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FactBooks\1_Population\"/>
    </mc:Choice>
  </mc:AlternateContent>
  <bookViews>
    <workbookView xWindow="7455" yWindow="6105" windowWidth="12570" windowHeight="12285"/>
  </bookViews>
  <sheets>
    <sheet name="TABLE 9" sheetId="3" r:id="rId1"/>
    <sheet name="Public HS Grad Rates (ACGR)" sheetId="37" r:id="rId2"/>
    <sheet name="2011-12 ACGR, Disaggregated" sheetId="41" r:id="rId3"/>
    <sheet name="  " sheetId="40" r:id="rId4"/>
    <sheet name="Years When Grad Numbs. Peak" sheetId="29" r:id="rId5"/>
    <sheet name="NCES-Public Grads-all races" sheetId="1" r:id="rId6"/>
    <sheet name="NCES-Private Grads-all races" sheetId="4" r:id="rId7"/>
    <sheet name="NCES-Total Grads-all races" sheetId="9" r:id="rId8"/>
    <sheet name="PubGrads-Sex-Race-Eth NCES " sheetId="30" r:id="rId9"/>
    <sheet name="Public H.S. Grad Rates (AFGR)" sheetId="19" r:id="rId10"/>
    <sheet name="Public H.S. Grad Rates (ACGR)" sheetId="36" r:id="rId11"/>
    <sheet name="WICHE Public Grads-RE PROJ" sheetId="32" r:id="rId12"/>
    <sheet name="% Dist" sheetId="33" r:id="rId13"/>
    <sheet name="Sheet1" sheetId="35" r:id="rId14"/>
    <sheet name="Digest of Ed Stats Priv HS grad" sheetId="38" r:id="rId15"/>
    <sheet name="Projected Public HS Grads_NCES" sheetId="39" r:id="rId16"/>
  </sheets>
  <definedNames>
    <definedName name="_1__123Graph_ACHART_1" hidden="1">'NCES-Public Grads-all races'!#REF!</definedName>
    <definedName name="_2__123Graph_XCHART_1" hidden="1">'NCES-Public Grads-all races'!$W$5:$BG$5</definedName>
    <definedName name="_4WORD_M_001_07">#N/A</definedName>
    <definedName name="_4WORD_O_005_L_">#N/A</definedName>
    <definedName name="_8">'TABLE 9'!#REF!</definedName>
    <definedName name="_Fill" hidden="1">#REF!</definedName>
    <definedName name="_xlnm._FilterDatabase" localSheetId="5" hidden="1">'NCES-Public Grads-all races'!#REF!</definedName>
    <definedName name="DATA">'NCES-Public Grads-all races'!#REF!</definedName>
    <definedName name="_xlnm.Print_Area" localSheetId="6">'NCES-Private Grads-all races'!$B$1:$AK$4</definedName>
    <definedName name="_xlnm.Print_Area" localSheetId="5">'NCES-Public Grads-all races'!$B$1:$AQ$5</definedName>
    <definedName name="_xlnm.Print_Area" localSheetId="9">'Public H.S. Grad Rates (AFGR)'!$B$1:$V$66</definedName>
    <definedName name="_xlnm.Print_Area" localSheetId="0">'TABLE 9'!$A$1:$P$75</definedName>
    <definedName name="_xlnm.Print_Area">#N/A</definedName>
    <definedName name="PRINT_AREA_MI">#N/A</definedName>
    <definedName name="PROF8">'TABLE 9'!#REF!</definedName>
    <definedName name="S">'NCES-Public Grads-all races'!$W$23:$W$56</definedName>
    <definedName name="TABLE">'TABLE 9'!$A$1:$I$31</definedName>
  </definedNames>
  <calcPr calcId="152511"/>
</workbook>
</file>

<file path=xl/calcChain.xml><?xml version="1.0" encoding="utf-8"?>
<calcChain xmlns="http://schemas.openxmlformats.org/spreadsheetml/2006/main">
  <c r="F70" i="3" l="1"/>
  <c r="F33" i="3"/>
  <c r="F34" i="3"/>
  <c r="F35" i="3"/>
  <c r="F36" i="3"/>
  <c r="F37" i="3"/>
  <c r="F38" i="3"/>
  <c r="F39" i="3"/>
  <c r="F40" i="3"/>
  <c r="F41" i="3"/>
  <c r="F42" i="3"/>
  <c r="F43" i="3"/>
  <c r="F44" i="3"/>
  <c r="F46" i="3"/>
  <c r="F47" i="3"/>
  <c r="F48" i="3"/>
  <c r="F49" i="3"/>
  <c r="F50" i="3"/>
  <c r="F51" i="3"/>
  <c r="F52" i="3"/>
  <c r="F53" i="3"/>
  <c r="F54" i="3"/>
  <c r="F55" i="3"/>
  <c r="F56" i="3"/>
  <c r="F57" i="3"/>
  <c r="F58" i="3"/>
  <c r="F60" i="3"/>
  <c r="F61" i="3"/>
  <c r="F62" i="3"/>
  <c r="F63" i="3"/>
  <c r="F64" i="3"/>
  <c r="F65" i="3"/>
  <c r="F66" i="3"/>
  <c r="F67" i="3"/>
  <c r="F68" i="3"/>
  <c r="F69" i="3"/>
  <c r="F32" i="3"/>
  <c r="G46" i="3"/>
  <c r="G47" i="3"/>
  <c r="G48" i="3"/>
  <c r="G49" i="3"/>
  <c r="G50" i="3"/>
  <c r="G51" i="3"/>
  <c r="G52" i="3"/>
  <c r="G53" i="3"/>
  <c r="G54" i="3"/>
  <c r="G55" i="3"/>
  <c r="G56" i="3"/>
  <c r="G57" i="3"/>
  <c r="G58" i="3"/>
  <c r="G60" i="3"/>
  <c r="G61" i="3"/>
  <c r="G62" i="3"/>
  <c r="G63" i="3"/>
  <c r="G64" i="3"/>
  <c r="G65" i="3"/>
  <c r="G66" i="3"/>
  <c r="G67" i="3"/>
  <c r="G68" i="3"/>
  <c r="G69" i="3"/>
  <c r="G70" i="3"/>
  <c r="G33" i="3"/>
  <c r="G34" i="3"/>
  <c r="G35" i="3"/>
  <c r="G36" i="3"/>
  <c r="G37" i="3"/>
  <c r="G38" i="3"/>
  <c r="G39" i="3"/>
  <c r="G40" i="3"/>
  <c r="G41" i="3"/>
  <c r="G42" i="3"/>
  <c r="G43" i="3"/>
  <c r="G44" i="3"/>
  <c r="G32" i="3"/>
  <c r="E62" i="3" l="1"/>
  <c r="E63" i="3"/>
  <c r="E64" i="3"/>
  <c r="E65" i="3"/>
  <c r="E66" i="3"/>
  <c r="E67" i="3"/>
  <c r="E68" i="3"/>
  <c r="E69" i="3"/>
  <c r="E70" i="3"/>
  <c r="D62" i="3"/>
  <c r="D63" i="3"/>
  <c r="D64" i="3"/>
  <c r="D65" i="3"/>
  <c r="D66" i="3"/>
  <c r="D67" i="3"/>
  <c r="D68" i="3"/>
  <c r="D69" i="3"/>
  <c r="D70" i="3"/>
  <c r="E61" i="3"/>
  <c r="D61" i="3"/>
  <c r="E48" i="3"/>
  <c r="E49" i="3"/>
  <c r="E50" i="3"/>
  <c r="E51" i="3"/>
  <c r="E52" i="3"/>
  <c r="E53" i="3"/>
  <c r="E54" i="3"/>
  <c r="E55" i="3"/>
  <c r="E56" i="3"/>
  <c r="E57" i="3"/>
  <c r="E58" i="3"/>
  <c r="D48" i="3"/>
  <c r="D49" i="3"/>
  <c r="D50" i="3"/>
  <c r="D51" i="3"/>
  <c r="D52" i="3"/>
  <c r="D53" i="3"/>
  <c r="D54" i="3"/>
  <c r="D55" i="3"/>
  <c r="D56" i="3"/>
  <c r="D57" i="3"/>
  <c r="D58" i="3"/>
  <c r="E47" i="3"/>
  <c r="D47" i="3"/>
  <c r="E33" i="3"/>
  <c r="E34" i="3"/>
  <c r="E35" i="3"/>
  <c r="E36" i="3"/>
  <c r="E37" i="3"/>
  <c r="E38" i="3"/>
  <c r="E39" i="3"/>
  <c r="E40" i="3"/>
  <c r="E41" i="3"/>
  <c r="E42" i="3"/>
  <c r="E43" i="3"/>
  <c r="E44" i="3"/>
  <c r="D44" i="3"/>
  <c r="D33" i="3"/>
  <c r="D34" i="3"/>
  <c r="D35" i="3"/>
  <c r="D36" i="3"/>
  <c r="D37" i="3"/>
  <c r="D38" i="3"/>
  <c r="D39" i="3"/>
  <c r="D40" i="3"/>
  <c r="D41" i="3"/>
  <c r="D42" i="3"/>
  <c r="D43" i="3"/>
  <c r="E32" i="3"/>
  <c r="D32" i="3"/>
  <c r="E29" i="3"/>
  <c r="E15" i="3"/>
  <c r="E16" i="3"/>
  <c r="E17" i="3"/>
  <c r="E18" i="3"/>
  <c r="E19" i="3"/>
  <c r="E20" i="3"/>
  <c r="E21" i="3"/>
  <c r="E22" i="3"/>
  <c r="E23" i="3"/>
  <c r="E24" i="3"/>
  <c r="E25" i="3"/>
  <c r="E26" i="3"/>
  <c r="E27" i="3"/>
  <c r="E28" i="3"/>
  <c r="D15" i="3"/>
  <c r="D16" i="3"/>
  <c r="D17" i="3"/>
  <c r="D18" i="3"/>
  <c r="D19" i="3"/>
  <c r="D20" i="3"/>
  <c r="D21" i="3"/>
  <c r="D22" i="3"/>
  <c r="D23" i="3"/>
  <c r="D24" i="3"/>
  <c r="D25" i="3"/>
  <c r="D26" i="3"/>
  <c r="D27" i="3"/>
  <c r="D28" i="3"/>
  <c r="D29" i="3"/>
  <c r="E14" i="3"/>
  <c r="D14" i="3"/>
  <c r="E11" i="3"/>
  <c r="D11" i="3"/>
  <c r="K11" i="3" l="1"/>
  <c r="L11" i="3"/>
  <c r="M11" i="3"/>
  <c r="K14" i="3"/>
  <c r="L14" i="3"/>
  <c r="M14" i="3"/>
  <c r="K15" i="3"/>
  <c r="L15" i="3"/>
  <c r="M15" i="3"/>
  <c r="K16" i="3"/>
  <c r="L16" i="3"/>
  <c r="M16" i="3"/>
  <c r="K17" i="3"/>
  <c r="L17" i="3"/>
  <c r="M17" i="3"/>
  <c r="K18" i="3"/>
  <c r="L18" i="3"/>
  <c r="M18" i="3"/>
  <c r="K19" i="3"/>
  <c r="L19" i="3"/>
  <c r="M19" i="3"/>
  <c r="K20" i="3"/>
  <c r="L20" i="3"/>
  <c r="M20" i="3"/>
  <c r="K21" i="3"/>
  <c r="L21" i="3"/>
  <c r="M21" i="3"/>
  <c r="K22" i="3"/>
  <c r="L22" i="3"/>
  <c r="M22" i="3"/>
  <c r="K23" i="3"/>
  <c r="L23" i="3"/>
  <c r="M23" i="3"/>
  <c r="K24" i="3"/>
  <c r="L24" i="3"/>
  <c r="M24" i="3"/>
  <c r="K25" i="3"/>
  <c r="L25" i="3"/>
  <c r="M25" i="3"/>
  <c r="K26" i="3"/>
  <c r="L26" i="3"/>
  <c r="M26" i="3"/>
  <c r="K27" i="3"/>
  <c r="L27" i="3"/>
  <c r="M27" i="3"/>
  <c r="K28" i="3"/>
  <c r="L28" i="3"/>
  <c r="M28" i="3"/>
  <c r="K29" i="3"/>
  <c r="L29" i="3"/>
  <c r="M29" i="3"/>
  <c r="K32" i="3"/>
  <c r="L32" i="3"/>
  <c r="M32" i="3"/>
  <c r="K33" i="3"/>
  <c r="L33" i="3"/>
  <c r="M33" i="3"/>
  <c r="K34" i="3"/>
  <c r="L34" i="3"/>
  <c r="M34" i="3"/>
  <c r="K35" i="3"/>
  <c r="L35" i="3"/>
  <c r="M35" i="3"/>
  <c r="K36" i="3"/>
  <c r="L36" i="3"/>
  <c r="M36" i="3"/>
  <c r="K37" i="3"/>
  <c r="L37" i="3"/>
  <c r="M37" i="3"/>
  <c r="K38" i="3"/>
  <c r="L38" i="3"/>
  <c r="M38" i="3"/>
  <c r="K39" i="3"/>
  <c r="L39" i="3"/>
  <c r="M39" i="3"/>
  <c r="K40" i="3"/>
  <c r="L40" i="3"/>
  <c r="M40" i="3"/>
  <c r="K41" i="3"/>
  <c r="L41" i="3"/>
  <c r="M41" i="3"/>
  <c r="K42" i="3"/>
  <c r="L42" i="3"/>
  <c r="M42" i="3"/>
  <c r="K43" i="3"/>
  <c r="L43" i="3"/>
  <c r="M43" i="3"/>
  <c r="K44" i="3"/>
  <c r="L44" i="3"/>
  <c r="M44" i="3"/>
  <c r="K47" i="3"/>
  <c r="L47" i="3"/>
  <c r="M47" i="3"/>
  <c r="K48" i="3"/>
  <c r="L48" i="3"/>
  <c r="M48" i="3"/>
  <c r="K49" i="3"/>
  <c r="L49" i="3"/>
  <c r="M49" i="3"/>
  <c r="K50" i="3"/>
  <c r="L50" i="3"/>
  <c r="M50" i="3"/>
  <c r="K51" i="3"/>
  <c r="L51" i="3"/>
  <c r="M51" i="3"/>
  <c r="K52" i="3"/>
  <c r="L52" i="3"/>
  <c r="M52" i="3"/>
  <c r="K53" i="3"/>
  <c r="L53" i="3"/>
  <c r="M53" i="3"/>
  <c r="K54" i="3"/>
  <c r="L54" i="3"/>
  <c r="M54" i="3"/>
  <c r="K55" i="3"/>
  <c r="L55" i="3"/>
  <c r="M55" i="3"/>
  <c r="K56" i="3"/>
  <c r="L56" i="3"/>
  <c r="M56" i="3"/>
  <c r="K57" i="3"/>
  <c r="L57" i="3"/>
  <c r="M57" i="3"/>
  <c r="K58" i="3"/>
  <c r="L58" i="3"/>
  <c r="M58" i="3"/>
  <c r="K61" i="3"/>
  <c r="L61" i="3"/>
  <c r="M61" i="3"/>
  <c r="K62" i="3"/>
  <c r="L62" i="3"/>
  <c r="M62" i="3"/>
  <c r="K63" i="3"/>
  <c r="L63" i="3"/>
  <c r="M63" i="3"/>
  <c r="K64" i="3"/>
  <c r="L64" i="3"/>
  <c r="M64" i="3"/>
  <c r="K65" i="3"/>
  <c r="L65" i="3"/>
  <c r="M65" i="3"/>
  <c r="K66" i="3"/>
  <c r="L66" i="3"/>
  <c r="M66" i="3"/>
  <c r="K67" i="3"/>
  <c r="L67" i="3"/>
  <c r="M67" i="3"/>
  <c r="K68" i="3"/>
  <c r="L68" i="3"/>
  <c r="M68" i="3"/>
  <c r="K69" i="3"/>
  <c r="L69" i="3"/>
  <c r="M69" i="3"/>
  <c r="K70" i="3"/>
  <c r="L70" i="3"/>
  <c r="M70" i="3"/>
  <c r="J11" i="3"/>
  <c r="G14" i="3"/>
  <c r="G15" i="3"/>
  <c r="G16" i="3"/>
  <c r="G17" i="3"/>
  <c r="G18" i="3"/>
  <c r="G19" i="3"/>
  <c r="G20" i="3"/>
  <c r="G21" i="3"/>
  <c r="G22" i="3"/>
  <c r="G23" i="3"/>
  <c r="G24" i="3"/>
  <c r="G25" i="3"/>
  <c r="G26" i="3"/>
  <c r="G27" i="3"/>
  <c r="G28" i="3"/>
  <c r="G29" i="3"/>
  <c r="G11" i="3"/>
  <c r="F15" i="3"/>
  <c r="F16" i="3"/>
  <c r="F17" i="3"/>
  <c r="F18" i="3"/>
  <c r="F19" i="3"/>
  <c r="F20" i="3"/>
  <c r="F21" i="3"/>
  <c r="F22" i="3"/>
  <c r="F23" i="3"/>
  <c r="F24" i="3"/>
  <c r="F25" i="3"/>
  <c r="F26" i="3"/>
  <c r="F27" i="3"/>
  <c r="F28" i="3"/>
  <c r="F29" i="3"/>
  <c r="F14" i="3"/>
  <c r="F11" i="3"/>
  <c r="C62" i="3"/>
  <c r="C63" i="3"/>
  <c r="C64" i="3"/>
  <c r="C65" i="3"/>
  <c r="C66" i="3"/>
  <c r="C67" i="3"/>
  <c r="C68" i="3"/>
  <c r="C69" i="3"/>
  <c r="C70" i="3"/>
  <c r="C61" i="3"/>
  <c r="C48" i="3"/>
  <c r="C49" i="3"/>
  <c r="C50" i="3"/>
  <c r="C51" i="3"/>
  <c r="C52" i="3"/>
  <c r="C53" i="3"/>
  <c r="C54" i="3"/>
  <c r="C55" i="3"/>
  <c r="C56" i="3"/>
  <c r="C57" i="3"/>
  <c r="C58" i="3"/>
  <c r="C47" i="3"/>
  <c r="C33" i="3"/>
  <c r="C34" i="3"/>
  <c r="C35" i="3"/>
  <c r="C36" i="3"/>
  <c r="C37" i="3"/>
  <c r="C38" i="3"/>
  <c r="C39" i="3"/>
  <c r="C40" i="3"/>
  <c r="C41" i="3"/>
  <c r="C42" i="3"/>
  <c r="C43" i="3"/>
  <c r="C44" i="3"/>
  <c r="C32" i="3"/>
  <c r="C15" i="3"/>
  <c r="C16" i="3"/>
  <c r="C17" i="3"/>
  <c r="C18" i="3"/>
  <c r="C19" i="3"/>
  <c r="C20" i="3"/>
  <c r="C21" i="3"/>
  <c r="C22" i="3"/>
  <c r="C23" i="3"/>
  <c r="C24" i="3"/>
  <c r="C25" i="3"/>
  <c r="C26" i="3"/>
  <c r="C27" i="3"/>
  <c r="C28" i="3"/>
  <c r="C29" i="3"/>
  <c r="C14" i="3"/>
  <c r="C11" i="3"/>
  <c r="H48" i="3"/>
  <c r="H49" i="3"/>
  <c r="H50" i="3"/>
  <c r="H51" i="3"/>
  <c r="H52" i="3"/>
  <c r="H53" i="3"/>
  <c r="H54" i="3"/>
  <c r="H55" i="3"/>
  <c r="H56" i="3"/>
  <c r="H57" i="3"/>
  <c r="H58" i="3"/>
  <c r="H47" i="3"/>
  <c r="H62" i="3"/>
  <c r="H63" i="3"/>
  <c r="H64" i="3"/>
  <c r="H65" i="3"/>
  <c r="H66" i="3"/>
  <c r="H67" i="3"/>
  <c r="H68" i="3"/>
  <c r="H69" i="3"/>
  <c r="H70" i="3"/>
  <c r="H61" i="3"/>
  <c r="H33" i="3"/>
  <c r="H34" i="3"/>
  <c r="H35" i="3"/>
  <c r="H36" i="3"/>
  <c r="H37" i="3"/>
  <c r="H38" i="3"/>
  <c r="H39" i="3"/>
  <c r="H40" i="3"/>
  <c r="H41" i="3"/>
  <c r="H42" i="3"/>
  <c r="H43" i="3"/>
  <c r="H44" i="3"/>
  <c r="H32" i="3"/>
  <c r="H15" i="3"/>
  <c r="H16" i="3"/>
  <c r="H17" i="3"/>
  <c r="H18" i="3"/>
  <c r="H19" i="3"/>
  <c r="H20" i="3"/>
  <c r="H21" i="3"/>
  <c r="H22" i="3"/>
  <c r="H23" i="3"/>
  <c r="H24" i="3"/>
  <c r="H25" i="3"/>
  <c r="H26" i="3"/>
  <c r="H27" i="3"/>
  <c r="H28" i="3"/>
  <c r="H29" i="3"/>
  <c r="H14" i="3"/>
  <c r="H11" i="3"/>
  <c r="I62" i="3"/>
  <c r="I63" i="3"/>
  <c r="I64" i="3"/>
  <c r="I65" i="3"/>
  <c r="I66" i="3"/>
  <c r="I67" i="3"/>
  <c r="I68" i="3"/>
  <c r="I69" i="3"/>
  <c r="I70" i="3"/>
  <c r="I61" i="3"/>
  <c r="I48" i="3"/>
  <c r="I49" i="3"/>
  <c r="I50" i="3"/>
  <c r="I51" i="3"/>
  <c r="I52" i="3"/>
  <c r="I53" i="3"/>
  <c r="I54" i="3"/>
  <c r="I55" i="3"/>
  <c r="I56" i="3"/>
  <c r="I57" i="3"/>
  <c r="I58" i="3"/>
  <c r="I47" i="3"/>
  <c r="I33" i="3"/>
  <c r="I34" i="3"/>
  <c r="I35" i="3"/>
  <c r="I36" i="3"/>
  <c r="I37" i="3"/>
  <c r="I38" i="3"/>
  <c r="I39" i="3"/>
  <c r="I40" i="3"/>
  <c r="I41" i="3"/>
  <c r="I42" i="3"/>
  <c r="I43" i="3"/>
  <c r="I44" i="3"/>
  <c r="I32" i="3"/>
  <c r="I15" i="3"/>
  <c r="I16" i="3"/>
  <c r="I17" i="3"/>
  <c r="I18" i="3"/>
  <c r="I19" i="3"/>
  <c r="I20" i="3"/>
  <c r="I21" i="3"/>
  <c r="I22" i="3"/>
  <c r="I23" i="3"/>
  <c r="I24" i="3"/>
  <c r="I25" i="3"/>
  <c r="I26" i="3"/>
  <c r="I27" i="3"/>
  <c r="I28" i="3"/>
  <c r="I29" i="3"/>
  <c r="I14" i="3"/>
  <c r="I11" i="3"/>
  <c r="J62" i="3"/>
  <c r="J63" i="3"/>
  <c r="J64" i="3"/>
  <c r="J65" i="3"/>
  <c r="J66" i="3"/>
  <c r="J67" i="3"/>
  <c r="J68" i="3"/>
  <c r="J69" i="3"/>
  <c r="J70" i="3"/>
  <c r="J61" i="3"/>
  <c r="J48" i="3"/>
  <c r="J49" i="3"/>
  <c r="J50" i="3"/>
  <c r="J51" i="3"/>
  <c r="J52" i="3"/>
  <c r="J53" i="3"/>
  <c r="J54" i="3"/>
  <c r="J55" i="3"/>
  <c r="J56" i="3"/>
  <c r="J57" i="3"/>
  <c r="J58" i="3"/>
  <c r="J47" i="3"/>
  <c r="J33" i="3"/>
  <c r="J34" i="3"/>
  <c r="J35" i="3"/>
  <c r="J36" i="3"/>
  <c r="J37" i="3"/>
  <c r="J38" i="3"/>
  <c r="J39" i="3"/>
  <c r="J40" i="3"/>
  <c r="J41" i="3"/>
  <c r="J42" i="3"/>
  <c r="J43" i="3"/>
  <c r="J44" i="3"/>
  <c r="J32" i="3"/>
  <c r="J15" i="3"/>
  <c r="J16" i="3"/>
  <c r="J17" i="3"/>
  <c r="J18" i="3"/>
  <c r="J19" i="3"/>
  <c r="J20" i="3"/>
  <c r="J21" i="3"/>
  <c r="J22" i="3"/>
  <c r="J23" i="3"/>
  <c r="J24" i="3"/>
  <c r="J25" i="3"/>
  <c r="J26" i="3"/>
  <c r="J27" i="3"/>
  <c r="J28" i="3"/>
  <c r="J29" i="3"/>
  <c r="J14" i="3"/>
  <c r="C53" i="36" l="1"/>
  <c r="D53" i="36"/>
  <c r="E53" i="36"/>
  <c r="F53" i="36"/>
  <c r="G53" i="36"/>
  <c r="H53" i="36"/>
  <c r="I53" i="36"/>
  <c r="J53" i="36"/>
  <c r="B53" i="36"/>
  <c r="E59" i="3" s="1"/>
  <c r="C39" i="36"/>
  <c r="D39" i="36"/>
  <c r="E39" i="36"/>
  <c r="F39" i="36"/>
  <c r="G39" i="36"/>
  <c r="H39" i="36"/>
  <c r="I39" i="36"/>
  <c r="J39" i="36"/>
  <c r="B39" i="36"/>
  <c r="E45" i="3" s="1"/>
  <c r="C24" i="36"/>
  <c r="D24" i="36"/>
  <c r="E24" i="36"/>
  <c r="F24" i="36"/>
  <c r="G24" i="36"/>
  <c r="H24" i="36"/>
  <c r="I24" i="36"/>
  <c r="J24" i="36"/>
  <c r="B24" i="36"/>
  <c r="E30" i="3" s="1"/>
  <c r="C6" i="36"/>
  <c r="D6" i="36"/>
  <c r="E6" i="36"/>
  <c r="F6" i="36"/>
  <c r="G6" i="36"/>
  <c r="H6" i="36"/>
  <c r="I6" i="36"/>
  <c r="J6" i="36"/>
  <c r="B6" i="36"/>
  <c r="E12" i="3" s="1"/>
  <c r="L53" i="36"/>
  <c r="M53" i="36"/>
  <c r="N53" i="36"/>
  <c r="O53" i="36"/>
  <c r="P53" i="36"/>
  <c r="Q53" i="36"/>
  <c r="R53" i="36"/>
  <c r="S53" i="36"/>
  <c r="K53" i="36"/>
  <c r="D59" i="3" s="1"/>
  <c r="L39" i="36"/>
  <c r="M39" i="36"/>
  <c r="N39" i="36"/>
  <c r="O39" i="36"/>
  <c r="P39" i="36"/>
  <c r="Q39" i="36"/>
  <c r="R39" i="36"/>
  <c r="S39" i="36"/>
  <c r="K39" i="36"/>
  <c r="D45" i="3" s="1"/>
  <c r="L24" i="36"/>
  <c r="M24" i="36"/>
  <c r="N24" i="36"/>
  <c r="O24" i="36"/>
  <c r="P24" i="36"/>
  <c r="Q24" i="36"/>
  <c r="R24" i="36"/>
  <c r="S24" i="36"/>
  <c r="K24" i="36"/>
  <c r="D30" i="3" s="1"/>
  <c r="L6" i="36"/>
  <c r="M6" i="36"/>
  <c r="N6" i="36"/>
  <c r="O6" i="36"/>
  <c r="P6" i="36"/>
  <c r="Q6" i="36"/>
  <c r="R6" i="36"/>
  <c r="S6" i="36"/>
  <c r="K6" i="36"/>
  <c r="D12" i="3" s="1"/>
  <c r="U53" i="36"/>
  <c r="F59" i="3" s="1"/>
  <c r="V53" i="36"/>
  <c r="G59" i="3" s="1"/>
  <c r="W53" i="36"/>
  <c r="H59" i="3" s="1"/>
  <c r="X53" i="36"/>
  <c r="I59" i="3" s="1"/>
  <c r="Y53" i="36"/>
  <c r="J59" i="3" s="1"/>
  <c r="Z53" i="36"/>
  <c r="K59" i="3" s="1"/>
  <c r="AA53" i="36"/>
  <c r="L59" i="3" s="1"/>
  <c r="AB53" i="36"/>
  <c r="M59" i="3" s="1"/>
  <c r="T53" i="36"/>
  <c r="C59" i="3" s="1"/>
  <c r="U39" i="36"/>
  <c r="F45" i="3" s="1"/>
  <c r="V39" i="36"/>
  <c r="G45" i="3" s="1"/>
  <c r="W39" i="36"/>
  <c r="H45" i="3" s="1"/>
  <c r="X39" i="36"/>
  <c r="I45" i="3" s="1"/>
  <c r="Y39" i="36"/>
  <c r="J45" i="3" s="1"/>
  <c r="Z39" i="36"/>
  <c r="K45" i="3" s="1"/>
  <c r="AA39" i="36"/>
  <c r="L45" i="3" s="1"/>
  <c r="AB39" i="36"/>
  <c r="M45" i="3" s="1"/>
  <c r="T39" i="36"/>
  <c r="C45" i="3" s="1"/>
  <c r="U24" i="36"/>
  <c r="F30" i="3" s="1"/>
  <c r="V24" i="36"/>
  <c r="G30" i="3" s="1"/>
  <c r="W24" i="36"/>
  <c r="H30" i="3" s="1"/>
  <c r="X24" i="36"/>
  <c r="I30" i="3" s="1"/>
  <c r="Y24" i="36"/>
  <c r="J30" i="3" s="1"/>
  <c r="Z24" i="36"/>
  <c r="K30" i="3" s="1"/>
  <c r="AA24" i="36"/>
  <c r="L30" i="3" s="1"/>
  <c r="AB24" i="36"/>
  <c r="M30" i="3" s="1"/>
  <c r="T24" i="36"/>
  <c r="C30" i="3" s="1"/>
  <c r="U6" i="36"/>
  <c r="F12" i="3" s="1"/>
  <c r="V6" i="36"/>
  <c r="G12" i="3" s="1"/>
  <c r="W6" i="36"/>
  <c r="H12" i="3" s="1"/>
  <c r="X6" i="36"/>
  <c r="I12" i="3" s="1"/>
  <c r="Y6" i="36"/>
  <c r="J12" i="3" s="1"/>
  <c r="Z6" i="36"/>
  <c r="K12" i="3" s="1"/>
  <c r="AA6" i="36"/>
  <c r="L12" i="3" s="1"/>
  <c r="AB6" i="36"/>
  <c r="M12" i="3" s="1"/>
  <c r="T6" i="36"/>
  <c r="C12" i="3" s="1"/>
  <c r="AP6" i="19" l="1"/>
  <c r="AQ6" i="19"/>
  <c r="AR6" i="19"/>
  <c r="AS6" i="19"/>
  <c r="AT6" i="19"/>
  <c r="AP53" i="19"/>
  <c r="AQ53" i="19"/>
  <c r="AR53" i="19"/>
  <c r="AS53" i="19"/>
  <c r="AT53" i="19"/>
  <c r="AP39" i="19"/>
  <c r="AQ39" i="19"/>
  <c r="AR39" i="19"/>
  <c r="AS39" i="19"/>
  <c r="AT39" i="19"/>
  <c r="AP24" i="19"/>
  <c r="AQ24" i="19"/>
  <c r="AR24" i="19"/>
  <c r="AS24" i="19"/>
  <c r="AT24" i="19"/>
  <c r="AO53" i="19"/>
  <c r="AO39" i="19"/>
  <c r="AO24" i="19"/>
  <c r="AO6" i="19"/>
  <c r="AW7" i="9" l="1"/>
  <c r="O14" i="3" s="1"/>
  <c r="AW8" i="9"/>
  <c r="O15" i="3" s="1"/>
  <c r="AW9" i="9"/>
  <c r="O16" i="3" s="1"/>
  <c r="AW10" i="9"/>
  <c r="O17" i="3" s="1"/>
  <c r="AW11" i="9"/>
  <c r="O18" i="3" s="1"/>
  <c r="AW12" i="9"/>
  <c r="O19" i="3" s="1"/>
  <c r="AW13" i="9"/>
  <c r="O20" i="3" s="1"/>
  <c r="AW14" i="9"/>
  <c r="O21" i="3" s="1"/>
  <c r="AW15" i="9"/>
  <c r="O22" i="3" s="1"/>
  <c r="AW16" i="9"/>
  <c r="O23" i="3" s="1"/>
  <c r="AW17" i="9"/>
  <c r="O24" i="3" s="1"/>
  <c r="AW18" i="9"/>
  <c r="O25" i="3" s="1"/>
  <c r="AW19" i="9"/>
  <c r="O26" i="3" s="1"/>
  <c r="AW20" i="9"/>
  <c r="O27" i="3" s="1"/>
  <c r="AW21" i="9"/>
  <c r="O28" i="3" s="1"/>
  <c r="AW22" i="9"/>
  <c r="O29" i="3" s="1"/>
  <c r="AW25" i="9"/>
  <c r="O32" i="3" s="1"/>
  <c r="AW26" i="9"/>
  <c r="O33" i="3" s="1"/>
  <c r="AW27" i="9"/>
  <c r="O34" i="3" s="1"/>
  <c r="AW28" i="9"/>
  <c r="O35" i="3" s="1"/>
  <c r="AW29" i="9"/>
  <c r="O36" i="3" s="1"/>
  <c r="AW30" i="9"/>
  <c r="O37" i="3" s="1"/>
  <c r="AW31" i="9"/>
  <c r="O38" i="3" s="1"/>
  <c r="AW32" i="9"/>
  <c r="O39" i="3" s="1"/>
  <c r="AW33" i="9"/>
  <c r="O40" i="3" s="1"/>
  <c r="AW34" i="9"/>
  <c r="O41" i="3" s="1"/>
  <c r="AW35" i="9"/>
  <c r="O42" i="3" s="1"/>
  <c r="AW36" i="9"/>
  <c r="O43" i="3" s="1"/>
  <c r="AW37" i="9"/>
  <c r="O44" i="3" s="1"/>
  <c r="AW40" i="9"/>
  <c r="O47" i="3" s="1"/>
  <c r="AW41" i="9"/>
  <c r="O48" i="3" s="1"/>
  <c r="AV42" i="9"/>
  <c r="AW42" i="9"/>
  <c r="AW43" i="9"/>
  <c r="O50" i="3" s="1"/>
  <c r="AW44" i="9"/>
  <c r="O51" i="3" s="1"/>
  <c r="AW45" i="9"/>
  <c r="O52" i="3" s="1"/>
  <c r="AW46" i="9"/>
  <c r="O53" i="3" s="1"/>
  <c r="AW47" i="9"/>
  <c r="O54" i="3" s="1"/>
  <c r="AW48" i="9"/>
  <c r="O55" i="3" s="1"/>
  <c r="AW49" i="9"/>
  <c r="O56" i="3" s="1"/>
  <c r="AW50" i="9"/>
  <c r="O57" i="3" s="1"/>
  <c r="AW51" i="9"/>
  <c r="O58" i="3" s="1"/>
  <c r="AW54" i="9"/>
  <c r="O61" i="3" s="1"/>
  <c r="AW55" i="9"/>
  <c r="O62" i="3" s="1"/>
  <c r="AW56" i="9"/>
  <c r="O63" i="3" s="1"/>
  <c r="AW57" i="9"/>
  <c r="O64" i="3" s="1"/>
  <c r="AW58" i="9"/>
  <c r="O65" i="3" s="1"/>
  <c r="AW59" i="9"/>
  <c r="O66" i="3" s="1"/>
  <c r="AW60" i="9"/>
  <c r="O67" i="3" s="1"/>
  <c r="AW61" i="9"/>
  <c r="O68" i="3" s="1"/>
  <c r="AW62" i="9"/>
  <c r="O69" i="3" s="1"/>
  <c r="AW63" i="9"/>
  <c r="O70" i="3" s="1"/>
  <c r="BM54" i="1" l="1"/>
  <c r="BM40" i="1"/>
  <c r="BM25" i="1"/>
  <c r="BM7" i="1"/>
  <c r="BM6" i="1" s="1"/>
  <c r="AV64" i="4" l="1"/>
  <c r="AV63" i="9" s="1"/>
  <c r="AV63" i="4"/>
  <c r="AV62" i="9" s="1"/>
  <c r="AV62" i="4"/>
  <c r="AV61" i="9" s="1"/>
  <c r="AV61" i="4"/>
  <c r="AV60" i="9" s="1"/>
  <c r="AV60" i="4"/>
  <c r="AV59" i="9" s="1"/>
  <c r="AV59" i="4"/>
  <c r="AV58" i="9" s="1"/>
  <c r="AV58" i="4"/>
  <c r="AV57" i="9" s="1"/>
  <c r="AV57" i="4"/>
  <c r="AV56" i="9" s="1"/>
  <c r="AV56" i="4"/>
  <c r="AV55" i="9" s="1"/>
  <c r="AV55" i="4"/>
  <c r="AV54" i="9" s="1"/>
  <c r="AV52" i="4"/>
  <c r="AV51" i="9" s="1"/>
  <c r="AV51" i="4"/>
  <c r="AV50" i="9" s="1"/>
  <c r="AV50" i="4"/>
  <c r="AV49" i="9" s="1"/>
  <c r="AV49" i="4"/>
  <c r="AV48" i="9" s="1"/>
  <c r="AV48" i="4"/>
  <c r="AV47" i="9" s="1"/>
  <c r="AV47" i="4"/>
  <c r="AV46" i="9" s="1"/>
  <c r="AV46" i="4"/>
  <c r="AV45" i="9" s="1"/>
  <c r="AV45" i="4"/>
  <c r="AV44" i="9" s="1"/>
  <c r="AV44" i="4"/>
  <c r="AV43" i="9" s="1"/>
  <c r="AV42" i="4"/>
  <c r="AV41" i="9" s="1"/>
  <c r="AV41" i="4"/>
  <c r="AV40" i="9" s="1"/>
  <c r="AV38" i="4"/>
  <c r="AV37" i="9" s="1"/>
  <c r="AV37" i="4"/>
  <c r="AV36" i="9" s="1"/>
  <c r="AV36" i="4"/>
  <c r="AV35" i="9" s="1"/>
  <c r="AV35" i="4"/>
  <c r="AV34" i="9" s="1"/>
  <c r="AV34" i="4"/>
  <c r="AV33" i="9" s="1"/>
  <c r="AV33" i="4"/>
  <c r="AV32" i="9" s="1"/>
  <c r="AV32" i="4"/>
  <c r="AV31" i="9" s="1"/>
  <c r="AV31" i="4"/>
  <c r="AV30" i="9" s="1"/>
  <c r="AV30" i="4"/>
  <c r="AV29" i="9" s="1"/>
  <c r="AV29" i="4"/>
  <c r="AV28" i="9" s="1"/>
  <c r="AV28" i="4"/>
  <c r="AV27" i="9" s="1"/>
  <c r="AV27" i="4"/>
  <c r="AV26" i="9" s="1"/>
  <c r="AV26" i="4"/>
  <c r="AV25" i="9" s="1"/>
  <c r="AV23" i="4"/>
  <c r="AV22" i="9" s="1"/>
  <c r="AV22" i="4"/>
  <c r="AV21" i="9" s="1"/>
  <c r="AV21" i="4"/>
  <c r="AV20" i="9" s="1"/>
  <c r="AV20" i="4"/>
  <c r="AV19" i="9" s="1"/>
  <c r="AV19" i="4"/>
  <c r="AV18" i="9" s="1"/>
  <c r="AV18" i="4"/>
  <c r="AV17" i="9" s="1"/>
  <c r="AV17" i="4"/>
  <c r="AV16" i="9" s="1"/>
  <c r="AV16" i="4"/>
  <c r="AV15" i="9" s="1"/>
  <c r="AV15" i="4"/>
  <c r="AV14" i="9" s="1"/>
  <c r="AV14" i="4"/>
  <c r="AV13" i="9" s="1"/>
  <c r="AV13" i="4"/>
  <c r="AV12" i="9" s="1"/>
  <c r="AV12" i="4"/>
  <c r="AV11" i="9" s="1"/>
  <c r="AV11" i="4"/>
  <c r="AV10" i="9" s="1"/>
  <c r="AV10" i="4"/>
  <c r="AV9" i="9" s="1"/>
  <c r="AV9" i="4"/>
  <c r="AV8" i="9" s="1"/>
  <c r="AV8" i="4"/>
  <c r="AV7" i="9" s="1"/>
  <c r="AW6" i="4"/>
  <c r="AW53" i="4"/>
  <c r="AW39" i="4"/>
  <c r="AW24" i="4"/>
  <c r="AV39" i="4" l="1"/>
  <c r="AV24" i="4"/>
  <c r="AV53" i="4"/>
  <c r="AV6" i="4"/>
  <c r="AW5" i="4"/>
  <c r="AV5" i="4" l="1"/>
  <c r="AC51" i="30" l="1"/>
  <c r="AB51" i="30"/>
  <c r="AA51" i="30"/>
  <c r="Z51" i="30"/>
  <c r="Y51" i="30"/>
  <c r="X51" i="30"/>
  <c r="W51" i="30"/>
  <c r="AC37" i="30"/>
  <c r="AB37" i="30"/>
  <c r="AA37" i="30"/>
  <c r="Z37" i="30"/>
  <c r="Y37" i="30"/>
  <c r="X37" i="30"/>
  <c r="W37" i="30"/>
  <c r="AC22" i="30"/>
  <c r="AB22" i="30"/>
  <c r="AA22" i="30"/>
  <c r="Z22" i="30"/>
  <c r="Y22" i="30"/>
  <c r="X22" i="30"/>
  <c r="W22" i="30"/>
  <c r="AC4" i="30"/>
  <c r="AB4" i="30"/>
  <c r="AA4" i="30"/>
  <c r="Z4" i="30"/>
  <c r="Y4" i="30"/>
  <c r="X4" i="30"/>
  <c r="W4" i="30"/>
  <c r="AN53" i="19"/>
  <c r="AM53" i="19"/>
  <c r="AL53" i="19"/>
  <c r="AK53" i="19"/>
  <c r="AJ53" i="19"/>
  <c r="AI53" i="19"/>
  <c r="AN39" i="19"/>
  <c r="AM39" i="19"/>
  <c r="AL39" i="19"/>
  <c r="AK39" i="19"/>
  <c r="AJ39" i="19"/>
  <c r="AI39" i="19"/>
  <c r="AN24" i="19"/>
  <c r="AM24" i="19"/>
  <c r="AL24" i="19"/>
  <c r="AK24" i="19"/>
  <c r="AJ24" i="19"/>
  <c r="AI24" i="19"/>
  <c r="AN6" i="19"/>
  <c r="AM6" i="19"/>
  <c r="AL6" i="19"/>
  <c r="AK6" i="19"/>
  <c r="AJ6" i="19"/>
  <c r="AI6" i="19"/>
  <c r="Z3" i="30" l="1"/>
  <c r="X3" i="30"/>
  <c r="AB3" i="30"/>
  <c r="AA3" i="30"/>
  <c r="AC3" i="30"/>
  <c r="W3" i="30"/>
  <c r="Y3" i="30"/>
  <c r="BL7" i="1"/>
  <c r="BL54" i="1"/>
  <c r="BL40" i="1"/>
  <c r="BL25" i="1"/>
  <c r="BL6" i="1" l="1"/>
  <c r="HO64" i="33"/>
  <c r="HN64" i="33"/>
  <c r="HM64" i="33"/>
  <c r="HL64" i="33"/>
  <c r="HK64" i="33"/>
  <c r="HJ64" i="33"/>
  <c r="HI64" i="33"/>
  <c r="HH64" i="33"/>
  <c r="HG64" i="33"/>
  <c r="HF64" i="33"/>
  <c r="HE64" i="33"/>
  <c r="HD64" i="33"/>
  <c r="HC64" i="33"/>
  <c r="HB64" i="33"/>
  <c r="HA64" i="33"/>
  <c r="GZ64" i="33"/>
  <c r="GY64" i="33"/>
  <c r="GX64" i="33"/>
  <c r="GW64" i="33"/>
  <c r="GV64" i="33"/>
  <c r="GU64" i="33"/>
  <c r="GT64" i="33"/>
  <c r="GS64" i="33"/>
  <c r="GR64" i="33"/>
  <c r="GQ64" i="33"/>
  <c r="GP64" i="33"/>
  <c r="GO64" i="33"/>
  <c r="GN64" i="33"/>
  <c r="GM64" i="33"/>
  <c r="GL64" i="33"/>
  <c r="GK64" i="33"/>
  <c r="GJ64" i="33"/>
  <c r="GI64" i="33"/>
  <c r="GH64" i="33"/>
  <c r="GG64" i="33"/>
  <c r="GF64" i="33"/>
  <c r="HO63" i="33"/>
  <c r="HN63" i="33"/>
  <c r="HM63" i="33"/>
  <c r="HL63" i="33"/>
  <c r="HK63" i="33"/>
  <c r="HJ63" i="33"/>
  <c r="HI63" i="33"/>
  <c r="HH63" i="33"/>
  <c r="HG63" i="33"/>
  <c r="HF63" i="33"/>
  <c r="HE63" i="33"/>
  <c r="HD63" i="33"/>
  <c r="HC63" i="33"/>
  <c r="HB63" i="33"/>
  <c r="HA63" i="33"/>
  <c r="GZ63" i="33"/>
  <c r="GY63" i="33"/>
  <c r="GX63" i="33"/>
  <c r="GW63" i="33"/>
  <c r="GV63" i="33"/>
  <c r="GU63" i="33"/>
  <c r="GT63" i="33"/>
  <c r="GS63" i="33"/>
  <c r="GR63" i="33"/>
  <c r="GQ63" i="33"/>
  <c r="GP63" i="33"/>
  <c r="GO63" i="33"/>
  <c r="GN63" i="33"/>
  <c r="GM63" i="33"/>
  <c r="GL63" i="33"/>
  <c r="GK63" i="33"/>
  <c r="GJ63" i="33"/>
  <c r="GI63" i="33"/>
  <c r="GH63" i="33"/>
  <c r="GG63" i="33"/>
  <c r="GF63" i="33"/>
  <c r="HO62" i="33"/>
  <c r="HN62" i="33"/>
  <c r="HM62" i="33"/>
  <c r="HL62" i="33"/>
  <c r="HK62" i="33"/>
  <c r="HJ62" i="33"/>
  <c r="HI62" i="33"/>
  <c r="HH62" i="33"/>
  <c r="HG62" i="33"/>
  <c r="HF62" i="33"/>
  <c r="HE62" i="33"/>
  <c r="HD62" i="33"/>
  <c r="HC62" i="33"/>
  <c r="HB62" i="33"/>
  <c r="HA62" i="33"/>
  <c r="GZ62" i="33"/>
  <c r="GY62" i="33"/>
  <c r="GX62" i="33"/>
  <c r="GW62" i="33"/>
  <c r="GV62" i="33"/>
  <c r="GU62" i="33"/>
  <c r="GT62" i="33"/>
  <c r="GS62" i="33"/>
  <c r="GR62" i="33"/>
  <c r="GQ62" i="33"/>
  <c r="GP62" i="33"/>
  <c r="GO62" i="33"/>
  <c r="GN62" i="33"/>
  <c r="GM62" i="33"/>
  <c r="GL62" i="33"/>
  <c r="GK62" i="33"/>
  <c r="GJ62" i="33"/>
  <c r="GI62" i="33"/>
  <c r="GH62" i="33"/>
  <c r="GG62" i="33"/>
  <c r="GF62" i="33"/>
  <c r="HO61" i="33"/>
  <c r="HN61" i="33"/>
  <c r="HM61" i="33"/>
  <c r="HL61" i="33"/>
  <c r="HK61" i="33"/>
  <c r="HJ61" i="33"/>
  <c r="HI61" i="33"/>
  <c r="HH61" i="33"/>
  <c r="HG61" i="33"/>
  <c r="HF61" i="33"/>
  <c r="HE61" i="33"/>
  <c r="HD61" i="33"/>
  <c r="HC61" i="33"/>
  <c r="HB61" i="33"/>
  <c r="HA61" i="33"/>
  <c r="GZ61" i="33"/>
  <c r="GY61" i="33"/>
  <c r="GX61" i="33"/>
  <c r="GW61" i="33"/>
  <c r="GV61" i="33"/>
  <c r="GU61" i="33"/>
  <c r="GT61" i="33"/>
  <c r="GS61" i="33"/>
  <c r="GR61" i="33"/>
  <c r="GQ61" i="33"/>
  <c r="GP61" i="33"/>
  <c r="GO61" i="33"/>
  <c r="GN61" i="33"/>
  <c r="GM61" i="33"/>
  <c r="GL61" i="33"/>
  <c r="GK61" i="33"/>
  <c r="GJ61" i="33"/>
  <c r="GI61" i="33"/>
  <c r="GH61" i="33"/>
  <c r="GG61" i="33"/>
  <c r="GF61" i="33"/>
  <c r="HO60" i="33"/>
  <c r="HN60" i="33"/>
  <c r="HM60" i="33"/>
  <c r="HL60" i="33"/>
  <c r="HK60" i="33"/>
  <c r="HJ60" i="33"/>
  <c r="HI60" i="33"/>
  <c r="HH60" i="33"/>
  <c r="HG60" i="33"/>
  <c r="HF60" i="33"/>
  <c r="HE60" i="33"/>
  <c r="HD60" i="33"/>
  <c r="HC60" i="33"/>
  <c r="HB60" i="33"/>
  <c r="HA60" i="33"/>
  <c r="GZ60" i="33"/>
  <c r="GY60" i="33"/>
  <c r="GX60" i="33"/>
  <c r="GW60" i="33"/>
  <c r="GV60" i="33"/>
  <c r="GU60" i="33"/>
  <c r="GT60" i="33"/>
  <c r="GS60" i="33"/>
  <c r="GR60" i="33"/>
  <c r="GQ60" i="33"/>
  <c r="GP60" i="33"/>
  <c r="GO60" i="33"/>
  <c r="GN60" i="33"/>
  <c r="GM60" i="33"/>
  <c r="GL60" i="33"/>
  <c r="GK60" i="33"/>
  <c r="GJ60" i="33"/>
  <c r="GI60" i="33"/>
  <c r="GH60" i="33"/>
  <c r="GG60" i="33"/>
  <c r="GF60" i="33"/>
  <c r="HO59" i="33"/>
  <c r="HN59" i="33"/>
  <c r="HM59" i="33"/>
  <c r="HL59" i="33"/>
  <c r="HK59" i="33"/>
  <c r="HJ59" i="33"/>
  <c r="HI59" i="33"/>
  <c r="HH59" i="33"/>
  <c r="HG59" i="33"/>
  <c r="HF59" i="33"/>
  <c r="HE59" i="33"/>
  <c r="HD59" i="33"/>
  <c r="HC59" i="33"/>
  <c r="HB59" i="33"/>
  <c r="HA59" i="33"/>
  <c r="GZ59" i="33"/>
  <c r="GY59" i="33"/>
  <c r="GX59" i="33"/>
  <c r="GW59" i="33"/>
  <c r="GV59" i="33"/>
  <c r="GU59" i="33"/>
  <c r="GT59" i="33"/>
  <c r="GS59" i="33"/>
  <c r="GR59" i="33"/>
  <c r="GQ59" i="33"/>
  <c r="GP59" i="33"/>
  <c r="GO59" i="33"/>
  <c r="GN59" i="33"/>
  <c r="GM59" i="33"/>
  <c r="GL59" i="33"/>
  <c r="GK59" i="33"/>
  <c r="GJ59" i="33"/>
  <c r="GI59" i="33"/>
  <c r="GH59" i="33"/>
  <c r="GG59" i="33"/>
  <c r="GF59" i="33"/>
  <c r="HO58" i="33"/>
  <c r="HN58" i="33"/>
  <c r="HM58" i="33"/>
  <c r="HL58" i="33"/>
  <c r="HK58" i="33"/>
  <c r="HJ58" i="33"/>
  <c r="HI58" i="33"/>
  <c r="HH58" i="33"/>
  <c r="HG58" i="33"/>
  <c r="HF58" i="33"/>
  <c r="HE58" i="33"/>
  <c r="HD58" i="33"/>
  <c r="HC58" i="33"/>
  <c r="HB58" i="33"/>
  <c r="HA58" i="33"/>
  <c r="GZ58" i="33"/>
  <c r="GY58" i="33"/>
  <c r="GX58" i="33"/>
  <c r="GW58" i="33"/>
  <c r="GV58" i="33"/>
  <c r="GU58" i="33"/>
  <c r="GT58" i="33"/>
  <c r="GS58" i="33"/>
  <c r="GR58" i="33"/>
  <c r="GQ58" i="33"/>
  <c r="GP58" i="33"/>
  <c r="GO58" i="33"/>
  <c r="GN58" i="33"/>
  <c r="GM58" i="33"/>
  <c r="GL58" i="33"/>
  <c r="GK58" i="33"/>
  <c r="GJ58" i="33"/>
  <c r="GI58" i="33"/>
  <c r="GH58" i="33"/>
  <c r="GG58" i="33"/>
  <c r="GF58" i="33"/>
  <c r="HO57" i="33"/>
  <c r="HN57" i="33"/>
  <c r="HM57" i="33"/>
  <c r="HL57" i="33"/>
  <c r="HK57" i="33"/>
  <c r="HJ57" i="33"/>
  <c r="HI57" i="33"/>
  <c r="HH57" i="33"/>
  <c r="HG57" i="33"/>
  <c r="HF57" i="33"/>
  <c r="HE57" i="33"/>
  <c r="HD57" i="33"/>
  <c r="HC57" i="33"/>
  <c r="HB57" i="33"/>
  <c r="HA57" i="33"/>
  <c r="GZ57" i="33"/>
  <c r="GY57" i="33"/>
  <c r="GX57" i="33"/>
  <c r="GW57" i="33"/>
  <c r="GV57" i="33"/>
  <c r="GU57" i="33"/>
  <c r="GT57" i="33"/>
  <c r="GS57" i="33"/>
  <c r="GR57" i="33"/>
  <c r="GQ57" i="33"/>
  <c r="GP57" i="33"/>
  <c r="GO57" i="33"/>
  <c r="GN57" i="33"/>
  <c r="GM57" i="33"/>
  <c r="GL57" i="33"/>
  <c r="GK57" i="33"/>
  <c r="GJ57" i="33"/>
  <c r="GI57" i="33"/>
  <c r="GH57" i="33"/>
  <c r="GG57" i="33"/>
  <c r="GF57" i="33"/>
  <c r="HO56" i="33"/>
  <c r="HN56" i="33"/>
  <c r="HM56" i="33"/>
  <c r="HL56" i="33"/>
  <c r="HK56" i="33"/>
  <c r="HJ56" i="33"/>
  <c r="HI56" i="33"/>
  <c r="HH56" i="33"/>
  <c r="HG56" i="33"/>
  <c r="HF56" i="33"/>
  <c r="HE56" i="33"/>
  <c r="HD56" i="33"/>
  <c r="HC56" i="33"/>
  <c r="HB56" i="33"/>
  <c r="HA56" i="33"/>
  <c r="GZ56" i="33"/>
  <c r="GY56" i="33"/>
  <c r="GX56" i="33"/>
  <c r="GW56" i="33"/>
  <c r="GV56" i="33"/>
  <c r="GU56" i="33"/>
  <c r="GT56" i="33"/>
  <c r="GS56" i="33"/>
  <c r="GR56" i="33"/>
  <c r="GQ56" i="33"/>
  <c r="GP56" i="33"/>
  <c r="GO56" i="33"/>
  <c r="GN56" i="33"/>
  <c r="GM56" i="33"/>
  <c r="GL56" i="33"/>
  <c r="GK56" i="33"/>
  <c r="GJ56" i="33"/>
  <c r="GI56" i="33"/>
  <c r="GH56" i="33"/>
  <c r="GG56" i="33"/>
  <c r="GF56" i="33"/>
  <c r="HO55" i="33"/>
  <c r="HN55" i="33"/>
  <c r="HM55" i="33"/>
  <c r="HL55" i="33"/>
  <c r="HK55" i="33"/>
  <c r="HJ55" i="33"/>
  <c r="HI55" i="33"/>
  <c r="HH55" i="33"/>
  <c r="HG55" i="33"/>
  <c r="HF55" i="33"/>
  <c r="HE55" i="33"/>
  <c r="HD55" i="33"/>
  <c r="HC55" i="33"/>
  <c r="HB55" i="33"/>
  <c r="HA55" i="33"/>
  <c r="GZ55" i="33"/>
  <c r="GY55" i="33"/>
  <c r="GX55" i="33"/>
  <c r="GW55" i="33"/>
  <c r="GV55" i="33"/>
  <c r="GU55" i="33"/>
  <c r="GT55" i="33"/>
  <c r="GS55" i="33"/>
  <c r="GR55" i="33"/>
  <c r="GQ55" i="33"/>
  <c r="GP55" i="33"/>
  <c r="GO55" i="33"/>
  <c r="GN55" i="33"/>
  <c r="GM55" i="33"/>
  <c r="GL55" i="33"/>
  <c r="GK55" i="33"/>
  <c r="GJ55" i="33"/>
  <c r="GI55" i="33"/>
  <c r="GH55" i="33"/>
  <c r="GG55" i="33"/>
  <c r="GF55" i="33"/>
  <c r="HO53" i="33"/>
  <c r="HN53" i="33"/>
  <c r="HM53" i="33"/>
  <c r="HL53" i="33"/>
  <c r="HK53" i="33"/>
  <c r="HJ53" i="33"/>
  <c r="HI53" i="33"/>
  <c r="HH53" i="33"/>
  <c r="HG53" i="33"/>
  <c r="HF53" i="33"/>
  <c r="HE53" i="33"/>
  <c r="HD53" i="33"/>
  <c r="HC53" i="33"/>
  <c r="HB53" i="33"/>
  <c r="HA53" i="33"/>
  <c r="GZ53" i="33"/>
  <c r="GY53" i="33"/>
  <c r="GX53" i="33"/>
  <c r="GW53" i="33"/>
  <c r="GV53" i="33"/>
  <c r="GU53" i="33"/>
  <c r="GT53" i="33"/>
  <c r="GS53" i="33"/>
  <c r="GR53" i="33"/>
  <c r="GQ53" i="33"/>
  <c r="GP53" i="33"/>
  <c r="GO53" i="33"/>
  <c r="GN53" i="33"/>
  <c r="GM53" i="33"/>
  <c r="GL53" i="33"/>
  <c r="GK53" i="33"/>
  <c r="GJ53" i="33"/>
  <c r="HO52" i="33"/>
  <c r="HN52" i="33"/>
  <c r="HM52" i="33"/>
  <c r="HL52" i="33"/>
  <c r="HK52" i="33"/>
  <c r="HJ52" i="33"/>
  <c r="HI52" i="33"/>
  <c r="HH52" i="33"/>
  <c r="HG52" i="33"/>
  <c r="HF52" i="33"/>
  <c r="HE52" i="33"/>
  <c r="HD52" i="33"/>
  <c r="HC52" i="33"/>
  <c r="HB52" i="33"/>
  <c r="HA52" i="33"/>
  <c r="GZ52" i="33"/>
  <c r="GY52" i="33"/>
  <c r="GX52" i="33"/>
  <c r="GW52" i="33"/>
  <c r="GV52" i="33"/>
  <c r="GU52" i="33"/>
  <c r="GT52" i="33"/>
  <c r="GS52" i="33"/>
  <c r="GR52" i="33"/>
  <c r="GQ52" i="33"/>
  <c r="GP52" i="33"/>
  <c r="GO52" i="33"/>
  <c r="GN52" i="33"/>
  <c r="GM52" i="33"/>
  <c r="GL52" i="33"/>
  <c r="GK52" i="33"/>
  <c r="GJ52" i="33"/>
  <c r="GI52" i="33"/>
  <c r="GH52" i="33"/>
  <c r="GG52" i="33"/>
  <c r="GF52" i="33"/>
  <c r="HO51" i="33"/>
  <c r="HN51" i="33"/>
  <c r="HM51" i="33"/>
  <c r="HL51" i="33"/>
  <c r="HK51" i="33"/>
  <c r="HJ51" i="33"/>
  <c r="HI51" i="33"/>
  <c r="HH51" i="33"/>
  <c r="HG51" i="33"/>
  <c r="HF51" i="33"/>
  <c r="HE51" i="33"/>
  <c r="HD51" i="33"/>
  <c r="HC51" i="33"/>
  <c r="HB51" i="33"/>
  <c r="HA51" i="33"/>
  <c r="GZ51" i="33"/>
  <c r="GY51" i="33"/>
  <c r="GX51" i="33"/>
  <c r="GW51" i="33"/>
  <c r="GV51" i="33"/>
  <c r="GU51" i="33"/>
  <c r="GT51" i="33"/>
  <c r="GS51" i="33"/>
  <c r="GR51" i="33"/>
  <c r="GQ51" i="33"/>
  <c r="GP51" i="33"/>
  <c r="GO51" i="33"/>
  <c r="GN51" i="33"/>
  <c r="GM51" i="33"/>
  <c r="GL51" i="33"/>
  <c r="GK51" i="33"/>
  <c r="GJ51" i="33"/>
  <c r="GI51" i="33"/>
  <c r="GH51" i="33"/>
  <c r="GG51" i="33"/>
  <c r="GF51" i="33"/>
  <c r="HO50" i="33"/>
  <c r="HN50" i="33"/>
  <c r="HM50" i="33"/>
  <c r="HL50" i="33"/>
  <c r="HK50" i="33"/>
  <c r="HJ50" i="33"/>
  <c r="HI50" i="33"/>
  <c r="HH50" i="33"/>
  <c r="HG50" i="33"/>
  <c r="HF50" i="33"/>
  <c r="HE50" i="33"/>
  <c r="HD50" i="33"/>
  <c r="HC50" i="33"/>
  <c r="HB50" i="33"/>
  <c r="HA50" i="33"/>
  <c r="GZ50" i="33"/>
  <c r="GY50" i="33"/>
  <c r="GX50" i="33"/>
  <c r="GW50" i="33"/>
  <c r="GV50" i="33"/>
  <c r="GU50" i="33"/>
  <c r="GT50" i="33"/>
  <c r="GS50" i="33"/>
  <c r="GR50" i="33"/>
  <c r="GQ50" i="33"/>
  <c r="GP50" i="33"/>
  <c r="GO50" i="33"/>
  <c r="GN50" i="33"/>
  <c r="GM50" i="33"/>
  <c r="GL50" i="33"/>
  <c r="GK50" i="33"/>
  <c r="GJ50" i="33"/>
  <c r="GI50" i="33"/>
  <c r="GH50" i="33"/>
  <c r="GG50" i="33"/>
  <c r="GF50" i="33"/>
  <c r="HO49" i="33"/>
  <c r="HN49" i="33"/>
  <c r="HM49" i="33"/>
  <c r="HL49" i="33"/>
  <c r="HK49" i="33"/>
  <c r="HJ49" i="33"/>
  <c r="HI49" i="33"/>
  <c r="HH49" i="33"/>
  <c r="HG49" i="33"/>
  <c r="HF49" i="33"/>
  <c r="HE49" i="33"/>
  <c r="HD49" i="33"/>
  <c r="HC49" i="33"/>
  <c r="HB49" i="33"/>
  <c r="HA49" i="33"/>
  <c r="GZ49" i="33"/>
  <c r="GY49" i="33"/>
  <c r="GX49" i="33"/>
  <c r="GW49" i="33"/>
  <c r="GV49" i="33"/>
  <c r="GU49" i="33"/>
  <c r="GT49" i="33"/>
  <c r="GS49" i="33"/>
  <c r="GR49" i="33"/>
  <c r="GQ49" i="33"/>
  <c r="GP49" i="33"/>
  <c r="GO49" i="33"/>
  <c r="GN49" i="33"/>
  <c r="GM49" i="33"/>
  <c r="GL49" i="33"/>
  <c r="GK49" i="33"/>
  <c r="GJ49" i="33"/>
  <c r="GI49" i="33"/>
  <c r="GH49" i="33"/>
  <c r="GG49" i="33"/>
  <c r="GF49" i="33"/>
  <c r="HO48" i="33"/>
  <c r="HN48" i="33"/>
  <c r="HM48" i="33"/>
  <c r="HL48" i="33"/>
  <c r="HK48" i="33"/>
  <c r="HJ48" i="33"/>
  <c r="HI48" i="33"/>
  <c r="HH48" i="33"/>
  <c r="HG48" i="33"/>
  <c r="HF48" i="33"/>
  <c r="HE48" i="33"/>
  <c r="HD48" i="33"/>
  <c r="HC48" i="33"/>
  <c r="HB48" i="33"/>
  <c r="HA48" i="33"/>
  <c r="GZ48" i="33"/>
  <c r="GY48" i="33"/>
  <c r="GX48" i="33"/>
  <c r="GW48" i="33"/>
  <c r="GV48" i="33"/>
  <c r="GU48" i="33"/>
  <c r="GT48" i="33"/>
  <c r="GS48" i="33"/>
  <c r="GR48" i="33"/>
  <c r="GQ48" i="33"/>
  <c r="GP48" i="33"/>
  <c r="GO48" i="33"/>
  <c r="GN48" i="33"/>
  <c r="GM48" i="33"/>
  <c r="GL48" i="33"/>
  <c r="GK48" i="33"/>
  <c r="GJ48" i="33"/>
  <c r="GI48" i="33"/>
  <c r="GH48" i="33"/>
  <c r="GG48" i="33"/>
  <c r="GF48" i="33"/>
  <c r="HO47" i="33"/>
  <c r="HN47" i="33"/>
  <c r="HM47" i="33"/>
  <c r="HL47" i="33"/>
  <c r="HK47" i="33"/>
  <c r="HJ47" i="33"/>
  <c r="HI47" i="33"/>
  <c r="HH47" i="33"/>
  <c r="HG47" i="33"/>
  <c r="HF47" i="33"/>
  <c r="HE47" i="33"/>
  <c r="HD47" i="33"/>
  <c r="HC47" i="33"/>
  <c r="HB47" i="33"/>
  <c r="HA47" i="33"/>
  <c r="GZ47" i="33"/>
  <c r="GY47" i="33"/>
  <c r="GX47" i="33"/>
  <c r="GW47" i="33"/>
  <c r="GV47" i="33"/>
  <c r="GU47" i="33"/>
  <c r="GT47" i="33"/>
  <c r="GS47" i="33"/>
  <c r="GR47" i="33"/>
  <c r="GQ47" i="33"/>
  <c r="GP47" i="33"/>
  <c r="GO47" i="33"/>
  <c r="GN47" i="33"/>
  <c r="GM47" i="33"/>
  <c r="GL47" i="33"/>
  <c r="GK47" i="33"/>
  <c r="GJ47" i="33"/>
  <c r="GI47" i="33"/>
  <c r="GH47" i="33"/>
  <c r="GG47" i="33"/>
  <c r="GF47" i="33"/>
  <c r="HO46" i="33"/>
  <c r="HN46" i="33"/>
  <c r="HM46" i="33"/>
  <c r="HL46" i="33"/>
  <c r="HK46" i="33"/>
  <c r="HJ46" i="33"/>
  <c r="HI46" i="33"/>
  <c r="HH46" i="33"/>
  <c r="HG46" i="33"/>
  <c r="HF46" i="33"/>
  <c r="HE46" i="33"/>
  <c r="HD46" i="33"/>
  <c r="HC46" i="33"/>
  <c r="HB46" i="33"/>
  <c r="HA46" i="33"/>
  <c r="GZ46" i="33"/>
  <c r="GY46" i="33"/>
  <c r="GX46" i="33"/>
  <c r="GW46" i="33"/>
  <c r="GV46" i="33"/>
  <c r="GU46" i="33"/>
  <c r="GT46" i="33"/>
  <c r="GS46" i="33"/>
  <c r="GR46" i="33"/>
  <c r="GQ46" i="33"/>
  <c r="GP46" i="33"/>
  <c r="GO46" i="33"/>
  <c r="GN46" i="33"/>
  <c r="GM46" i="33"/>
  <c r="GL46" i="33"/>
  <c r="GK46" i="33"/>
  <c r="GJ46" i="33"/>
  <c r="GI46" i="33"/>
  <c r="GH46" i="33"/>
  <c r="GG46" i="33"/>
  <c r="GF46" i="33"/>
  <c r="HO45" i="33"/>
  <c r="HN45" i="33"/>
  <c r="HM45" i="33"/>
  <c r="HL45" i="33"/>
  <c r="HK45" i="33"/>
  <c r="HJ45" i="33"/>
  <c r="HI45" i="33"/>
  <c r="HH45" i="33"/>
  <c r="HG45" i="33"/>
  <c r="HF45" i="33"/>
  <c r="HE45" i="33"/>
  <c r="HD45" i="33"/>
  <c r="HC45" i="33"/>
  <c r="HB45" i="33"/>
  <c r="HA45" i="33"/>
  <c r="GZ45" i="33"/>
  <c r="GY45" i="33"/>
  <c r="GX45" i="33"/>
  <c r="GW45" i="33"/>
  <c r="GV45" i="33"/>
  <c r="GU45" i="33"/>
  <c r="GT45" i="33"/>
  <c r="GS45" i="33"/>
  <c r="GR45" i="33"/>
  <c r="GQ45" i="33"/>
  <c r="GP45" i="33"/>
  <c r="GO45" i="33"/>
  <c r="GN45" i="33"/>
  <c r="GM45" i="33"/>
  <c r="GL45" i="33"/>
  <c r="GK45" i="33"/>
  <c r="GJ45" i="33"/>
  <c r="GI45" i="33"/>
  <c r="GH45" i="33"/>
  <c r="GG45" i="33"/>
  <c r="GF45" i="33"/>
  <c r="HO44" i="33"/>
  <c r="HN44" i="33"/>
  <c r="HM44" i="33"/>
  <c r="HL44" i="33"/>
  <c r="HK44" i="33"/>
  <c r="HJ44" i="33"/>
  <c r="HI44" i="33"/>
  <c r="HH44" i="33"/>
  <c r="HG44" i="33"/>
  <c r="HF44" i="33"/>
  <c r="HE44" i="33"/>
  <c r="HD44" i="33"/>
  <c r="HC44" i="33"/>
  <c r="HB44" i="33"/>
  <c r="HA44" i="33"/>
  <c r="GZ44" i="33"/>
  <c r="GY44" i="33"/>
  <c r="GX44" i="33"/>
  <c r="GW44" i="33"/>
  <c r="GV44" i="33"/>
  <c r="GU44" i="33"/>
  <c r="GT44" i="33"/>
  <c r="GS44" i="33"/>
  <c r="GR44" i="33"/>
  <c r="GQ44" i="33"/>
  <c r="GP44" i="33"/>
  <c r="GO44" i="33"/>
  <c r="GN44" i="33"/>
  <c r="GM44" i="33"/>
  <c r="GL44" i="33"/>
  <c r="GK44" i="33"/>
  <c r="GJ44" i="33"/>
  <c r="GI44" i="33"/>
  <c r="GH44" i="33"/>
  <c r="GG44" i="33"/>
  <c r="GF44" i="33"/>
  <c r="HO43" i="33"/>
  <c r="HN43" i="33"/>
  <c r="HM43" i="33"/>
  <c r="HL43" i="33"/>
  <c r="HK43" i="33"/>
  <c r="HJ43" i="33"/>
  <c r="HI43" i="33"/>
  <c r="HH43" i="33"/>
  <c r="HG43" i="33"/>
  <c r="HF43" i="33"/>
  <c r="HE43" i="33"/>
  <c r="HD43" i="33"/>
  <c r="HC43" i="33"/>
  <c r="HB43" i="33"/>
  <c r="HA43" i="33"/>
  <c r="GZ43" i="33"/>
  <c r="GY43" i="33"/>
  <c r="GX43" i="33"/>
  <c r="GW43" i="33"/>
  <c r="GV43" i="33"/>
  <c r="GU43" i="33"/>
  <c r="GT43" i="33"/>
  <c r="GS43" i="33"/>
  <c r="GR43" i="33"/>
  <c r="GQ43" i="33"/>
  <c r="GP43" i="33"/>
  <c r="GO43" i="33"/>
  <c r="GN43" i="33"/>
  <c r="GM43" i="33"/>
  <c r="GL43" i="33"/>
  <c r="GK43" i="33"/>
  <c r="GJ43" i="33"/>
  <c r="GI43" i="33"/>
  <c r="GH43" i="33"/>
  <c r="GG43" i="33"/>
  <c r="GF43" i="33"/>
  <c r="HO42" i="33"/>
  <c r="HN42" i="33"/>
  <c r="HM42" i="33"/>
  <c r="HL42" i="33"/>
  <c r="HK42" i="33"/>
  <c r="HJ42" i="33"/>
  <c r="HI42" i="33"/>
  <c r="HH42" i="33"/>
  <c r="HG42" i="33"/>
  <c r="HF42" i="33"/>
  <c r="HE42" i="33"/>
  <c r="HD42" i="33"/>
  <c r="HC42" i="33"/>
  <c r="HB42" i="33"/>
  <c r="HA42" i="33"/>
  <c r="GZ42" i="33"/>
  <c r="GY42" i="33"/>
  <c r="GX42" i="33"/>
  <c r="GW42" i="33"/>
  <c r="GV42" i="33"/>
  <c r="GU42" i="33"/>
  <c r="GT42" i="33"/>
  <c r="GS42" i="33"/>
  <c r="GR42" i="33"/>
  <c r="GQ42" i="33"/>
  <c r="GP42" i="33"/>
  <c r="GO42" i="33"/>
  <c r="GN42" i="33"/>
  <c r="GM42" i="33"/>
  <c r="GL42" i="33"/>
  <c r="GK42" i="33"/>
  <c r="GJ42" i="33"/>
  <c r="GI42" i="33"/>
  <c r="GH42" i="33"/>
  <c r="GG42" i="33"/>
  <c r="GF42" i="33"/>
  <c r="HO41" i="33"/>
  <c r="HN41" i="33"/>
  <c r="HM41" i="33"/>
  <c r="HL41" i="33"/>
  <c r="HK41" i="33"/>
  <c r="HJ41" i="33"/>
  <c r="HI41" i="33"/>
  <c r="HH41" i="33"/>
  <c r="HG41" i="33"/>
  <c r="HF41" i="33"/>
  <c r="HE41" i="33"/>
  <c r="HD41" i="33"/>
  <c r="HC41" i="33"/>
  <c r="HB41" i="33"/>
  <c r="HA41" i="33"/>
  <c r="GZ41" i="33"/>
  <c r="GY41" i="33"/>
  <c r="GX41" i="33"/>
  <c r="GW41" i="33"/>
  <c r="GV41" i="33"/>
  <c r="GU41" i="33"/>
  <c r="GT41" i="33"/>
  <c r="GS41" i="33"/>
  <c r="GR41" i="33"/>
  <c r="GQ41" i="33"/>
  <c r="GP41" i="33"/>
  <c r="GO41" i="33"/>
  <c r="GN41" i="33"/>
  <c r="GM41" i="33"/>
  <c r="GL41" i="33"/>
  <c r="GK41" i="33"/>
  <c r="GJ41" i="33"/>
  <c r="GI41" i="33"/>
  <c r="GH41" i="33"/>
  <c r="GG41" i="33"/>
  <c r="GF41" i="33"/>
  <c r="HO38" i="33"/>
  <c r="HN38" i="33"/>
  <c r="HM38" i="33"/>
  <c r="HL38" i="33"/>
  <c r="HK38" i="33"/>
  <c r="HJ38" i="33"/>
  <c r="HI38" i="33"/>
  <c r="HH38" i="33"/>
  <c r="HG38" i="33"/>
  <c r="HF38" i="33"/>
  <c r="HE38" i="33"/>
  <c r="HD38" i="33"/>
  <c r="HC38" i="33"/>
  <c r="HB38" i="33"/>
  <c r="HA38" i="33"/>
  <c r="GZ38" i="33"/>
  <c r="GY38" i="33"/>
  <c r="GX38" i="33"/>
  <c r="GW38" i="33"/>
  <c r="GV38" i="33"/>
  <c r="GU38" i="33"/>
  <c r="GT38" i="33"/>
  <c r="GS38" i="33"/>
  <c r="GR38" i="33"/>
  <c r="GQ38" i="33"/>
  <c r="GP38" i="33"/>
  <c r="GO38" i="33"/>
  <c r="GN38" i="33"/>
  <c r="GM38" i="33"/>
  <c r="GL38" i="33"/>
  <c r="GK38" i="33"/>
  <c r="GJ38" i="33"/>
  <c r="GI38" i="33"/>
  <c r="GH38" i="33"/>
  <c r="GG38" i="33"/>
  <c r="GF38" i="33"/>
  <c r="HO37" i="33"/>
  <c r="HN37" i="33"/>
  <c r="HM37" i="33"/>
  <c r="HL37" i="33"/>
  <c r="HK37" i="33"/>
  <c r="HJ37" i="33"/>
  <c r="HI37" i="33"/>
  <c r="HH37" i="33"/>
  <c r="HG37" i="33"/>
  <c r="HF37" i="33"/>
  <c r="HE37" i="33"/>
  <c r="HD37" i="33"/>
  <c r="HC37" i="33"/>
  <c r="HB37" i="33"/>
  <c r="HA37" i="33"/>
  <c r="GZ37" i="33"/>
  <c r="GY37" i="33"/>
  <c r="GX37" i="33"/>
  <c r="GW37" i="33"/>
  <c r="GV37" i="33"/>
  <c r="GU37" i="33"/>
  <c r="GT37" i="33"/>
  <c r="GS37" i="33"/>
  <c r="GR37" i="33"/>
  <c r="GQ37" i="33"/>
  <c r="GP37" i="33"/>
  <c r="GO37" i="33"/>
  <c r="GN37" i="33"/>
  <c r="GM37" i="33"/>
  <c r="GL37" i="33"/>
  <c r="GK37" i="33"/>
  <c r="GJ37" i="33"/>
  <c r="GI37" i="33"/>
  <c r="GH37" i="33"/>
  <c r="GG37" i="33"/>
  <c r="GF37" i="33"/>
  <c r="HO36" i="33"/>
  <c r="HN36" i="33"/>
  <c r="HM36" i="33"/>
  <c r="HL36" i="33"/>
  <c r="HK36" i="33"/>
  <c r="HJ36" i="33"/>
  <c r="HI36" i="33"/>
  <c r="HH36" i="33"/>
  <c r="HG36" i="33"/>
  <c r="HF36" i="33"/>
  <c r="HE36" i="33"/>
  <c r="HD36" i="33"/>
  <c r="HC36" i="33"/>
  <c r="HB36" i="33"/>
  <c r="HA36" i="33"/>
  <c r="GZ36" i="33"/>
  <c r="GY36" i="33"/>
  <c r="GX36" i="33"/>
  <c r="GW36" i="33"/>
  <c r="GV36" i="33"/>
  <c r="GU36" i="33"/>
  <c r="GT36" i="33"/>
  <c r="GS36" i="33"/>
  <c r="GR36" i="33"/>
  <c r="GQ36" i="33"/>
  <c r="GP36" i="33"/>
  <c r="GO36" i="33"/>
  <c r="GN36" i="33"/>
  <c r="GM36" i="33"/>
  <c r="GL36" i="33"/>
  <c r="GK36" i="33"/>
  <c r="GJ36" i="33"/>
  <c r="GI36" i="33"/>
  <c r="GH36" i="33"/>
  <c r="GG36" i="33"/>
  <c r="GF36" i="33"/>
  <c r="HO35" i="33"/>
  <c r="HN35" i="33"/>
  <c r="HM35" i="33"/>
  <c r="HL35" i="33"/>
  <c r="HK35" i="33"/>
  <c r="HJ35" i="33"/>
  <c r="HI35" i="33"/>
  <c r="HH35" i="33"/>
  <c r="HG35" i="33"/>
  <c r="HF35" i="33"/>
  <c r="HE35" i="33"/>
  <c r="HD35" i="33"/>
  <c r="HC35" i="33"/>
  <c r="HB35" i="33"/>
  <c r="HA35" i="33"/>
  <c r="GZ35" i="33"/>
  <c r="GY35" i="33"/>
  <c r="GX35" i="33"/>
  <c r="GW35" i="33"/>
  <c r="GV35" i="33"/>
  <c r="GU35" i="33"/>
  <c r="GT35" i="33"/>
  <c r="GS35" i="33"/>
  <c r="GR35" i="33"/>
  <c r="GQ35" i="33"/>
  <c r="GP35" i="33"/>
  <c r="GO35" i="33"/>
  <c r="GN35" i="33"/>
  <c r="GM35" i="33"/>
  <c r="GL35" i="33"/>
  <c r="GK35" i="33"/>
  <c r="GJ35" i="33"/>
  <c r="GI35" i="33"/>
  <c r="GH35" i="33"/>
  <c r="GG35" i="33"/>
  <c r="GF35" i="33"/>
  <c r="HO34" i="33"/>
  <c r="HN34" i="33"/>
  <c r="HM34" i="33"/>
  <c r="HL34" i="33"/>
  <c r="HK34" i="33"/>
  <c r="HJ34" i="33"/>
  <c r="HI34" i="33"/>
  <c r="HH34" i="33"/>
  <c r="HG34" i="33"/>
  <c r="HF34" i="33"/>
  <c r="HE34" i="33"/>
  <c r="HD34" i="33"/>
  <c r="HC34" i="33"/>
  <c r="HB34" i="33"/>
  <c r="HA34" i="33"/>
  <c r="GZ34" i="33"/>
  <c r="GY34" i="33"/>
  <c r="GX34" i="33"/>
  <c r="GW34" i="33"/>
  <c r="GV34" i="33"/>
  <c r="GU34" i="33"/>
  <c r="GT34" i="33"/>
  <c r="GS34" i="33"/>
  <c r="GR34" i="33"/>
  <c r="GQ34" i="33"/>
  <c r="GP34" i="33"/>
  <c r="GO34" i="33"/>
  <c r="GN34" i="33"/>
  <c r="GM34" i="33"/>
  <c r="GL34" i="33"/>
  <c r="GK34" i="33"/>
  <c r="GJ34" i="33"/>
  <c r="GI34" i="33"/>
  <c r="GH34" i="33"/>
  <c r="GG34" i="33"/>
  <c r="GF34" i="33"/>
  <c r="HO33" i="33"/>
  <c r="HN33" i="33"/>
  <c r="HM33" i="33"/>
  <c r="HL33" i="33"/>
  <c r="HK33" i="33"/>
  <c r="HJ33" i="33"/>
  <c r="HI33" i="33"/>
  <c r="HH33" i="33"/>
  <c r="HG33" i="33"/>
  <c r="HF33" i="33"/>
  <c r="HE33" i="33"/>
  <c r="HD33" i="33"/>
  <c r="HC33" i="33"/>
  <c r="HB33" i="33"/>
  <c r="HA33" i="33"/>
  <c r="GZ33" i="33"/>
  <c r="GY33" i="33"/>
  <c r="GX33" i="33"/>
  <c r="GW33" i="33"/>
  <c r="GV33" i="33"/>
  <c r="GU33" i="33"/>
  <c r="GT33" i="33"/>
  <c r="GS33" i="33"/>
  <c r="GR33" i="33"/>
  <c r="GQ33" i="33"/>
  <c r="GP33" i="33"/>
  <c r="GO33" i="33"/>
  <c r="GN33" i="33"/>
  <c r="GM33" i="33"/>
  <c r="GL33" i="33"/>
  <c r="GK33" i="33"/>
  <c r="GJ33" i="33"/>
  <c r="GI33" i="33"/>
  <c r="GH33" i="33"/>
  <c r="GG33" i="33"/>
  <c r="GF33" i="33"/>
  <c r="HO32" i="33"/>
  <c r="HN32" i="33"/>
  <c r="HM32" i="33"/>
  <c r="HL32" i="33"/>
  <c r="HK32" i="33"/>
  <c r="HJ32" i="33"/>
  <c r="HI32" i="33"/>
  <c r="HH32" i="33"/>
  <c r="HG32" i="33"/>
  <c r="HF32" i="33"/>
  <c r="HE32" i="33"/>
  <c r="HD32" i="33"/>
  <c r="HC32" i="33"/>
  <c r="HB32" i="33"/>
  <c r="HA32" i="33"/>
  <c r="GZ32" i="33"/>
  <c r="GY32" i="33"/>
  <c r="GX32" i="33"/>
  <c r="GW32" i="33"/>
  <c r="GV32" i="33"/>
  <c r="GU32" i="33"/>
  <c r="GT32" i="33"/>
  <c r="GS32" i="33"/>
  <c r="GR32" i="33"/>
  <c r="GQ32" i="33"/>
  <c r="GP32" i="33"/>
  <c r="GO32" i="33"/>
  <c r="GN32" i="33"/>
  <c r="GM32" i="33"/>
  <c r="GL32" i="33"/>
  <c r="GK32" i="33"/>
  <c r="GJ32" i="33"/>
  <c r="GI32" i="33"/>
  <c r="GH32" i="33"/>
  <c r="GG32" i="33"/>
  <c r="GF32" i="33"/>
  <c r="HO31" i="33"/>
  <c r="HN31" i="33"/>
  <c r="HM31" i="33"/>
  <c r="HL31" i="33"/>
  <c r="HK31" i="33"/>
  <c r="HJ31" i="33"/>
  <c r="HI31" i="33"/>
  <c r="HH31" i="33"/>
  <c r="HG31" i="33"/>
  <c r="HF31" i="33"/>
  <c r="HE31" i="33"/>
  <c r="HD31" i="33"/>
  <c r="HC31" i="33"/>
  <c r="HB31" i="33"/>
  <c r="HA31" i="33"/>
  <c r="GZ31" i="33"/>
  <c r="GY31" i="33"/>
  <c r="GX31" i="33"/>
  <c r="GW31" i="33"/>
  <c r="GV31" i="33"/>
  <c r="GU31" i="33"/>
  <c r="GT31" i="33"/>
  <c r="GS31" i="33"/>
  <c r="GR31" i="33"/>
  <c r="GQ31" i="33"/>
  <c r="GP31" i="33"/>
  <c r="GO31" i="33"/>
  <c r="GN31" i="33"/>
  <c r="GM31" i="33"/>
  <c r="GL31" i="33"/>
  <c r="GK31" i="33"/>
  <c r="GJ31" i="33"/>
  <c r="GI31" i="33"/>
  <c r="GH31" i="33"/>
  <c r="GG31" i="33"/>
  <c r="GF31" i="33"/>
  <c r="HO30" i="33"/>
  <c r="HN30" i="33"/>
  <c r="HM30" i="33"/>
  <c r="HL30" i="33"/>
  <c r="HK30" i="33"/>
  <c r="HJ30" i="33"/>
  <c r="HI30" i="33"/>
  <c r="HH30" i="33"/>
  <c r="HG30" i="33"/>
  <c r="HF30" i="33"/>
  <c r="HE30" i="33"/>
  <c r="HD30" i="33"/>
  <c r="HC30" i="33"/>
  <c r="HB30" i="33"/>
  <c r="HA30" i="33"/>
  <c r="GZ30" i="33"/>
  <c r="GY30" i="33"/>
  <c r="GX30" i="33"/>
  <c r="GW30" i="33"/>
  <c r="GV30" i="33"/>
  <c r="GU30" i="33"/>
  <c r="GT30" i="33"/>
  <c r="GS30" i="33"/>
  <c r="GR30" i="33"/>
  <c r="GQ30" i="33"/>
  <c r="GP30" i="33"/>
  <c r="GO30" i="33"/>
  <c r="GN30" i="33"/>
  <c r="GM30" i="33"/>
  <c r="GL30" i="33"/>
  <c r="GK30" i="33"/>
  <c r="GJ30" i="33"/>
  <c r="GI30" i="33"/>
  <c r="GH30" i="33"/>
  <c r="GG30" i="33"/>
  <c r="GF30" i="33"/>
  <c r="HO29" i="33"/>
  <c r="HN29" i="33"/>
  <c r="HM29" i="33"/>
  <c r="HL29" i="33"/>
  <c r="HK29" i="33"/>
  <c r="HJ29" i="33"/>
  <c r="HI29" i="33"/>
  <c r="HH29" i="33"/>
  <c r="HG29" i="33"/>
  <c r="HF29" i="33"/>
  <c r="HE29" i="33"/>
  <c r="HD29" i="33"/>
  <c r="HC29" i="33"/>
  <c r="HB29" i="33"/>
  <c r="HA29" i="33"/>
  <c r="GZ29" i="33"/>
  <c r="GY29" i="33"/>
  <c r="GX29" i="33"/>
  <c r="GW29" i="33"/>
  <c r="GV29" i="33"/>
  <c r="GU29" i="33"/>
  <c r="GT29" i="33"/>
  <c r="GS29" i="33"/>
  <c r="GR29" i="33"/>
  <c r="GQ29" i="33"/>
  <c r="GP29" i="33"/>
  <c r="GO29" i="33"/>
  <c r="GN29" i="33"/>
  <c r="GM29" i="33"/>
  <c r="GL29" i="33"/>
  <c r="GK29" i="33"/>
  <c r="GJ29" i="33"/>
  <c r="GI29" i="33"/>
  <c r="GH29" i="33"/>
  <c r="GG29" i="33"/>
  <c r="GF29" i="33"/>
  <c r="HO28" i="33"/>
  <c r="HN28" i="33"/>
  <c r="HM28" i="33"/>
  <c r="HL28" i="33"/>
  <c r="HK28" i="33"/>
  <c r="HJ28" i="33"/>
  <c r="HI28" i="33"/>
  <c r="HH28" i="33"/>
  <c r="HG28" i="33"/>
  <c r="HF28" i="33"/>
  <c r="HE28" i="33"/>
  <c r="HD28" i="33"/>
  <c r="HC28" i="33"/>
  <c r="HB28" i="33"/>
  <c r="HA28" i="33"/>
  <c r="GZ28" i="33"/>
  <c r="GY28" i="33"/>
  <c r="GX28" i="33"/>
  <c r="GW28" i="33"/>
  <c r="GV28" i="33"/>
  <c r="GU28" i="33"/>
  <c r="GT28" i="33"/>
  <c r="GS28" i="33"/>
  <c r="GR28" i="33"/>
  <c r="GQ28" i="33"/>
  <c r="GP28" i="33"/>
  <c r="GO28" i="33"/>
  <c r="GN28" i="33"/>
  <c r="GM28" i="33"/>
  <c r="GL28" i="33"/>
  <c r="GK28" i="33"/>
  <c r="GJ28" i="33"/>
  <c r="GI28" i="33"/>
  <c r="GH28" i="33"/>
  <c r="GG28" i="33"/>
  <c r="GF28" i="33"/>
  <c r="HO27" i="33"/>
  <c r="HN27" i="33"/>
  <c r="HM27" i="33"/>
  <c r="HL27" i="33"/>
  <c r="HK27" i="33"/>
  <c r="HJ27" i="33"/>
  <c r="HI27" i="33"/>
  <c r="HH27" i="33"/>
  <c r="HG27" i="33"/>
  <c r="HF27" i="33"/>
  <c r="HE27" i="33"/>
  <c r="HD27" i="33"/>
  <c r="HC27" i="33"/>
  <c r="HB27" i="33"/>
  <c r="HA27" i="33"/>
  <c r="GZ27" i="33"/>
  <c r="GY27" i="33"/>
  <c r="GX27" i="33"/>
  <c r="GW27" i="33"/>
  <c r="GV27" i="33"/>
  <c r="GU27" i="33"/>
  <c r="GT27" i="33"/>
  <c r="GS27" i="33"/>
  <c r="GR27" i="33"/>
  <c r="GQ27" i="33"/>
  <c r="GP27" i="33"/>
  <c r="GO27" i="33"/>
  <c r="GN27" i="33"/>
  <c r="GM27" i="33"/>
  <c r="GL27" i="33"/>
  <c r="GK27" i="33"/>
  <c r="GJ27" i="33"/>
  <c r="GI27" i="33"/>
  <c r="GH27" i="33"/>
  <c r="GG27" i="33"/>
  <c r="GF27" i="33"/>
  <c r="HO26" i="33"/>
  <c r="HN26" i="33"/>
  <c r="HM26" i="33"/>
  <c r="HL26" i="33"/>
  <c r="HK26" i="33"/>
  <c r="HJ26" i="33"/>
  <c r="HI26" i="33"/>
  <c r="HH26" i="33"/>
  <c r="HG26" i="33"/>
  <c r="HF26" i="33"/>
  <c r="HE26" i="33"/>
  <c r="HD26" i="33"/>
  <c r="HC26" i="33"/>
  <c r="HB26" i="33"/>
  <c r="HA26" i="33"/>
  <c r="GZ26" i="33"/>
  <c r="GY26" i="33"/>
  <c r="GX26" i="33"/>
  <c r="GW26" i="33"/>
  <c r="GV26" i="33"/>
  <c r="GU26" i="33"/>
  <c r="GT26" i="33"/>
  <c r="GS26" i="33"/>
  <c r="GR26" i="33"/>
  <c r="GQ26" i="33"/>
  <c r="GP26" i="33"/>
  <c r="GO26" i="33"/>
  <c r="GN26" i="33"/>
  <c r="GM26" i="33"/>
  <c r="GL26" i="33"/>
  <c r="GK26" i="33"/>
  <c r="GJ26" i="33"/>
  <c r="GI26" i="33"/>
  <c r="GH26" i="33"/>
  <c r="GG26" i="33"/>
  <c r="GF26" i="33"/>
  <c r="HO23" i="33"/>
  <c r="HN23" i="33"/>
  <c r="HM23" i="33"/>
  <c r="HL23" i="33"/>
  <c r="HK23" i="33"/>
  <c r="HJ23" i="33"/>
  <c r="HI23" i="33"/>
  <c r="HH23" i="33"/>
  <c r="HG23" i="33"/>
  <c r="HF23" i="33"/>
  <c r="HE23" i="33"/>
  <c r="HD23" i="33"/>
  <c r="HC23" i="33"/>
  <c r="HB23" i="33"/>
  <c r="HA23" i="33"/>
  <c r="GZ23" i="33"/>
  <c r="GY23" i="33"/>
  <c r="GX23" i="33"/>
  <c r="GW23" i="33"/>
  <c r="GV23" i="33"/>
  <c r="GU23" i="33"/>
  <c r="GT23" i="33"/>
  <c r="GS23" i="33"/>
  <c r="GR23" i="33"/>
  <c r="GQ23" i="33"/>
  <c r="GP23" i="33"/>
  <c r="GO23" i="33"/>
  <c r="GN23" i="33"/>
  <c r="GM23" i="33"/>
  <c r="GL23" i="33"/>
  <c r="GK23" i="33"/>
  <c r="GJ23" i="33"/>
  <c r="GI23" i="33"/>
  <c r="GH23" i="33"/>
  <c r="GG23" i="33"/>
  <c r="GF23" i="33"/>
  <c r="HO22" i="33"/>
  <c r="HN22" i="33"/>
  <c r="HM22" i="33"/>
  <c r="HL22" i="33"/>
  <c r="HK22" i="33"/>
  <c r="HJ22" i="33"/>
  <c r="HI22" i="33"/>
  <c r="HH22" i="33"/>
  <c r="HG22" i="33"/>
  <c r="HF22" i="33"/>
  <c r="HE22" i="33"/>
  <c r="HD22" i="33"/>
  <c r="HC22" i="33"/>
  <c r="HB22" i="33"/>
  <c r="HA22" i="33"/>
  <c r="GZ22" i="33"/>
  <c r="GY22" i="33"/>
  <c r="GX22" i="33"/>
  <c r="GW22" i="33"/>
  <c r="GV22" i="33"/>
  <c r="GU22" i="33"/>
  <c r="GT22" i="33"/>
  <c r="GS22" i="33"/>
  <c r="GR22" i="33"/>
  <c r="GQ22" i="33"/>
  <c r="GP22" i="33"/>
  <c r="GO22" i="33"/>
  <c r="GN22" i="33"/>
  <c r="GM22" i="33"/>
  <c r="GL22" i="33"/>
  <c r="GK22" i="33"/>
  <c r="GJ22" i="33"/>
  <c r="GI22" i="33"/>
  <c r="GH22" i="33"/>
  <c r="GG22" i="33"/>
  <c r="GF22" i="33"/>
  <c r="HO21" i="33"/>
  <c r="HN21" i="33"/>
  <c r="HM21" i="33"/>
  <c r="HL21" i="33"/>
  <c r="HK21" i="33"/>
  <c r="HJ21" i="33"/>
  <c r="HI21" i="33"/>
  <c r="HH21" i="33"/>
  <c r="HG21" i="33"/>
  <c r="HF21" i="33"/>
  <c r="HE21" i="33"/>
  <c r="HD21" i="33"/>
  <c r="HC21" i="33"/>
  <c r="HB21" i="33"/>
  <c r="HA21" i="33"/>
  <c r="GZ21" i="33"/>
  <c r="GY21" i="33"/>
  <c r="GX21" i="33"/>
  <c r="GW21" i="33"/>
  <c r="GV21" i="33"/>
  <c r="GU21" i="33"/>
  <c r="GT21" i="33"/>
  <c r="GS21" i="33"/>
  <c r="GR21" i="33"/>
  <c r="GQ21" i="33"/>
  <c r="GP21" i="33"/>
  <c r="GO21" i="33"/>
  <c r="GN21" i="33"/>
  <c r="GM21" i="33"/>
  <c r="GL21" i="33"/>
  <c r="GK21" i="33"/>
  <c r="GJ21" i="33"/>
  <c r="GI21" i="33"/>
  <c r="GH21" i="33"/>
  <c r="GG21" i="33"/>
  <c r="GF21" i="33"/>
  <c r="HO20" i="33"/>
  <c r="HN20" i="33"/>
  <c r="HM20" i="33"/>
  <c r="HL20" i="33"/>
  <c r="HK20" i="33"/>
  <c r="HJ20" i="33"/>
  <c r="HI20" i="33"/>
  <c r="HH20" i="33"/>
  <c r="HG20" i="33"/>
  <c r="HF20" i="33"/>
  <c r="HE20" i="33"/>
  <c r="HD20" i="33"/>
  <c r="HC20" i="33"/>
  <c r="HB20" i="33"/>
  <c r="HA20" i="33"/>
  <c r="GZ20" i="33"/>
  <c r="GY20" i="33"/>
  <c r="GX20" i="33"/>
  <c r="GW20" i="33"/>
  <c r="GV20" i="33"/>
  <c r="GU20" i="33"/>
  <c r="GT20" i="33"/>
  <c r="GS20" i="33"/>
  <c r="GR20" i="33"/>
  <c r="GQ20" i="33"/>
  <c r="GP20" i="33"/>
  <c r="GO20" i="33"/>
  <c r="GN20" i="33"/>
  <c r="GM20" i="33"/>
  <c r="GL20" i="33"/>
  <c r="GK20" i="33"/>
  <c r="GJ20" i="33"/>
  <c r="GI20" i="33"/>
  <c r="GH20" i="33"/>
  <c r="GG20" i="33"/>
  <c r="GF20" i="33"/>
  <c r="HO19" i="33"/>
  <c r="HN19" i="33"/>
  <c r="HM19" i="33"/>
  <c r="HL19" i="33"/>
  <c r="HK19" i="33"/>
  <c r="HJ19" i="33"/>
  <c r="HI19" i="33"/>
  <c r="HH19" i="33"/>
  <c r="HG19" i="33"/>
  <c r="HF19" i="33"/>
  <c r="HE19" i="33"/>
  <c r="HD19" i="33"/>
  <c r="HC19" i="33"/>
  <c r="HB19" i="33"/>
  <c r="HA19" i="33"/>
  <c r="GZ19" i="33"/>
  <c r="GY19" i="33"/>
  <c r="GX19" i="33"/>
  <c r="GW19" i="33"/>
  <c r="GV19" i="33"/>
  <c r="GU19" i="33"/>
  <c r="GT19" i="33"/>
  <c r="GS19" i="33"/>
  <c r="GR19" i="33"/>
  <c r="GQ19" i="33"/>
  <c r="GP19" i="33"/>
  <c r="GO19" i="33"/>
  <c r="GN19" i="33"/>
  <c r="GM19" i="33"/>
  <c r="GL19" i="33"/>
  <c r="GK19" i="33"/>
  <c r="GJ19" i="33"/>
  <c r="GI19" i="33"/>
  <c r="GH19" i="33"/>
  <c r="GG19" i="33"/>
  <c r="GF19" i="33"/>
  <c r="HO18" i="33"/>
  <c r="HN18" i="33"/>
  <c r="HM18" i="33"/>
  <c r="HL18" i="33"/>
  <c r="HK18" i="33"/>
  <c r="HJ18" i="33"/>
  <c r="HI18" i="33"/>
  <c r="HH18" i="33"/>
  <c r="HG18" i="33"/>
  <c r="HF18" i="33"/>
  <c r="HE18" i="33"/>
  <c r="HD18" i="33"/>
  <c r="HC18" i="33"/>
  <c r="HB18" i="33"/>
  <c r="HA18" i="33"/>
  <c r="GZ18" i="33"/>
  <c r="GY18" i="33"/>
  <c r="GX18" i="33"/>
  <c r="GW18" i="33"/>
  <c r="GV18" i="33"/>
  <c r="GU18" i="33"/>
  <c r="GT18" i="33"/>
  <c r="GS18" i="33"/>
  <c r="GR18" i="33"/>
  <c r="GQ18" i="33"/>
  <c r="GP18" i="33"/>
  <c r="GO18" i="33"/>
  <c r="GN18" i="33"/>
  <c r="GM18" i="33"/>
  <c r="GL18" i="33"/>
  <c r="GK18" i="33"/>
  <c r="GJ18" i="33"/>
  <c r="GI18" i="33"/>
  <c r="GH18" i="33"/>
  <c r="GG18" i="33"/>
  <c r="GF18" i="33"/>
  <c r="HO17" i="33"/>
  <c r="HN17" i="33"/>
  <c r="HM17" i="33"/>
  <c r="HL17" i="33"/>
  <c r="HK17" i="33"/>
  <c r="HJ17" i="33"/>
  <c r="HI17" i="33"/>
  <c r="HH17" i="33"/>
  <c r="HG17" i="33"/>
  <c r="HF17" i="33"/>
  <c r="HE17" i="33"/>
  <c r="HD17" i="33"/>
  <c r="HC17" i="33"/>
  <c r="HB17" i="33"/>
  <c r="HA17" i="33"/>
  <c r="GZ17" i="33"/>
  <c r="GY17" i="33"/>
  <c r="GX17" i="33"/>
  <c r="GW17" i="33"/>
  <c r="GV17" i="33"/>
  <c r="GU17" i="33"/>
  <c r="GT17" i="33"/>
  <c r="GS17" i="33"/>
  <c r="GR17" i="33"/>
  <c r="GQ17" i="33"/>
  <c r="GP17" i="33"/>
  <c r="GO17" i="33"/>
  <c r="GN17" i="33"/>
  <c r="GM17" i="33"/>
  <c r="GL17" i="33"/>
  <c r="GK17" i="33"/>
  <c r="GJ17" i="33"/>
  <c r="GI17" i="33"/>
  <c r="GH17" i="33"/>
  <c r="GG17" i="33"/>
  <c r="GF17" i="33"/>
  <c r="HO16" i="33"/>
  <c r="HN16" i="33"/>
  <c r="HM16" i="33"/>
  <c r="HL16" i="33"/>
  <c r="HK16" i="33"/>
  <c r="HJ16" i="33"/>
  <c r="HI16" i="33"/>
  <c r="HH16" i="33"/>
  <c r="HG16" i="33"/>
  <c r="HF16" i="33"/>
  <c r="HE16" i="33"/>
  <c r="HD16" i="33"/>
  <c r="HC16" i="33"/>
  <c r="HB16" i="33"/>
  <c r="HA16" i="33"/>
  <c r="GZ16" i="33"/>
  <c r="GY16" i="33"/>
  <c r="GX16" i="33"/>
  <c r="GW16" i="33"/>
  <c r="GV16" i="33"/>
  <c r="GU16" i="33"/>
  <c r="GT16" i="33"/>
  <c r="GS16" i="33"/>
  <c r="GR16" i="33"/>
  <c r="GQ16" i="33"/>
  <c r="GP16" i="33"/>
  <c r="GO16" i="33"/>
  <c r="GN16" i="33"/>
  <c r="GM16" i="33"/>
  <c r="GL16" i="33"/>
  <c r="GK16" i="33"/>
  <c r="GJ16" i="33"/>
  <c r="GI16" i="33"/>
  <c r="GH16" i="33"/>
  <c r="GG16" i="33"/>
  <c r="GF16" i="33"/>
  <c r="HO15" i="33"/>
  <c r="HN15" i="33"/>
  <c r="HM15" i="33"/>
  <c r="HL15" i="33"/>
  <c r="HK15" i="33"/>
  <c r="HJ15" i="33"/>
  <c r="HI15" i="33"/>
  <c r="HH15" i="33"/>
  <c r="HG15" i="33"/>
  <c r="HF15" i="33"/>
  <c r="HE15" i="33"/>
  <c r="HD15" i="33"/>
  <c r="HC15" i="33"/>
  <c r="HB15" i="33"/>
  <c r="HA15" i="33"/>
  <c r="GZ15" i="33"/>
  <c r="GY15" i="33"/>
  <c r="GX15" i="33"/>
  <c r="GW15" i="33"/>
  <c r="GV15" i="33"/>
  <c r="GU15" i="33"/>
  <c r="GT15" i="33"/>
  <c r="GS15" i="33"/>
  <c r="GR15" i="33"/>
  <c r="GQ15" i="33"/>
  <c r="GP15" i="33"/>
  <c r="GO15" i="33"/>
  <c r="GN15" i="33"/>
  <c r="GM15" i="33"/>
  <c r="GL15" i="33"/>
  <c r="GK15" i="33"/>
  <c r="GJ15" i="33"/>
  <c r="GI15" i="33"/>
  <c r="GH15" i="33"/>
  <c r="GG15" i="33"/>
  <c r="GF15" i="33"/>
  <c r="HO14" i="33"/>
  <c r="HN14" i="33"/>
  <c r="HM14" i="33"/>
  <c r="HL14" i="33"/>
  <c r="HK14" i="33"/>
  <c r="HJ14" i="33"/>
  <c r="HI14" i="33"/>
  <c r="HH14" i="33"/>
  <c r="HG14" i="33"/>
  <c r="HF14" i="33"/>
  <c r="HE14" i="33"/>
  <c r="HD14" i="33"/>
  <c r="HC14" i="33"/>
  <c r="HB14" i="33"/>
  <c r="HA14" i="33"/>
  <c r="GZ14" i="33"/>
  <c r="GY14" i="33"/>
  <c r="GX14" i="33"/>
  <c r="GW14" i="33"/>
  <c r="GV14" i="33"/>
  <c r="GU14" i="33"/>
  <c r="GT14" i="33"/>
  <c r="GS14" i="33"/>
  <c r="GR14" i="33"/>
  <c r="GQ14" i="33"/>
  <c r="GP14" i="33"/>
  <c r="GO14" i="33"/>
  <c r="GN14" i="33"/>
  <c r="GM14" i="33"/>
  <c r="GL14" i="33"/>
  <c r="GK14" i="33"/>
  <c r="GJ14" i="33"/>
  <c r="GI14" i="33"/>
  <c r="GH14" i="33"/>
  <c r="GG14" i="33"/>
  <c r="GF14" i="33"/>
  <c r="HO13" i="33"/>
  <c r="HN13" i="33"/>
  <c r="HM13" i="33"/>
  <c r="HL13" i="33"/>
  <c r="HK13" i="33"/>
  <c r="HJ13" i="33"/>
  <c r="HI13" i="33"/>
  <c r="HH13" i="33"/>
  <c r="HG13" i="33"/>
  <c r="HF13" i="33"/>
  <c r="HE13" i="33"/>
  <c r="HD13" i="33"/>
  <c r="HC13" i="33"/>
  <c r="HB13" i="33"/>
  <c r="HA13" i="33"/>
  <c r="GZ13" i="33"/>
  <c r="GY13" i="33"/>
  <c r="GX13" i="33"/>
  <c r="GW13" i="33"/>
  <c r="GV13" i="33"/>
  <c r="GU13" i="33"/>
  <c r="GT13" i="33"/>
  <c r="GS13" i="33"/>
  <c r="GR13" i="33"/>
  <c r="GQ13" i="33"/>
  <c r="GP13" i="33"/>
  <c r="GO13" i="33"/>
  <c r="GN13" i="33"/>
  <c r="GM13" i="33"/>
  <c r="GL13" i="33"/>
  <c r="GK13" i="33"/>
  <c r="GJ13" i="33"/>
  <c r="GI13" i="33"/>
  <c r="GH13" i="33"/>
  <c r="GG13" i="33"/>
  <c r="GF13" i="33"/>
  <c r="HO12" i="33"/>
  <c r="HN12" i="33"/>
  <c r="HM12" i="33"/>
  <c r="HL12" i="33"/>
  <c r="HK12" i="33"/>
  <c r="HJ12" i="33"/>
  <c r="HI12" i="33"/>
  <c r="HH12" i="33"/>
  <c r="HG12" i="33"/>
  <c r="HF12" i="33"/>
  <c r="HE12" i="33"/>
  <c r="HD12" i="33"/>
  <c r="HC12" i="33"/>
  <c r="HB12" i="33"/>
  <c r="HA12" i="33"/>
  <c r="GZ12" i="33"/>
  <c r="GY12" i="33"/>
  <c r="GX12" i="33"/>
  <c r="GW12" i="33"/>
  <c r="GV12" i="33"/>
  <c r="GU12" i="33"/>
  <c r="GT12" i="33"/>
  <c r="GS12" i="33"/>
  <c r="GR12" i="33"/>
  <c r="GQ12" i="33"/>
  <c r="GP12" i="33"/>
  <c r="GO12" i="33"/>
  <c r="GN12" i="33"/>
  <c r="GM12" i="33"/>
  <c r="GL12" i="33"/>
  <c r="GK12" i="33"/>
  <c r="GJ12" i="33"/>
  <c r="GI12" i="33"/>
  <c r="GH12" i="33"/>
  <c r="GG12" i="33"/>
  <c r="GF12" i="33"/>
  <c r="HO11" i="33"/>
  <c r="HN11" i="33"/>
  <c r="HM11" i="33"/>
  <c r="HL11" i="33"/>
  <c r="HK11" i="33"/>
  <c r="HJ11" i="33"/>
  <c r="HI11" i="33"/>
  <c r="HH11" i="33"/>
  <c r="HG11" i="33"/>
  <c r="HF11" i="33"/>
  <c r="HE11" i="33"/>
  <c r="HD11" i="33"/>
  <c r="HC11" i="33"/>
  <c r="HB11" i="33"/>
  <c r="HA11" i="33"/>
  <c r="GZ11" i="33"/>
  <c r="GY11" i="33"/>
  <c r="GX11" i="33"/>
  <c r="GW11" i="33"/>
  <c r="GV11" i="33"/>
  <c r="GU11" i="33"/>
  <c r="GT11" i="33"/>
  <c r="GS11" i="33"/>
  <c r="GR11" i="33"/>
  <c r="GQ11" i="33"/>
  <c r="GP11" i="33"/>
  <c r="GO11" i="33"/>
  <c r="GN11" i="33"/>
  <c r="GM11" i="33"/>
  <c r="GL11" i="33"/>
  <c r="GK11" i="33"/>
  <c r="GJ11" i="33"/>
  <c r="GI11" i="33"/>
  <c r="GH11" i="33"/>
  <c r="GG11" i="33"/>
  <c r="GF11" i="33"/>
  <c r="HO10" i="33"/>
  <c r="HN10" i="33"/>
  <c r="HM10" i="33"/>
  <c r="HL10" i="33"/>
  <c r="HK10" i="33"/>
  <c r="HJ10" i="33"/>
  <c r="HI10" i="33"/>
  <c r="HH10" i="33"/>
  <c r="HG10" i="33"/>
  <c r="HF10" i="33"/>
  <c r="HE10" i="33"/>
  <c r="HD10" i="33"/>
  <c r="HC10" i="33"/>
  <c r="HB10" i="33"/>
  <c r="HA10" i="33"/>
  <c r="GZ10" i="33"/>
  <c r="GY10" i="33"/>
  <c r="GX10" i="33"/>
  <c r="GW10" i="33"/>
  <c r="GV10" i="33"/>
  <c r="GU10" i="33"/>
  <c r="GT10" i="33"/>
  <c r="GS10" i="33"/>
  <c r="GR10" i="33"/>
  <c r="GQ10" i="33"/>
  <c r="GP10" i="33"/>
  <c r="GO10" i="33"/>
  <c r="GN10" i="33"/>
  <c r="GM10" i="33"/>
  <c r="GL10" i="33"/>
  <c r="GK10" i="33"/>
  <c r="GJ10" i="33"/>
  <c r="GI10" i="33"/>
  <c r="GH10" i="33"/>
  <c r="GG10" i="33"/>
  <c r="GF10" i="33"/>
  <c r="HO9" i="33"/>
  <c r="HN9" i="33"/>
  <c r="HM9" i="33"/>
  <c r="HL9" i="33"/>
  <c r="HK9" i="33"/>
  <c r="HJ9" i="33"/>
  <c r="HI9" i="33"/>
  <c r="HH9" i="33"/>
  <c r="HG9" i="33"/>
  <c r="HF9" i="33"/>
  <c r="HE9" i="33"/>
  <c r="HD9" i="33"/>
  <c r="HC9" i="33"/>
  <c r="HB9" i="33"/>
  <c r="HA9" i="33"/>
  <c r="GZ9" i="33"/>
  <c r="GY9" i="33"/>
  <c r="GX9" i="33"/>
  <c r="GW9" i="33"/>
  <c r="GV9" i="33"/>
  <c r="GU9" i="33"/>
  <c r="GT9" i="33"/>
  <c r="GS9" i="33"/>
  <c r="GR9" i="33"/>
  <c r="GQ9" i="33"/>
  <c r="GP9" i="33"/>
  <c r="GO9" i="33"/>
  <c r="GN9" i="33"/>
  <c r="GM9" i="33"/>
  <c r="GL9" i="33"/>
  <c r="GK9" i="33"/>
  <c r="GJ9" i="33"/>
  <c r="GI9" i="33"/>
  <c r="GH9" i="33"/>
  <c r="GG9" i="33"/>
  <c r="GF9" i="33"/>
  <c r="HO8" i="33"/>
  <c r="HN8" i="33"/>
  <c r="HM8" i="33"/>
  <c r="HL8" i="33"/>
  <c r="HK8" i="33"/>
  <c r="HJ8" i="33"/>
  <c r="HI8" i="33"/>
  <c r="HH8" i="33"/>
  <c r="HG8" i="33"/>
  <c r="HF8" i="33"/>
  <c r="HE8" i="33"/>
  <c r="HD8" i="33"/>
  <c r="HC8" i="33"/>
  <c r="HB8" i="33"/>
  <c r="HA8" i="33"/>
  <c r="GZ8" i="33"/>
  <c r="GY8" i="33"/>
  <c r="GX8" i="33"/>
  <c r="GW8" i="33"/>
  <c r="GV8" i="33"/>
  <c r="GU8" i="33"/>
  <c r="GT8" i="33"/>
  <c r="GS8" i="33"/>
  <c r="GR8" i="33"/>
  <c r="GQ8" i="33"/>
  <c r="GP8" i="33"/>
  <c r="GO8" i="33"/>
  <c r="GN8" i="33"/>
  <c r="GM8" i="33"/>
  <c r="GL8" i="33"/>
  <c r="GK8" i="33"/>
  <c r="GJ8" i="33"/>
  <c r="GI8" i="33"/>
  <c r="GH8" i="33"/>
  <c r="GG8" i="33"/>
  <c r="GF8" i="33"/>
  <c r="HO5" i="33"/>
  <c r="HN5" i="33"/>
  <c r="HM5" i="33"/>
  <c r="HL5" i="33"/>
  <c r="HK5" i="33"/>
  <c r="HJ5" i="33"/>
  <c r="HI5" i="33"/>
  <c r="HH5" i="33"/>
  <c r="HG5" i="33"/>
  <c r="HF5" i="33"/>
  <c r="HE5" i="33"/>
  <c r="HD5" i="33"/>
  <c r="HC5" i="33"/>
  <c r="HB5" i="33"/>
  <c r="HA5" i="33"/>
  <c r="GZ5" i="33"/>
  <c r="GY5" i="33"/>
  <c r="GX5" i="33"/>
  <c r="GW5" i="33"/>
  <c r="GV5" i="33"/>
  <c r="GU5" i="33"/>
  <c r="GT5" i="33"/>
  <c r="GS5" i="33"/>
  <c r="GR5" i="33"/>
  <c r="GQ5" i="33"/>
  <c r="GP5" i="33"/>
  <c r="GO5" i="33"/>
  <c r="GN5" i="33"/>
  <c r="GM5" i="33"/>
  <c r="GL5" i="33"/>
  <c r="GK5" i="33"/>
  <c r="GJ5" i="33"/>
  <c r="GI5" i="33"/>
  <c r="GH5" i="33"/>
  <c r="GG5" i="33"/>
  <c r="GD64" i="33"/>
  <c r="GC64" i="33"/>
  <c r="GB64" i="33"/>
  <c r="GA64" i="33"/>
  <c r="FZ64" i="33"/>
  <c r="FY64" i="33"/>
  <c r="FX64" i="33"/>
  <c r="FW64" i="33"/>
  <c r="FV64" i="33"/>
  <c r="FU64" i="33"/>
  <c r="FT64" i="33"/>
  <c r="FS64" i="33"/>
  <c r="FR64" i="33"/>
  <c r="FQ64" i="33"/>
  <c r="FP64" i="33"/>
  <c r="FO64" i="33"/>
  <c r="FN64" i="33"/>
  <c r="FM64" i="33"/>
  <c r="FL64" i="33"/>
  <c r="FK64" i="33"/>
  <c r="FJ64" i="33"/>
  <c r="FI64" i="33"/>
  <c r="FH64" i="33"/>
  <c r="FG64" i="33"/>
  <c r="FF64" i="33"/>
  <c r="FE64" i="33"/>
  <c r="FD64" i="33"/>
  <c r="FC64" i="33"/>
  <c r="FB64" i="33"/>
  <c r="FA64" i="33"/>
  <c r="EZ64" i="33"/>
  <c r="EY64" i="33"/>
  <c r="EX64" i="33"/>
  <c r="EW64" i="33"/>
  <c r="EV64" i="33"/>
  <c r="EU64" i="33"/>
  <c r="GD63" i="33"/>
  <c r="GC63" i="33"/>
  <c r="GB63" i="33"/>
  <c r="GA63" i="33"/>
  <c r="FZ63" i="33"/>
  <c r="FY63" i="33"/>
  <c r="FX63" i="33"/>
  <c r="FW63" i="33"/>
  <c r="FV63" i="33"/>
  <c r="FU63" i="33"/>
  <c r="FT63" i="33"/>
  <c r="FS63" i="33"/>
  <c r="FR63" i="33"/>
  <c r="FQ63" i="33"/>
  <c r="FP63" i="33"/>
  <c r="FO63" i="33"/>
  <c r="FN63" i="33"/>
  <c r="FM63" i="33"/>
  <c r="FL63" i="33"/>
  <c r="FK63" i="33"/>
  <c r="FJ63" i="33"/>
  <c r="FI63" i="33"/>
  <c r="FH63" i="33"/>
  <c r="FG63" i="33"/>
  <c r="FF63" i="33"/>
  <c r="FE63" i="33"/>
  <c r="FD63" i="33"/>
  <c r="FC63" i="33"/>
  <c r="FB63" i="33"/>
  <c r="FA63" i="33"/>
  <c r="EZ63" i="33"/>
  <c r="EY63" i="33"/>
  <c r="EX63" i="33"/>
  <c r="EW63" i="33"/>
  <c r="EV63" i="33"/>
  <c r="EU63" i="33"/>
  <c r="GD62" i="33"/>
  <c r="GC62" i="33"/>
  <c r="GB62" i="33"/>
  <c r="GA62" i="33"/>
  <c r="FZ62" i="33"/>
  <c r="FY62" i="33"/>
  <c r="FX62" i="33"/>
  <c r="FW62" i="33"/>
  <c r="FV62" i="33"/>
  <c r="FU62" i="33"/>
  <c r="FT62" i="33"/>
  <c r="FS62" i="33"/>
  <c r="FR62" i="33"/>
  <c r="FQ62" i="33"/>
  <c r="FP62" i="33"/>
  <c r="FO62" i="33"/>
  <c r="FN62" i="33"/>
  <c r="FM62" i="33"/>
  <c r="FL62" i="33"/>
  <c r="FK62" i="33"/>
  <c r="FJ62" i="33"/>
  <c r="FI62" i="33"/>
  <c r="FH62" i="33"/>
  <c r="FG62" i="33"/>
  <c r="FF62" i="33"/>
  <c r="FE62" i="33"/>
  <c r="FD62" i="33"/>
  <c r="FC62" i="33"/>
  <c r="FB62" i="33"/>
  <c r="FA62" i="33"/>
  <c r="EZ62" i="33"/>
  <c r="EY62" i="33"/>
  <c r="EX62" i="33"/>
  <c r="EW62" i="33"/>
  <c r="EV62" i="33"/>
  <c r="EU62" i="33"/>
  <c r="GD61" i="33"/>
  <c r="GC61" i="33"/>
  <c r="GB61" i="33"/>
  <c r="GA61" i="33"/>
  <c r="FZ61" i="33"/>
  <c r="FY61" i="33"/>
  <c r="FX61" i="33"/>
  <c r="FW61" i="33"/>
  <c r="FV61" i="33"/>
  <c r="FU61" i="33"/>
  <c r="FT61" i="33"/>
  <c r="FS61" i="33"/>
  <c r="FR61" i="33"/>
  <c r="FQ61" i="33"/>
  <c r="FP61" i="33"/>
  <c r="FO61" i="33"/>
  <c r="FN61" i="33"/>
  <c r="FM61" i="33"/>
  <c r="FL61" i="33"/>
  <c r="FK61" i="33"/>
  <c r="FJ61" i="33"/>
  <c r="FI61" i="33"/>
  <c r="FH61" i="33"/>
  <c r="FG61" i="33"/>
  <c r="FF61" i="33"/>
  <c r="FE61" i="33"/>
  <c r="FD61" i="33"/>
  <c r="FC61" i="33"/>
  <c r="FB61" i="33"/>
  <c r="FA61" i="33"/>
  <c r="EZ61" i="33"/>
  <c r="EY61" i="33"/>
  <c r="EX61" i="33"/>
  <c r="EW61" i="33"/>
  <c r="EV61" i="33"/>
  <c r="EU61" i="33"/>
  <c r="GD60" i="33"/>
  <c r="GC60" i="33"/>
  <c r="GB60" i="33"/>
  <c r="GA60" i="33"/>
  <c r="FZ60" i="33"/>
  <c r="FY60" i="33"/>
  <c r="FX60" i="33"/>
  <c r="FW60" i="33"/>
  <c r="FV60" i="33"/>
  <c r="FU60" i="33"/>
  <c r="FT60" i="33"/>
  <c r="FS60" i="33"/>
  <c r="FR60" i="33"/>
  <c r="FQ60" i="33"/>
  <c r="FP60" i="33"/>
  <c r="FO60" i="33"/>
  <c r="FN60" i="33"/>
  <c r="FM60" i="33"/>
  <c r="FL60" i="33"/>
  <c r="FK60" i="33"/>
  <c r="FJ60" i="33"/>
  <c r="FI60" i="33"/>
  <c r="FH60" i="33"/>
  <c r="FG60" i="33"/>
  <c r="FF60" i="33"/>
  <c r="FE60" i="33"/>
  <c r="FD60" i="33"/>
  <c r="FC60" i="33"/>
  <c r="FB60" i="33"/>
  <c r="FA60" i="33"/>
  <c r="EZ60" i="33"/>
  <c r="EY60" i="33"/>
  <c r="EX60" i="33"/>
  <c r="EW60" i="33"/>
  <c r="EV60" i="33"/>
  <c r="EU60" i="33"/>
  <c r="GD59" i="33"/>
  <c r="GC59" i="33"/>
  <c r="GB59" i="33"/>
  <c r="GA59" i="33"/>
  <c r="FZ59" i="33"/>
  <c r="FY59" i="33"/>
  <c r="FX59" i="33"/>
  <c r="FW59" i="33"/>
  <c r="FV59" i="33"/>
  <c r="FU59" i="33"/>
  <c r="FT59" i="33"/>
  <c r="FS59" i="33"/>
  <c r="FR59" i="33"/>
  <c r="FQ59" i="33"/>
  <c r="FP59" i="33"/>
  <c r="FO59" i="33"/>
  <c r="FN59" i="33"/>
  <c r="FM59" i="33"/>
  <c r="FL59" i="33"/>
  <c r="FK59" i="33"/>
  <c r="FJ59" i="33"/>
  <c r="FI59" i="33"/>
  <c r="FH59" i="33"/>
  <c r="FG59" i="33"/>
  <c r="FF59" i="33"/>
  <c r="FE59" i="33"/>
  <c r="FD59" i="33"/>
  <c r="FC59" i="33"/>
  <c r="FB59" i="33"/>
  <c r="FA59" i="33"/>
  <c r="EZ59" i="33"/>
  <c r="EY59" i="33"/>
  <c r="EX59" i="33"/>
  <c r="EW59" i="33"/>
  <c r="EV59" i="33"/>
  <c r="EU59" i="33"/>
  <c r="GD58" i="33"/>
  <c r="GC58" i="33"/>
  <c r="GB58" i="33"/>
  <c r="GA58" i="33"/>
  <c r="FZ58" i="33"/>
  <c r="FY58" i="33"/>
  <c r="FX58" i="33"/>
  <c r="FW58" i="33"/>
  <c r="FV58" i="33"/>
  <c r="FU58" i="33"/>
  <c r="FT58" i="33"/>
  <c r="FS58" i="33"/>
  <c r="FR58" i="33"/>
  <c r="FQ58" i="33"/>
  <c r="FP58" i="33"/>
  <c r="FO58" i="33"/>
  <c r="FN58" i="33"/>
  <c r="FM58" i="33"/>
  <c r="FL58" i="33"/>
  <c r="FK58" i="33"/>
  <c r="FJ58" i="33"/>
  <c r="FI58" i="33"/>
  <c r="FH58" i="33"/>
  <c r="FG58" i="33"/>
  <c r="FF58" i="33"/>
  <c r="FE58" i="33"/>
  <c r="FD58" i="33"/>
  <c r="FC58" i="33"/>
  <c r="FB58" i="33"/>
  <c r="FA58" i="33"/>
  <c r="EZ58" i="33"/>
  <c r="EY58" i="33"/>
  <c r="EX58" i="33"/>
  <c r="EW58" i="33"/>
  <c r="EV58" i="33"/>
  <c r="EU58" i="33"/>
  <c r="GD57" i="33"/>
  <c r="GC57" i="33"/>
  <c r="GB57" i="33"/>
  <c r="GA57" i="33"/>
  <c r="FZ57" i="33"/>
  <c r="FY57" i="33"/>
  <c r="FX57" i="33"/>
  <c r="FW57" i="33"/>
  <c r="FV57" i="33"/>
  <c r="FU57" i="33"/>
  <c r="FT57" i="33"/>
  <c r="FS57" i="33"/>
  <c r="FR57" i="33"/>
  <c r="FQ57" i="33"/>
  <c r="FP57" i="33"/>
  <c r="FO57" i="33"/>
  <c r="FN57" i="33"/>
  <c r="FM57" i="33"/>
  <c r="FL57" i="33"/>
  <c r="FK57" i="33"/>
  <c r="FJ57" i="33"/>
  <c r="FI57" i="33"/>
  <c r="FH57" i="33"/>
  <c r="FG57" i="33"/>
  <c r="FF57" i="33"/>
  <c r="FE57" i="33"/>
  <c r="FD57" i="33"/>
  <c r="FC57" i="33"/>
  <c r="FB57" i="33"/>
  <c r="FA57" i="33"/>
  <c r="EZ57" i="33"/>
  <c r="EY57" i="33"/>
  <c r="EX57" i="33"/>
  <c r="EW57" i="33"/>
  <c r="EV57" i="33"/>
  <c r="EU57" i="33"/>
  <c r="GD56" i="33"/>
  <c r="GC56" i="33"/>
  <c r="GB56" i="33"/>
  <c r="GA56" i="33"/>
  <c r="FZ56" i="33"/>
  <c r="FY56" i="33"/>
  <c r="FX56" i="33"/>
  <c r="FW56" i="33"/>
  <c r="FV56" i="33"/>
  <c r="FU56" i="33"/>
  <c r="FT56" i="33"/>
  <c r="FS56" i="33"/>
  <c r="FR56" i="33"/>
  <c r="FQ56" i="33"/>
  <c r="FP56" i="33"/>
  <c r="FO56" i="33"/>
  <c r="FN56" i="33"/>
  <c r="FM56" i="33"/>
  <c r="FL56" i="33"/>
  <c r="FK56" i="33"/>
  <c r="FJ56" i="33"/>
  <c r="FI56" i="33"/>
  <c r="FH56" i="33"/>
  <c r="FG56" i="33"/>
  <c r="FF56" i="33"/>
  <c r="FE56" i="33"/>
  <c r="FD56" i="33"/>
  <c r="FC56" i="33"/>
  <c r="FB56" i="33"/>
  <c r="FA56" i="33"/>
  <c r="EZ56" i="33"/>
  <c r="EY56" i="33"/>
  <c r="EX56" i="33"/>
  <c r="EW56" i="33"/>
  <c r="EV56" i="33"/>
  <c r="EU56" i="33"/>
  <c r="GD55" i="33"/>
  <c r="GC55" i="33"/>
  <c r="GB55" i="33"/>
  <c r="GA55" i="33"/>
  <c r="FZ55" i="33"/>
  <c r="FY55" i="33"/>
  <c r="FX55" i="33"/>
  <c r="FW55" i="33"/>
  <c r="FV55" i="33"/>
  <c r="FU55" i="33"/>
  <c r="FT55" i="33"/>
  <c r="FS55" i="33"/>
  <c r="FR55" i="33"/>
  <c r="FQ55" i="33"/>
  <c r="FP55" i="33"/>
  <c r="FO55" i="33"/>
  <c r="FN55" i="33"/>
  <c r="FM55" i="33"/>
  <c r="FL55" i="33"/>
  <c r="FK55" i="33"/>
  <c r="FJ55" i="33"/>
  <c r="FI55" i="33"/>
  <c r="FH55" i="33"/>
  <c r="FG55" i="33"/>
  <c r="FF55" i="33"/>
  <c r="FE55" i="33"/>
  <c r="FD55" i="33"/>
  <c r="FC55" i="33"/>
  <c r="FB55" i="33"/>
  <c r="FA55" i="33"/>
  <c r="EZ55" i="33"/>
  <c r="EY55" i="33"/>
  <c r="EX55" i="33"/>
  <c r="EW55" i="33"/>
  <c r="EV55" i="33"/>
  <c r="EU55" i="33"/>
  <c r="GD53" i="33"/>
  <c r="GC53" i="33"/>
  <c r="GB53" i="33"/>
  <c r="GA53" i="33"/>
  <c r="FZ53" i="33"/>
  <c r="FY53" i="33"/>
  <c r="FX53" i="33"/>
  <c r="FW53" i="33"/>
  <c r="FV53" i="33"/>
  <c r="FU53" i="33"/>
  <c r="FT53" i="33"/>
  <c r="FS53" i="33"/>
  <c r="FR53" i="33"/>
  <c r="FQ53" i="33"/>
  <c r="FP53" i="33"/>
  <c r="FO53" i="33"/>
  <c r="FN53" i="33"/>
  <c r="FM53" i="33"/>
  <c r="FL53" i="33"/>
  <c r="FK53" i="33"/>
  <c r="FJ53" i="33"/>
  <c r="FI53" i="33"/>
  <c r="FH53" i="33"/>
  <c r="FG53" i="33"/>
  <c r="FF53" i="33"/>
  <c r="FE53" i="33"/>
  <c r="FD53" i="33"/>
  <c r="FC53" i="33"/>
  <c r="FB53" i="33"/>
  <c r="FA53" i="33"/>
  <c r="EZ53" i="33"/>
  <c r="EY53" i="33"/>
  <c r="GD52" i="33"/>
  <c r="GC52" i="33"/>
  <c r="GB52" i="33"/>
  <c r="GA52" i="33"/>
  <c r="FZ52" i="33"/>
  <c r="FY52" i="33"/>
  <c r="FX52" i="33"/>
  <c r="FW52" i="33"/>
  <c r="FV52" i="33"/>
  <c r="FU52" i="33"/>
  <c r="FT52" i="33"/>
  <c r="FS52" i="33"/>
  <c r="FR52" i="33"/>
  <c r="FQ52" i="33"/>
  <c r="FP52" i="33"/>
  <c r="FO52" i="33"/>
  <c r="FN52" i="33"/>
  <c r="FM52" i="33"/>
  <c r="FL52" i="33"/>
  <c r="FK52" i="33"/>
  <c r="FJ52" i="33"/>
  <c r="FI52" i="33"/>
  <c r="FH52" i="33"/>
  <c r="FG52" i="33"/>
  <c r="FF52" i="33"/>
  <c r="FE52" i="33"/>
  <c r="FD52" i="33"/>
  <c r="FC52" i="33"/>
  <c r="FB52" i="33"/>
  <c r="FA52" i="33"/>
  <c r="EZ52" i="33"/>
  <c r="EY52" i="33"/>
  <c r="EX52" i="33"/>
  <c r="EW52" i="33"/>
  <c r="EV52" i="33"/>
  <c r="EU52" i="33"/>
  <c r="GD51" i="33"/>
  <c r="GC51" i="33"/>
  <c r="GB51" i="33"/>
  <c r="GA51" i="33"/>
  <c r="FZ51" i="33"/>
  <c r="FY51" i="33"/>
  <c r="FX51" i="33"/>
  <c r="FW51" i="33"/>
  <c r="FV51" i="33"/>
  <c r="FU51" i="33"/>
  <c r="FT51" i="33"/>
  <c r="FS51" i="33"/>
  <c r="FR51" i="33"/>
  <c r="FQ51" i="33"/>
  <c r="FP51" i="33"/>
  <c r="FO51" i="33"/>
  <c r="FN51" i="33"/>
  <c r="FM51" i="33"/>
  <c r="FL51" i="33"/>
  <c r="FK51" i="33"/>
  <c r="FJ51" i="33"/>
  <c r="FI51" i="33"/>
  <c r="FH51" i="33"/>
  <c r="FG51" i="33"/>
  <c r="FF51" i="33"/>
  <c r="FE51" i="33"/>
  <c r="FD51" i="33"/>
  <c r="FC51" i="33"/>
  <c r="FB51" i="33"/>
  <c r="FA51" i="33"/>
  <c r="EZ51" i="33"/>
  <c r="EY51" i="33"/>
  <c r="EX51" i="33"/>
  <c r="EW51" i="33"/>
  <c r="EV51" i="33"/>
  <c r="EU51" i="33"/>
  <c r="GD50" i="33"/>
  <c r="GC50" i="33"/>
  <c r="GB50" i="33"/>
  <c r="GA50" i="33"/>
  <c r="FZ50" i="33"/>
  <c r="FY50" i="33"/>
  <c r="FX50" i="33"/>
  <c r="FW50" i="33"/>
  <c r="FV50" i="33"/>
  <c r="FU50" i="33"/>
  <c r="FT50" i="33"/>
  <c r="FS50" i="33"/>
  <c r="FR50" i="33"/>
  <c r="FQ50" i="33"/>
  <c r="FP50" i="33"/>
  <c r="FO50" i="33"/>
  <c r="FN50" i="33"/>
  <c r="FM50" i="33"/>
  <c r="FL50" i="33"/>
  <c r="FK50" i="33"/>
  <c r="FJ50" i="33"/>
  <c r="FI50" i="33"/>
  <c r="FH50" i="33"/>
  <c r="FG50" i="33"/>
  <c r="FF50" i="33"/>
  <c r="FE50" i="33"/>
  <c r="FD50" i="33"/>
  <c r="FC50" i="33"/>
  <c r="FB50" i="33"/>
  <c r="FA50" i="33"/>
  <c r="EZ50" i="33"/>
  <c r="EY50" i="33"/>
  <c r="EX50" i="33"/>
  <c r="EW50" i="33"/>
  <c r="EV50" i="33"/>
  <c r="EU50" i="33"/>
  <c r="GD49" i="33"/>
  <c r="GC49" i="33"/>
  <c r="GB49" i="33"/>
  <c r="GA49" i="33"/>
  <c r="FZ49" i="33"/>
  <c r="FY49" i="33"/>
  <c r="FX49" i="33"/>
  <c r="FW49" i="33"/>
  <c r="FV49" i="33"/>
  <c r="FU49" i="33"/>
  <c r="FT49" i="33"/>
  <c r="FS49" i="33"/>
  <c r="FR49" i="33"/>
  <c r="FQ49" i="33"/>
  <c r="FP49" i="33"/>
  <c r="FO49" i="33"/>
  <c r="FN49" i="33"/>
  <c r="FM49" i="33"/>
  <c r="FL49" i="33"/>
  <c r="FK49" i="33"/>
  <c r="FJ49" i="33"/>
  <c r="FI49" i="33"/>
  <c r="FH49" i="33"/>
  <c r="FG49" i="33"/>
  <c r="FF49" i="33"/>
  <c r="FE49" i="33"/>
  <c r="FD49" i="33"/>
  <c r="FC49" i="33"/>
  <c r="FB49" i="33"/>
  <c r="FA49" i="33"/>
  <c r="EZ49" i="33"/>
  <c r="EY49" i="33"/>
  <c r="EX49" i="33"/>
  <c r="EW49" i="33"/>
  <c r="EV49" i="33"/>
  <c r="EU49" i="33"/>
  <c r="GD48" i="33"/>
  <c r="GC48" i="33"/>
  <c r="GB48" i="33"/>
  <c r="GA48" i="33"/>
  <c r="FZ48" i="33"/>
  <c r="FY48" i="33"/>
  <c r="FX48" i="33"/>
  <c r="FW48" i="33"/>
  <c r="FV48" i="33"/>
  <c r="FU48" i="33"/>
  <c r="FT48" i="33"/>
  <c r="FS48" i="33"/>
  <c r="FR48" i="33"/>
  <c r="FQ48" i="33"/>
  <c r="FP48" i="33"/>
  <c r="FO48" i="33"/>
  <c r="FN48" i="33"/>
  <c r="FM48" i="33"/>
  <c r="FL48" i="33"/>
  <c r="FK48" i="33"/>
  <c r="FJ48" i="33"/>
  <c r="FI48" i="33"/>
  <c r="FH48" i="33"/>
  <c r="FG48" i="33"/>
  <c r="FF48" i="33"/>
  <c r="FE48" i="33"/>
  <c r="FD48" i="33"/>
  <c r="FC48" i="33"/>
  <c r="FB48" i="33"/>
  <c r="FA48" i="33"/>
  <c r="EZ48" i="33"/>
  <c r="EY48" i="33"/>
  <c r="EX48" i="33"/>
  <c r="EW48" i="33"/>
  <c r="EV48" i="33"/>
  <c r="EU48" i="33"/>
  <c r="GD47" i="33"/>
  <c r="GC47" i="33"/>
  <c r="GB47" i="33"/>
  <c r="GA47" i="33"/>
  <c r="FZ47" i="33"/>
  <c r="FY47" i="33"/>
  <c r="FX47" i="33"/>
  <c r="FW47" i="33"/>
  <c r="FV47" i="33"/>
  <c r="FU47" i="33"/>
  <c r="FT47" i="33"/>
  <c r="FS47" i="33"/>
  <c r="FR47" i="33"/>
  <c r="FQ47" i="33"/>
  <c r="FP47" i="33"/>
  <c r="FO47" i="33"/>
  <c r="FN47" i="33"/>
  <c r="FM47" i="33"/>
  <c r="FL47" i="33"/>
  <c r="FK47" i="33"/>
  <c r="FJ47" i="33"/>
  <c r="FI47" i="33"/>
  <c r="FH47" i="33"/>
  <c r="FG47" i="33"/>
  <c r="FF47" i="33"/>
  <c r="FE47" i="33"/>
  <c r="FD47" i="33"/>
  <c r="FC47" i="33"/>
  <c r="FB47" i="33"/>
  <c r="FA47" i="33"/>
  <c r="EZ47" i="33"/>
  <c r="EY47" i="33"/>
  <c r="EX47" i="33"/>
  <c r="EW47" i="33"/>
  <c r="EV47" i="33"/>
  <c r="EU47" i="33"/>
  <c r="GD46" i="33"/>
  <c r="GC46" i="33"/>
  <c r="GB46" i="33"/>
  <c r="GA46" i="33"/>
  <c r="FZ46" i="33"/>
  <c r="FY46" i="33"/>
  <c r="FX46" i="33"/>
  <c r="FW46" i="33"/>
  <c r="FV46" i="33"/>
  <c r="FU46" i="33"/>
  <c r="FT46" i="33"/>
  <c r="FS46" i="33"/>
  <c r="FR46" i="33"/>
  <c r="FQ46" i="33"/>
  <c r="FP46" i="33"/>
  <c r="FO46" i="33"/>
  <c r="FN46" i="33"/>
  <c r="FM46" i="33"/>
  <c r="FL46" i="33"/>
  <c r="FK46" i="33"/>
  <c r="FJ46" i="33"/>
  <c r="FI46" i="33"/>
  <c r="FH46" i="33"/>
  <c r="FG46" i="33"/>
  <c r="FF46" i="33"/>
  <c r="FE46" i="33"/>
  <c r="FD46" i="33"/>
  <c r="FC46" i="33"/>
  <c r="FB46" i="33"/>
  <c r="FA46" i="33"/>
  <c r="EZ46" i="33"/>
  <c r="EY46" i="33"/>
  <c r="EX46" i="33"/>
  <c r="EW46" i="33"/>
  <c r="EV46" i="33"/>
  <c r="EU46" i="33"/>
  <c r="GD45" i="33"/>
  <c r="GC45" i="33"/>
  <c r="GB45" i="33"/>
  <c r="GA45" i="33"/>
  <c r="FZ45" i="33"/>
  <c r="FY45" i="33"/>
  <c r="FX45" i="33"/>
  <c r="FW45" i="33"/>
  <c r="FV45" i="33"/>
  <c r="FU45" i="33"/>
  <c r="FT45" i="33"/>
  <c r="FS45" i="33"/>
  <c r="FR45" i="33"/>
  <c r="FQ45" i="33"/>
  <c r="FP45" i="33"/>
  <c r="FO45" i="33"/>
  <c r="FN45" i="33"/>
  <c r="FM45" i="33"/>
  <c r="FL45" i="33"/>
  <c r="FK45" i="33"/>
  <c r="FJ45" i="33"/>
  <c r="FI45" i="33"/>
  <c r="FH45" i="33"/>
  <c r="FG45" i="33"/>
  <c r="FF45" i="33"/>
  <c r="FE45" i="33"/>
  <c r="FD45" i="33"/>
  <c r="FC45" i="33"/>
  <c r="FB45" i="33"/>
  <c r="FA45" i="33"/>
  <c r="EZ45" i="33"/>
  <c r="EY45" i="33"/>
  <c r="EX45" i="33"/>
  <c r="EW45" i="33"/>
  <c r="EV45" i="33"/>
  <c r="EU45" i="33"/>
  <c r="GD44" i="33"/>
  <c r="GC44" i="33"/>
  <c r="GB44" i="33"/>
  <c r="GA44" i="33"/>
  <c r="FZ44" i="33"/>
  <c r="FY44" i="33"/>
  <c r="FX44" i="33"/>
  <c r="FW44" i="33"/>
  <c r="FV44" i="33"/>
  <c r="FU44" i="33"/>
  <c r="FT44" i="33"/>
  <c r="FS44" i="33"/>
  <c r="FR44" i="33"/>
  <c r="FQ44" i="33"/>
  <c r="FP44" i="33"/>
  <c r="FO44" i="33"/>
  <c r="FN44" i="33"/>
  <c r="FM44" i="33"/>
  <c r="FL44" i="33"/>
  <c r="FK44" i="33"/>
  <c r="FJ44" i="33"/>
  <c r="FI44" i="33"/>
  <c r="FH44" i="33"/>
  <c r="FG44" i="33"/>
  <c r="FF44" i="33"/>
  <c r="FE44" i="33"/>
  <c r="FD44" i="33"/>
  <c r="FC44" i="33"/>
  <c r="FB44" i="33"/>
  <c r="FA44" i="33"/>
  <c r="EZ44" i="33"/>
  <c r="EY44" i="33"/>
  <c r="EX44" i="33"/>
  <c r="EW44" i="33"/>
  <c r="EV44" i="33"/>
  <c r="EU44" i="33"/>
  <c r="GD43" i="33"/>
  <c r="GC43" i="33"/>
  <c r="GB43" i="33"/>
  <c r="GA43" i="33"/>
  <c r="FZ43" i="33"/>
  <c r="FY43" i="33"/>
  <c r="FX43" i="33"/>
  <c r="FW43" i="33"/>
  <c r="FV43" i="33"/>
  <c r="FU43" i="33"/>
  <c r="FT43" i="33"/>
  <c r="FS43" i="33"/>
  <c r="FR43" i="33"/>
  <c r="FQ43" i="33"/>
  <c r="FP43" i="33"/>
  <c r="FO43" i="33"/>
  <c r="FN43" i="33"/>
  <c r="FM43" i="33"/>
  <c r="FL43" i="33"/>
  <c r="FK43" i="33"/>
  <c r="FJ43" i="33"/>
  <c r="FI43" i="33"/>
  <c r="FH43" i="33"/>
  <c r="FG43" i="33"/>
  <c r="FF43" i="33"/>
  <c r="FE43" i="33"/>
  <c r="FD43" i="33"/>
  <c r="FC43" i="33"/>
  <c r="FB43" i="33"/>
  <c r="FA43" i="33"/>
  <c r="EZ43" i="33"/>
  <c r="EY43" i="33"/>
  <c r="EX43" i="33"/>
  <c r="EW43" i="33"/>
  <c r="EV43" i="33"/>
  <c r="EU43" i="33"/>
  <c r="GD42" i="33"/>
  <c r="GC42" i="33"/>
  <c r="GB42" i="33"/>
  <c r="GA42" i="33"/>
  <c r="FZ42" i="33"/>
  <c r="FY42" i="33"/>
  <c r="FX42" i="33"/>
  <c r="FW42" i="33"/>
  <c r="FV42" i="33"/>
  <c r="FU42" i="33"/>
  <c r="FT42" i="33"/>
  <c r="FS42" i="33"/>
  <c r="FR42" i="33"/>
  <c r="FQ42" i="33"/>
  <c r="FP42" i="33"/>
  <c r="FO42" i="33"/>
  <c r="FN42" i="33"/>
  <c r="FM42" i="33"/>
  <c r="FL42" i="33"/>
  <c r="FK42" i="33"/>
  <c r="FJ42" i="33"/>
  <c r="FI42" i="33"/>
  <c r="FH42" i="33"/>
  <c r="FG42" i="33"/>
  <c r="FF42" i="33"/>
  <c r="FE42" i="33"/>
  <c r="FD42" i="33"/>
  <c r="FC42" i="33"/>
  <c r="FB42" i="33"/>
  <c r="FA42" i="33"/>
  <c r="EZ42" i="33"/>
  <c r="EY42" i="33"/>
  <c r="EX42" i="33"/>
  <c r="EW42" i="33"/>
  <c r="EV42" i="33"/>
  <c r="EU42" i="33"/>
  <c r="GD41" i="33"/>
  <c r="GC41" i="33"/>
  <c r="GB41" i="33"/>
  <c r="GA41" i="33"/>
  <c r="FZ41" i="33"/>
  <c r="FY41" i="33"/>
  <c r="FX41" i="33"/>
  <c r="FW41" i="33"/>
  <c r="FV41" i="33"/>
  <c r="FU41" i="33"/>
  <c r="FT41" i="33"/>
  <c r="FS41" i="33"/>
  <c r="FR41" i="33"/>
  <c r="FQ41" i="33"/>
  <c r="FP41" i="33"/>
  <c r="FO41" i="33"/>
  <c r="FN41" i="33"/>
  <c r="FM41" i="33"/>
  <c r="FL41" i="33"/>
  <c r="FK41" i="33"/>
  <c r="FJ41" i="33"/>
  <c r="FI41" i="33"/>
  <c r="FH41" i="33"/>
  <c r="FG41" i="33"/>
  <c r="FF41" i="33"/>
  <c r="FE41" i="33"/>
  <c r="FD41" i="33"/>
  <c r="FC41" i="33"/>
  <c r="FB41" i="33"/>
  <c r="FA41" i="33"/>
  <c r="EZ41" i="33"/>
  <c r="EY41" i="33"/>
  <c r="EX41" i="33"/>
  <c r="EW41" i="33"/>
  <c r="EV41" i="33"/>
  <c r="EU41" i="33"/>
  <c r="GD38" i="33"/>
  <c r="GC38" i="33"/>
  <c r="GB38" i="33"/>
  <c r="GA38" i="33"/>
  <c r="FZ38" i="33"/>
  <c r="FY38" i="33"/>
  <c r="FX38" i="33"/>
  <c r="FW38" i="33"/>
  <c r="FV38" i="33"/>
  <c r="FU38" i="33"/>
  <c r="FT38" i="33"/>
  <c r="FS38" i="33"/>
  <c r="FR38" i="33"/>
  <c r="FQ38" i="33"/>
  <c r="FP38" i="33"/>
  <c r="FO38" i="33"/>
  <c r="FN38" i="33"/>
  <c r="FM38" i="33"/>
  <c r="FL38" i="33"/>
  <c r="FK38" i="33"/>
  <c r="FJ38" i="33"/>
  <c r="FI38" i="33"/>
  <c r="FH38" i="33"/>
  <c r="FG38" i="33"/>
  <c r="FF38" i="33"/>
  <c r="FE38" i="33"/>
  <c r="FD38" i="33"/>
  <c r="FC38" i="33"/>
  <c r="FB38" i="33"/>
  <c r="FA38" i="33"/>
  <c r="EZ38" i="33"/>
  <c r="EY38" i="33"/>
  <c r="EX38" i="33"/>
  <c r="EW38" i="33"/>
  <c r="EV38" i="33"/>
  <c r="EU38" i="33"/>
  <c r="GD37" i="33"/>
  <c r="GC37" i="33"/>
  <c r="GB37" i="33"/>
  <c r="GA37" i="33"/>
  <c r="FZ37" i="33"/>
  <c r="FY37" i="33"/>
  <c r="FX37" i="33"/>
  <c r="FW37" i="33"/>
  <c r="FV37" i="33"/>
  <c r="FU37" i="33"/>
  <c r="FT37" i="33"/>
  <c r="FS37" i="33"/>
  <c r="FR37" i="33"/>
  <c r="FQ37" i="33"/>
  <c r="FP37" i="33"/>
  <c r="FO37" i="33"/>
  <c r="FN37" i="33"/>
  <c r="FM37" i="33"/>
  <c r="FL37" i="33"/>
  <c r="FK37" i="33"/>
  <c r="FJ37" i="33"/>
  <c r="FI37" i="33"/>
  <c r="FH37" i="33"/>
  <c r="FG37" i="33"/>
  <c r="FF37" i="33"/>
  <c r="FE37" i="33"/>
  <c r="FD37" i="33"/>
  <c r="FC37" i="33"/>
  <c r="FB37" i="33"/>
  <c r="FA37" i="33"/>
  <c r="EZ37" i="33"/>
  <c r="EY37" i="33"/>
  <c r="EX37" i="33"/>
  <c r="EW37" i="33"/>
  <c r="EV37" i="33"/>
  <c r="EU37" i="33"/>
  <c r="GD36" i="33"/>
  <c r="GC36" i="33"/>
  <c r="GB36" i="33"/>
  <c r="GA36" i="33"/>
  <c r="FZ36" i="33"/>
  <c r="FY36" i="33"/>
  <c r="FX36" i="33"/>
  <c r="FW36" i="33"/>
  <c r="FV36" i="33"/>
  <c r="FU36" i="33"/>
  <c r="FT36" i="33"/>
  <c r="FS36" i="33"/>
  <c r="FR36" i="33"/>
  <c r="FQ36" i="33"/>
  <c r="FP36" i="33"/>
  <c r="FO36" i="33"/>
  <c r="FN36" i="33"/>
  <c r="FM36" i="33"/>
  <c r="FL36" i="33"/>
  <c r="FK36" i="33"/>
  <c r="FJ36" i="33"/>
  <c r="FI36" i="33"/>
  <c r="FH36" i="33"/>
  <c r="FG36" i="33"/>
  <c r="FF36" i="33"/>
  <c r="FE36" i="33"/>
  <c r="FD36" i="33"/>
  <c r="FC36" i="33"/>
  <c r="FB36" i="33"/>
  <c r="FA36" i="33"/>
  <c r="EZ36" i="33"/>
  <c r="EY36" i="33"/>
  <c r="EX36" i="33"/>
  <c r="EW36" i="33"/>
  <c r="EV36" i="33"/>
  <c r="EU36" i="33"/>
  <c r="GD35" i="33"/>
  <c r="GC35" i="33"/>
  <c r="GB35" i="33"/>
  <c r="GA35" i="33"/>
  <c r="FZ35" i="33"/>
  <c r="FY35" i="33"/>
  <c r="FX35" i="33"/>
  <c r="FW35" i="33"/>
  <c r="FV35" i="33"/>
  <c r="FU35" i="33"/>
  <c r="FT35" i="33"/>
  <c r="FS35" i="33"/>
  <c r="FR35" i="33"/>
  <c r="FQ35" i="33"/>
  <c r="FP35" i="33"/>
  <c r="FO35" i="33"/>
  <c r="FN35" i="33"/>
  <c r="FM35" i="33"/>
  <c r="FL35" i="33"/>
  <c r="FK35" i="33"/>
  <c r="FJ35" i="33"/>
  <c r="FI35" i="33"/>
  <c r="FH35" i="33"/>
  <c r="FG35" i="33"/>
  <c r="FF35" i="33"/>
  <c r="FE35" i="33"/>
  <c r="FD35" i="33"/>
  <c r="FC35" i="33"/>
  <c r="FB35" i="33"/>
  <c r="FA35" i="33"/>
  <c r="EZ35" i="33"/>
  <c r="EY35" i="33"/>
  <c r="EX35" i="33"/>
  <c r="EW35" i="33"/>
  <c r="EV35" i="33"/>
  <c r="EU35" i="33"/>
  <c r="GD34" i="33"/>
  <c r="GC34" i="33"/>
  <c r="GB34" i="33"/>
  <c r="GA34" i="33"/>
  <c r="FZ34" i="33"/>
  <c r="FY34" i="33"/>
  <c r="FX34" i="33"/>
  <c r="FW34" i="33"/>
  <c r="FV34" i="33"/>
  <c r="FU34" i="33"/>
  <c r="FT34" i="33"/>
  <c r="FS34" i="33"/>
  <c r="FR34" i="33"/>
  <c r="FQ34" i="33"/>
  <c r="FP34" i="33"/>
  <c r="FO34" i="33"/>
  <c r="FN34" i="33"/>
  <c r="FM34" i="33"/>
  <c r="FL34" i="33"/>
  <c r="FK34" i="33"/>
  <c r="FJ34" i="33"/>
  <c r="FI34" i="33"/>
  <c r="FH34" i="33"/>
  <c r="FG34" i="33"/>
  <c r="FF34" i="33"/>
  <c r="FE34" i="33"/>
  <c r="FD34" i="33"/>
  <c r="FC34" i="33"/>
  <c r="FB34" i="33"/>
  <c r="FA34" i="33"/>
  <c r="EZ34" i="33"/>
  <c r="EY34" i="33"/>
  <c r="EX34" i="33"/>
  <c r="EW34" i="33"/>
  <c r="EV34" i="33"/>
  <c r="EU34" i="33"/>
  <c r="GD33" i="33"/>
  <c r="GC33" i="33"/>
  <c r="GB33" i="33"/>
  <c r="GA33" i="33"/>
  <c r="FZ33" i="33"/>
  <c r="FY33" i="33"/>
  <c r="FX33" i="33"/>
  <c r="FW33" i="33"/>
  <c r="FV33" i="33"/>
  <c r="FU33" i="33"/>
  <c r="FT33" i="33"/>
  <c r="FS33" i="33"/>
  <c r="FR33" i="33"/>
  <c r="FQ33" i="33"/>
  <c r="FP33" i="33"/>
  <c r="FO33" i="33"/>
  <c r="FN33" i="33"/>
  <c r="FM33" i="33"/>
  <c r="FL33" i="33"/>
  <c r="FK33" i="33"/>
  <c r="FJ33" i="33"/>
  <c r="FI33" i="33"/>
  <c r="FH33" i="33"/>
  <c r="FG33" i="33"/>
  <c r="FF33" i="33"/>
  <c r="FE33" i="33"/>
  <c r="FD33" i="33"/>
  <c r="FC33" i="33"/>
  <c r="FB33" i="33"/>
  <c r="FA33" i="33"/>
  <c r="EZ33" i="33"/>
  <c r="EY33" i="33"/>
  <c r="EX33" i="33"/>
  <c r="EW33" i="33"/>
  <c r="EV33" i="33"/>
  <c r="EU33" i="33"/>
  <c r="GD32" i="33"/>
  <c r="GC32" i="33"/>
  <c r="GB32" i="33"/>
  <c r="GA32" i="33"/>
  <c r="FZ32" i="33"/>
  <c r="FY32" i="33"/>
  <c r="FX32" i="33"/>
  <c r="FW32" i="33"/>
  <c r="FV32" i="33"/>
  <c r="FU32" i="33"/>
  <c r="FT32" i="33"/>
  <c r="FS32" i="33"/>
  <c r="FR32" i="33"/>
  <c r="FQ32" i="33"/>
  <c r="FP32" i="33"/>
  <c r="FO32" i="33"/>
  <c r="FN32" i="33"/>
  <c r="FM32" i="33"/>
  <c r="FL32" i="33"/>
  <c r="FK32" i="33"/>
  <c r="FJ32" i="33"/>
  <c r="FI32" i="33"/>
  <c r="FH32" i="33"/>
  <c r="FG32" i="33"/>
  <c r="FF32" i="33"/>
  <c r="FE32" i="33"/>
  <c r="FD32" i="33"/>
  <c r="FC32" i="33"/>
  <c r="FB32" i="33"/>
  <c r="FA32" i="33"/>
  <c r="EZ32" i="33"/>
  <c r="EY32" i="33"/>
  <c r="EX32" i="33"/>
  <c r="EW32" i="33"/>
  <c r="EV32" i="33"/>
  <c r="EU32" i="33"/>
  <c r="GD31" i="33"/>
  <c r="GC31" i="33"/>
  <c r="GB31" i="33"/>
  <c r="GA31" i="33"/>
  <c r="FZ31" i="33"/>
  <c r="FY31" i="33"/>
  <c r="FX31" i="33"/>
  <c r="FW31" i="33"/>
  <c r="FV31" i="33"/>
  <c r="FU31" i="33"/>
  <c r="FT31" i="33"/>
  <c r="FS31" i="33"/>
  <c r="FR31" i="33"/>
  <c r="FQ31" i="33"/>
  <c r="FP31" i="33"/>
  <c r="FO31" i="33"/>
  <c r="FN31" i="33"/>
  <c r="FM31" i="33"/>
  <c r="FL31" i="33"/>
  <c r="FK31" i="33"/>
  <c r="FJ31" i="33"/>
  <c r="FI31" i="33"/>
  <c r="FH31" i="33"/>
  <c r="FG31" i="33"/>
  <c r="FF31" i="33"/>
  <c r="FE31" i="33"/>
  <c r="FD31" i="33"/>
  <c r="FC31" i="33"/>
  <c r="FB31" i="33"/>
  <c r="FA31" i="33"/>
  <c r="EZ31" i="33"/>
  <c r="EY31" i="33"/>
  <c r="EX31" i="33"/>
  <c r="EW31" i="33"/>
  <c r="EV31" i="33"/>
  <c r="EU31" i="33"/>
  <c r="GD30" i="33"/>
  <c r="GC30" i="33"/>
  <c r="GB30" i="33"/>
  <c r="GA30" i="33"/>
  <c r="FZ30" i="33"/>
  <c r="FY30" i="33"/>
  <c r="FX30" i="33"/>
  <c r="FW30" i="33"/>
  <c r="FV30" i="33"/>
  <c r="FU30" i="33"/>
  <c r="FT30" i="33"/>
  <c r="FS30" i="33"/>
  <c r="FR30" i="33"/>
  <c r="FQ30" i="33"/>
  <c r="FP30" i="33"/>
  <c r="FO30" i="33"/>
  <c r="FN30" i="33"/>
  <c r="FM30" i="33"/>
  <c r="FL30" i="33"/>
  <c r="FK30" i="33"/>
  <c r="FJ30" i="33"/>
  <c r="FI30" i="33"/>
  <c r="FH30" i="33"/>
  <c r="FG30" i="33"/>
  <c r="FF30" i="33"/>
  <c r="FE30" i="33"/>
  <c r="FD30" i="33"/>
  <c r="FC30" i="33"/>
  <c r="FB30" i="33"/>
  <c r="FA30" i="33"/>
  <c r="EZ30" i="33"/>
  <c r="EY30" i="33"/>
  <c r="EX30" i="33"/>
  <c r="EW30" i="33"/>
  <c r="EV30" i="33"/>
  <c r="EU30" i="33"/>
  <c r="GD29" i="33"/>
  <c r="GC29" i="33"/>
  <c r="GB29" i="33"/>
  <c r="GA29" i="33"/>
  <c r="FZ29" i="33"/>
  <c r="FY29" i="33"/>
  <c r="FX29" i="33"/>
  <c r="FW29" i="33"/>
  <c r="FV29" i="33"/>
  <c r="FU29" i="33"/>
  <c r="FT29" i="33"/>
  <c r="FS29" i="33"/>
  <c r="FR29" i="33"/>
  <c r="FQ29" i="33"/>
  <c r="FP29" i="33"/>
  <c r="FO29" i="33"/>
  <c r="FN29" i="33"/>
  <c r="FM29" i="33"/>
  <c r="FL29" i="33"/>
  <c r="FK29" i="33"/>
  <c r="FJ29" i="33"/>
  <c r="FI29" i="33"/>
  <c r="FH29" i="33"/>
  <c r="FG29" i="33"/>
  <c r="FF29" i="33"/>
  <c r="FE29" i="33"/>
  <c r="FD29" i="33"/>
  <c r="FC29" i="33"/>
  <c r="FB29" i="33"/>
  <c r="FA29" i="33"/>
  <c r="EZ29" i="33"/>
  <c r="EY29" i="33"/>
  <c r="EX29" i="33"/>
  <c r="EW29" i="33"/>
  <c r="EV29" i="33"/>
  <c r="EU29" i="33"/>
  <c r="GD28" i="33"/>
  <c r="GC28" i="33"/>
  <c r="GB28" i="33"/>
  <c r="GA28" i="33"/>
  <c r="FZ28" i="33"/>
  <c r="FY28" i="33"/>
  <c r="FX28" i="33"/>
  <c r="FW28" i="33"/>
  <c r="FV28" i="33"/>
  <c r="FU28" i="33"/>
  <c r="FT28" i="33"/>
  <c r="FS28" i="33"/>
  <c r="FR28" i="33"/>
  <c r="FQ28" i="33"/>
  <c r="FP28" i="33"/>
  <c r="FO28" i="33"/>
  <c r="FN28" i="33"/>
  <c r="FM28" i="33"/>
  <c r="FL28" i="33"/>
  <c r="FK28" i="33"/>
  <c r="FJ28" i="33"/>
  <c r="FI28" i="33"/>
  <c r="FH28" i="33"/>
  <c r="FG28" i="33"/>
  <c r="FF28" i="33"/>
  <c r="FE28" i="33"/>
  <c r="FD28" i="33"/>
  <c r="FC28" i="33"/>
  <c r="FB28" i="33"/>
  <c r="FA28" i="33"/>
  <c r="EZ28" i="33"/>
  <c r="EY28" i="33"/>
  <c r="EX28" i="33"/>
  <c r="EW28" i="33"/>
  <c r="EV28" i="33"/>
  <c r="EU28" i="33"/>
  <c r="GD27" i="33"/>
  <c r="GC27" i="33"/>
  <c r="GB27" i="33"/>
  <c r="GA27" i="33"/>
  <c r="FZ27" i="33"/>
  <c r="FY27" i="33"/>
  <c r="FX27" i="33"/>
  <c r="FW27" i="33"/>
  <c r="FV27" i="33"/>
  <c r="FU27" i="33"/>
  <c r="FT27" i="33"/>
  <c r="FS27" i="33"/>
  <c r="FR27" i="33"/>
  <c r="FQ27" i="33"/>
  <c r="FP27" i="33"/>
  <c r="FO27" i="33"/>
  <c r="FN27" i="33"/>
  <c r="FM27" i="33"/>
  <c r="FL27" i="33"/>
  <c r="FK27" i="33"/>
  <c r="FJ27" i="33"/>
  <c r="FI27" i="33"/>
  <c r="FH27" i="33"/>
  <c r="FG27" i="33"/>
  <c r="FF27" i="33"/>
  <c r="FE27" i="33"/>
  <c r="FD27" i="33"/>
  <c r="FC27" i="33"/>
  <c r="FB27" i="33"/>
  <c r="FA27" i="33"/>
  <c r="EZ27" i="33"/>
  <c r="EY27" i="33"/>
  <c r="EX27" i="33"/>
  <c r="EW27" i="33"/>
  <c r="EV27" i="33"/>
  <c r="EU27" i="33"/>
  <c r="GD26" i="33"/>
  <c r="GC26" i="33"/>
  <c r="GB26" i="33"/>
  <c r="GA26" i="33"/>
  <c r="FZ26" i="33"/>
  <c r="FY26" i="33"/>
  <c r="FX26" i="33"/>
  <c r="FW26" i="33"/>
  <c r="FV26" i="33"/>
  <c r="FU26" i="33"/>
  <c r="FT26" i="33"/>
  <c r="FS26" i="33"/>
  <c r="FR26" i="33"/>
  <c r="FQ26" i="33"/>
  <c r="FP26" i="33"/>
  <c r="FO26" i="33"/>
  <c r="FN26" i="33"/>
  <c r="FM26" i="33"/>
  <c r="FL26" i="33"/>
  <c r="FK26" i="33"/>
  <c r="FJ26" i="33"/>
  <c r="FI26" i="33"/>
  <c r="FH26" i="33"/>
  <c r="FG26" i="33"/>
  <c r="FF26" i="33"/>
  <c r="FE26" i="33"/>
  <c r="FD26" i="33"/>
  <c r="FC26" i="33"/>
  <c r="FB26" i="33"/>
  <c r="FA26" i="33"/>
  <c r="EZ26" i="33"/>
  <c r="EY26" i="33"/>
  <c r="EX26" i="33"/>
  <c r="EW26" i="33"/>
  <c r="EV26" i="33"/>
  <c r="EU26" i="33"/>
  <c r="GD23" i="33"/>
  <c r="GC23" i="33"/>
  <c r="GB23" i="33"/>
  <c r="GA23" i="33"/>
  <c r="FZ23" i="33"/>
  <c r="FY23" i="33"/>
  <c r="FX23" i="33"/>
  <c r="FW23" i="33"/>
  <c r="FV23" i="33"/>
  <c r="FU23" i="33"/>
  <c r="FT23" i="33"/>
  <c r="FS23" i="33"/>
  <c r="FR23" i="33"/>
  <c r="FQ23" i="33"/>
  <c r="FP23" i="33"/>
  <c r="FO23" i="33"/>
  <c r="FN23" i="33"/>
  <c r="FM23" i="33"/>
  <c r="FL23" i="33"/>
  <c r="FK23" i="33"/>
  <c r="FJ23" i="33"/>
  <c r="FI23" i="33"/>
  <c r="FH23" i="33"/>
  <c r="FG23" i="33"/>
  <c r="FF23" i="33"/>
  <c r="FE23" i="33"/>
  <c r="FD23" i="33"/>
  <c r="FC23" i="33"/>
  <c r="FB23" i="33"/>
  <c r="FA23" i="33"/>
  <c r="EZ23" i="33"/>
  <c r="EY23" i="33"/>
  <c r="EX23" i="33"/>
  <c r="EW23" i="33"/>
  <c r="EV23" i="33"/>
  <c r="EU23" i="33"/>
  <c r="GD22" i="33"/>
  <c r="GC22" i="33"/>
  <c r="GB22" i="33"/>
  <c r="GA22" i="33"/>
  <c r="FZ22" i="33"/>
  <c r="FY22" i="33"/>
  <c r="FX22" i="33"/>
  <c r="FW22" i="33"/>
  <c r="FV22" i="33"/>
  <c r="FU22" i="33"/>
  <c r="FT22" i="33"/>
  <c r="FS22" i="33"/>
  <c r="FR22" i="33"/>
  <c r="FQ22" i="33"/>
  <c r="FP22" i="33"/>
  <c r="FO22" i="33"/>
  <c r="FN22" i="33"/>
  <c r="FM22" i="33"/>
  <c r="FL22" i="33"/>
  <c r="FK22" i="33"/>
  <c r="FJ22" i="33"/>
  <c r="FI22" i="33"/>
  <c r="FH22" i="33"/>
  <c r="FG22" i="33"/>
  <c r="FF22" i="33"/>
  <c r="FE22" i="33"/>
  <c r="FD22" i="33"/>
  <c r="FC22" i="33"/>
  <c r="FB22" i="33"/>
  <c r="FA22" i="33"/>
  <c r="EZ22" i="33"/>
  <c r="EY22" i="33"/>
  <c r="EX22" i="33"/>
  <c r="EW22" i="33"/>
  <c r="EV22" i="33"/>
  <c r="EU22" i="33"/>
  <c r="GD21" i="33"/>
  <c r="GC21" i="33"/>
  <c r="GB21" i="33"/>
  <c r="GA21" i="33"/>
  <c r="FZ21" i="33"/>
  <c r="FY21" i="33"/>
  <c r="FX21" i="33"/>
  <c r="FW21" i="33"/>
  <c r="FV21" i="33"/>
  <c r="FU21" i="33"/>
  <c r="FT21" i="33"/>
  <c r="FS21" i="33"/>
  <c r="FR21" i="33"/>
  <c r="FQ21" i="33"/>
  <c r="FP21" i="33"/>
  <c r="FO21" i="33"/>
  <c r="FN21" i="33"/>
  <c r="FM21" i="33"/>
  <c r="FL21" i="33"/>
  <c r="FK21" i="33"/>
  <c r="FJ21" i="33"/>
  <c r="FI21" i="33"/>
  <c r="FH21" i="33"/>
  <c r="FG21" i="33"/>
  <c r="FF21" i="33"/>
  <c r="FE21" i="33"/>
  <c r="FD21" i="33"/>
  <c r="FC21" i="33"/>
  <c r="FB21" i="33"/>
  <c r="FA21" i="33"/>
  <c r="EZ21" i="33"/>
  <c r="EY21" i="33"/>
  <c r="EX21" i="33"/>
  <c r="EW21" i="33"/>
  <c r="EV21" i="33"/>
  <c r="EU21" i="33"/>
  <c r="GD20" i="33"/>
  <c r="GC20" i="33"/>
  <c r="GB20" i="33"/>
  <c r="GA20" i="33"/>
  <c r="FZ20" i="33"/>
  <c r="FY20" i="33"/>
  <c r="FX20" i="33"/>
  <c r="FW20" i="33"/>
  <c r="FV20" i="33"/>
  <c r="FU20" i="33"/>
  <c r="FT20" i="33"/>
  <c r="FS20" i="33"/>
  <c r="FR20" i="33"/>
  <c r="FQ20" i="33"/>
  <c r="FP20" i="33"/>
  <c r="FO20" i="33"/>
  <c r="FN20" i="33"/>
  <c r="FM20" i="33"/>
  <c r="FL20" i="33"/>
  <c r="FK20" i="33"/>
  <c r="FJ20" i="33"/>
  <c r="FI20" i="33"/>
  <c r="FH20" i="33"/>
  <c r="FG20" i="33"/>
  <c r="FF20" i="33"/>
  <c r="FE20" i="33"/>
  <c r="FD20" i="33"/>
  <c r="FC20" i="33"/>
  <c r="FB20" i="33"/>
  <c r="FA20" i="33"/>
  <c r="EZ20" i="33"/>
  <c r="EY20" i="33"/>
  <c r="EX20" i="33"/>
  <c r="EW20" i="33"/>
  <c r="EV20" i="33"/>
  <c r="EU20" i="33"/>
  <c r="GD19" i="33"/>
  <c r="GC19" i="33"/>
  <c r="GB19" i="33"/>
  <c r="GA19" i="33"/>
  <c r="FZ19" i="33"/>
  <c r="FY19" i="33"/>
  <c r="FX19" i="33"/>
  <c r="FW19" i="33"/>
  <c r="FV19" i="33"/>
  <c r="FU19" i="33"/>
  <c r="FT19" i="33"/>
  <c r="FS19" i="33"/>
  <c r="FR19" i="33"/>
  <c r="FQ19" i="33"/>
  <c r="FP19" i="33"/>
  <c r="FO19" i="33"/>
  <c r="FN19" i="33"/>
  <c r="FM19" i="33"/>
  <c r="FL19" i="33"/>
  <c r="FK19" i="33"/>
  <c r="FJ19" i="33"/>
  <c r="FI19" i="33"/>
  <c r="FH19" i="33"/>
  <c r="FG19" i="33"/>
  <c r="FF19" i="33"/>
  <c r="FE19" i="33"/>
  <c r="FD19" i="33"/>
  <c r="FC19" i="33"/>
  <c r="FB19" i="33"/>
  <c r="FA19" i="33"/>
  <c r="EZ19" i="33"/>
  <c r="EY19" i="33"/>
  <c r="EX19" i="33"/>
  <c r="EW19" i="33"/>
  <c r="EV19" i="33"/>
  <c r="EU19" i="33"/>
  <c r="GD18" i="33"/>
  <c r="GC18" i="33"/>
  <c r="GB18" i="33"/>
  <c r="GA18" i="33"/>
  <c r="FZ18" i="33"/>
  <c r="FY18" i="33"/>
  <c r="FX18" i="33"/>
  <c r="FW18" i="33"/>
  <c r="FV18" i="33"/>
  <c r="FU18" i="33"/>
  <c r="FT18" i="33"/>
  <c r="FS18" i="33"/>
  <c r="FR18" i="33"/>
  <c r="FQ18" i="33"/>
  <c r="FP18" i="33"/>
  <c r="FO18" i="33"/>
  <c r="FN18" i="33"/>
  <c r="FM18" i="33"/>
  <c r="FL18" i="33"/>
  <c r="FK18" i="33"/>
  <c r="FJ18" i="33"/>
  <c r="FI18" i="33"/>
  <c r="FH18" i="33"/>
  <c r="FG18" i="33"/>
  <c r="FF18" i="33"/>
  <c r="FE18" i="33"/>
  <c r="FD18" i="33"/>
  <c r="FC18" i="33"/>
  <c r="FB18" i="33"/>
  <c r="FA18" i="33"/>
  <c r="EZ18" i="33"/>
  <c r="EY18" i="33"/>
  <c r="EX18" i="33"/>
  <c r="EW18" i="33"/>
  <c r="EV18" i="33"/>
  <c r="EU18" i="33"/>
  <c r="GD17" i="33"/>
  <c r="GC17" i="33"/>
  <c r="GB17" i="33"/>
  <c r="GA17" i="33"/>
  <c r="FZ17" i="33"/>
  <c r="FY17" i="33"/>
  <c r="FX17" i="33"/>
  <c r="FW17" i="33"/>
  <c r="FV17" i="33"/>
  <c r="FU17" i="33"/>
  <c r="FT17" i="33"/>
  <c r="FS17" i="33"/>
  <c r="FR17" i="33"/>
  <c r="FQ17" i="33"/>
  <c r="FP17" i="33"/>
  <c r="FO17" i="33"/>
  <c r="FN17" i="33"/>
  <c r="FM17" i="33"/>
  <c r="FL17" i="33"/>
  <c r="FK17" i="33"/>
  <c r="FJ17" i="33"/>
  <c r="FI17" i="33"/>
  <c r="FH17" i="33"/>
  <c r="FG17" i="33"/>
  <c r="FF17" i="33"/>
  <c r="FE17" i="33"/>
  <c r="FD17" i="33"/>
  <c r="FC17" i="33"/>
  <c r="FB17" i="33"/>
  <c r="FA17" i="33"/>
  <c r="EZ17" i="33"/>
  <c r="EY17" i="33"/>
  <c r="EX17" i="33"/>
  <c r="EW17" i="33"/>
  <c r="EV17" i="33"/>
  <c r="EU17" i="33"/>
  <c r="GD16" i="33"/>
  <c r="GC16" i="33"/>
  <c r="GB16" i="33"/>
  <c r="GA16" i="33"/>
  <c r="FZ16" i="33"/>
  <c r="FY16" i="33"/>
  <c r="FX16" i="33"/>
  <c r="FW16" i="33"/>
  <c r="FV16" i="33"/>
  <c r="FU16" i="33"/>
  <c r="FT16" i="33"/>
  <c r="FS16" i="33"/>
  <c r="FR16" i="33"/>
  <c r="FQ16" i="33"/>
  <c r="FP16" i="33"/>
  <c r="FO16" i="33"/>
  <c r="FN16" i="33"/>
  <c r="FM16" i="33"/>
  <c r="FL16" i="33"/>
  <c r="FK16" i="33"/>
  <c r="FJ16" i="33"/>
  <c r="FI16" i="33"/>
  <c r="FH16" i="33"/>
  <c r="FG16" i="33"/>
  <c r="FF16" i="33"/>
  <c r="FE16" i="33"/>
  <c r="FD16" i="33"/>
  <c r="FC16" i="33"/>
  <c r="FB16" i="33"/>
  <c r="FA16" i="33"/>
  <c r="EZ16" i="33"/>
  <c r="EY16" i="33"/>
  <c r="EX16" i="33"/>
  <c r="EW16" i="33"/>
  <c r="EV16" i="33"/>
  <c r="EU16" i="33"/>
  <c r="GD15" i="33"/>
  <c r="GC15" i="33"/>
  <c r="GB15" i="33"/>
  <c r="GA15" i="33"/>
  <c r="FZ15" i="33"/>
  <c r="FY15" i="33"/>
  <c r="FX15" i="33"/>
  <c r="FW15" i="33"/>
  <c r="FV15" i="33"/>
  <c r="FU15" i="33"/>
  <c r="FT15" i="33"/>
  <c r="FS15" i="33"/>
  <c r="FR15" i="33"/>
  <c r="FQ15" i="33"/>
  <c r="FP15" i="33"/>
  <c r="FO15" i="33"/>
  <c r="FN15" i="33"/>
  <c r="FM15" i="33"/>
  <c r="FL15" i="33"/>
  <c r="FK15" i="33"/>
  <c r="FJ15" i="33"/>
  <c r="FI15" i="33"/>
  <c r="FH15" i="33"/>
  <c r="FG15" i="33"/>
  <c r="FF15" i="33"/>
  <c r="FE15" i="33"/>
  <c r="FD15" i="33"/>
  <c r="FC15" i="33"/>
  <c r="FB15" i="33"/>
  <c r="FA15" i="33"/>
  <c r="EZ15" i="33"/>
  <c r="EY15" i="33"/>
  <c r="EX15" i="33"/>
  <c r="EW15" i="33"/>
  <c r="EV15" i="33"/>
  <c r="EU15" i="33"/>
  <c r="GD14" i="33"/>
  <c r="GC14" i="33"/>
  <c r="GB14" i="33"/>
  <c r="GA14" i="33"/>
  <c r="FZ14" i="33"/>
  <c r="FY14" i="33"/>
  <c r="FX14" i="33"/>
  <c r="FW14" i="33"/>
  <c r="FV14" i="33"/>
  <c r="FU14" i="33"/>
  <c r="FT14" i="33"/>
  <c r="FS14" i="33"/>
  <c r="FR14" i="33"/>
  <c r="FQ14" i="33"/>
  <c r="FP14" i="33"/>
  <c r="FO14" i="33"/>
  <c r="FN14" i="33"/>
  <c r="FM14" i="33"/>
  <c r="FL14" i="33"/>
  <c r="FK14" i="33"/>
  <c r="FJ14" i="33"/>
  <c r="FI14" i="33"/>
  <c r="FH14" i="33"/>
  <c r="FG14" i="33"/>
  <c r="FF14" i="33"/>
  <c r="FE14" i="33"/>
  <c r="FD14" i="33"/>
  <c r="FC14" i="33"/>
  <c r="FB14" i="33"/>
  <c r="FA14" i="33"/>
  <c r="EZ14" i="33"/>
  <c r="EY14" i="33"/>
  <c r="EX14" i="33"/>
  <c r="EW14" i="33"/>
  <c r="EV14" i="33"/>
  <c r="EU14" i="33"/>
  <c r="GD13" i="33"/>
  <c r="GC13" i="33"/>
  <c r="GB13" i="33"/>
  <c r="GA13" i="33"/>
  <c r="FZ13" i="33"/>
  <c r="FY13" i="33"/>
  <c r="FX13" i="33"/>
  <c r="FW13" i="33"/>
  <c r="FV13" i="33"/>
  <c r="FU13" i="33"/>
  <c r="FT13" i="33"/>
  <c r="FS13" i="33"/>
  <c r="FR13" i="33"/>
  <c r="FQ13" i="33"/>
  <c r="FP13" i="33"/>
  <c r="FO13" i="33"/>
  <c r="FN13" i="33"/>
  <c r="FM13" i="33"/>
  <c r="FL13" i="33"/>
  <c r="FK13" i="33"/>
  <c r="FJ13" i="33"/>
  <c r="FI13" i="33"/>
  <c r="FH13" i="33"/>
  <c r="FG13" i="33"/>
  <c r="FF13" i="33"/>
  <c r="FE13" i="33"/>
  <c r="FD13" i="33"/>
  <c r="FC13" i="33"/>
  <c r="FB13" i="33"/>
  <c r="FA13" i="33"/>
  <c r="EZ13" i="33"/>
  <c r="EY13" i="33"/>
  <c r="EX13" i="33"/>
  <c r="EW13" i="33"/>
  <c r="EV13" i="33"/>
  <c r="EU13" i="33"/>
  <c r="GD12" i="33"/>
  <c r="GC12" i="33"/>
  <c r="GB12" i="33"/>
  <c r="GA12" i="33"/>
  <c r="FZ12" i="33"/>
  <c r="FY12" i="33"/>
  <c r="FX12" i="33"/>
  <c r="FW12" i="33"/>
  <c r="FV12" i="33"/>
  <c r="FU12" i="33"/>
  <c r="FT12" i="33"/>
  <c r="FS12" i="33"/>
  <c r="FR12" i="33"/>
  <c r="FQ12" i="33"/>
  <c r="FP12" i="33"/>
  <c r="FO12" i="33"/>
  <c r="FN12" i="33"/>
  <c r="FM12" i="33"/>
  <c r="FL12" i="33"/>
  <c r="FK12" i="33"/>
  <c r="FJ12" i="33"/>
  <c r="FI12" i="33"/>
  <c r="FH12" i="33"/>
  <c r="FG12" i="33"/>
  <c r="FF12" i="33"/>
  <c r="FE12" i="33"/>
  <c r="FD12" i="33"/>
  <c r="FC12" i="33"/>
  <c r="FB12" i="33"/>
  <c r="FA12" i="33"/>
  <c r="EZ12" i="33"/>
  <c r="EY12" i="33"/>
  <c r="EX12" i="33"/>
  <c r="EW12" i="33"/>
  <c r="EV12" i="33"/>
  <c r="EU12" i="33"/>
  <c r="GD11" i="33"/>
  <c r="GC11" i="33"/>
  <c r="GB11" i="33"/>
  <c r="GA11" i="33"/>
  <c r="FZ11" i="33"/>
  <c r="FY11" i="33"/>
  <c r="FX11" i="33"/>
  <c r="FW11" i="33"/>
  <c r="FV11" i="33"/>
  <c r="FU11" i="33"/>
  <c r="FT11" i="33"/>
  <c r="FS11" i="33"/>
  <c r="FR11" i="33"/>
  <c r="FQ11" i="33"/>
  <c r="FP11" i="33"/>
  <c r="FO11" i="33"/>
  <c r="FN11" i="33"/>
  <c r="FM11" i="33"/>
  <c r="FL11" i="33"/>
  <c r="FK11" i="33"/>
  <c r="FJ11" i="33"/>
  <c r="FI11" i="33"/>
  <c r="FH11" i="33"/>
  <c r="FG11" i="33"/>
  <c r="FF11" i="33"/>
  <c r="FE11" i="33"/>
  <c r="FD11" i="33"/>
  <c r="FC11" i="33"/>
  <c r="FB11" i="33"/>
  <c r="FA11" i="33"/>
  <c r="EZ11" i="33"/>
  <c r="EY11" i="33"/>
  <c r="EX11" i="33"/>
  <c r="EW11" i="33"/>
  <c r="EV11" i="33"/>
  <c r="EU11" i="33"/>
  <c r="GD10" i="33"/>
  <c r="GC10" i="33"/>
  <c r="GB10" i="33"/>
  <c r="GA10" i="33"/>
  <c r="FZ10" i="33"/>
  <c r="FY10" i="33"/>
  <c r="FX10" i="33"/>
  <c r="FW10" i="33"/>
  <c r="FV10" i="33"/>
  <c r="FU10" i="33"/>
  <c r="FT10" i="33"/>
  <c r="FS10" i="33"/>
  <c r="FR10" i="33"/>
  <c r="FQ10" i="33"/>
  <c r="FP10" i="33"/>
  <c r="FO10" i="33"/>
  <c r="FN10" i="33"/>
  <c r="FM10" i="33"/>
  <c r="FL10" i="33"/>
  <c r="FK10" i="33"/>
  <c r="FJ10" i="33"/>
  <c r="FI10" i="33"/>
  <c r="FH10" i="33"/>
  <c r="FG10" i="33"/>
  <c r="FF10" i="33"/>
  <c r="FE10" i="33"/>
  <c r="FD10" i="33"/>
  <c r="FC10" i="33"/>
  <c r="FB10" i="33"/>
  <c r="FA10" i="33"/>
  <c r="EZ10" i="33"/>
  <c r="EY10" i="33"/>
  <c r="EX10" i="33"/>
  <c r="EW10" i="33"/>
  <c r="EV10" i="33"/>
  <c r="EU10" i="33"/>
  <c r="GD9" i="33"/>
  <c r="GC9" i="33"/>
  <c r="GB9" i="33"/>
  <c r="GA9" i="33"/>
  <c r="FZ9" i="33"/>
  <c r="FY9" i="33"/>
  <c r="FX9" i="33"/>
  <c r="FW9" i="33"/>
  <c r="FV9" i="33"/>
  <c r="FU9" i="33"/>
  <c r="FT9" i="33"/>
  <c r="FS9" i="33"/>
  <c r="FR9" i="33"/>
  <c r="FQ9" i="33"/>
  <c r="FP9" i="33"/>
  <c r="FO9" i="33"/>
  <c r="FN9" i="33"/>
  <c r="FM9" i="33"/>
  <c r="FL9" i="33"/>
  <c r="FK9" i="33"/>
  <c r="FJ9" i="33"/>
  <c r="FI9" i="33"/>
  <c r="FH9" i="33"/>
  <c r="FG9" i="33"/>
  <c r="FF9" i="33"/>
  <c r="FE9" i="33"/>
  <c r="FD9" i="33"/>
  <c r="FC9" i="33"/>
  <c r="FB9" i="33"/>
  <c r="FA9" i="33"/>
  <c r="EZ9" i="33"/>
  <c r="EY9" i="33"/>
  <c r="EX9" i="33"/>
  <c r="EW9" i="33"/>
  <c r="EV9" i="33"/>
  <c r="EU9" i="33"/>
  <c r="GD8" i="33"/>
  <c r="GC8" i="33"/>
  <c r="GB8" i="33"/>
  <c r="GA8" i="33"/>
  <c r="FZ8" i="33"/>
  <c r="FY8" i="33"/>
  <c r="FX8" i="33"/>
  <c r="FW8" i="33"/>
  <c r="FV8" i="33"/>
  <c r="FU8" i="33"/>
  <c r="FT8" i="33"/>
  <c r="FS8" i="33"/>
  <c r="FR8" i="33"/>
  <c r="FQ8" i="33"/>
  <c r="FP8" i="33"/>
  <c r="FO8" i="33"/>
  <c r="FN8" i="33"/>
  <c r="FM8" i="33"/>
  <c r="FL8" i="33"/>
  <c r="FK8" i="33"/>
  <c r="FJ8" i="33"/>
  <c r="FI8" i="33"/>
  <c r="FH8" i="33"/>
  <c r="FG8" i="33"/>
  <c r="FF8" i="33"/>
  <c r="FE8" i="33"/>
  <c r="FD8" i="33"/>
  <c r="FC8" i="33"/>
  <c r="FB8" i="33"/>
  <c r="FA8" i="33"/>
  <c r="EZ8" i="33"/>
  <c r="EY8" i="33"/>
  <c r="EX8" i="33"/>
  <c r="EW8" i="33"/>
  <c r="EV8" i="33"/>
  <c r="EU8" i="33"/>
  <c r="GD5" i="33"/>
  <c r="GC5" i="33"/>
  <c r="GB5" i="33"/>
  <c r="GA5" i="33"/>
  <c r="FZ5" i="33"/>
  <c r="FY5" i="33"/>
  <c r="FX5" i="33"/>
  <c r="FW5" i="33"/>
  <c r="FV5" i="33"/>
  <c r="FU5" i="33"/>
  <c r="FT5" i="33"/>
  <c r="FS5" i="33"/>
  <c r="FR5" i="33"/>
  <c r="FQ5" i="33"/>
  <c r="FP5" i="33"/>
  <c r="FO5" i="33"/>
  <c r="FN5" i="33"/>
  <c r="FM5" i="33"/>
  <c r="FL5" i="33"/>
  <c r="FK5" i="33"/>
  <c r="FJ5" i="33"/>
  <c r="FI5" i="33"/>
  <c r="FH5" i="33"/>
  <c r="FG5" i="33"/>
  <c r="FF5" i="33"/>
  <c r="FE5" i="33"/>
  <c r="FD5" i="33"/>
  <c r="FC5" i="33"/>
  <c r="FB5" i="33"/>
  <c r="FA5" i="33"/>
  <c r="EZ5" i="33"/>
  <c r="EY5" i="33"/>
  <c r="EX5" i="33"/>
  <c r="EW5" i="33"/>
  <c r="EV5" i="33"/>
  <c r="ES64" i="33"/>
  <c r="ER64" i="33"/>
  <c r="EQ64" i="33"/>
  <c r="EP64" i="33"/>
  <c r="EO64" i="33"/>
  <c r="EN64" i="33"/>
  <c r="EM64" i="33"/>
  <c r="EL64" i="33"/>
  <c r="EK64" i="33"/>
  <c r="EJ64" i="33"/>
  <c r="EI64" i="33"/>
  <c r="EH64" i="33"/>
  <c r="EG64" i="33"/>
  <c r="EF64" i="33"/>
  <c r="EE64" i="33"/>
  <c r="ED64" i="33"/>
  <c r="EC64" i="33"/>
  <c r="EB64" i="33"/>
  <c r="EA64" i="33"/>
  <c r="DZ64" i="33"/>
  <c r="DY64" i="33"/>
  <c r="DX64" i="33"/>
  <c r="DW64" i="33"/>
  <c r="DV64" i="33"/>
  <c r="DU64" i="33"/>
  <c r="DT64" i="33"/>
  <c r="DS64" i="33"/>
  <c r="DR64" i="33"/>
  <c r="DQ64" i="33"/>
  <c r="DP64" i="33"/>
  <c r="DO64" i="33"/>
  <c r="DN64" i="33"/>
  <c r="DM64" i="33"/>
  <c r="DL64" i="33"/>
  <c r="DK64" i="33"/>
  <c r="DJ64" i="33"/>
  <c r="ES63" i="33"/>
  <c r="ER63" i="33"/>
  <c r="EQ63" i="33"/>
  <c r="EP63" i="33"/>
  <c r="EO63" i="33"/>
  <c r="EN63" i="33"/>
  <c r="EM63" i="33"/>
  <c r="EL63" i="33"/>
  <c r="EK63" i="33"/>
  <c r="EJ63" i="33"/>
  <c r="EI63" i="33"/>
  <c r="EH63" i="33"/>
  <c r="EG63" i="33"/>
  <c r="EF63" i="33"/>
  <c r="EE63" i="33"/>
  <c r="ED63" i="33"/>
  <c r="EC63" i="33"/>
  <c r="EB63" i="33"/>
  <c r="EA63" i="33"/>
  <c r="DZ63" i="33"/>
  <c r="DY63" i="33"/>
  <c r="DX63" i="33"/>
  <c r="DW63" i="33"/>
  <c r="DV63" i="33"/>
  <c r="DU63" i="33"/>
  <c r="DT63" i="33"/>
  <c r="DS63" i="33"/>
  <c r="DR63" i="33"/>
  <c r="DQ63" i="33"/>
  <c r="DP63" i="33"/>
  <c r="DO63" i="33"/>
  <c r="DN63" i="33"/>
  <c r="DM63" i="33"/>
  <c r="DL63" i="33"/>
  <c r="DK63" i="33"/>
  <c r="DJ63" i="33"/>
  <c r="ES62" i="33"/>
  <c r="ER62" i="33"/>
  <c r="EQ62" i="33"/>
  <c r="EP62" i="33"/>
  <c r="EO62" i="33"/>
  <c r="EN62" i="33"/>
  <c r="EM62" i="33"/>
  <c r="EL62" i="33"/>
  <c r="EK62" i="33"/>
  <c r="EJ62" i="33"/>
  <c r="EI62" i="33"/>
  <c r="EH62" i="33"/>
  <c r="EG62" i="33"/>
  <c r="EF62" i="33"/>
  <c r="EE62" i="33"/>
  <c r="ED62" i="33"/>
  <c r="EC62" i="33"/>
  <c r="EB62" i="33"/>
  <c r="EA62" i="33"/>
  <c r="DZ62" i="33"/>
  <c r="DY62" i="33"/>
  <c r="DX62" i="33"/>
  <c r="DW62" i="33"/>
  <c r="DV62" i="33"/>
  <c r="DU62" i="33"/>
  <c r="DT62" i="33"/>
  <c r="DS62" i="33"/>
  <c r="DR62" i="33"/>
  <c r="DQ62" i="33"/>
  <c r="DP62" i="33"/>
  <c r="DO62" i="33"/>
  <c r="DN62" i="33"/>
  <c r="DM62" i="33"/>
  <c r="DL62" i="33"/>
  <c r="DK62" i="33"/>
  <c r="DJ62" i="33"/>
  <c r="ES61" i="33"/>
  <c r="ER61" i="33"/>
  <c r="EQ61" i="33"/>
  <c r="EP61" i="33"/>
  <c r="EO61" i="33"/>
  <c r="EN61" i="33"/>
  <c r="EM61" i="33"/>
  <c r="EL61" i="33"/>
  <c r="EK61" i="33"/>
  <c r="EJ61" i="33"/>
  <c r="EI61" i="33"/>
  <c r="EH61" i="33"/>
  <c r="EG61" i="33"/>
  <c r="EF61" i="33"/>
  <c r="EE61" i="33"/>
  <c r="ED61" i="33"/>
  <c r="EC61" i="33"/>
  <c r="EB61" i="33"/>
  <c r="EA61" i="33"/>
  <c r="DZ61" i="33"/>
  <c r="DY61" i="33"/>
  <c r="DX61" i="33"/>
  <c r="DW61" i="33"/>
  <c r="DV61" i="33"/>
  <c r="DU61" i="33"/>
  <c r="DT61" i="33"/>
  <c r="DS61" i="33"/>
  <c r="DR61" i="33"/>
  <c r="DQ61" i="33"/>
  <c r="DP61" i="33"/>
  <c r="DO61" i="33"/>
  <c r="DN61" i="33"/>
  <c r="DM61" i="33"/>
  <c r="DL61" i="33"/>
  <c r="DK61" i="33"/>
  <c r="DJ61" i="33"/>
  <c r="ES60" i="33"/>
  <c r="ER60" i="33"/>
  <c r="EQ60" i="33"/>
  <c r="EP60" i="33"/>
  <c r="EO60" i="33"/>
  <c r="EN60" i="33"/>
  <c r="EM60" i="33"/>
  <c r="EL60" i="33"/>
  <c r="EK60" i="33"/>
  <c r="EJ60" i="33"/>
  <c r="EI60" i="33"/>
  <c r="EH60" i="33"/>
  <c r="EG60" i="33"/>
  <c r="EF60" i="33"/>
  <c r="EE60" i="33"/>
  <c r="ED60" i="33"/>
  <c r="EC60" i="33"/>
  <c r="EB60" i="33"/>
  <c r="EA60" i="33"/>
  <c r="DZ60" i="33"/>
  <c r="DY60" i="33"/>
  <c r="DX60" i="33"/>
  <c r="DW60" i="33"/>
  <c r="DV60" i="33"/>
  <c r="DU60" i="33"/>
  <c r="DT60" i="33"/>
  <c r="DS60" i="33"/>
  <c r="DR60" i="33"/>
  <c r="DQ60" i="33"/>
  <c r="DP60" i="33"/>
  <c r="DO60" i="33"/>
  <c r="DN60" i="33"/>
  <c r="DM60" i="33"/>
  <c r="DL60" i="33"/>
  <c r="DK60" i="33"/>
  <c r="DJ60" i="33"/>
  <c r="ES59" i="33"/>
  <c r="ER59" i="33"/>
  <c r="EQ59" i="33"/>
  <c r="EP59" i="33"/>
  <c r="EO59" i="33"/>
  <c r="EN59" i="33"/>
  <c r="EM59" i="33"/>
  <c r="EL59" i="33"/>
  <c r="EK59" i="33"/>
  <c r="EJ59" i="33"/>
  <c r="EI59" i="33"/>
  <c r="EH59" i="33"/>
  <c r="EG59" i="33"/>
  <c r="EF59" i="33"/>
  <c r="EE59" i="33"/>
  <c r="ED59" i="33"/>
  <c r="EC59" i="33"/>
  <c r="EB59" i="33"/>
  <c r="EA59" i="33"/>
  <c r="DZ59" i="33"/>
  <c r="DY59" i="33"/>
  <c r="DX59" i="33"/>
  <c r="DW59" i="33"/>
  <c r="DV59" i="33"/>
  <c r="DU59" i="33"/>
  <c r="DT59" i="33"/>
  <c r="DS59" i="33"/>
  <c r="DR59" i="33"/>
  <c r="DQ59" i="33"/>
  <c r="DP59" i="33"/>
  <c r="DO59" i="33"/>
  <c r="DN59" i="33"/>
  <c r="DM59" i="33"/>
  <c r="DL59" i="33"/>
  <c r="DK59" i="33"/>
  <c r="DJ59" i="33"/>
  <c r="ES58" i="33"/>
  <c r="ER58" i="33"/>
  <c r="EQ58" i="33"/>
  <c r="EP58" i="33"/>
  <c r="EO58" i="33"/>
  <c r="EN58" i="33"/>
  <c r="EM58" i="33"/>
  <c r="EL58" i="33"/>
  <c r="EK58" i="33"/>
  <c r="EJ58" i="33"/>
  <c r="EI58" i="33"/>
  <c r="EH58" i="33"/>
  <c r="EG58" i="33"/>
  <c r="EF58" i="33"/>
  <c r="EE58" i="33"/>
  <c r="ED58" i="33"/>
  <c r="EC58" i="33"/>
  <c r="EB58" i="33"/>
  <c r="EA58" i="33"/>
  <c r="DZ58" i="33"/>
  <c r="DY58" i="33"/>
  <c r="DX58" i="33"/>
  <c r="DW58" i="33"/>
  <c r="DV58" i="33"/>
  <c r="DU58" i="33"/>
  <c r="DT58" i="33"/>
  <c r="DS58" i="33"/>
  <c r="DR58" i="33"/>
  <c r="DQ58" i="33"/>
  <c r="DP58" i="33"/>
  <c r="DO58" i="33"/>
  <c r="DN58" i="33"/>
  <c r="DM58" i="33"/>
  <c r="DL58" i="33"/>
  <c r="DK58" i="33"/>
  <c r="DJ58" i="33"/>
  <c r="ES57" i="33"/>
  <c r="ER57" i="33"/>
  <c r="EQ57" i="33"/>
  <c r="EP57" i="33"/>
  <c r="EO57" i="33"/>
  <c r="EN57" i="33"/>
  <c r="EM57" i="33"/>
  <c r="EL57" i="33"/>
  <c r="EK57" i="33"/>
  <c r="EJ57" i="33"/>
  <c r="EI57" i="33"/>
  <c r="EH57" i="33"/>
  <c r="EG57" i="33"/>
  <c r="EF57" i="33"/>
  <c r="EE57" i="33"/>
  <c r="ED57" i="33"/>
  <c r="EC57" i="33"/>
  <c r="EB57" i="33"/>
  <c r="EA57" i="33"/>
  <c r="DZ57" i="33"/>
  <c r="DY57" i="33"/>
  <c r="DX57" i="33"/>
  <c r="DW57" i="33"/>
  <c r="DV57" i="33"/>
  <c r="DU57" i="33"/>
  <c r="DT57" i="33"/>
  <c r="DS57" i="33"/>
  <c r="DR57" i="33"/>
  <c r="DQ57" i="33"/>
  <c r="DP57" i="33"/>
  <c r="DO57" i="33"/>
  <c r="DN57" i="33"/>
  <c r="DM57" i="33"/>
  <c r="DL57" i="33"/>
  <c r="DK57" i="33"/>
  <c r="DJ57" i="33"/>
  <c r="ES56" i="33"/>
  <c r="ER56" i="33"/>
  <c r="EQ56" i="33"/>
  <c r="EP56" i="33"/>
  <c r="EO56" i="33"/>
  <c r="EN56" i="33"/>
  <c r="EM56" i="33"/>
  <c r="EL56" i="33"/>
  <c r="EK56" i="33"/>
  <c r="EJ56" i="33"/>
  <c r="EI56" i="33"/>
  <c r="EH56" i="33"/>
  <c r="EG56" i="33"/>
  <c r="EF56" i="33"/>
  <c r="EE56" i="33"/>
  <c r="ED56" i="33"/>
  <c r="EC56" i="33"/>
  <c r="EB56" i="33"/>
  <c r="EA56" i="33"/>
  <c r="DZ56" i="33"/>
  <c r="DY56" i="33"/>
  <c r="DX56" i="33"/>
  <c r="DW56" i="33"/>
  <c r="DV56" i="33"/>
  <c r="DU56" i="33"/>
  <c r="DT56" i="33"/>
  <c r="DS56" i="33"/>
  <c r="DR56" i="33"/>
  <c r="DQ56" i="33"/>
  <c r="DP56" i="33"/>
  <c r="DO56" i="33"/>
  <c r="DN56" i="33"/>
  <c r="DM56" i="33"/>
  <c r="DL56" i="33"/>
  <c r="DK56" i="33"/>
  <c r="DJ56" i="33"/>
  <c r="ES55" i="33"/>
  <c r="ER55" i="33"/>
  <c r="EQ55" i="33"/>
  <c r="EP55" i="33"/>
  <c r="EO55" i="33"/>
  <c r="EN55" i="33"/>
  <c r="EM55" i="33"/>
  <c r="EL55" i="33"/>
  <c r="EK55" i="33"/>
  <c r="EJ55" i="33"/>
  <c r="EI55" i="33"/>
  <c r="EH55" i="33"/>
  <c r="EG55" i="33"/>
  <c r="EF55" i="33"/>
  <c r="EE55" i="33"/>
  <c r="ED55" i="33"/>
  <c r="EC55" i="33"/>
  <c r="EB55" i="33"/>
  <c r="EA55" i="33"/>
  <c r="DZ55" i="33"/>
  <c r="DY55" i="33"/>
  <c r="DX55" i="33"/>
  <c r="DW55" i="33"/>
  <c r="DV55" i="33"/>
  <c r="DU55" i="33"/>
  <c r="DT55" i="33"/>
  <c r="DS55" i="33"/>
  <c r="DR55" i="33"/>
  <c r="DQ55" i="33"/>
  <c r="DP55" i="33"/>
  <c r="DO55" i="33"/>
  <c r="DN55" i="33"/>
  <c r="DM55" i="33"/>
  <c r="DL55" i="33"/>
  <c r="DK55" i="33"/>
  <c r="DJ55" i="33"/>
  <c r="ES53" i="33"/>
  <c r="ER53" i="33"/>
  <c r="EQ53" i="33"/>
  <c r="EP53" i="33"/>
  <c r="EO53" i="33"/>
  <c r="EN53" i="33"/>
  <c r="EM53" i="33"/>
  <c r="EL53" i="33"/>
  <c r="EK53" i="33"/>
  <c r="EJ53" i="33"/>
  <c r="EI53" i="33"/>
  <c r="EH53" i="33"/>
  <c r="EG53" i="33"/>
  <c r="EF53" i="33"/>
  <c r="EE53" i="33"/>
  <c r="ED53" i="33"/>
  <c r="EC53" i="33"/>
  <c r="EB53" i="33"/>
  <c r="EA53" i="33"/>
  <c r="DZ53" i="33"/>
  <c r="DY53" i="33"/>
  <c r="DX53" i="33"/>
  <c r="DW53" i="33"/>
  <c r="DV53" i="33"/>
  <c r="DU53" i="33"/>
  <c r="DT53" i="33"/>
  <c r="DS53" i="33"/>
  <c r="DR53" i="33"/>
  <c r="DQ53" i="33"/>
  <c r="DP53" i="33"/>
  <c r="DO53" i="33"/>
  <c r="DN53" i="33"/>
  <c r="ES52" i="33"/>
  <c r="ER52" i="33"/>
  <c r="EQ52" i="33"/>
  <c r="EP52" i="33"/>
  <c r="EO52" i="33"/>
  <c r="EN52" i="33"/>
  <c r="EM52" i="33"/>
  <c r="EL52" i="33"/>
  <c r="EK52" i="33"/>
  <c r="EJ52" i="33"/>
  <c r="EI52" i="33"/>
  <c r="EH52" i="33"/>
  <c r="EG52" i="33"/>
  <c r="EF52" i="33"/>
  <c r="EE52" i="33"/>
  <c r="ED52" i="33"/>
  <c r="EC52" i="33"/>
  <c r="EB52" i="33"/>
  <c r="EA52" i="33"/>
  <c r="DZ52" i="33"/>
  <c r="DY52" i="33"/>
  <c r="DX52" i="33"/>
  <c r="DW52" i="33"/>
  <c r="DV52" i="33"/>
  <c r="DU52" i="33"/>
  <c r="DT52" i="33"/>
  <c r="DS52" i="33"/>
  <c r="DR52" i="33"/>
  <c r="DQ52" i="33"/>
  <c r="DP52" i="33"/>
  <c r="DO52" i="33"/>
  <c r="DN52" i="33"/>
  <c r="DM52" i="33"/>
  <c r="DL52" i="33"/>
  <c r="DK52" i="33"/>
  <c r="DJ52" i="33"/>
  <c r="ES51" i="33"/>
  <c r="ER51" i="33"/>
  <c r="EQ51" i="33"/>
  <c r="EP51" i="33"/>
  <c r="EO51" i="33"/>
  <c r="EN51" i="33"/>
  <c r="EM51" i="33"/>
  <c r="EL51" i="33"/>
  <c r="EK51" i="33"/>
  <c r="EJ51" i="33"/>
  <c r="EI51" i="33"/>
  <c r="EH51" i="33"/>
  <c r="EG51" i="33"/>
  <c r="EF51" i="33"/>
  <c r="EE51" i="33"/>
  <c r="ED51" i="33"/>
  <c r="EC51" i="33"/>
  <c r="EB51" i="33"/>
  <c r="EA51" i="33"/>
  <c r="DZ51" i="33"/>
  <c r="DY51" i="33"/>
  <c r="DX51" i="33"/>
  <c r="DW51" i="33"/>
  <c r="DV51" i="33"/>
  <c r="DU51" i="33"/>
  <c r="DT51" i="33"/>
  <c r="DS51" i="33"/>
  <c r="DR51" i="33"/>
  <c r="DQ51" i="33"/>
  <c r="DP51" i="33"/>
  <c r="DO51" i="33"/>
  <c r="DN51" i="33"/>
  <c r="DM51" i="33"/>
  <c r="DL51" i="33"/>
  <c r="DK51" i="33"/>
  <c r="DJ51" i="33"/>
  <c r="ES50" i="33"/>
  <c r="ER50" i="33"/>
  <c r="EQ50" i="33"/>
  <c r="EP50" i="33"/>
  <c r="EO50" i="33"/>
  <c r="EN50" i="33"/>
  <c r="EM50" i="33"/>
  <c r="EL50" i="33"/>
  <c r="EK50" i="33"/>
  <c r="EJ50" i="33"/>
  <c r="EI50" i="33"/>
  <c r="EH50" i="33"/>
  <c r="EG50" i="33"/>
  <c r="EF50" i="33"/>
  <c r="EE50" i="33"/>
  <c r="ED50" i="33"/>
  <c r="EC50" i="33"/>
  <c r="EB50" i="33"/>
  <c r="EA50" i="33"/>
  <c r="DZ50" i="33"/>
  <c r="DY50" i="33"/>
  <c r="DX50" i="33"/>
  <c r="DW50" i="33"/>
  <c r="DV50" i="33"/>
  <c r="DU50" i="33"/>
  <c r="DT50" i="33"/>
  <c r="DS50" i="33"/>
  <c r="DR50" i="33"/>
  <c r="DQ50" i="33"/>
  <c r="DP50" i="33"/>
  <c r="DO50" i="33"/>
  <c r="DN50" i="33"/>
  <c r="DM50" i="33"/>
  <c r="DL50" i="33"/>
  <c r="DK50" i="33"/>
  <c r="DJ50" i="33"/>
  <c r="ES49" i="33"/>
  <c r="ER49" i="33"/>
  <c r="EQ49" i="33"/>
  <c r="EP49" i="33"/>
  <c r="EO49" i="33"/>
  <c r="EN49" i="33"/>
  <c r="EM49" i="33"/>
  <c r="EL49" i="33"/>
  <c r="EK49" i="33"/>
  <c r="EJ49" i="33"/>
  <c r="EI49" i="33"/>
  <c r="EH49" i="33"/>
  <c r="EG49" i="33"/>
  <c r="EF49" i="33"/>
  <c r="EE49" i="33"/>
  <c r="ED49" i="33"/>
  <c r="EC49" i="33"/>
  <c r="EB49" i="33"/>
  <c r="EA49" i="33"/>
  <c r="DZ49" i="33"/>
  <c r="DY49" i="33"/>
  <c r="DX49" i="33"/>
  <c r="DW49" i="33"/>
  <c r="DV49" i="33"/>
  <c r="DU49" i="33"/>
  <c r="DT49" i="33"/>
  <c r="DS49" i="33"/>
  <c r="DR49" i="33"/>
  <c r="DQ49" i="33"/>
  <c r="DP49" i="33"/>
  <c r="DO49" i="33"/>
  <c r="DN49" i="33"/>
  <c r="DM49" i="33"/>
  <c r="DL49" i="33"/>
  <c r="DK49" i="33"/>
  <c r="DJ49" i="33"/>
  <c r="ES48" i="33"/>
  <c r="ER48" i="33"/>
  <c r="EQ48" i="33"/>
  <c r="EP48" i="33"/>
  <c r="EO48" i="33"/>
  <c r="EN48" i="33"/>
  <c r="EM48" i="33"/>
  <c r="EL48" i="33"/>
  <c r="EK48" i="33"/>
  <c r="EJ48" i="33"/>
  <c r="EI48" i="33"/>
  <c r="EH48" i="33"/>
  <c r="EG48" i="33"/>
  <c r="EF48" i="33"/>
  <c r="EE48" i="33"/>
  <c r="ED48" i="33"/>
  <c r="EC48" i="33"/>
  <c r="EB48" i="33"/>
  <c r="EA48" i="33"/>
  <c r="DZ48" i="33"/>
  <c r="DY48" i="33"/>
  <c r="DX48" i="33"/>
  <c r="DW48" i="33"/>
  <c r="DV48" i="33"/>
  <c r="DU48" i="33"/>
  <c r="DT48" i="33"/>
  <c r="DS48" i="33"/>
  <c r="DR48" i="33"/>
  <c r="DQ48" i="33"/>
  <c r="DP48" i="33"/>
  <c r="DO48" i="33"/>
  <c r="DN48" i="33"/>
  <c r="DM48" i="33"/>
  <c r="DL48" i="33"/>
  <c r="DK48" i="33"/>
  <c r="DJ48" i="33"/>
  <c r="ES47" i="33"/>
  <c r="ER47" i="33"/>
  <c r="EQ47" i="33"/>
  <c r="EP47" i="33"/>
  <c r="EO47" i="33"/>
  <c r="EN47" i="33"/>
  <c r="EM47" i="33"/>
  <c r="EL47" i="33"/>
  <c r="EK47" i="33"/>
  <c r="EJ47" i="33"/>
  <c r="EI47" i="33"/>
  <c r="EH47" i="33"/>
  <c r="EG47" i="33"/>
  <c r="EF47" i="33"/>
  <c r="EE47" i="33"/>
  <c r="ED47" i="33"/>
  <c r="EC47" i="33"/>
  <c r="EB47" i="33"/>
  <c r="EA47" i="33"/>
  <c r="DZ47" i="33"/>
  <c r="DY47" i="33"/>
  <c r="DX47" i="33"/>
  <c r="DW47" i="33"/>
  <c r="DV47" i="33"/>
  <c r="DU47" i="33"/>
  <c r="DT47" i="33"/>
  <c r="DS47" i="33"/>
  <c r="DR47" i="33"/>
  <c r="DQ47" i="33"/>
  <c r="DP47" i="33"/>
  <c r="DO47" i="33"/>
  <c r="DN47" i="33"/>
  <c r="DM47" i="33"/>
  <c r="DL47" i="33"/>
  <c r="DK47" i="33"/>
  <c r="DJ47" i="33"/>
  <c r="ES46" i="33"/>
  <c r="ER46" i="33"/>
  <c r="EQ46" i="33"/>
  <c r="EP46" i="33"/>
  <c r="EO46" i="33"/>
  <c r="EN46" i="33"/>
  <c r="EM46" i="33"/>
  <c r="EL46" i="33"/>
  <c r="EK46" i="33"/>
  <c r="EJ46" i="33"/>
  <c r="EI46" i="33"/>
  <c r="EH46" i="33"/>
  <c r="EG46" i="33"/>
  <c r="EF46" i="33"/>
  <c r="EE46" i="33"/>
  <c r="ED46" i="33"/>
  <c r="EC46" i="33"/>
  <c r="EB46" i="33"/>
  <c r="EA46" i="33"/>
  <c r="DZ46" i="33"/>
  <c r="DY46" i="33"/>
  <c r="DX46" i="33"/>
  <c r="DW46" i="33"/>
  <c r="DV46" i="33"/>
  <c r="DU46" i="33"/>
  <c r="DT46" i="33"/>
  <c r="DS46" i="33"/>
  <c r="DR46" i="33"/>
  <c r="DQ46" i="33"/>
  <c r="DP46" i="33"/>
  <c r="DO46" i="33"/>
  <c r="DN46" i="33"/>
  <c r="DM46" i="33"/>
  <c r="DL46" i="33"/>
  <c r="DK46" i="33"/>
  <c r="DJ46" i="33"/>
  <c r="ES45" i="33"/>
  <c r="ER45" i="33"/>
  <c r="EQ45" i="33"/>
  <c r="EP45" i="33"/>
  <c r="EO45" i="33"/>
  <c r="EN45" i="33"/>
  <c r="EM45" i="33"/>
  <c r="EL45" i="33"/>
  <c r="EK45" i="33"/>
  <c r="EJ45" i="33"/>
  <c r="EI45" i="33"/>
  <c r="EH45" i="33"/>
  <c r="EG45" i="33"/>
  <c r="EF45" i="33"/>
  <c r="EE45" i="33"/>
  <c r="ED45" i="33"/>
  <c r="EC45" i="33"/>
  <c r="EB45" i="33"/>
  <c r="EA45" i="33"/>
  <c r="DZ45" i="33"/>
  <c r="DY45" i="33"/>
  <c r="DX45" i="33"/>
  <c r="DW45" i="33"/>
  <c r="DV45" i="33"/>
  <c r="DU45" i="33"/>
  <c r="DT45" i="33"/>
  <c r="DS45" i="33"/>
  <c r="DR45" i="33"/>
  <c r="DQ45" i="33"/>
  <c r="DP45" i="33"/>
  <c r="DO45" i="33"/>
  <c r="DN45" i="33"/>
  <c r="DM45" i="33"/>
  <c r="DL45" i="33"/>
  <c r="DK45" i="33"/>
  <c r="DJ45" i="33"/>
  <c r="ES44" i="33"/>
  <c r="ER44" i="33"/>
  <c r="EQ44" i="33"/>
  <c r="EP44" i="33"/>
  <c r="EO44" i="33"/>
  <c r="EN44" i="33"/>
  <c r="EM44" i="33"/>
  <c r="EL44" i="33"/>
  <c r="EK44" i="33"/>
  <c r="EJ44" i="33"/>
  <c r="EI44" i="33"/>
  <c r="EH44" i="33"/>
  <c r="EG44" i="33"/>
  <c r="EF44" i="33"/>
  <c r="EE44" i="33"/>
  <c r="ED44" i="33"/>
  <c r="EC44" i="33"/>
  <c r="EB44" i="33"/>
  <c r="EA44" i="33"/>
  <c r="DZ44" i="33"/>
  <c r="DY44" i="33"/>
  <c r="DX44" i="33"/>
  <c r="DW44" i="33"/>
  <c r="DV44" i="33"/>
  <c r="DU44" i="33"/>
  <c r="DT44" i="33"/>
  <c r="DS44" i="33"/>
  <c r="DR44" i="33"/>
  <c r="DQ44" i="33"/>
  <c r="DP44" i="33"/>
  <c r="DO44" i="33"/>
  <c r="DN44" i="33"/>
  <c r="DM44" i="33"/>
  <c r="DL44" i="33"/>
  <c r="DK44" i="33"/>
  <c r="DJ44" i="33"/>
  <c r="ES43" i="33"/>
  <c r="ER43" i="33"/>
  <c r="EQ43" i="33"/>
  <c r="EP43" i="33"/>
  <c r="EO43" i="33"/>
  <c r="EN43" i="33"/>
  <c r="EM43" i="33"/>
  <c r="EL43" i="33"/>
  <c r="EK43" i="33"/>
  <c r="EJ43" i="33"/>
  <c r="EI43" i="33"/>
  <c r="EH43" i="33"/>
  <c r="EG43" i="33"/>
  <c r="EF43" i="33"/>
  <c r="EE43" i="33"/>
  <c r="ED43" i="33"/>
  <c r="EC43" i="33"/>
  <c r="EB43" i="33"/>
  <c r="EA43" i="33"/>
  <c r="DZ43" i="33"/>
  <c r="DY43" i="33"/>
  <c r="DX43" i="33"/>
  <c r="DW43" i="33"/>
  <c r="DV43" i="33"/>
  <c r="DU43" i="33"/>
  <c r="DT43" i="33"/>
  <c r="DS43" i="33"/>
  <c r="DR43" i="33"/>
  <c r="DQ43" i="33"/>
  <c r="DP43" i="33"/>
  <c r="DO43" i="33"/>
  <c r="DN43" i="33"/>
  <c r="DM43" i="33"/>
  <c r="DL43" i="33"/>
  <c r="DK43" i="33"/>
  <c r="DJ43" i="33"/>
  <c r="ES42" i="33"/>
  <c r="ER42" i="33"/>
  <c r="EQ42" i="33"/>
  <c r="EP42" i="33"/>
  <c r="EO42" i="33"/>
  <c r="EN42" i="33"/>
  <c r="EM42" i="33"/>
  <c r="EL42" i="33"/>
  <c r="EK42" i="33"/>
  <c r="EJ42" i="33"/>
  <c r="EI42" i="33"/>
  <c r="EH42" i="33"/>
  <c r="EG42" i="33"/>
  <c r="EF42" i="33"/>
  <c r="EE42" i="33"/>
  <c r="ED42" i="33"/>
  <c r="EC42" i="33"/>
  <c r="EB42" i="33"/>
  <c r="EA42" i="33"/>
  <c r="DZ42" i="33"/>
  <c r="DY42" i="33"/>
  <c r="DX42" i="33"/>
  <c r="DW42" i="33"/>
  <c r="DV42" i="33"/>
  <c r="DU42" i="33"/>
  <c r="DT42" i="33"/>
  <c r="DS42" i="33"/>
  <c r="DR42" i="33"/>
  <c r="DQ42" i="33"/>
  <c r="DP42" i="33"/>
  <c r="DO42" i="33"/>
  <c r="DN42" i="33"/>
  <c r="DM42" i="33"/>
  <c r="DL42" i="33"/>
  <c r="DK42" i="33"/>
  <c r="DJ42" i="33"/>
  <c r="ES41" i="33"/>
  <c r="ER41" i="33"/>
  <c r="EQ41" i="33"/>
  <c r="EP41" i="33"/>
  <c r="EO41" i="33"/>
  <c r="EN41" i="33"/>
  <c r="EM41" i="33"/>
  <c r="EL41" i="33"/>
  <c r="EK41" i="33"/>
  <c r="EJ41" i="33"/>
  <c r="EI41" i="33"/>
  <c r="EH41" i="33"/>
  <c r="EG41" i="33"/>
  <c r="EF41" i="33"/>
  <c r="EE41" i="33"/>
  <c r="ED41" i="33"/>
  <c r="EC41" i="33"/>
  <c r="EB41" i="33"/>
  <c r="EA41" i="33"/>
  <c r="DZ41" i="33"/>
  <c r="DY41" i="33"/>
  <c r="DX41" i="33"/>
  <c r="DW41" i="33"/>
  <c r="DV41" i="33"/>
  <c r="DU41" i="33"/>
  <c r="DT41" i="33"/>
  <c r="DS41" i="33"/>
  <c r="DR41" i="33"/>
  <c r="DQ41" i="33"/>
  <c r="DP41" i="33"/>
  <c r="DO41" i="33"/>
  <c r="DN41" i="33"/>
  <c r="DM41" i="33"/>
  <c r="DL41" i="33"/>
  <c r="DK41" i="33"/>
  <c r="DJ41" i="33"/>
  <c r="ES38" i="33"/>
  <c r="ER38" i="33"/>
  <c r="EQ38" i="33"/>
  <c r="EP38" i="33"/>
  <c r="EO38" i="33"/>
  <c r="EN38" i="33"/>
  <c r="EM38" i="33"/>
  <c r="EL38" i="33"/>
  <c r="EK38" i="33"/>
  <c r="EJ38" i="33"/>
  <c r="EI38" i="33"/>
  <c r="EH38" i="33"/>
  <c r="EG38" i="33"/>
  <c r="EF38" i="33"/>
  <c r="EE38" i="33"/>
  <c r="ED38" i="33"/>
  <c r="EC38" i="33"/>
  <c r="EB38" i="33"/>
  <c r="EA38" i="33"/>
  <c r="DZ38" i="33"/>
  <c r="DY38" i="33"/>
  <c r="DX38" i="33"/>
  <c r="DW38" i="33"/>
  <c r="DV38" i="33"/>
  <c r="DU38" i="33"/>
  <c r="DT38" i="33"/>
  <c r="DS38" i="33"/>
  <c r="DR38" i="33"/>
  <c r="DQ38" i="33"/>
  <c r="DP38" i="33"/>
  <c r="DO38" i="33"/>
  <c r="DN38" i="33"/>
  <c r="DM38" i="33"/>
  <c r="DL38" i="33"/>
  <c r="DK38" i="33"/>
  <c r="DJ38" i="33"/>
  <c r="ES37" i="33"/>
  <c r="ER37" i="33"/>
  <c r="EQ37" i="33"/>
  <c r="EP37" i="33"/>
  <c r="EO37" i="33"/>
  <c r="EN37" i="33"/>
  <c r="EM37" i="33"/>
  <c r="EL37" i="33"/>
  <c r="EK37" i="33"/>
  <c r="EJ37" i="33"/>
  <c r="EI37" i="33"/>
  <c r="EH37" i="33"/>
  <c r="EG37" i="33"/>
  <c r="EF37" i="33"/>
  <c r="EE37" i="33"/>
  <c r="ED37" i="33"/>
  <c r="EC37" i="33"/>
  <c r="EB37" i="33"/>
  <c r="EA37" i="33"/>
  <c r="DZ37" i="33"/>
  <c r="DY37" i="33"/>
  <c r="DX37" i="33"/>
  <c r="DW37" i="33"/>
  <c r="DV37" i="33"/>
  <c r="DU37" i="33"/>
  <c r="DT37" i="33"/>
  <c r="DS37" i="33"/>
  <c r="DR37" i="33"/>
  <c r="DQ37" i="33"/>
  <c r="DP37" i="33"/>
  <c r="DO37" i="33"/>
  <c r="DN37" i="33"/>
  <c r="DM37" i="33"/>
  <c r="DL37" i="33"/>
  <c r="DK37" i="33"/>
  <c r="DJ37" i="33"/>
  <c r="ES36" i="33"/>
  <c r="ER36" i="33"/>
  <c r="EQ36" i="33"/>
  <c r="EP36" i="33"/>
  <c r="EO36" i="33"/>
  <c r="EN36" i="33"/>
  <c r="EM36" i="33"/>
  <c r="EL36" i="33"/>
  <c r="EK36" i="33"/>
  <c r="EJ36" i="33"/>
  <c r="EI36" i="33"/>
  <c r="EH36" i="33"/>
  <c r="EG36" i="33"/>
  <c r="EF36" i="33"/>
  <c r="EE36" i="33"/>
  <c r="ED36" i="33"/>
  <c r="EC36" i="33"/>
  <c r="EB36" i="33"/>
  <c r="EA36" i="33"/>
  <c r="DZ36" i="33"/>
  <c r="DY36" i="33"/>
  <c r="DX36" i="33"/>
  <c r="DW36" i="33"/>
  <c r="DV36" i="33"/>
  <c r="DU36" i="33"/>
  <c r="DT36" i="33"/>
  <c r="DS36" i="33"/>
  <c r="DR36" i="33"/>
  <c r="DQ36" i="33"/>
  <c r="DP36" i="33"/>
  <c r="DO36" i="33"/>
  <c r="DN36" i="33"/>
  <c r="DM36" i="33"/>
  <c r="DL36" i="33"/>
  <c r="DK36" i="33"/>
  <c r="DJ36" i="33"/>
  <c r="ES35" i="33"/>
  <c r="ER35" i="33"/>
  <c r="EQ35" i="33"/>
  <c r="EP35" i="33"/>
  <c r="EO35" i="33"/>
  <c r="EN35" i="33"/>
  <c r="EM35" i="33"/>
  <c r="EL35" i="33"/>
  <c r="EK35" i="33"/>
  <c r="EJ35" i="33"/>
  <c r="EI35" i="33"/>
  <c r="EH35" i="33"/>
  <c r="EG35" i="33"/>
  <c r="EF35" i="33"/>
  <c r="EE35" i="33"/>
  <c r="ED35" i="33"/>
  <c r="EC35" i="33"/>
  <c r="EB35" i="33"/>
  <c r="EA35" i="33"/>
  <c r="DZ35" i="33"/>
  <c r="DY35" i="33"/>
  <c r="DX35" i="33"/>
  <c r="DW35" i="33"/>
  <c r="DV35" i="33"/>
  <c r="DU35" i="33"/>
  <c r="DT35" i="33"/>
  <c r="DS35" i="33"/>
  <c r="DR35" i="33"/>
  <c r="DQ35" i="33"/>
  <c r="DP35" i="33"/>
  <c r="DO35" i="33"/>
  <c r="DN35" i="33"/>
  <c r="DM35" i="33"/>
  <c r="DL35" i="33"/>
  <c r="DK35" i="33"/>
  <c r="DJ35" i="33"/>
  <c r="ES34" i="33"/>
  <c r="ER34" i="33"/>
  <c r="EQ34" i="33"/>
  <c r="EP34" i="33"/>
  <c r="EO34" i="33"/>
  <c r="EN34" i="33"/>
  <c r="EM34" i="33"/>
  <c r="EL34" i="33"/>
  <c r="EK34" i="33"/>
  <c r="EJ34" i="33"/>
  <c r="EI34" i="33"/>
  <c r="EH34" i="33"/>
  <c r="EG34" i="33"/>
  <c r="EF34" i="33"/>
  <c r="EE34" i="33"/>
  <c r="ED34" i="33"/>
  <c r="EC34" i="33"/>
  <c r="EB34" i="33"/>
  <c r="EA34" i="33"/>
  <c r="DZ34" i="33"/>
  <c r="DY34" i="33"/>
  <c r="DX34" i="33"/>
  <c r="DW34" i="33"/>
  <c r="DV34" i="33"/>
  <c r="DU34" i="33"/>
  <c r="DT34" i="33"/>
  <c r="DS34" i="33"/>
  <c r="DR34" i="33"/>
  <c r="DQ34" i="33"/>
  <c r="DP34" i="33"/>
  <c r="DO34" i="33"/>
  <c r="DN34" i="33"/>
  <c r="DM34" i="33"/>
  <c r="DL34" i="33"/>
  <c r="DK34" i="33"/>
  <c r="DJ34" i="33"/>
  <c r="ES33" i="33"/>
  <c r="ER33" i="33"/>
  <c r="EQ33" i="33"/>
  <c r="EP33" i="33"/>
  <c r="EO33" i="33"/>
  <c r="EN33" i="33"/>
  <c r="EM33" i="33"/>
  <c r="EL33" i="33"/>
  <c r="EK33" i="33"/>
  <c r="EJ33" i="33"/>
  <c r="EI33" i="33"/>
  <c r="EH33" i="33"/>
  <c r="EG33" i="33"/>
  <c r="EF33" i="33"/>
  <c r="EE33" i="33"/>
  <c r="ED33" i="33"/>
  <c r="EC33" i="33"/>
  <c r="EB33" i="33"/>
  <c r="EA33" i="33"/>
  <c r="DZ33" i="33"/>
  <c r="DY33" i="33"/>
  <c r="DX33" i="33"/>
  <c r="DW33" i="33"/>
  <c r="DV33" i="33"/>
  <c r="DU33" i="33"/>
  <c r="DT33" i="33"/>
  <c r="DS33" i="33"/>
  <c r="DR33" i="33"/>
  <c r="DQ33" i="33"/>
  <c r="DP33" i="33"/>
  <c r="DO33" i="33"/>
  <c r="DN33" i="33"/>
  <c r="DM33" i="33"/>
  <c r="DL33" i="33"/>
  <c r="DK33" i="33"/>
  <c r="DJ33" i="33"/>
  <c r="ES32" i="33"/>
  <c r="ER32" i="33"/>
  <c r="EQ32" i="33"/>
  <c r="EP32" i="33"/>
  <c r="EO32" i="33"/>
  <c r="EN32" i="33"/>
  <c r="EM32" i="33"/>
  <c r="EL32" i="33"/>
  <c r="EK32" i="33"/>
  <c r="EJ32" i="33"/>
  <c r="EI32" i="33"/>
  <c r="EH32" i="33"/>
  <c r="EG32" i="33"/>
  <c r="EF32" i="33"/>
  <c r="EE32" i="33"/>
  <c r="ED32" i="33"/>
  <c r="EC32" i="33"/>
  <c r="EB32" i="33"/>
  <c r="EA32" i="33"/>
  <c r="DZ32" i="33"/>
  <c r="DY32" i="33"/>
  <c r="DX32" i="33"/>
  <c r="DW32" i="33"/>
  <c r="DV32" i="33"/>
  <c r="DU32" i="33"/>
  <c r="DT32" i="33"/>
  <c r="DS32" i="33"/>
  <c r="DR32" i="33"/>
  <c r="DQ32" i="33"/>
  <c r="DP32" i="33"/>
  <c r="DO32" i="33"/>
  <c r="DN32" i="33"/>
  <c r="DM32" i="33"/>
  <c r="DL32" i="33"/>
  <c r="DK32" i="33"/>
  <c r="DJ32" i="33"/>
  <c r="ES31" i="33"/>
  <c r="ER31" i="33"/>
  <c r="EQ31" i="33"/>
  <c r="EP31" i="33"/>
  <c r="EO31" i="33"/>
  <c r="EN31" i="33"/>
  <c r="EM31" i="33"/>
  <c r="EL31" i="33"/>
  <c r="EK31" i="33"/>
  <c r="EJ31" i="33"/>
  <c r="EI31" i="33"/>
  <c r="EH31" i="33"/>
  <c r="EG31" i="33"/>
  <c r="EF31" i="33"/>
  <c r="EE31" i="33"/>
  <c r="ED31" i="33"/>
  <c r="EC31" i="33"/>
  <c r="EB31" i="33"/>
  <c r="EA31" i="33"/>
  <c r="DZ31" i="33"/>
  <c r="DY31" i="33"/>
  <c r="DX31" i="33"/>
  <c r="DW31" i="33"/>
  <c r="DV31" i="33"/>
  <c r="DU31" i="33"/>
  <c r="DT31" i="33"/>
  <c r="DS31" i="33"/>
  <c r="DR31" i="33"/>
  <c r="DQ31" i="33"/>
  <c r="DP31" i="33"/>
  <c r="DO31" i="33"/>
  <c r="DN31" i="33"/>
  <c r="DM31" i="33"/>
  <c r="DL31" i="33"/>
  <c r="DK31" i="33"/>
  <c r="DJ31" i="33"/>
  <c r="ES30" i="33"/>
  <c r="ER30" i="33"/>
  <c r="EQ30" i="33"/>
  <c r="EP30" i="33"/>
  <c r="EO30" i="33"/>
  <c r="EN30" i="33"/>
  <c r="EM30" i="33"/>
  <c r="EL30" i="33"/>
  <c r="EK30" i="33"/>
  <c r="EJ30" i="33"/>
  <c r="EI30" i="33"/>
  <c r="EH30" i="33"/>
  <c r="EG30" i="33"/>
  <c r="EF30" i="33"/>
  <c r="EE30" i="33"/>
  <c r="ED30" i="33"/>
  <c r="EC30" i="33"/>
  <c r="EB30" i="33"/>
  <c r="EA30" i="33"/>
  <c r="DZ30" i="33"/>
  <c r="DY30" i="33"/>
  <c r="DX30" i="33"/>
  <c r="DW30" i="33"/>
  <c r="DV30" i="33"/>
  <c r="DU30" i="33"/>
  <c r="DT30" i="33"/>
  <c r="DS30" i="33"/>
  <c r="DR30" i="33"/>
  <c r="DQ30" i="33"/>
  <c r="DP30" i="33"/>
  <c r="DO30" i="33"/>
  <c r="DN30" i="33"/>
  <c r="DM30" i="33"/>
  <c r="DL30" i="33"/>
  <c r="DK30" i="33"/>
  <c r="DJ30" i="33"/>
  <c r="ES29" i="33"/>
  <c r="ER29" i="33"/>
  <c r="EQ29" i="33"/>
  <c r="EP29" i="33"/>
  <c r="EO29" i="33"/>
  <c r="EN29" i="33"/>
  <c r="EM29" i="33"/>
  <c r="EL29" i="33"/>
  <c r="EK29" i="33"/>
  <c r="EJ29" i="33"/>
  <c r="EI29" i="33"/>
  <c r="EH29" i="33"/>
  <c r="EG29" i="33"/>
  <c r="EF29" i="33"/>
  <c r="EE29" i="33"/>
  <c r="ED29" i="33"/>
  <c r="EC29" i="33"/>
  <c r="EB29" i="33"/>
  <c r="EA29" i="33"/>
  <c r="DZ29" i="33"/>
  <c r="DY29" i="33"/>
  <c r="DX29" i="33"/>
  <c r="DW29" i="33"/>
  <c r="DV29" i="33"/>
  <c r="DU29" i="33"/>
  <c r="DT29" i="33"/>
  <c r="DS29" i="33"/>
  <c r="DR29" i="33"/>
  <c r="DQ29" i="33"/>
  <c r="DP29" i="33"/>
  <c r="DO29" i="33"/>
  <c r="DN29" i="33"/>
  <c r="DM29" i="33"/>
  <c r="DL29" i="33"/>
  <c r="DK29" i="33"/>
  <c r="DJ29" i="33"/>
  <c r="ES28" i="33"/>
  <c r="ER28" i="33"/>
  <c r="EQ28" i="33"/>
  <c r="EP28" i="33"/>
  <c r="EO28" i="33"/>
  <c r="EN28" i="33"/>
  <c r="EM28" i="33"/>
  <c r="EL28" i="33"/>
  <c r="EK28" i="33"/>
  <c r="EJ28" i="33"/>
  <c r="EI28" i="33"/>
  <c r="EH28" i="33"/>
  <c r="EG28" i="33"/>
  <c r="EF28" i="33"/>
  <c r="EE28" i="33"/>
  <c r="ED28" i="33"/>
  <c r="EC28" i="33"/>
  <c r="EB28" i="33"/>
  <c r="EA28" i="33"/>
  <c r="DZ28" i="33"/>
  <c r="DY28" i="33"/>
  <c r="DX28" i="33"/>
  <c r="DW28" i="33"/>
  <c r="DV28" i="33"/>
  <c r="DU28" i="33"/>
  <c r="DT28" i="33"/>
  <c r="DS28" i="33"/>
  <c r="DR28" i="33"/>
  <c r="DQ28" i="33"/>
  <c r="DP28" i="33"/>
  <c r="DO28" i="33"/>
  <c r="DN28" i="33"/>
  <c r="DM28" i="33"/>
  <c r="DL28" i="33"/>
  <c r="DK28" i="33"/>
  <c r="DJ28" i="33"/>
  <c r="ES27" i="33"/>
  <c r="ER27" i="33"/>
  <c r="EQ27" i="33"/>
  <c r="EP27" i="33"/>
  <c r="EO27" i="33"/>
  <c r="EN27" i="33"/>
  <c r="EM27" i="33"/>
  <c r="EL27" i="33"/>
  <c r="EK27" i="33"/>
  <c r="EJ27" i="33"/>
  <c r="EI27" i="33"/>
  <c r="EH27" i="33"/>
  <c r="EG27" i="33"/>
  <c r="EF27" i="33"/>
  <c r="EE27" i="33"/>
  <c r="ED27" i="33"/>
  <c r="EC27" i="33"/>
  <c r="EB27" i="33"/>
  <c r="EA27" i="33"/>
  <c r="DZ27" i="33"/>
  <c r="DY27" i="33"/>
  <c r="DX27" i="33"/>
  <c r="DW27" i="33"/>
  <c r="DV27" i="33"/>
  <c r="DU27" i="33"/>
  <c r="DT27" i="33"/>
  <c r="DS27" i="33"/>
  <c r="DR27" i="33"/>
  <c r="DQ27" i="33"/>
  <c r="DP27" i="33"/>
  <c r="DO27" i="33"/>
  <c r="DN27" i="33"/>
  <c r="DM27" i="33"/>
  <c r="DL27" i="33"/>
  <c r="DK27" i="33"/>
  <c r="DJ27" i="33"/>
  <c r="ES26" i="33"/>
  <c r="ER26" i="33"/>
  <c r="EQ26" i="33"/>
  <c r="EP26" i="33"/>
  <c r="EO26" i="33"/>
  <c r="EN26" i="33"/>
  <c r="EM26" i="33"/>
  <c r="EL26" i="33"/>
  <c r="EK26" i="33"/>
  <c r="EJ26" i="33"/>
  <c r="EI26" i="33"/>
  <c r="EH26" i="33"/>
  <c r="EG26" i="33"/>
  <c r="EF26" i="33"/>
  <c r="EE26" i="33"/>
  <c r="ED26" i="33"/>
  <c r="EC26" i="33"/>
  <c r="EB26" i="33"/>
  <c r="EA26" i="33"/>
  <c r="DZ26" i="33"/>
  <c r="DY26" i="33"/>
  <c r="DX26" i="33"/>
  <c r="DW26" i="33"/>
  <c r="DV26" i="33"/>
  <c r="DU26" i="33"/>
  <c r="DT26" i="33"/>
  <c r="DS26" i="33"/>
  <c r="DR26" i="33"/>
  <c r="DQ26" i="33"/>
  <c r="DP26" i="33"/>
  <c r="DO26" i="33"/>
  <c r="DN26" i="33"/>
  <c r="DM26" i="33"/>
  <c r="DL26" i="33"/>
  <c r="DK26" i="33"/>
  <c r="DJ26" i="33"/>
  <c r="ES23" i="33"/>
  <c r="ER23" i="33"/>
  <c r="EQ23" i="33"/>
  <c r="EP23" i="33"/>
  <c r="EO23" i="33"/>
  <c r="EN23" i="33"/>
  <c r="EM23" i="33"/>
  <c r="EL23" i="33"/>
  <c r="EK23" i="33"/>
  <c r="EJ23" i="33"/>
  <c r="EI23" i="33"/>
  <c r="EH23" i="33"/>
  <c r="EG23" i="33"/>
  <c r="EF23" i="33"/>
  <c r="EE23" i="33"/>
  <c r="ED23" i="33"/>
  <c r="EC23" i="33"/>
  <c r="EB23" i="33"/>
  <c r="EA23" i="33"/>
  <c r="DZ23" i="33"/>
  <c r="DY23" i="33"/>
  <c r="DX23" i="33"/>
  <c r="DW23" i="33"/>
  <c r="DV23" i="33"/>
  <c r="DU23" i="33"/>
  <c r="DT23" i="33"/>
  <c r="DS23" i="33"/>
  <c r="DR23" i="33"/>
  <c r="DQ23" i="33"/>
  <c r="DP23" i="33"/>
  <c r="DO23" i="33"/>
  <c r="DN23" i="33"/>
  <c r="DM23" i="33"/>
  <c r="DL23" i="33"/>
  <c r="DK23" i="33"/>
  <c r="DJ23" i="33"/>
  <c r="ES22" i="33"/>
  <c r="ER22" i="33"/>
  <c r="EQ22" i="33"/>
  <c r="EP22" i="33"/>
  <c r="EO22" i="33"/>
  <c r="EN22" i="33"/>
  <c r="EM22" i="33"/>
  <c r="EL22" i="33"/>
  <c r="EK22" i="33"/>
  <c r="EJ22" i="33"/>
  <c r="EI22" i="33"/>
  <c r="EH22" i="33"/>
  <c r="EG22" i="33"/>
  <c r="EF22" i="33"/>
  <c r="EE22" i="33"/>
  <c r="ED22" i="33"/>
  <c r="EC22" i="33"/>
  <c r="EB22" i="33"/>
  <c r="EA22" i="33"/>
  <c r="DZ22" i="33"/>
  <c r="DY22" i="33"/>
  <c r="DX22" i="33"/>
  <c r="DW22" i="33"/>
  <c r="DV22" i="33"/>
  <c r="DU22" i="33"/>
  <c r="DT22" i="33"/>
  <c r="DS22" i="33"/>
  <c r="DR22" i="33"/>
  <c r="DQ22" i="33"/>
  <c r="DP22" i="33"/>
  <c r="DO22" i="33"/>
  <c r="DN22" i="33"/>
  <c r="DM22" i="33"/>
  <c r="DL22" i="33"/>
  <c r="DK22" i="33"/>
  <c r="DJ22" i="33"/>
  <c r="ES21" i="33"/>
  <c r="ER21" i="33"/>
  <c r="EQ21" i="33"/>
  <c r="EP21" i="33"/>
  <c r="EO21" i="33"/>
  <c r="EN21" i="33"/>
  <c r="EM21" i="33"/>
  <c r="EL21" i="33"/>
  <c r="EK21" i="33"/>
  <c r="EJ21" i="33"/>
  <c r="EI21" i="33"/>
  <c r="EH21" i="33"/>
  <c r="EG21" i="33"/>
  <c r="EF21" i="33"/>
  <c r="EE21" i="33"/>
  <c r="ED21" i="33"/>
  <c r="EC21" i="33"/>
  <c r="EB21" i="33"/>
  <c r="EA21" i="33"/>
  <c r="DZ21" i="33"/>
  <c r="DY21" i="33"/>
  <c r="DX21" i="33"/>
  <c r="DW21" i="33"/>
  <c r="DV21" i="33"/>
  <c r="DU21" i="33"/>
  <c r="DT21" i="33"/>
  <c r="DS21" i="33"/>
  <c r="DR21" i="33"/>
  <c r="DQ21" i="33"/>
  <c r="DP21" i="33"/>
  <c r="DO21" i="33"/>
  <c r="DN21" i="33"/>
  <c r="DM21" i="33"/>
  <c r="DL21" i="33"/>
  <c r="DK21" i="33"/>
  <c r="DJ21" i="33"/>
  <c r="ES20" i="33"/>
  <c r="ER20" i="33"/>
  <c r="EQ20" i="33"/>
  <c r="EP20" i="33"/>
  <c r="EO20" i="33"/>
  <c r="EN20" i="33"/>
  <c r="EM20" i="33"/>
  <c r="EL20" i="33"/>
  <c r="EK20" i="33"/>
  <c r="EJ20" i="33"/>
  <c r="EI20" i="33"/>
  <c r="EH20" i="33"/>
  <c r="EG20" i="33"/>
  <c r="EF20" i="33"/>
  <c r="EE20" i="33"/>
  <c r="ED20" i="33"/>
  <c r="EC20" i="33"/>
  <c r="EB20" i="33"/>
  <c r="EA20" i="33"/>
  <c r="DZ20" i="33"/>
  <c r="DY20" i="33"/>
  <c r="DX20" i="33"/>
  <c r="DW20" i="33"/>
  <c r="DV20" i="33"/>
  <c r="DU20" i="33"/>
  <c r="DT20" i="33"/>
  <c r="DS20" i="33"/>
  <c r="DR20" i="33"/>
  <c r="DQ20" i="33"/>
  <c r="DP20" i="33"/>
  <c r="DO20" i="33"/>
  <c r="DN20" i="33"/>
  <c r="DM20" i="33"/>
  <c r="DL20" i="33"/>
  <c r="DK20" i="33"/>
  <c r="DJ20" i="33"/>
  <c r="ES19" i="33"/>
  <c r="ER19" i="33"/>
  <c r="EQ19" i="33"/>
  <c r="EP19" i="33"/>
  <c r="EO19" i="33"/>
  <c r="EN19" i="33"/>
  <c r="EM19" i="33"/>
  <c r="EL19" i="33"/>
  <c r="EK19" i="33"/>
  <c r="EJ19" i="33"/>
  <c r="EI19" i="33"/>
  <c r="EH19" i="33"/>
  <c r="EG19" i="33"/>
  <c r="EF19" i="33"/>
  <c r="EE19" i="33"/>
  <c r="ED19" i="33"/>
  <c r="EC19" i="33"/>
  <c r="EB19" i="33"/>
  <c r="EA19" i="33"/>
  <c r="DZ19" i="33"/>
  <c r="DY19" i="33"/>
  <c r="DX19" i="33"/>
  <c r="DW19" i="33"/>
  <c r="DV19" i="33"/>
  <c r="DU19" i="33"/>
  <c r="DT19" i="33"/>
  <c r="DS19" i="33"/>
  <c r="DR19" i="33"/>
  <c r="DQ19" i="33"/>
  <c r="DP19" i="33"/>
  <c r="DO19" i="33"/>
  <c r="DN19" i="33"/>
  <c r="DM19" i="33"/>
  <c r="DL19" i="33"/>
  <c r="DK19" i="33"/>
  <c r="DJ19" i="33"/>
  <c r="ES18" i="33"/>
  <c r="ER18" i="33"/>
  <c r="EQ18" i="33"/>
  <c r="EP18" i="33"/>
  <c r="EO18" i="33"/>
  <c r="EN18" i="33"/>
  <c r="EM18" i="33"/>
  <c r="EL18" i="33"/>
  <c r="EK18" i="33"/>
  <c r="EJ18" i="33"/>
  <c r="EI18" i="33"/>
  <c r="EH18" i="33"/>
  <c r="EG18" i="33"/>
  <c r="EF18" i="33"/>
  <c r="EE18" i="33"/>
  <c r="ED18" i="33"/>
  <c r="EC18" i="33"/>
  <c r="EB18" i="33"/>
  <c r="EA18" i="33"/>
  <c r="DZ18" i="33"/>
  <c r="DY18" i="33"/>
  <c r="DX18" i="33"/>
  <c r="DW18" i="33"/>
  <c r="DV18" i="33"/>
  <c r="DU18" i="33"/>
  <c r="DT18" i="33"/>
  <c r="DS18" i="33"/>
  <c r="DR18" i="33"/>
  <c r="DQ18" i="33"/>
  <c r="DP18" i="33"/>
  <c r="DO18" i="33"/>
  <c r="DN18" i="33"/>
  <c r="DM18" i="33"/>
  <c r="DL18" i="33"/>
  <c r="DK18" i="33"/>
  <c r="DJ18" i="33"/>
  <c r="ES17" i="33"/>
  <c r="ER17" i="33"/>
  <c r="EQ17" i="33"/>
  <c r="EP17" i="33"/>
  <c r="EO17" i="33"/>
  <c r="EN17" i="33"/>
  <c r="EM17" i="33"/>
  <c r="EL17" i="33"/>
  <c r="EK17" i="33"/>
  <c r="EJ17" i="33"/>
  <c r="EI17" i="33"/>
  <c r="EH17" i="33"/>
  <c r="EG17" i="33"/>
  <c r="EF17" i="33"/>
  <c r="EE17" i="33"/>
  <c r="ED17" i="33"/>
  <c r="EC17" i="33"/>
  <c r="EB17" i="33"/>
  <c r="EA17" i="33"/>
  <c r="DZ17" i="33"/>
  <c r="DY17" i="33"/>
  <c r="DX17" i="33"/>
  <c r="DW17" i="33"/>
  <c r="DV17" i="33"/>
  <c r="DU17" i="33"/>
  <c r="DT17" i="33"/>
  <c r="DS17" i="33"/>
  <c r="DR17" i="33"/>
  <c r="DQ17" i="33"/>
  <c r="DP17" i="33"/>
  <c r="DO17" i="33"/>
  <c r="DN17" i="33"/>
  <c r="DM17" i="33"/>
  <c r="DL17" i="33"/>
  <c r="DK17" i="33"/>
  <c r="DJ17" i="33"/>
  <c r="ES16" i="33"/>
  <c r="ER16" i="33"/>
  <c r="EQ16" i="33"/>
  <c r="EP16" i="33"/>
  <c r="EO16" i="33"/>
  <c r="EN16" i="33"/>
  <c r="EM16" i="33"/>
  <c r="EL16" i="33"/>
  <c r="EK16" i="33"/>
  <c r="EJ16" i="33"/>
  <c r="EI16" i="33"/>
  <c r="EH16" i="33"/>
  <c r="EG16" i="33"/>
  <c r="EF16" i="33"/>
  <c r="EE16" i="33"/>
  <c r="ED16" i="33"/>
  <c r="EC16" i="33"/>
  <c r="EB16" i="33"/>
  <c r="EA16" i="33"/>
  <c r="DZ16" i="33"/>
  <c r="DY16" i="33"/>
  <c r="DX16" i="33"/>
  <c r="DW16" i="33"/>
  <c r="DV16" i="33"/>
  <c r="DU16" i="33"/>
  <c r="DT16" i="33"/>
  <c r="DS16" i="33"/>
  <c r="DR16" i="33"/>
  <c r="DQ16" i="33"/>
  <c r="DP16" i="33"/>
  <c r="DO16" i="33"/>
  <c r="DN16" i="33"/>
  <c r="DM16" i="33"/>
  <c r="DL16" i="33"/>
  <c r="DK16" i="33"/>
  <c r="DJ16" i="33"/>
  <c r="ES15" i="33"/>
  <c r="ER15" i="33"/>
  <c r="EQ15" i="33"/>
  <c r="EP15" i="33"/>
  <c r="EO15" i="33"/>
  <c r="EN15" i="33"/>
  <c r="EM15" i="33"/>
  <c r="EL15" i="33"/>
  <c r="EK15" i="33"/>
  <c r="EJ15" i="33"/>
  <c r="EI15" i="33"/>
  <c r="EH15" i="33"/>
  <c r="EG15" i="33"/>
  <c r="EF15" i="33"/>
  <c r="EE15" i="33"/>
  <c r="ED15" i="33"/>
  <c r="EC15" i="33"/>
  <c r="EB15" i="33"/>
  <c r="EA15" i="33"/>
  <c r="DZ15" i="33"/>
  <c r="DY15" i="33"/>
  <c r="DX15" i="33"/>
  <c r="DW15" i="33"/>
  <c r="DV15" i="33"/>
  <c r="DU15" i="33"/>
  <c r="DT15" i="33"/>
  <c r="DS15" i="33"/>
  <c r="DR15" i="33"/>
  <c r="DQ15" i="33"/>
  <c r="DP15" i="33"/>
  <c r="DO15" i="33"/>
  <c r="DN15" i="33"/>
  <c r="DM15" i="33"/>
  <c r="DL15" i="33"/>
  <c r="DK15" i="33"/>
  <c r="DJ15" i="33"/>
  <c r="ES14" i="33"/>
  <c r="ER14" i="33"/>
  <c r="EQ14" i="33"/>
  <c r="EP14" i="33"/>
  <c r="EO14" i="33"/>
  <c r="EN14" i="33"/>
  <c r="EM14" i="33"/>
  <c r="EL14" i="33"/>
  <c r="EK14" i="33"/>
  <c r="EJ14" i="33"/>
  <c r="EI14" i="33"/>
  <c r="EH14" i="33"/>
  <c r="EG14" i="33"/>
  <c r="EF14" i="33"/>
  <c r="EE14" i="33"/>
  <c r="ED14" i="33"/>
  <c r="EC14" i="33"/>
  <c r="EB14" i="33"/>
  <c r="EA14" i="33"/>
  <c r="DZ14" i="33"/>
  <c r="DY14" i="33"/>
  <c r="DX14" i="33"/>
  <c r="DW14" i="33"/>
  <c r="DV14" i="33"/>
  <c r="DU14" i="33"/>
  <c r="DT14" i="33"/>
  <c r="DS14" i="33"/>
  <c r="DR14" i="33"/>
  <c r="DQ14" i="33"/>
  <c r="DP14" i="33"/>
  <c r="DO14" i="33"/>
  <c r="DN14" i="33"/>
  <c r="DM14" i="33"/>
  <c r="DL14" i="33"/>
  <c r="DK14" i="33"/>
  <c r="DJ14" i="33"/>
  <c r="ES13" i="33"/>
  <c r="ER13" i="33"/>
  <c r="EQ13" i="33"/>
  <c r="EP13" i="33"/>
  <c r="EO13" i="33"/>
  <c r="EN13" i="33"/>
  <c r="EM13" i="33"/>
  <c r="EL13" i="33"/>
  <c r="EK13" i="33"/>
  <c r="EJ13" i="33"/>
  <c r="EI13" i="33"/>
  <c r="EH13" i="33"/>
  <c r="EG13" i="33"/>
  <c r="EF13" i="33"/>
  <c r="EE13" i="33"/>
  <c r="ED13" i="33"/>
  <c r="EC13" i="33"/>
  <c r="EB13" i="33"/>
  <c r="EA13" i="33"/>
  <c r="DZ13" i="33"/>
  <c r="DY13" i="33"/>
  <c r="DX13" i="33"/>
  <c r="DW13" i="33"/>
  <c r="DV13" i="33"/>
  <c r="DU13" i="33"/>
  <c r="DT13" i="33"/>
  <c r="DS13" i="33"/>
  <c r="DR13" i="33"/>
  <c r="DQ13" i="33"/>
  <c r="DP13" i="33"/>
  <c r="DO13" i="33"/>
  <c r="DN13" i="33"/>
  <c r="DM13" i="33"/>
  <c r="DL13" i="33"/>
  <c r="DK13" i="33"/>
  <c r="DJ13" i="33"/>
  <c r="ES12" i="33"/>
  <c r="ER12" i="33"/>
  <c r="EQ12" i="33"/>
  <c r="EP12" i="33"/>
  <c r="EO12" i="33"/>
  <c r="EN12" i="33"/>
  <c r="EM12" i="33"/>
  <c r="EL12" i="33"/>
  <c r="EK12" i="33"/>
  <c r="EJ12" i="33"/>
  <c r="EI12" i="33"/>
  <c r="EH12" i="33"/>
  <c r="EG12" i="33"/>
  <c r="EF12" i="33"/>
  <c r="EE12" i="33"/>
  <c r="ED12" i="33"/>
  <c r="EC12" i="33"/>
  <c r="EB12" i="33"/>
  <c r="EA12" i="33"/>
  <c r="DZ12" i="33"/>
  <c r="DY12" i="33"/>
  <c r="DX12" i="33"/>
  <c r="DW12" i="33"/>
  <c r="DV12" i="33"/>
  <c r="DU12" i="33"/>
  <c r="DT12" i="33"/>
  <c r="DS12" i="33"/>
  <c r="DR12" i="33"/>
  <c r="DQ12" i="33"/>
  <c r="DP12" i="33"/>
  <c r="DO12" i="33"/>
  <c r="DN12" i="33"/>
  <c r="DM12" i="33"/>
  <c r="DL12" i="33"/>
  <c r="DK12" i="33"/>
  <c r="DJ12" i="33"/>
  <c r="ES11" i="33"/>
  <c r="ER11" i="33"/>
  <c r="EQ11" i="33"/>
  <c r="EP11" i="33"/>
  <c r="EO11" i="33"/>
  <c r="EN11" i="33"/>
  <c r="EM11" i="33"/>
  <c r="EL11" i="33"/>
  <c r="EK11" i="33"/>
  <c r="EJ11" i="33"/>
  <c r="EI11" i="33"/>
  <c r="EH11" i="33"/>
  <c r="EG11" i="33"/>
  <c r="EF11" i="33"/>
  <c r="EE11" i="33"/>
  <c r="ED11" i="33"/>
  <c r="EC11" i="33"/>
  <c r="EB11" i="33"/>
  <c r="EA11" i="33"/>
  <c r="DZ11" i="33"/>
  <c r="DY11" i="33"/>
  <c r="DX11" i="33"/>
  <c r="DW11" i="33"/>
  <c r="DV11" i="33"/>
  <c r="DU11" i="33"/>
  <c r="DT11" i="33"/>
  <c r="DS11" i="33"/>
  <c r="DR11" i="33"/>
  <c r="DQ11" i="33"/>
  <c r="DP11" i="33"/>
  <c r="DO11" i="33"/>
  <c r="DN11" i="33"/>
  <c r="DM11" i="33"/>
  <c r="DL11" i="33"/>
  <c r="DK11" i="33"/>
  <c r="DJ11" i="33"/>
  <c r="ES10" i="33"/>
  <c r="ER10" i="33"/>
  <c r="EQ10" i="33"/>
  <c r="EP10" i="33"/>
  <c r="EO10" i="33"/>
  <c r="EN10" i="33"/>
  <c r="EM10" i="33"/>
  <c r="EL10" i="33"/>
  <c r="EK10" i="33"/>
  <c r="EJ10" i="33"/>
  <c r="EI10" i="33"/>
  <c r="EH10" i="33"/>
  <c r="EG10" i="33"/>
  <c r="EF10" i="33"/>
  <c r="EE10" i="33"/>
  <c r="ED10" i="33"/>
  <c r="EC10" i="33"/>
  <c r="EB10" i="33"/>
  <c r="EA10" i="33"/>
  <c r="DZ10" i="33"/>
  <c r="DY10" i="33"/>
  <c r="DX10" i="33"/>
  <c r="DW10" i="33"/>
  <c r="DV10" i="33"/>
  <c r="DU10" i="33"/>
  <c r="DT10" i="33"/>
  <c r="DS10" i="33"/>
  <c r="DR10" i="33"/>
  <c r="DQ10" i="33"/>
  <c r="DP10" i="33"/>
  <c r="DO10" i="33"/>
  <c r="DN10" i="33"/>
  <c r="DM10" i="33"/>
  <c r="DL10" i="33"/>
  <c r="DK10" i="33"/>
  <c r="DJ10" i="33"/>
  <c r="ES9" i="33"/>
  <c r="ER9" i="33"/>
  <c r="EQ9" i="33"/>
  <c r="EP9" i="33"/>
  <c r="EO9" i="33"/>
  <c r="EN9" i="33"/>
  <c r="EM9" i="33"/>
  <c r="EL9" i="33"/>
  <c r="EK9" i="33"/>
  <c r="EJ9" i="33"/>
  <c r="EI9" i="33"/>
  <c r="EH9" i="33"/>
  <c r="EG9" i="33"/>
  <c r="EF9" i="33"/>
  <c r="EE9" i="33"/>
  <c r="ED9" i="33"/>
  <c r="EC9" i="33"/>
  <c r="EB9" i="33"/>
  <c r="EA9" i="33"/>
  <c r="DZ9" i="33"/>
  <c r="DY9" i="33"/>
  <c r="DX9" i="33"/>
  <c r="DW9" i="33"/>
  <c r="DV9" i="33"/>
  <c r="DU9" i="33"/>
  <c r="DT9" i="33"/>
  <c r="DS9" i="33"/>
  <c r="DR9" i="33"/>
  <c r="DQ9" i="33"/>
  <c r="DP9" i="33"/>
  <c r="DO9" i="33"/>
  <c r="DN9" i="33"/>
  <c r="DM9" i="33"/>
  <c r="DL9" i="33"/>
  <c r="DK9" i="33"/>
  <c r="DJ9" i="33"/>
  <c r="ES8" i="33"/>
  <c r="ER8" i="33"/>
  <c r="EQ8" i="33"/>
  <c r="EP8" i="33"/>
  <c r="EO8" i="33"/>
  <c r="EN8" i="33"/>
  <c r="EM8" i="33"/>
  <c r="EL8" i="33"/>
  <c r="EK8" i="33"/>
  <c r="EJ8" i="33"/>
  <c r="EI8" i="33"/>
  <c r="EH8" i="33"/>
  <c r="EG8" i="33"/>
  <c r="EF8" i="33"/>
  <c r="EE8" i="33"/>
  <c r="ED8" i="33"/>
  <c r="EC8" i="33"/>
  <c r="EB8" i="33"/>
  <c r="EA8" i="33"/>
  <c r="DZ8" i="33"/>
  <c r="DY8" i="33"/>
  <c r="DX8" i="33"/>
  <c r="DW8" i="33"/>
  <c r="DV8" i="33"/>
  <c r="DU8" i="33"/>
  <c r="DT8" i="33"/>
  <c r="DS8" i="33"/>
  <c r="DR8" i="33"/>
  <c r="DQ8" i="33"/>
  <c r="DP8" i="33"/>
  <c r="DO8" i="33"/>
  <c r="DN8" i="33"/>
  <c r="DM8" i="33"/>
  <c r="DL8" i="33"/>
  <c r="DK8" i="33"/>
  <c r="DJ8" i="33"/>
  <c r="ES5" i="33"/>
  <c r="ER5" i="33"/>
  <c r="EQ5" i="33"/>
  <c r="EP5" i="33"/>
  <c r="EO5" i="33"/>
  <c r="EN5" i="33"/>
  <c r="EM5" i="33"/>
  <c r="EL5" i="33"/>
  <c r="EK5" i="33"/>
  <c r="EJ5" i="33"/>
  <c r="EI5" i="33"/>
  <c r="EH5" i="33"/>
  <c r="EG5" i="33"/>
  <c r="EF5" i="33"/>
  <c r="EE5" i="33"/>
  <c r="ED5" i="33"/>
  <c r="EC5" i="33"/>
  <c r="EB5" i="33"/>
  <c r="EA5" i="33"/>
  <c r="DZ5" i="33"/>
  <c r="DY5" i="33"/>
  <c r="DX5" i="33"/>
  <c r="DW5" i="33"/>
  <c r="DV5" i="33"/>
  <c r="DU5" i="33"/>
  <c r="DT5" i="33"/>
  <c r="DS5" i="33"/>
  <c r="DR5" i="33"/>
  <c r="DQ5" i="33"/>
  <c r="DP5" i="33"/>
  <c r="DO5" i="33"/>
  <c r="DN5" i="33"/>
  <c r="DM5" i="33"/>
  <c r="DL5" i="33"/>
  <c r="DK5" i="33"/>
  <c r="DH64" i="33"/>
  <c r="DG64" i="33"/>
  <c r="DF64" i="33"/>
  <c r="DE64" i="33"/>
  <c r="DD64" i="33"/>
  <c r="DC64" i="33"/>
  <c r="DB64" i="33"/>
  <c r="DA64" i="33"/>
  <c r="CZ64" i="33"/>
  <c r="CY64" i="33"/>
  <c r="CX64" i="33"/>
  <c r="CW64" i="33"/>
  <c r="CV64" i="33"/>
  <c r="CU64" i="33"/>
  <c r="CT64" i="33"/>
  <c r="CS64" i="33"/>
  <c r="CR64" i="33"/>
  <c r="CQ64" i="33"/>
  <c r="CP64" i="33"/>
  <c r="CO64" i="33"/>
  <c r="CN64" i="33"/>
  <c r="CM64" i="33"/>
  <c r="CL64" i="33"/>
  <c r="CK64" i="33"/>
  <c r="CJ64" i="33"/>
  <c r="CI64" i="33"/>
  <c r="CH64" i="33"/>
  <c r="CG64" i="33"/>
  <c r="CF64" i="33"/>
  <c r="CE64" i="33"/>
  <c r="CD64" i="33"/>
  <c r="CC64" i="33"/>
  <c r="CB64" i="33"/>
  <c r="CA64" i="33"/>
  <c r="BZ64" i="33"/>
  <c r="BY64" i="33"/>
  <c r="DH63" i="33"/>
  <c r="DG63" i="33"/>
  <c r="DF63" i="33"/>
  <c r="DE63" i="33"/>
  <c r="DD63" i="33"/>
  <c r="DC63" i="33"/>
  <c r="DB63" i="33"/>
  <c r="DA63" i="33"/>
  <c r="CZ63" i="33"/>
  <c r="CY63" i="33"/>
  <c r="CX63" i="33"/>
  <c r="CW63" i="33"/>
  <c r="CV63" i="33"/>
  <c r="CU63" i="33"/>
  <c r="CT63" i="33"/>
  <c r="CS63" i="33"/>
  <c r="CR63" i="33"/>
  <c r="CQ63" i="33"/>
  <c r="CP63" i="33"/>
  <c r="CO63" i="33"/>
  <c r="CN63" i="33"/>
  <c r="CM63" i="33"/>
  <c r="CL63" i="33"/>
  <c r="CK63" i="33"/>
  <c r="CJ63" i="33"/>
  <c r="CI63" i="33"/>
  <c r="CH63" i="33"/>
  <c r="CG63" i="33"/>
  <c r="CF63" i="33"/>
  <c r="CE63" i="33"/>
  <c r="CD63" i="33"/>
  <c r="CC63" i="33"/>
  <c r="CB63" i="33"/>
  <c r="CA63" i="33"/>
  <c r="BZ63" i="33"/>
  <c r="BY63" i="33"/>
  <c r="DH62" i="33"/>
  <c r="DG62" i="33"/>
  <c r="DF62" i="33"/>
  <c r="DE62" i="33"/>
  <c r="DD62" i="33"/>
  <c r="DC62" i="33"/>
  <c r="DB62" i="33"/>
  <c r="DA62" i="33"/>
  <c r="CZ62" i="33"/>
  <c r="CY62" i="33"/>
  <c r="CX62" i="33"/>
  <c r="CW62" i="33"/>
  <c r="CV62" i="33"/>
  <c r="CU62" i="33"/>
  <c r="CT62" i="33"/>
  <c r="CS62" i="33"/>
  <c r="CR62" i="33"/>
  <c r="CQ62" i="33"/>
  <c r="CP62" i="33"/>
  <c r="CO62" i="33"/>
  <c r="CN62" i="33"/>
  <c r="CM62" i="33"/>
  <c r="CL62" i="33"/>
  <c r="CK62" i="33"/>
  <c r="CJ62" i="33"/>
  <c r="CI62" i="33"/>
  <c r="CH62" i="33"/>
  <c r="CG62" i="33"/>
  <c r="CF62" i="33"/>
  <c r="CE62" i="33"/>
  <c r="CD62" i="33"/>
  <c r="CC62" i="33"/>
  <c r="CB62" i="33"/>
  <c r="CA62" i="33"/>
  <c r="BZ62" i="33"/>
  <c r="BY62" i="33"/>
  <c r="DH61" i="33"/>
  <c r="DG61" i="33"/>
  <c r="DF61" i="33"/>
  <c r="DE61" i="33"/>
  <c r="DD61" i="33"/>
  <c r="DC61" i="33"/>
  <c r="DB61" i="33"/>
  <c r="DA61" i="33"/>
  <c r="CZ61" i="33"/>
  <c r="CY61" i="33"/>
  <c r="CX61" i="33"/>
  <c r="CW61" i="33"/>
  <c r="CV61" i="33"/>
  <c r="CU61" i="33"/>
  <c r="CT61" i="33"/>
  <c r="CS61" i="33"/>
  <c r="CR61" i="33"/>
  <c r="CQ61" i="33"/>
  <c r="CP61" i="33"/>
  <c r="CO61" i="33"/>
  <c r="CN61" i="33"/>
  <c r="CM61" i="33"/>
  <c r="CL61" i="33"/>
  <c r="CK61" i="33"/>
  <c r="CJ61" i="33"/>
  <c r="CI61" i="33"/>
  <c r="CH61" i="33"/>
  <c r="CG61" i="33"/>
  <c r="CF61" i="33"/>
  <c r="CE61" i="33"/>
  <c r="CD61" i="33"/>
  <c r="CC61" i="33"/>
  <c r="CB61" i="33"/>
  <c r="CA61" i="33"/>
  <c r="BZ61" i="33"/>
  <c r="BY61" i="33"/>
  <c r="DH60" i="33"/>
  <c r="DG60" i="33"/>
  <c r="DF60" i="33"/>
  <c r="DE60" i="33"/>
  <c r="DD60" i="33"/>
  <c r="DC60" i="33"/>
  <c r="DB60" i="33"/>
  <c r="DA60" i="33"/>
  <c r="CZ60" i="33"/>
  <c r="CY60" i="33"/>
  <c r="CX60" i="33"/>
  <c r="CW60" i="33"/>
  <c r="CV60" i="33"/>
  <c r="CU60" i="33"/>
  <c r="CT60" i="33"/>
  <c r="CS60" i="33"/>
  <c r="CR60" i="33"/>
  <c r="CQ60" i="33"/>
  <c r="CP60" i="33"/>
  <c r="CO60" i="33"/>
  <c r="CN60" i="33"/>
  <c r="CM60" i="33"/>
  <c r="CL60" i="33"/>
  <c r="CK60" i="33"/>
  <c r="CJ60" i="33"/>
  <c r="CI60" i="33"/>
  <c r="CH60" i="33"/>
  <c r="CG60" i="33"/>
  <c r="CF60" i="33"/>
  <c r="CE60" i="33"/>
  <c r="CD60" i="33"/>
  <c r="CC60" i="33"/>
  <c r="CB60" i="33"/>
  <c r="CA60" i="33"/>
  <c r="BZ60" i="33"/>
  <c r="BY60" i="33"/>
  <c r="DH59" i="33"/>
  <c r="DG59" i="33"/>
  <c r="DF59" i="33"/>
  <c r="DE59" i="33"/>
  <c r="DD59" i="33"/>
  <c r="DC59" i="33"/>
  <c r="DB59" i="33"/>
  <c r="DA59" i="33"/>
  <c r="CZ59" i="33"/>
  <c r="CY59" i="33"/>
  <c r="CX59" i="33"/>
  <c r="CW59" i="33"/>
  <c r="CV59" i="33"/>
  <c r="CU59" i="33"/>
  <c r="CT59" i="33"/>
  <c r="CS59" i="33"/>
  <c r="CR59" i="33"/>
  <c r="CQ59" i="33"/>
  <c r="CP59" i="33"/>
  <c r="CO59" i="33"/>
  <c r="CN59" i="33"/>
  <c r="CM59" i="33"/>
  <c r="CL59" i="33"/>
  <c r="CK59" i="33"/>
  <c r="CJ59" i="33"/>
  <c r="CI59" i="33"/>
  <c r="CH59" i="33"/>
  <c r="CG59" i="33"/>
  <c r="CF59" i="33"/>
  <c r="CE59" i="33"/>
  <c r="CD59" i="33"/>
  <c r="CC59" i="33"/>
  <c r="CB59" i="33"/>
  <c r="CA59" i="33"/>
  <c r="BZ59" i="33"/>
  <c r="BY59" i="33"/>
  <c r="DH58" i="33"/>
  <c r="DG58" i="33"/>
  <c r="DF58" i="33"/>
  <c r="DE58" i="33"/>
  <c r="DD58" i="33"/>
  <c r="DC58" i="33"/>
  <c r="DB58" i="33"/>
  <c r="DA58" i="33"/>
  <c r="CZ58" i="33"/>
  <c r="CY58" i="33"/>
  <c r="CX58" i="33"/>
  <c r="CW58" i="33"/>
  <c r="CV58" i="33"/>
  <c r="CU58" i="33"/>
  <c r="CT58" i="33"/>
  <c r="CS58" i="33"/>
  <c r="CR58" i="33"/>
  <c r="CQ58" i="33"/>
  <c r="CP58" i="33"/>
  <c r="CO58" i="33"/>
  <c r="CN58" i="33"/>
  <c r="CM58" i="33"/>
  <c r="CL58" i="33"/>
  <c r="CK58" i="33"/>
  <c r="CJ58" i="33"/>
  <c r="CI58" i="33"/>
  <c r="CH58" i="33"/>
  <c r="CG58" i="33"/>
  <c r="CF58" i="33"/>
  <c r="CE58" i="33"/>
  <c r="CD58" i="33"/>
  <c r="CC58" i="33"/>
  <c r="CB58" i="33"/>
  <c r="CA58" i="33"/>
  <c r="BZ58" i="33"/>
  <c r="BY58" i="33"/>
  <c r="DH57" i="33"/>
  <c r="DG57" i="33"/>
  <c r="DF57" i="33"/>
  <c r="DE57" i="33"/>
  <c r="DD57" i="33"/>
  <c r="DC57" i="33"/>
  <c r="DB57" i="33"/>
  <c r="DA57" i="33"/>
  <c r="CZ57" i="33"/>
  <c r="CY57" i="33"/>
  <c r="CX57" i="33"/>
  <c r="CW57" i="33"/>
  <c r="CV57" i="33"/>
  <c r="CU57" i="33"/>
  <c r="CT57" i="33"/>
  <c r="CS57" i="33"/>
  <c r="CR57" i="33"/>
  <c r="CQ57" i="33"/>
  <c r="CP57" i="33"/>
  <c r="CO57" i="33"/>
  <c r="CN57" i="33"/>
  <c r="CM57" i="33"/>
  <c r="CL57" i="33"/>
  <c r="CK57" i="33"/>
  <c r="CJ57" i="33"/>
  <c r="CI57" i="33"/>
  <c r="CH57" i="33"/>
  <c r="CG57" i="33"/>
  <c r="CF57" i="33"/>
  <c r="CE57" i="33"/>
  <c r="CD57" i="33"/>
  <c r="CC57" i="33"/>
  <c r="CB57" i="33"/>
  <c r="CA57" i="33"/>
  <c r="BZ57" i="33"/>
  <c r="BY57" i="33"/>
  <c r="DH56" i="33"/>
  <c r="DG56" i="33"/>
  <c r="DF56" i="33"/>
  <c r="DE56" i="33"/>
  <c r="DD56" i="33"/>
  <c r="DC56" i="33"/>
  <c r="DB56" i="33"/>
  <c r="DA56" i="33"/>
  <c r="CZ56" i="33"/>
  <c r="CY56" i="33"/>
  <c r="CX56" i="33"/>
  <c r="CW56" i="33"/>
  <c r="CV56" i="33"/>
  <c r="CU56" i="33"/>
  <c r="CT56" i="33"/>
  <c r="CS56" i="33"/>
  <c r="CR56" i="33"/>
  <c r="CQ56" i="33"/>
  <c r="CP56" i="33"/>
  <c r="CO56" i="33"/>
  <c r="CN56" i="33"/>
  <c r="CM56" i="33"/>
  <c r="CL56" i="33"/>
  <c r="CK56" i="33"/>
  <c r="CJ56" i="33"/>
  <c r="CI56" i="33"/>
  <c r="CH56" i="33"/>
  <c r="CG56" i="33"/>
  <c r="CF56" i="33"/>
  <c r="CE56" i="33"/>
  <c r="CD56" i="33"/>
  <c r="CC56" i="33"/>
  <c r="CB56" i="33"/>
  <c r="CA56" i="33"/>
  <c r="BZ56" i="33"/>
  <c r="BY56" i="33"/>
  <c r="DH55" i="33"/>
  <c r="DG55" i="33"/>
  <c r="DF55" i="33"/>
  <c r="DE55" i="33"/>
  <c r="DD55" i="33"/>
  <c r="DC55" i="33"/>
  <c r="DB55" i="33"/>
  <c r="DA55" i="33"/>
  <c r="CZ55" i="33"/>
  <c r="CY55" i="33"/>
  <c r="CX55" i="33"/>
  <c r="CW55" i="33"/>
  <c r="CV55" i="33"/>
  <c r="CU55" i="33"/>
  <c r="CT55" i="33"/>
  <c r="CS55" i="33"/>
  <c r="CR55" i="33"/>
  <c r="CQ55" i="33"/>
  <c r="CP55" i="33"/>
  <c r="CO55" i="33"/>
  <c r="CN55" i="33"/>
  <c r="CM55" i="33"/>
  <c r="CL55" i="33"/>
  <c r="CK55" i="33"/>
  <c r="CJ55" i="33"/>
  <c r="CI55" i="33"/>
  <c r="CH55" i="33"/>
  <c r="CG55" i="33"/>
  <c r="CF55" i="33"/>
  <c r="CE55" i="33"/>
  <c r="CD55" i="33"/>
  <c r="CC55" i="33"/>
  <c r="CB55" i="33"/>
  <c r="CA55" i="33"/>
  <c r="BZ55" i="33"/>
  <c r="BY55" i="33"/>
  <c r="DH53" i="33"/>
  <c r="DG53" i="33"/>
  <c r="DF53" i="33"/>
  <c r="DE53" i="33"/>
  <c r="DD53" i="33"/>
  <c r="DC53" i="33"/>
  <c r="DB53" i="33"/>
  <c r="DA53" i="33"/>
  <c r="CZ53" i="33"/>
  <c r="CY53" i="33"/>
  <c r="CX53" i="33"/>
  <c r="CW53" i="33"/>
  <c r="CV53" i="33"/>
  <c r="CU53" i="33"/>
  <c r="CT53" i="33"/>
  <c r="CS53" i="33"/>
  <c r="CR53" i="33"/>
  <c r="CQ53" i="33"/>
  <c r="CP53" i="33"/>
  <c r="CO53" i="33"/>
  <c r="CN53" i="33"/>
  <c r="CM53" i="33"/>
  <c r="CL53" i="33"/>
  <c r="CK53" i="33"/>
  <c r="CJ53" i="33"/>
  <c r="CI53" i="33"/>
  <c r="CH53" i="33"/>
  <c r="CG53" i="33"/>
  <c r="CF53" i="33"/>
  <c r="CE53" i="33"/>
  <c r="CD53" i="33"/>
  <c r="CC53" i="33"/>
  <c r="DH52" i="33"/>
  <c r="DG52" i="33"/>
  <c r="DF52" i="33"/>
  <c r="DE52" i="33"/>
  <c r="DD52" i="33"/>
  <c r="DC52" i="33"/>
  <c r="DB52" i="33"/>
  <c r="DA52" i="33"/>
  <c r="CZ52" i="33"/>
  <c r="CY52" i="33"/>
  <c r="CX52" i="33"/>
  <c r="CW52" i="33"/>
  <c r="CV52" i="33"/>
  <c r="CU52" i="33"/>
  <c r="CT52" i="33"/>
  <c r="CS52" i="33"/>
  <c r="CR52" i="33"/>
  <c r="CQ52" i="33"/>
  <c r="CP52" i="33"/>
  <c r="CO52" i="33"/>
  <c r="CN52" i="33"/>
  <c r="CM52" i="33"/>
  <c r="CL52" i="33"/>
  <c r="CK52" i="33"/>
  <c r="CJ52" i="33"/>
  <c r="CI52" i="33"/>
  <c r="CH52" i="33"/>
  <c r="CG52" i="33"/>
  <c r="CF52" i="33"/>
  <c r="CE52" i="33"/>
  <c r="CD52" i="33"/>
  <c r="CC52" i="33"/>
  <c r="CB52" i="33"/>
  <c r="CA52" i="33"/>
  <c r="BZ52" i="33"/>
  <c r="BY52" i="33"/>
  <c r="DH51" i="33"/>
  <c r="DG51" i="33"/>
  <c r="DF51" i="33"/>
  <c r="DE51" i="33"/>
  <c r="DD51" i="33"/>
  <c r="DC51" i="33"/>
  <c r="DB51" i="33"/>
  <c r="DA51" i="33"/>
  <c r="CZ51" i="33"/>
  <c r="CY51" i="33"/>
  <c r="CX51" i="33"/>
  <c r="CW51" i="33"/>
  <c r="CV51" i="33"/>
  <c r="CU51" i="33"/>
  <c r="CT51" i="33"/>
  <c r="CS51" i="33"/>
  <c r="CR51" i="33"/>
  <c r="CQ51" i="33"/>
  <c r="CP51" i="33"/>
  <c r="CO51" i="33"/>
  <c r="CN51" i="33"/>
  <c r="CM51" i="33"/>
  <c r="CL51" i="33"/>
  <c r="CK51" i="33"/>
  <c r="CJ51" i="33"/>
  <c r="CI51" i="33"/>
  <c r="CH51" i="33"/>
  <c r="CG51" i="33"/>
  <c r="CF51" i="33"/>
  <c r="CE51" i="33"/>
  <c r="CD51" i="33"/>
  <c r="CC51" i="33"/>
  <c r="CB51" i="33"/>
  <c r="CA51" i="33"/>
  <c r="BZ51" i="33"/>
  <c r="BY51" i="33"/>
  <c r="DH50" i="33"/>
  <c r="DG50" i="33"/>
  <c r="DF50" i="33"/>
  <c r="DE50" i="33"/>
  <c r="DD50" i="33"/>
  <c r="DC50" i="33"/>
  <c r="DB50" i="33"/>
  <c r="DA50" i="33"/>
  <c r="CZ50" i="33"/>
  <c r="CY50" i="33"/>
  <c r="CX50" i="33"/>
  <c r="CW50" i="33"/>
  <c r="CV50" i="33"/>
  <c r="CU50" i="33"/>
  <c r="CT50" i="33"/>
  <c r="CS50" i="33"/>
  <c r="CR50" i="33"/>
  <c r="CQ50" i="33"/>
  <c r="CP50" i="33"/>
  <c r="CO50" i="33"/>
  <c r="CN50" i="33"/>
  <c r="CM50" i="33"/>
  <c r="CL50" i="33"/>
  <c r="CK50" i="33"/>
  <c r="CJ50" i="33"/>
  <c r="CI50" i="33"/>
  <c r="CH50" i="33"/>
  <c r="CG50" i="33"/>
  <c r="CF50" i="33"/>
  <c r="CE50" i="33"/>
  <c r="CD50" i="33"/>
  <c r="CC50" i="33"/>
  <c r="CB50" i="33"/>
  <c r="CA50" i="33"/>
  <c r="BZ50" i="33"/>
  <c r="BY50" i="33"/>
  <c r="DH49" i="33"/>
  <c r="DG49" i="33"/>
  <c r="DF49" i="33"/>
  <c r="DE49" i="33"/>
  <c r="DD49" i="33"/>
  <c r="DC49" i="33"/>
  <c r="DB49" i="33"/>
  <c r="DA49" i="33"/>
  <c r="CZ49" i="33"/>
  <c r="CY49" i="33"/>
  <c r="CX49" i="33"/>
  <c r="CW49" i="33"/>
  <c r="CV49" i="33"/>
  <c r="CU49" i="33"/>
  <c r="CT49" i="33"/>
  <c r="CS49" i="33"/>
  <c r="CR49" i="33"/>
  <c r="CQ49" i="33"/>
  <c r="CP49" i="33"/>
  <c r="CO49" i="33"/>
  <c r="CN49" i="33"/>
  <c r="CM49" i="33"/>
  <c r="CL49" i="33"/>
  <c r="CK49" i="33"/>
  <c r="CJ49" i="33"/>
  <c r="CI49" i="33"/>
  <c r="CH49" i="33"/>
  <c r="CG49" i="33"/>
  <c r="CF49" i="33"/>
  <c r="CE49" i="33"/>
  <c r="CD49" i="33"/>
  <c r="CC49" i="33"/>
  <c r="CB49" i="33"/>
  <c r="CA49" i="33"/>
  <c r="BZ49" i="33"/>
  <c r="BY49" i="33"/>
  <c r="DH48" i="33"/>
  <c r="DG48" i="33"/>
  <c r="DF48" i="33"/>
  <c r="DE48" i="33"/>
  <c r="DD48" i="33"/>
  <c r="DC48" i="33"/>
  <c r="DB48" i="33"/>
  <c r="DA48" i="33"/>
  <c r="CZ48" i="33"/>
  <c r="CY48" i="33"/>
  <c r="CX48" i="33"/>
  <c r="CW48" i="33"/>
  <c r="CV48" i="33"/>
  <c r="CU48" i="33"/>
  <c r="CT48" i="33"/>
  <c r="CS48" i="33"/>
  <c r="CR48" i="33"/>
  <c r="CQ48" i="33"/>
  <c r="CP48" i="33"/>
  <c r="CO48" i="33"/>
  <c r="CN48" i="33"/>
  <c r="CM48" i="33"/>
  <c r="CL48" i="33"/>
  <c r="CK48" i="33"/>
  <c r="CJ48" i="33"/>
  <c r="CI48" i="33"/>
  <c r="CH48" i="33"/>
  <c r="CG48" i="33"/>
  <c r="CF48" i="33"/>
  <c r="CE48" i="33"/>
  <c r="CD48" i="33"/>
  <c r="CC48" i="33"/>
  <c r="CB48" i="33"/>
  <c r="CA48" i="33"/>
  <c r="BZ48" i="33"/>
  <c r="BY48" i="33"/>
  <c r="DH47" i="33"/>
  <c r="DG47" i="33"/>
  <c r="DF47" i="33"/>
  <c r="DE47" i="33"/>
  <c r="DD47" i="33"/>
  <c r="DC47" i="33"/>
  <c r="DB47" i="33"/>
  <c r="DA47" i="33"/>
  <c r="CZ47" i="33"/>
  <c r="CY47" i="33"/>
  <c r="CX47" i="33"/>
  <c r="CW47" i="33"/>
  <c r="CV47" i="33"/>
  <c r="CU47" i="33"/>
  <c r="CT47" i="33"/>
  <c r="CS47" i="33"/>
  <c r="CR47" i="33"/>
  <c r="CQ47" i="33"/>
  <c r="CP47" i="33"/>
  <c r="CO47" i="33"/>
  <c r="CN47" i="33"/>
  <c r="CM47" i="33"/>
  <c r="CL47" i="33"/>
  <c r="CK47" i="33"/>
  <c r="CJ47" i="33"/>
  <c r="CI47" i="33"/>
  <c r="CH47" i="33"/>
  <c r="CG47" i="33"/>
  <c r="CF47" i="33"/>
  <c r="CE47" i="33"/>
  <c r="CD47" i="33"/>
  <c r="CC47" i="33"/>
  <c r="CB47" i="33"/>
  <c r="CA47" i="33"/>
  <c r="BZ47" i="33"/>
  <c r="BY47" i="33"/>
  <c r="DH46" i="33"/>
  <c r="DG46" i="33"/>
  <c r="DF46" i="33"/>
  <c r="DE46" i="33"/>
  <c r="DD46" i="33"/>
  <c r="DC46" i="33"/>
  <c r="DB46" i="33"/>
  <c r="DA46" i="33"/>
  <c r="CZ46" i="33"/>
  <c r="CY46" i="33"/>
  <c r="CX46" i="33"/>
  <c r="CW46" i="33"/>
  <c r="CV46" i="33"/>
  <c r="CU46" i="33"/>
  <c r="CT46" i="33"/>
  <c r="CS46" i="33"/>
  <c r="CR46" i="33"/>
  <c r="CQ46" i="33"/>
  <c r="CP46" i="33"/>
  <c r="CO46" i="33"/>
  <c r="CN46" i="33"/>
  <c r="CM46" i="33"/>
  <c r="CL46" i="33"/>
  <c r="CK46" i="33"/>
  <c r="CJ46" i="33"/>
  <c r="CI46" i="33"/>
  <c r="CH46" i="33"/>
  <c r="CG46" i="33"/>
  <c r="CF46" i="33"/>
  <c r="CE46" i="33"/>
  <c r="CD46" i="33"/>
  <c r="CC46" i="33"/>
  <c r="CB46" i="33"/>
  <c r="CA46" i="33"/>
  <c r="BZ46" i="33"/>
  <c r="BY46" i="33"/>
  <c r="DH45" i="33"/>
  <c r="DG45" i="33"/>
  <c r="DF45" i="33"/>
  <c r="DE45" i="33"/>
  <c r="DD45" i="33"/>
  <c r="DC45" i="33"/>
  <c r="DB45" i="33"/>
  <c r="DA45" i="33"/>
  <c r="CZ45" i="33"/>
  <c r="CY45" i="33"/>
  <c r="CX45" i="33"/>
  <c r="CW45" i="33"/>
  <c r="CV45" i="33"/>
  <c r="CU45" i="33"/>
  <c r="CT45" i="33"/>
  <c r="CS45" i="33"/>
  <c r="CR45" i="33"/>
  <c r="CQ45" i="33"/>
  <c r="CP45" i="33"/>
  <c r="CO45" i="33"/>
  <c r="CN45" i="33"/>
  <c r="CM45" i="33"/>
  <c r="CL45" i="33"/>
  <c r="CK45" i="33"/>
  <c r="CJ45" i="33"/>
  <c r="CI45" i="33"/>
  <c r="CH45" i="33"/>
  <c r="CG45" i="33"/>
  <c r="CF45" i="33"/>
  <c r="CE45" i="33"/>
  <c r="CD45" i="33"/>
  <c r="CC45" i="33"/>
  <c r="CB45" i="33"/>
  <c r="CA45" i="33"/>
  <c r="BZ45" i="33"/>
  <c r="BY45" i="33"/>
  <c r="DH44" i="33"/>
  <c r="DG44" i="33"/>
  <c r="DF44" i="33"/>
  <c r="DE44" i="33"/>
  <c r="DD44" i="33"/>
  <c r="DC44" i="33"/>
  <c r="DB44" i="33"/>
  <c r="DA44" i="33"/>
  <c r="CZ44" i="33"/>
  <c r="CY44" i="33"/>
  <c r="CX44" i="33"/>
  <c r="CW44" i="33"/>
  <c r="CV44" i="33"/>
  <c r="CU44" i="33"/>
  <c r="CT44" i="33"/>
  <c r="CS44" i="33"/>
  <c r="CR44" i="33"/>
  <c r="CQ44" i="33"/>
  <c r="CP44" i="33"/>
  <c r="CO44" i="33"/>
  <c r="CN44" i="33"/>
  <c r="CM44" i="33"/>
  <c r="CL44" i="33"/>
  <c r="CK44" i="33"/>
  <c r="CJ44" i="33"/>
  <c r="CI44" i="33"/>
  <c r="CH44" i="33"/>
  <c r="CG44" i="33"/>
  <c r="CF44" i="33"/>
  <c r="CE44" i="33"/>
  <c r="CD44" i="33"/>
  <c r="CC44" i="33"/>
  <c r="CB44" i="33"/>
  <c r="CA44" i="33"/>
  <c r="BZ44" i="33"/>
  <c r="BY44" i="33"/>
  <c r="DH43" i="33"/>
  <c r="DG43" i="33"/>
  <c r="DF43" i="33"/>
  <c r="DE43" i="33"/>
  <c r="DD43" i="33"/>
  <c r="DC43" i="33"/>
  <c r="DB43" i="33"/>
  <c r="DA43" i="33"/>
  <c r="CZ43" i="33"/>
  <c r="CY43" i="33"/>
  <c r="CX43" i="33"/>
  <c r="CW43" i="33"/>
  <c r="CV43" i="33"/>
  <c r="CU43" i="33"/>
  <c r="CT43" i="33"/>
  <c r="CS43" i="33"/>
  <c r="CR43" i="33"/>
  <c r="CQ43" i="33"/>
  <c r="CP43" i="33"/>
  <c r="CO43" i="33"/>
  <c r="CN43" i="33"/>
  <c r="CM43" i="33"/>
  <c r="CL43" i="33"/>
  <c r="CK43" i="33"/>
  <c r="CJ43" i="33"/>
  <c r="CI43" i="33"/>
  <c r="CH43" i="33"/>
  <c r="CG43" i="33"/>
  <c r="CF43" i="33"/>
  <c r="CE43" i="33"/>
  <c r="CD43" i="33"/>
  <c r="CC43" i="33"/>
  <c r="CB43" i="33"/>
  <c r="CA43" i="33"/>
  <c r="BZ43" i="33"/>
  <c r="BY43" i="33"/>
  <c r="DH42" i="33"/>
  <c r="DG42" i="33"/>
  <c r="DF42" i="33"/>
  <c r="DE42" i="33"/>
  <c r="DD42" i="33"/>
  <c r="DC42" i="33"/>
  <c r="DB42" i="33"/>
  <c r="DA42" i="33"/>
  <c r="CZ42" i="33"/>
  <c r="CY42" i="33"/>
  <c r="CX42" i="33"/>
  <c r="CW42" i="33"/>
  <c r="CV42" i="33"/>
  <c r="CU42" i="33"/>
  <c r="CT42" i="33"/>
  <c r="CS42" i="33"/>
  <c r="CR42" i="33"/>
  <c r="CQ42" i="33"/>
  <c r="CP42" i="33"/>
  <c r="CO42" i="33"/>
  <c r="CN42" i="33"/>
  <c r="CM42" i="33"/>
  <c r="CL42" i="33"/>
  <c r="CK42" i="33"/>
  <c r="CJ42" i="33"/>
  <c r="CI42" i="33"/>
  <c r="CH42" i="33"/>
  <c r="CG42" i="33"/>
  <c r="CF42" i="33"/>
  <c r="CE42" i="33"/>
  <c r="CD42" i="33"/>
  <c r="CC42" i="33"/>
  <c r="CB42" i="33"/>
  <c r="CA42" i="33"/>
  <c r="BZ42" i="33"/>
  <c r="BY42" i="33"/>
  <c r="DH41" i="33"/>
  <c r="DG41" i="33"/>
  <c r="DF41" i="33"/>
  <c r="DE41" i="33"/>
  <c r="DD41" i="33"/>
  <c r="DC41" i="33"/>
  <c r="DB41" i="33"/>
  <c r="DA41" i="33"/>
  <c r="CZ41" i="33"/>
  <c r="CY41" i="33"/>
  <c r="CX41" i="33"/>
  <c r="CW41" i="33"/>
  <c r="CV41" i="33"/>
  <c r="CU41" i="33"/>
  <c r="CT41" i="33"/>
  <c r="CS41" i="33"/>
  <c r="CR41" i="33"/>
  <c r="CQ41" i="33"/>
  <c r="CP41" i="33"/>
  <c r="CO41" i="33"/>
  <c r="CN41" i="33"/>
  <c r="CM41" i="33"/>
  <c r="CL41" i="33"/>
  <c r="CK41" i="33"/>
  <c r="CJ41" i="33"/>
  <c r="CI41" i="33"/>
  <c r="CH41" i="33"/>
  <c r="CG41" i="33"/>
  <c r="CF41" i="33"/>
  <c r="CE41" i="33"/>
  <c r="CD41" i="33"/>
  <c r="CC41" i="33"/>
  <c r="CB41" i="33"/>
  <c r="CA41" i="33"/>
  <c r="BZ41" i="33"/>
  <c r="BY41" i="33"/>
  <c r="DH38" i="33"/>
  <c r="DG38" i="33"/>
  <c r="DF38" i="33"/>
  <c r="DE38" i="33"/>
  <c r="DD38" i="33"/>
  <c r="DC38" i="33"/>
  <c r="DB38" i="33"/>
  <c r="DA38" i="33"/>
  <c r="CZ38" i="33"/>
  <c r="CY38" i="33"/>
  <c r="CX38" i="33"/>
  <c r="CW38" i="33"/>
  <c r="CV38" i="33"/>
  <c r="CU38" i="33"/>
  <c r="CT38" i="33"/>
  <c r="CS38" i="33"/>
  <c r="CR38" i="33"/>
  <c r="CQ38" i="33"/>
  <c r="CP38" i="33"/>
  <c r="CO38" i="33"/>
  <c r="CN38" i="33"/>
  <c r="CM38" i="33"/>
  <c r="CL38" i="33"/>
  <c r="CK38" i="33"/>
  <c r="CJ38" i="33"/>
  <c r="CI38" i="33"/>
  <c r="CH38" i="33"/>
  <c r="CG38" i="33"/>
  <c r="CF38" i="33"/>
  <c r="CE38" i="33"/>
  <c r="CD38" i="33"/>
  <c r="CC38" i="33"/>
  <c r="CB38" i="33"/>
  <c r="CA38" i="33"/>
  <c r="BZ38" i="33"/>
  <c r="BY38" i="33"/>
  <c r="DH37" i="33"/>
  <c r="DG37" i="33"/>
  <c r="DF37" i="33"/>
  <c r="DE37" i="33"/>
  <c r="DD37" i="33"/>
  <c r="DC37" i="33"/>
  <c r="DB37" i="33"/>
  <c r="DA37" i="33"/>
  <c r="CZ37" i="33"/>
  <c r="CY37" i="33"/>
  <c r="CX37" i="33"/>
  <c r="CW37" i="33"/>
  <c r="CV37" i="33"/>
  <c r="CU37" i="33"/>
  <c r="CT37" i="33"/>
  <c r="CS37" i="33"/>
  <c r="CR37" i="33"/>
  <c r="CQ37" i="33"/>
  <c r="CP37" i="33"/>
  <c r="CO37" i="33"/>
  <c r="CN37" i="33"/>
  <c r="CM37" i="33"/>
  <c r="CL37" i="33"/>
  <c r="CK37" i="33"/>
  <c r="CJ37" i="33"/>
  <c r="CI37" i="33"/>
  <c r="CH37" i="33"/>
  <c r="CG37" i="33"/>
  <c r="CF37" i="33"/>
  <c r="CE37" i="33"/>
  <c r="CD37" i="33"/>
  <c r="CC37" i="33"/>
  <c r="CB37" i="33"/>
  <c r="CA37" i="33"/>
  <c r="BZ37" i="33"/>
  <c r="BY37" i="33"/>
  <c r="DH36" i="33"/>
  <c r="DG36" i="33"/>
  <c r="DF36" i="33"/>
  <c r="DE36" i="33"/>
  <c r="DD36" i="33"/>
  <c r="DC36" i="33"/>
  <c r="DB36" i="33"/>
  <c r="DA36" i="33"/>
  <c r="CZ36" i="33"/>
  <c r="CY36" i="33"/>
  <c r="CX36" i="33"/>
  <c r="CW36" i="33"/>
  <c r="CV36" i="33"/>
  <c r="CU36" i="33"/>
  <c r="CT36" i="33"/>
  <c r="CS36" i="33"/>
  <c r="CR36" i="33"/>
  <c r="CQ36" i="33"/>
  <c r="CP36" i="33"/>
  <c r="CO36" i="33"/>
  <c r="CN36" i="33"/>
  <c r="CM36" i="33"/>
  <c r="CL36" i="33"/>
  <c r="CK36" i="33"/>
  <c r="CJ36" i="33"/>
  <c r="CI36" i="33"/>
  <c r="CH36" i="33"/>
  <c r="CG36" i="33"/>
  <c r="CF36" i="33"/>
  <c r="CE36" i="33"/>
  <c r="CD36" i="33"/>
  <c r="CC36" i="33"/>
  <c r="CB36" i="33"/>
  <c r="CA36" i="33"/>
  <c r="BZ36" i="33"/>
  <c r="BY36" i="33"/>
  <c r="DH35" i="33"/>
  <c r="DG35" i="33"/>
  <c r="DF35" i="33"/>
  <c r="DE35" i="33"/>
  <c r="DD35" i="33"/>
  <c r="DC35" i="33"/>
  <c r="DB35" i="33"/>
  <c r="DA35" i="33"/>
  <c r="CZ35" i="33"/>
  <c r="CY35" i="33"/>
  <c r="CX35" i="33"/>
  <c r="CW35" i="33"/>
  <c r="CV35" i="33"/>
  <c r="CU35" i="33"/>
  <c r="CT35" i="33"/>
  <c r="CS35" i="33"/>
  <c r="CR35" i="33"/>
  <c r="CQ35" i="33"/>
  <c r="CP35" i="33"/>
  <c r="CO35" i="33"/>
  <c r="CN35" i="33"/>
  <c r="CM35" i="33"/>
  <c r="CL35" i="33"/>
  <c r="CK35" i="33"/>
  <c r="CJ35" i="33"/>
  <c r="CI35" i="33"/>
  <c r="CH35" i="33"/>
  <c r="CG35" i="33"/>
  <c r="CF35" i="33"/>
  <c r="CE35" i="33"/>
  <c r="CD35" i="33"/>
  <c r="CC35" i="33"/>
  <c r="CB35" i="33"/>
  <c r="CA35" i="33"/>
  <c r="BZ35" i="33"/>
  <c r="BY35" i="33"/>
  <c r="DH34" i="33"/>
  <c r="DG34" i="33"/>
  <c r="DF34" i="33"/>
  <c r="DE34" i="33"/>
  <c r="DD34" i="33"/>
  <c r="DC34" i="33"/>
  <c r="DB34" i="33"/>
  <c r="DA34" i="33"/>
  <c r="CZ34" i="33"/>
  <c r="CY34" i="33"/>
  <c r="CX34" i="33"/>
  <c r="CW34" i="33"/>
  <c r="CV34" i="33"/>
  <c r="CU34" i="33"/>
  <c r="CT34" i="33"/>
  <c r="CS34" i="33"/>
  <c r="CR34" i="33"/>
  <c r="CQ34" i="33"/>
  <c r="CP34" i="33"/>
  <c r="CO34" i="33"/>
  <c r="CN34" i="33"/>
  <c r="CM34" i="33"/>
  <c r="CL34" i="33"/>
  <c r="CK34" i="33"/>
  <c r="CJ34" i="33"/>
  <c r="CI34" i="33"/>
  <c r="CH34" i="33"/>
  <c r="CG34" i="33"/>
  <c r="CF34" i="33"/>
  <c r="CE34" i="33"/>
  <c r="CD34" i="33"/>
  <c r="CC34" i="33"/>
  <c r="CB34" i="33"/>
  <c r="CA34" i="33"/>
  <c r="BZ34" i="33"/>
  <c r="BY34" i="33"/>
  <c r="DH33" i="33"/>
  <c r="DG33" i="33"/>
  <c r="DF33" i="33"/>
  <c r="DE33" i="33"/>
  <c r="DD33" i="33"/>
  <c r="DC33" i="33"/>
  <c r="DB33" i="33"/>
  <c r="DA33" i="33"/>
  <c r="CZ33" i="33"/>
  <c r="CY33" i="33"/>
  <c r="CX33" i="33"/>
  <c r="CW33" i="33"/>
  <c r="CV33" i="33"/>
  <c r="CU33" i="33"/>
  <c r="CT33" i="33"/>
  <c r="CS33" i="33"/>
  <c r="CR33" i="33"/>
  <c r="CQ33" i="33"/>
  <c r="CP33" i="33"/>
  <c r="CO33" i="33"/>
  <c r="CN33" i="33"/>
  <c r="CM33" i="33"/>
  <c r="CL33" i="33"/>
  <c r="CK33" i="33"/>
  <c r="CJ33" i="33"/>
  <c r="CI33" i="33"/>
  <c r="CH33" i="33"/>
  <c r="CG33" i="33"/>
  <c r="CF33" i="33"/>
  <c r="CE33" i="33"/>
  <c r="CD33" i="33"/>
  <c r="CC33" i="33"/>
  <c r="CB33" i="33"/>
  <c r="CA33" i="33"/>
  <c r="BZ33" i="33"/>
  <c r="BY33" i="33"/>
  <c r="DH32" i="33"/>
  <c r="DG32" i="33"/>
  <c r="DF32" i="33"/>
  <c r="DE32" i="33"/>
  <c r="DD32" i="33"/>
  <c r="DC32" i="33"/>
  <c r="DB32" i="33"/>
  <c r="DA32" i="33"/>
  <c r="CZ32" i="33"/>
  <c r="CY32" i="33"/>
  <c r="CX32" i="33"/>
  <c r="CW32" i="33"/>
  <c r="CV32" i="33"/>
  <c r="CU32" i="33"/>
  <c r="CT32" i="33"/>
  <c r="CS32" i="33"/>
  <c r="CR32" i="33"/>
  <c r="CQ32" i="33"/>
  <c r="CP32" i="33"/>
  <c r="CO32" i="33"/>
  <c r="CN32" i="33"/>
  <c r="CM32" i="33"/>
  <c r="CL32" i="33"/>
  <c r="CK32" i="33"/>
  <c r="CJ32" i="33"/>
  <c r="CI32" i="33"/>
  <c r="CH32" i="33"/>
  <c r="CG32" i="33"/>
  <c r="CF32" i="33"/>
  <c r="CE32" i="33"/>
  <c r="CD32" i="33"/>
  <c r="CC32" i="33"/>
  <c r="CB32" i="33"/>
  <c r="CA32" i="33"/>
  <c r="BZ32" i="33"/>
  <c r="BY32" i="33"/>
  <c r="DH31" i="33"/>
  <c r="DG31" i="33"/>
  <c r="DF31" i="33"/>
  <c r="DE31" i="33"/>
  <c r="DD31" i="33"/>
  <c r="DC31" i="33"/>
  <c r="DB31" i="33"/>
  <c r="DA31" i="33"/>
  <c r="CZ31" i="33"/>
  <c r="CY31" i="33"/>
  <c r="CX31" i="33"/>
  <c r="CW31" i="33"/>
  <c r="CV31" i="33"/>
  <c r="CU31" i="33"/>
  <c r="CT31" i="33"/>
  <c r="CS31" i="33"/>
  <c r="CR31" i="33"/>
  <c r="CQ31" i="33"/>
  <c r="CP31" i="33"/>
  <c r="CO31" i="33"/>
  <c r="CN31" i="33"/>
  <c r="CM31" i="33"/>
  <c r="CL31" i="33"/>
  <c r="CK31" i="33"/>
  <c r="CJ31" i="33"/>
  <c r="CI31" i="33"/>
  <c r="CH31" i="33"/>
  <c r="CG31" i="33"/>
  <c r="CF31" i="33"/>
  <c r="CE31" i="33"/>
  <c r="CD31" i="33"/>
  <c r="CC31" i="33"/>
  <c r="CB31" i="33"/>
  <c r="CA31" i="33"/>
  <c r="BZ31" i="33"/>
  <c r="BY31" i="33"/>
  <c r="DH30" i="33"/>
  <c r="DG30" i="33"/>
  <c r="DF30" i="33"/>
  <c r="DE30" i="33"/>
  <c r="DD30" i="33"/>
  <c r="DC30" i="33"/>
  <c r="DB30" i="33"/>
  <c r="DA30" i="33"/>
  <c r="CZ30" i="33"/>
  <c r="CY30" i="33"/>
  <c r="CX30" i="33"/>
  <c r="CW30" i="33"/>
  <c r="CV30" i="33"/>
  <c r="CU30" i="33"/>
  <c r="CT30" i="33"/>
  <c r="CS30" i="33"/>
  <c r="CR30" i="33"/>
  <c r="CQ30" i="33"/>
  <c r="CP30" i="33"/>
  <c r="CO30" i="33"/>
  <c r="CN30" i="33"/>
  <c r="CM30" i="33"/>
  <c r="CL30" i="33"/>
  <c r="CK30" i="33"/>
  <c r="CJ30" i="33"/>
  <c r="CI30" i="33"/>
  <c r="CH30" i="33"/>
  <c r="CG30" i="33"/>
  <c r="CF30" i="33"/>
  <c r="CE30" i="33"/>
  <c r="CD30" i="33"/>
  <c r="CC30" i="33"/>
  <c r="CB30" i="33"/>
  <c r="CA30" i="33"/>
  <c r="BZ30" i="33"/>
  <c r="BY30" i="33"/>
  <c r="DH29" i="33"/>
  <c r="DG29" i="33"/>
  <c r="DF29" i="33"/>
  <c r="DE29" i="33"/>
  <c r="DD29" i="33"/>
  <c r="DC29" i="33"/>
  <c r="DB29" i="33"/>
  <c r="DA29" i="33"/>
  <c r="CZ29" i="33"/>
  <c r="CY29" i="33"/>
  <c r="CX29" i="33"/>
  <c r="CW29" i="33"/>
  <c r="CV29" i="33"/>
  <c r="CU29" i="33"/>
  <c r="CT29" i="33"/>
  <c r="CS29" i="33"/>
  <c r="CR29" i="33"/>
  <c r="CQ29" i="33"/>
  <c r="CP29" i="33"/>
  <c r="CO29" i="33"/>
  <c r="CN29" i="33"/>
  <c r="CM29" i="33"/>
  <c r="CL29" i="33"/>
  <c r="CK29" i="33"/>
  <c r="CJ29" i="33"/>
  <c r="CI29" i="33"/>
  <c r="CH29" i="33"/>
  <c r="CG29" i="33"/>
  <c r="CF29" i="33"/>
  <c r="CE29" i="33"/>
  <c r="CD29" i="33"/>
  <c r="CC29" i="33"/>
  <c r="CB29" i="33"/>
  <c r="CA29" i="33"/>
  <c r="BZ29" i="33"/>
  <c r="BY29" i="33"/>
  <c r="DH28" i="33"/>
  <c r="DG28" i="33"/>
  <c r="DF28" i="33"/>
  <c r="DE28" i="33"/>
  <c r="DD28" i="33"/>
  <c r="DC28" i="33"/>
  <c r="DB28" i="33"/>
  <c r="DA28" i="33"/>
  <c r="CZ28" i="33"/>
  <c r="CY28" i="33"/>
  <c r="CX28" i="33"/>
  <c r="CW28" i="33"/>
  <c r="CV28" i="33"/>
  <c r="CU28" i="33"/>
  <c r="CT28" i="33"/>
  <c r="CS28" i="33"/>
  <c r="CR28" i="33"/>
  <c r="CQ28" i="33"/>
  <c r="CP28" i="33"/>
  <c r="CO28" i="33"/>
  <c r="CN28" i="33"/>
  <c r="CM28" i="33"/>
  <c r="CL28" i="33"/>
  <c r="CK28" i="33"/>
  <c r="CJ28" i="33"/>
  <c r="CI28" i="33"/>
  <c r="CH28" i="33"/>
  <c r="CG28" i="33"/>
  <c r="CF28" i="33"/>
  <c r="CE28" i="33"/>
  <c r="CD28" i="33"/>
  <c r="CC28" i="33"/>
  <c r="CB28" i="33"/>
  <c r="CA28" i="33"/>
  <c r="BZ28" i="33"/>
  <c r="BY28" i="33"/>
  <c r="DH27" i="33"/>
  <c r="DG27" i="33"/>
  <c r="DF27" i="33"/>
  <c r="DE27" i="33"/>
  <c r="DD27" i="33"/>
  <c r="DC27" i="33"/>
  <c r="DB27" i="33"/>
  <c r="DA27" i="33"/>
  <c r="CZ27" i="33"/>
  <c r="CY27" i="33"/>
  <c r="CX27" i="33"/>
  <c r="CW27" i="33"/>
  <c r="CV27" i="33"/>
  <c r="CU27" i="33"/>
  <c r="CT27" i="33"/>
  <c r="CS27" i="33"/>
  <c r="CR27" i="33"/>
  <c r="CQ27" i="33"/>
  <c r="CP27" i="33"/>
  <c r="CO27" i="33"/>
  <c r="CN27" i="33"/>
  <c r="CM27" i="33"/>
  <c r="CL27" i="33"/>
  <c r="CK27" i="33"/>
  <c r="CJ27" i="33"/>
  <c r="CI27" i="33"/>
  <c r="CH27" i="33"/>
  <c r="CG27" i="33"/>
  <c r="CF27" i="33"/>
  <c r="CE27" i="33"/>
  <c r="CD27" i="33"/>
  <c r="CC27" i="33"/>
  <c r="CB27" i="33"/>
  <c r="CA27" i="33"/>
  <c r="BZ27" i="33"/>
  <c r="BY27" i="33"/>
  <c r="DH26" i="33"/>
  <c r="DG26" i="33"/>
  <c r="DF26" i="33"/>
  <c r="DE26" i="33"/>
  <c r="DD26" i="33"/>
  <c r="DC26" i="33"/>
  <c r="DB26" i="33"/>
  <c r="DA26" i="33"/>
  <c r="CZ26" i="33"/>
  <c r="CY26" i="33"/>
  <c r="CX26" i="33"/>
  <c r="CW26" i="33"/>
  <c r="CV26" i="33"/>
  <c r="CU26" i="33"/>
  <c r="CT26" i="33"/>
  <c r="CS26" i="33"/>
  <c r="CR26" i="33"/>
  <c r="CQ26" i="33"/>
  <c r="CP26" i="33"/>
  <c r="CO26" i="33"/>
  <c r="CN26" i="33"/>
  <c r="CM26" i="33"/>
  <c r="CL26" i="33"/>
  <c r="CK26" i="33"/>
  <c r="CJ26" i="33"/>
  <c r="CI26" i="33"/>
  <c r="CH26" i="33"/>
  <c r="CG26" i="33"/>
  <c r="CF26" i="33"/>
  <c r="CE26" i="33"/>
  <c r="CD26" i="33"/>
  <c r="CC26" i="33"/>
  <c r="CB26" i="33"/>
  <c r="CA26" i="33"/>
  <c r="BZ26" i="33"/>
  <c r="BY26" i="33"/>
  <c r="DH23" i="33"/>
  <c r="DG23" i="33"/>
  <c r="DF23" i="33"/>
  <c r="DE23" i="33"/>
  <c r="DD23" i="33"/>
  <c r="DC23" i="33"/>
  <c r="DB23" i="33"/>
  <c r="DA23" i="33"/>
  <c r="CZ23" i="33"/>
  <c r="CY23" i="33"/>
  <c r="CX23" i="33"/>
  <c r="CW23" i="33"/>
  <c r="CV23" i="33"/>
  <c r="CU23" i="33"/>
  <c r="CT23" i="33"/>
  <c r="CS23" i="33"/>
  <c r="CR23" i="33"/>
  <c r="CQ23" i="33"/>
  <c r="CP23" i="33"/>
  <c r="CO23" i="33"/>
  <c r="CN23" i="33"/>
  <c r="CM23" i="33"/>
  <c r="CL23" i="33"/>
  <c r="CK23" i="33"/>
  <c r="CJ23" i="33"/>
  <c r="CI23" i="33"/>
  <c r="CH23" i="33"/>
  <c r="CG23" i="33"/>
  <c r="CF23" i="33"/>
  <c r="CE23" i="33"/>
  <c r="CD23" i="33"/>
  <c r="CC23" i="33"/>
  <c r="CB23" i="33"/>
  <c r="CA23" i="33"/>
  <c r="BZ23" i="33"/>
  <c r="BY23" i="33"/>
  <c r="DH22" i="33"/>
  <c r="DG22" i="33"/>
  <c r="DF22" i="33"/>
  <c r="DE22" i="33"/>
  <c r="DD22" i="33"/>
  <c r="DC22" i="33"/>
  <c r="DB22" i="33"/>
  <c r="DA22" i="33"/>
  <c r="CZ22" i="33"/>
  <c r="CY22" i="33"/>
  <c r="CX22" i="33"/>
  <c r="CW22" i="33"/>
  <c r="CV22" i="33"/>
  <c r="CU22" i="33"/>
  <c r="CT22" i="33"/>
  <c r="CS22" i="33"/>
  <c r="CR22" i="33"/>
  <c r="CQ22" i="33"/>
  <c r="CP22" i="33"/>
  <c r="CO22" i="33"/>
  <c r="CN22" i="33"/>
  <c r="CM22" i="33"/>
  <c r="CL22" i="33"/>
  <c r="CK22" i="33"/>
  <c r="CJ22" i="33"/>
  <c r="CI22" i="33"/>
  <c r="CH22" i="33"/>
  <c r="CG22" i="33"/>
  <c r="CF22" i="33"/>
  <c r="CE22" i="33"/>
  <c r="CD22" i="33"/>
  <c r="CC22" i="33"/>
  <c r="CB22" i="33"/>
  <c r="CA22" i="33"/>
  <c r="BZ22" i="33"/>
  <c r="BY22" i="33"/>
  <c r="DH21" i="33"/>
  <c r="DG21" i="33"/>
  <c r="DF21" i="33"/>
  <c r="DE21" i="33"/>
  <c r="DD21" i="33"/>
  <c r="DC21" i="33"/>
  <c r="DB21" i="33"/>
  <c r="DA21" i="33"/>
  <c r="CZ21" i="33"/>
  <c r="CY21" i="33"/>
  <c r="CX21" i="33"/>
  <c r="CW21" i="33"/>
  <c r="CV21" i="33"/>
  <c r="CU21" i="33"/>
  <c r="CT21" i="33"/>
  <c r="CS21" i="33"/>
  <c r="CR21" i="33"/>
  <c r="CQ21" i="33"/>
  <c r="CP21" i="33"/>
  <c r="CO21" i="33"/>
  <c r="CN21" i="33"/>
  <c r="CM21" i="33"/>
  <c r="CL21" i="33"/>
  <c r="CK21" i="33"/>
  <c r="CJ21" i="33"/>
  <c r="CI21" i="33"/>
  <c r="CH21" i="33"/>
  <c r="CG21" i="33"/>
  <c r="CF21" i="33"/>
  <c r="CE21" i="33"/>
  <c r="CD21" i="33"/>
  <c r="CC21" i="33"/>
  <c r="CB21" i="33"/>
  <c r="CA21" i="33"/>
  <c r="BZ21" i="33"/>
  <c r="BY21" i="33"/>
  <c r="DH20" i="33"/>
  <c r="DG20" i="33"/>
  <c r="DF20" i="33"/>
  <c r="DE20" i="33"/>
  <c r="DD20" i="33"/>
  <c r="DC20" i="33"/>
  <c r="DB20" i="33"/>
  <c r="DA20" i="33"/>
  <c r="CZ20" i="33"/>
  <c r="CY20" i="33"/>
  <c r="CX20" i="33"/>
  <c r="CW20" i="33"/>
  <c r="CV20" i="33"/>
  <c r="CU20" i="33"/>
  <c r="CT20" i="33"/>
  <c r="CS20" i="33"/>
  <c r="CR20" i="33"/>
  <c r="CQ20" i="33"/>
  <c r="CP20" i="33"/>
  <c r="CO20" i="33"/>
  <c r="CN20" i="33"/>
  <c r="CM20" i="33"/>
  <c r="CL20" i="33"/>
  <c r="CK20" i="33"/>
  <c r="CJ20" i="33"/>
  <c r="CI20" i="33"/>
  <c r="CH20" i="33"/>
  <c r="CG20" i="33"/>
  <c r="CF20" i="33"/>
  <c r="CE20" i="33"/>
  <c r="CD20" i="33"/>
  <c r="CC20" i="33"/>
  <c r="CB20" i="33"/>
  <c r="CA20" i="33"/>
  <c r="BZ20" i="33"/>
  <c r="BY20" i="33"/>
  <c r="DH19" i="33"/>
  <c r="DG19" i="33"/>
  <c r="DF19" i="33"/>
  <c r="DE19" i="33"/>
  <c r="DD19" i="33"/>
  <c r="DC19" i="33"/>
  <c r="DB19" i="33"/>
  <c r="DA19" i="33"/>
  <c r="CZ19" i="33"/>
  <c r="CY19" i="33"/>
  <c r="CX19" i="33"/>
  <c r="CW19" i="33"/>
  <c r="CV19" i="33"/>
  <c r="CU19" i="33"/>
  <c r="CT19" i="33"/>
  <c r="CS19" i="33"/>
  <c r="CR19" i="33"/>
  <c r="CQ19" i="33"/>
  <c r="CP19" i="33"/>
  <c r="CO19" i="33"/>
  <c r="CN19" i="33"/>
  <c r="CM19" i="33"/>
  <c r="CL19" i="33"/>
  <c r="CK19" i="33"/>
  <c r="CJ19" i="33"/>
  <c r="CI19" i="33"/>
  <c r="CH19" i="33"/>
  <c r="CG19" i="33"/>
  <c r="CF19" i="33"/>
  <c r="CE19" i="33"/>
  <c r="CD19" i="33"/>
  <c r="CC19" i="33"/>
  <c r="CB19" i="33"/>
  <c r="CA19" i="33"/>
  <c r="BZ19" i="33"/>
  <c r="BY19" i="33"/>
  <c r="DH18" i="33"/>
  <c r="DG18" i="33"/>
  <c r="DF18" i="33"/>
  <c r="DE18" i="33"/>
  <c r="DD18" i="33"/>
  <c r="DC18" i="33"/>
  <c r="DB18" i="33"/>
  <c r="DA18" i="33"/>
  <c r="CZ18" i="33"/>
  <c r="CY18" i="33"/>
  <c r="CX18" i="33"/>
  <c r="CW18" i="33"/>
  <c r="CV18" i="33"/>
  <c r="CU18" i="33"/>
  <c r="CT18" i="33"/>
  <c r="CS18" i="33"/>
  <c r="CR18" i="33"/>
  <c r="CQ18" i="33"/>
  <c r="CP18" i="33"/>
  <c r="CO18" i="33"/>
  <c r="CN18" i="33"/>
  <c r="CM18" i="33"/>
  <c r="CL18" i="33"/>
  <c r="CK18" i="33"/>
  <c r="CJ18" i="33"/>
  <c r="CI18" i="33"/>
  <c r="CH18" i="33"/>
  <c r="CG18" i="33"/>
  <c r="CF18" i="33"/>
  <c r="CE18" i="33"/>
  <c r="CD18" i="33"/>
  <c r="CC18" i="33"/>
  <c r="CB18" i="33"/>
  <c r="CA18" i="33"/>
  <c r="BZ18" i="33"/>
  <c r="BY18" i="33"/>
  <c r="DH17" i="33"/>
  <c r="DG17" i="33"/>
  <c r="DF17" i="33"/>
  <c r="DE17" i="33"/>
  <c r="DD17" i="33"/>
  <c r="DC17" i="33"/>
  <c r="DB17" i="33"/>
  <c r="DA17" i="33"/>
  <c r="CZ17" i="33"/>
  <c r="CY17" i="33"/>
  <c r="CX17" i="33"/>
  <c r="CW17" i="33"/>
  <c r="CV17" i="33"/>
  <c r="CU17" i="33"/>
  <c r="CT17" i="33"/>
  <c r="CS17" i="33"/>
  <c r="CR17" i="33"/>
  <c r="CQ17" i="33"/>
  <c r="CP17" i="33"/>
  <c r="CO17" i="33"/>
  <c r="CN17" i="33"/>
  <c r="CM17" i="33"/>
  <c r="CL17" i="33"/>
  <c r="CK17" i="33"/>
  <c r="CJ17" i="33"/>
  <c r="CI17" i="33"/>
  <c r="CH17" i="33"/>
  <c r="CG17" i="33"/>
  <c r="CF17" i="33"/>
  <c r="CE17" i="33"/>
  <c r="CD17" i="33"/>
  <c r="CC17" i="33"/>
  <c r="CB17" i="33"/>
  <c r="CA17" i="33"/>
  <c r="BZ17" i="33"/>
  <c r="BY17" i="33"/>
  <c r="DH16" i="33"/>
  <c r="DG16" i="33"/>
  <c r="DF16" i="33"/>
  <c r="DE16" i="33"/>
  <c r="DD16" i="33"/>
  <c r="DC16" i="33"/>
  <c r="DB16" i="33"/>
  <c r="DA16" i="33"/>
  <c r="CZ16" i="33"/>
  <c r="CY16" i="33"/>
  <c r="CX16" i="33"/>
  <c r="CW16" i="33"/>
  <c r="CV16" i="33"/>
  <c r="CU16" i="33"/>
  <c r="CT16" i="33"/>
  <c r="CS16" i="33"/>
  <c r="CR16" i="33"/>
  <c r="CQ16" i="33"/>
  <c r="CP16" i="33"/>
  <c r="CO16" i="33"/>
  <c r="CN16" i="33"/>
  <c r="CM16" i="33"/>
  <c r="CL16" i="33"/>
  <c r="CK16" i="33"/>
  <c r="CJ16" i="33"/>
  <c r="CI16" i="33"/>
  <c r="CH16" i="33"/>
  <c r="CG16" i="33"/>
  <c r="CF16" i="33"/>
  <c r="CE16" i="33"/>
  <c r="CD16" i="33"/>
  <c r="CC16" i="33"/>
  <c r="CB16" i="33"/>
  <c r="CA16" i="33"/>
  <c r="BZ16" i="33"/>
  <c r="BY16" i="33"/>
  <c r="DH15" i="33"/>
  <c r="DG15" i="33"/>
  <c r="DF15" i="33"/>
  <c r="DE15" i="33"/>
  <c r="DD15" i="33"/>
  <c r="DC15" i="33"/>
  <c r="DB15" i="33"/>
  <c r="DA15" i="33"/>
  <c r="CZ15" i="33"/>
  <c r="CY15" i="33"/>
  <c r="CX15" i="33"/>
  <c r="CW15" i="33"/>
  <c r="CV15" i="33"/>
  <c r="CU15" i="33"/>
  <c r="CT15" i="33"/>
  <c r="CS15" i="33"/>
  <c r="CR15" i="33"/>
  <c r="CQ15" i="33"/>
  <c r="CP15" i="33"/>
  <c r="CO15" i="33"/>
  <c r="CN15" i="33"/>
  <c r="CM15" i="33"/>
  <c r="CL15" i="33"/>
  <c r="CK15" i="33"/>
  <c r="CJ15" i="33"/>
  <c r="CI15" i="33"/>
  <c r="CH15" i="33"/>
  <c r="CG15" i="33"/>
  <c r="CF15" i="33"/>
  <c r="CE15" i="33"/>
  <c r="CD15" i="33"/>
  <c r="CC15" i="33"/>
  <c r="CB15" i="33"/>
  <c r="CA15" i="33"/>
  <c r="BZ15" i="33"/>
  <c r="BY15" i="33"/>
  <c r="DH14" i="33"/>
  <c r="DG14" i="33"/>
  <c r="DF14" i="33"/>
  <c r="DE14" i="33"/>
  <c r="DD14" i="33"/>
  <c r="DC14" i="33"/>
  <c r="DB14" i="33"/>
  <c r="DA14" i="33"/>
  <c r="CZ14" i="33"/>
  <c r="CY14" i="33"/>
  <c r="CX14" i="33"/>
  <c r="CW14" i="33"/>
  <c r="CV14" i="33"/>
  <c r="CU14" i="33"/>
  <c r="CT14" i="33"/>
  <c r="CS14" i="33"/>
  <c r="CR14" i="33"/>
  <c r="CQ14" i="33"/>
  <c r="CP14" i="33"/>
  <c r="CO14" i="33"/>
  <c r="CN14" i="33"/>
  <c r="CM14" i="33"/>
  <c r="CL14" i="33"/>
  <c r="CK14" i="33"/>
  <c r="CJ14" i="33"/>
  <c r="CI14" i="33"/>
  <c r="CH14" i="33"/>
  <c r="CG14" i="33"/>
  <c r="CF14" i="33"/>
  <c r="CE14" i="33"/>
  <c r="CD14" i="33"/>
  <c r="CC14" i="33"/>
  <c r="CB14" i="33"/>
  <c r="CA14" i="33"/>
  <c r="BZ14" i="33"/>
  <c r="BY14" i="33"/>
  <c r="DH13" i="33"/>
  <c r="DG13" i="33"/>
  <c r="DF13" i="33"/>
  <c r="DE13" i="33"/>
  <c r="DD13" i="33"/>
  <c r="DC13" i="33"/>
  <c r="DB13" i="33"/>
  <c r="DA13" i="33"/>
  <c r="CZ13" i="33"/>
  <c r="CY13" i="33"/>
  <c r="CX13" i="33"/>
  <c r="CW13" i="33"/>
  <c r="CV13" i="33"/>
  <c r="CU13" i="33"/>
  <c r="CT13" i="33"/>
  <c r="CS13" i="33"/>
  <c r="CR13" i="33"/>
  <c r="CQ13" i="33"/>
  <c r="CP13" i="33"/>
  <c r="CO13" i="33"/>
  <c r="CN13" i="33"/>
  <c r="CM13" i="33"/>
  <c r="CL13" i="33"/>
  <c r="CK13" i="33"/>
  <c r="CJ13" i="33"/>
  <c r="CI13" i="33"/>
  <c r="CH13" i="33"/>
  <c r="CG13" i="33"/>
  <c r="CF13" i="33"/>
  <c r="CE13" i="33"/>
  <c r="CD13" i="33"/>
  <c r="CC13" i="33"/>
  <c r="CB13" i="33"/>
  <c r="CA13" i="33"/>
  <c r="BZ13" i="33"/>
  <c r="BY13" i="33"/>
  <c r="DH12" i="33"/>
  <c r="DG12" i="33"/>
  <c r="DF12" i="33"/>
  <c r="DE12" i="33"/>
  <c r="DD12" i="33"/>
  <c r="DC12" i="33"/>
  <c r="DB12" i="33"/>
  <c r="DA12" i="33"/>
  <c r="CZ12" i="33"/>
  <c r="CY12" i="33"/>
  <c r="CX12" i="33"/>
  <c r="CW12" i="33"/>
  <c r="CV12" i="33"/>
  <c r="CU12" i="33"/>
  <c r="CT12" i="33"/>
  <c r="CS12" i="33"/>
  <c r="CR12" i="33"/>
  <c r="CQ12" i="33"/>
  <c r="CP12" i="33"/>
  <c r="CO12" i="33"/>
  <c r="CN12" i="33"/>
  <c r="CM12" i="33"/>
  <c r="CL12" i="33"/>
  <c r="CK12" i="33"/>
  <c r="CJ12" i="33"/>
  <c r="CI12" i="33"/>
  <c r="CH12" i="33"/>
  <c r="CG12" i="33"/>
  <c r="CF12" i="33"/>
  <c r="CE12" i="33"/>
  <c r="CD12" i="33"/>
  <c r="CC12" i="33"/>
  <c r="CB12" i="33"/>
  <c r="CA12" i="33"/>
  <c r="BZ12" i="33"/>
  <c r="BY12" i="33"/>
  <c r="DH11" i="33"/>
  <c r="DG11" i="33"/>
  <c r="DF11" i="33"/>
  <c r="DE11" i="33"/>
  <c r="DD11" i="33"/>
  <c r="DC11" i="33"/>
  <c r="DB11" i="33"/>
  <c r="DA11" i="33"/>
  <c r="CZ11" i="33"/>
  <c r="CY11" i="33"/>
  <c r="CX11" i="33"/>
  <c r="CW11" i="33"/>
  <c r="CV11" i="33"/>
  <c r="CU11" i="33"/>
  <c r="CT11" i="33"/>
  <c r="CS11" i="33"/>
  <c r="CR11" i="33"/>
  <c r="CQ11" i="33"/>
  <c r="CP11" i="33"/>
  <c r="CO11" i="33"/>
  <c r="CN11" i="33"/>
  <c r="CM11" i="33"/>
  <c r="CL11" i="33"/>
  <c r="CK11" i="33"/>
  <c r="CJ11" i="33"/>
  <c r="CI11" i="33"/>
  <c r="CH11" i="33"/>
  <c r="CG11" i="33"/>
  <c r="CF11" i="33"/>
  <c r="CE11" i="33"/>
  <c r="CD11" i="33"/>
  <c r="CC11" i="33"/>
  <c r="CB11" i="33"/>
  <c r="CA11" i="33"/>
  <c r="BZ11" i="33"/>
  <c r="BY11" i="33"/>
  <c r="DH10" i="33"/>
  <c r="DG10" i="33"/>
  <c r="DF10" i="33"/>
  <c r="DE10" i="33"/>
  <c r="DD10" i="33"/>
  <c r="DC10" i="33"/>
  <c r="DB10" i="33"/>
  <c r="DA10" i="33"/>
  <c r="CZ10" i="33"/>
  <c r="CY10" i="33"/>
  <c r="CX10" i="33"/>
  <c r="CW10" i="33"/>
  <c r="CV10" i="33"/>
  <c r="CU10" i="33"/>
  <c r="CT10" i="33"/>
  <c r="CS10" i="33"/>
  <c r="CR10" i="33"/>
  <c r="CQ10" i="33"/>
  <c r="CP10" i="33"/>
  <c r="CO10" i="33"/>
  <c r="CN10" i="33"/>
  <c r="CM10" i="33"/>
  <c r="CL10" i="33"/>
  <c r="CK10" i="33"/>
  <c r="CJ10" i="33"/>
  <c r="CI10" i="33"/>
  <c r="CH10" i="33"/>
  <c r="CG10" i="33"/>
  <c r="CF10" i="33"/>
  <c r="CE10" i="33"/>
  <c r="CD10" i="33"/>
  <c r="CC10" i="33"/>
  <c r="CB10" i="33"/>
  <c r="CA10" i="33"/>
  <c r="BZ10" i="33"/>
  <c r="BY10" i="33"/>
  <c r="DH9" i="33"/>
  <c r="DG9" i="33"/>
  <c r="DF9" i="33"/>
  <c r="DE9" i="33"/>
  <c r="DD9" i="33"/>
  <c r="DC9" i="33"/>
  <c r="DB9" i="33"/>
  <c r="DA9" i="33"/>
  <c r="CZ9" i="33"/>
  <c r="CY9" i="33"/>
  <c r="CX9" i="33"/>
  <c r="CW9" i="33"/>
  <c r="CV9" i="33"/>
  <c r="CU9" i="33"/>
  <c r="CT9" i="33"/>
  <c r="CS9" i="33"/>
  <c r="CR9" i="33"/>
  <c r="CQ9" i="33"/>
  <c r="CP9" i="33"/>
  <c r="CO9" i="33"/>
  <c r="CN9" i="33"/>
  <c r="CM9" i="33"/>
  <c r="CL9" i="33"/>
  <c r="CK9" i="33"/>
  <c r="CJ9" i="33"/>
  <c r="CI9" i="33"/>
  <c r="CH9" i="33"/>
  <c r="CG9" i="33"/>
  <c r="CF9" i="33"/>
  <c r="CE9" i="33"/>
  <c r="CD9" i="33"/>
  <c r="CC9" i="33"/>
  <c r="CB9" i="33"/>
  <c r="CA9" i="33"/>
  <c r="BZ9" i="33"/>
  <c r="BY9" i="33"/>
  <c r="DH8" i="33"/>
  <c r="DG8" i="33"/>
  <c r="DF8" i="33"/>
  <c r="DE8" i="33"/>
  <c r="DD8" i="33"/>
  <c r="DC8" i="33"/>
  <c r="DB8" i="33"/>
  <c r="DA8" i="33"/>
  <c r="CZ8" i="33"/>
  <c r="CY8" i="33"/>
  <c r="CX8" i="33"/>
  <c r="CW8" i="33"/>
  <c r="CV8" i="33"/>
  <c r="CU8" i="33"/>
  <c r="CT8" i="33"/>
  <c r="CS8" i="33"/>
  <c r="CR8" i="33"/>
  <c r="CQ8" i="33"/>
  <c r="CP8" i="33"/>
  <c r="CO8" i="33"/>
  <c r="CN8" i="33"/>
  <c r="CM8" i="33"/>
  <c r="CL8" i="33"/>
  <c r="CK8" i="33"/>
  <c r="CJ8" i="33"/>
  <c r="CI8" i="33"/>
  <c r="CH8" i="33"/>
  <c r="CG8" i="33"/>
  <c r="CF8" i="33"/>
  <c r="CE8" i="33"/>
  <c r="CD8" i="33"/>
  <c r="CC8" i="33"/>
  <c r="CB8" i="33"/>
  <c r="CA8" i="33"/>
  <c r="BZ8" i="33"/>
  <c r="BY8" i="33"/>
  <c r="DH5" i="33"/>
  <c r="DG5" i="33"/>
  <c r="DF5" i="33"/>
  <c r="DE5" i="33"/>
  <c r="DD5" i="33"/>
  <c r="DC5" i="33"/>
  <c r="DB5" i="33"/>
  <c r="DA5" i="33"/>
  <c r="CZ5" i="33"/>
  <c r="CY5" i="33"/>
  <c r="CX5" i="33"/>
  <c r="CW5" i="33"/>
  <c r="CV5" i="33"/>
  <c r="CU5" i="33"/>
  <c r="CT5" i="33"/>
  <c r="CS5" i="33"/>
  <c r="CR5" i="33"/>
  <c r="CQ5" i="33"/>
  <c r="CP5" i="33"/>
  <c r="CO5" i="33"/>
  <c r="CN5" i="33"/>
  <c r="CM5" i="33"/>
  <c r="CL5" i="33"/>
  <c r="CK5" i="33"/>
  <c r="CJ5" i="33"/>
  <c r="CI5" i="33"/>
  <c r="CH5" i="33"/>
  <c r="CG5" i="33"/>
  <c r="CF5" i="33"/>
  <c r="CE5" i="33"/>
  <c r="CD5" i="33"/>
  <c r="CC5" i="33"/>
  <c r="CB5" i="33"/>
  <c r="CA5" i="33"/>
  <c r="BZ5" i="33"/>
  <c r="BW64" i="33"/>
  <c r="BV64" i="33"/>
  <c r="BU64" i="33"/>
  <c r="BT64" i="33"/>
  <c r="BS64" i="33"/>
  <c r="BR64" i="33"/>
  <c r="BQ64" i="33"/>
  <c r="BP64" i="33"/>
  <c r="BO64" i="33"/>
  <c r="BN64" i="33"/>
  <c r="BM64" i="33"/>
  <c r="BL64" i="33"/>
  <c r="BK64" i="33"/>
  <c r="BJ64" i="33"/>
  <c r="BI64" i="33"/>
  <c r="BH64" i="33"/>
  <c r="BG64" i="33"/>
  <c r="BF64" i="33"/>
  <c r="BE64" i="33"/>
  <c r="BD64" i="33"/>
  <c r="BC64" i="33"/>
  <c r="BB64" i="33"/>
  <c r="BA64" i="33"/>
  <c r="AZ64" i="33"/>
  <c r="AY64" i="33"/>
  <c r="AX64" i="33"/>
  <c r="AW64" i="33"/>
  <c r="AV64" i="33"/>
  <c r="AU64" i="33"/>
  <c r="AT64" i="33"/>
  <c r="AS64" i="33"/>
  <c r="AR64" i="33"/>
  <c r="AQ64" i="33"/>
  <c r="AP64" i="33"/>
  <c r="AO64" i="33"/>
  <c r="AN64" i="33"/>
  <c r="BW63" i="33"/>
  <c r="BV63" i="33"/>
  <c r="BU63" i="33"/>
  <c r="BT63" i="33"/>
  <c r="BS63" i="33"/>
  <c r="BR63" i="33"/>
  <c r="BQ63" i="33"/>
  <c r="BP63" i="33"/>
  <c r="BO63" i="33"/>
  <c r="BN63" i="33"/>
  <c r="BM63" i="33"/>
  <c r="BL63" i="33"/>
  <c r="BK63" i="33"/>
  <c r="BJ63" i="33"/>
  <c r="BI63" i="33"/>
  <c r="BH63" i="33"/>
  <c r="BG63" i="33"/>
  <c r="BF63" i="33"/>
  <c r="BE63" i="33"/>
  <c r="BD63" i="33"/>
  <c r="BC63" i="33"/>
  <c r="BB63" i="33"/>
  <c r="BA63" i="33"/>
  <c r="AZ63" i="33"/>
  <c r="AY63" i="33"/>
  <c r="AX63" i="33"/>
  <c r="AW63" i="33"/>
  <c r="AV63" i="33"/>
  <c r="AU63" i="33"/>
  <c r="AT63" i="33"/>
  <c r="AS63" i="33"/>
  <c r="AR63" i="33"/>
  <c r="AQ63" i="33"/>
  <c r="AP63" i="33"/>
  <c r="AO63" i="33"/>
  <c r="AN63" i="33"/>
  <c r="BW62" i="33"/>
  <c r="BV62" i="33"/>
  <c r="BU62" i="33"/>
  <c r="BT62" i="33"/>
  <c r="BS62" i="33"/>
  <c r="BR62" i="33"/>
  <c r="BQ62" i="33"/>
  <c r="BP62" i="33"/>
  <c r="BO62" i="33"/>
  <c r="BN62" i="33"/>
  <c r="BM62" i="33"/>
  <c r="BL62" i="33"/>
  <c r="BK62" i="33"/>
  <c r="BJ62" i="33"/>
  <c r="BI62" i="33"/>
  <c r="BH62" i="33"/>
  <c r="BG62" i="33"/>
  <c r="BF62" i="33"/>
  <c r="BE62" i="33"/>
  <c r="BD62" i="33"/>
  <c r="BC62" i="33"/>
  <c r="BB62" i="33"/>
  <c r="BA62" i="33"/>
  <c r="AZ62" i="33"/>
  <c r="AY62" i="33"/>
  <c r="AX62" i="33"/>
  <c r="AW62" i="33"/>
  <c r="AV62" i="33"/>
  <c r="AU62" i="33"/>
  <c r="AT62" i="33"/>
  <c r="AS62" i="33"/>
  <c r="AR62" i="33"/>
  <c r="AQ62" i="33"/>
  <c r="AP62" i="33"/>
  <c r="AO62" i="33"/>
  <c r="AN62" i="33"/>
  <c r="BW61" i="33"/>
  <c r="BV61" i="33"/>
  <c r="BU61" i="33"/>
  <c r="BT61" i="33"/>
  <c r="BS61" i="33"/>
  <c r="BR61" i="33"/>
  <c r="BQ61" i="33"/>
  <c r="BP61" i="33"/>
  <c r="BO61" i="33"/>
  <c r="BN61" i="33"/>
  <c r="BM61" i="33"/>
  <c r="BL61" i="33"/>
  <c r="BK61" i="33"/>
  <c r="BJ61" i="33"/>
  <c r="BI61" i="33"/>
  <c r="BH61" i="33"/>
  <c r="BG61" i="33"/>
  <c r="BF61" i="33"/>
  <c r="BE61" i="33"/>
  <c r="BD61" i="33"/>
  <c r="BC61" i="33"/>
  <c r="BB61" i="33"/>
  <c r="BA61" i="33"/>
  <c r="AZ61" i="33"/>
  <c r="AY61" i="33"/>
  <c r="AX61" i="33"/>
  <c r="AW61" i="33"/>
  <c r="AV61" i="33"/>
  <c r="AU61" i="33"/>
  <c r="AT61" i="33"/>
  <c r="AS61" i="33"/>
  <c r="AR61" i="33"/>
  <c r="AQ61" i="33"/>
  <c r="AP61" i="33"/>
  <c r="AO61" i="33"/>
  <c r="AN61" i="33"/>
  <c r="BW60" i="33"/>
  <c r="BV60" i="33"/>
  <c r="BU60" i="33"/>
  <c r="BT60" i="33"/>
  <c r="BS60" i="33"/>
  <c r="BR60" i="33"/>
  <c r="BQ60" i="33"/>
  <c r="BP60" i="33"/>
  <c r="BO60" i="33"/>
  <c r="BN60" i="33"/>
  <c r="BM60" i="33"/>
  <c r="BL60" i="33"/>
  <c r="BK60" i="33"/>
  <c r="BJ60" i="33"/>
  <c r="BI60" i="33"/>
  <c r="BH60" i="33"/>
  <c r="BG60" i="33"/>
  <c r="BF60" i="33"/>
  <c r="BE60" i="33"/>
  <c r="BD60" i="33"/>
  <c r="BC60" i="33"/>
  <c r="BB60" i="33"/>
  <c r="BA60" i="33"/>
  <c r="AZ60" i="33"/>
  <c r="AY60" i="33"/>
  <c r="AX60" i="33"/>
  <c r="AW60" i="33"/>
  <c r="AV60" i="33"/>
  <c r="AU60" i="33"/>
  <c r="AT60" i="33"/>
  <c r="AS60" i="33"/>
  <c r="AR60" i="33"/>
  <c r="AQ60" i="33"/>
  <c r="AP60" i="33"/>
  <c r="AO60" i="33"/>
  <c r="AN60" i="33"/>
  <c r="BW59" i="33"/>
  <c r="BV59" i="33"/>
  <c r="BU59" i="33"/>
  <c r="BT59" i="33"/>
  <c r="BS59" i="33"/>
  <c r="BR59" i="33"/>
  <c r="BQ59" i="33"/>
  <c r="BP59" i="33"/>
  <c r="BO59" i="33"/>
  <c r="BN59" i="33"/>
  <c r="BM59" i="33"/>
  <c r="BL59" i="33"/>
  <c r="BK59" i="33"/>
  <c r="BJ59" i="33"/>
  <c r="BI59" i="33"/>
  <c r="BH59" i="33"/>
  <c r="BG59" i="33"/>
  <c r="BF59" i="33"/>
  <c r="BE59" i="33"/>
  <c r="BD59" i="33"/>
  <c r="BC59" i="33"/>
  <c r="BB59" i="33"/>
  <c r="BA59" i="33"/>
  <c r="AZ59" i="33"/>
  <c r="AY59" i="33"/>
  <c r="AX59" i="33"/>
  <c r="AW59" i="33"/>
  <c r="AV59" i="33"/>
  <c r="AU59" i="33"/>
  <c r="AT59" i="33"/>
  <c r="AS59" i="33"/>
  <c r="AR59" i="33"/>
  <c r="AQ59" i="33"/>
  <c r="AP59" i="33"/>
  <c r="AO59" i="33"/>
  <c r="AN59" i="33"/>
  <c r="BW58" i="33"/>
  <c r="BV58" i="33"/>
  <c r="BU58" i="33"/>
  <c r="BT58" i="33"/>
  <c r="BS58" i="33"/>
  <c r="BR58" i="33"/>
  <c r="BQ58" i="33"/>
  <c r="BP58" i="33"/>
  <c r="BO58" i="33"/>
  <c r="BN58" i="33"/>
  <c r="BM58" i="33"/>
  <c r="BL58" i="33"/>
  <c r="BK58" i="33"/>
  <c r="BJ58" i="33"/>
  <c r="BI58" i="33"/>
  <c r="BH58" i="33"/>
  <c r="BG58" i="33"/>
  <c r="BF58" i="33"/>
  <c r="BE58" i="33"/>
  <c r="BD58" i="33"/>
  <c r="BC58" i="33"/>
  <c r="BB58" i="33"/>
  <c r="BA58" i="33"/>
  <c r="AZ58" i="33"/>
  <c r="AY58" i="33"/>
  <c r="AX58" i="33"/>
  <c r="AW58" i="33"/>
  <c r="AV58" i="33"/>
  <c r="AU58" i="33"/>
  <c r="AT58" i="33"/>
  <c r="AS58" i="33"/>
  <c r="AR58" i="33"/>
  <c r="AQ58" i="33"/>
  <c r="AP58" i="33"/>
  <c r="AO58" i="33"/>
  <c r="AN58" i="33"/>
  <c r="BW57" i="33"/>
  <c r="BV57" i="33"/>
  <c r="BU57" i="33"/>
  <c r="BT57" i="33"/>
  <c r="BS57" i="33"/>
  <c r="BR57" i="33"/>
  <c r="BQ57" i="33"/>
  <c r="BP57" i="33"/>
  <c r="BO57" i="33"/>
  <c r="BN57" i="33"/>
  <c r="BM57" i="33"/>
  <c r="BL57" i="33"/>
  <c r="BK57" i="33"/>
  <c r="BJ57" i="33"/>
  <c r="BI57" i="33"/>
  <c r="BH57" i="33"/>
  <c r="BG57" i="33"/>
  <c r="BF57" i="33"/>
  <c r="BE57" i="33"/>
  <c r="BD57" i="33"/>
  <c r="BC57" i="33"/>
  <c r="BB57" i="33"/>
  <c r="BA57" i="33"/>
  <c r="AZ57" i="33"/>
  <c r="AY57" i="33"/>
  <c r="AX57" i="33"/>
  <c r="AW57" i="33"/>
  <c r="AV57" i="33"/>
  <c r="AU57" i="33"/>
  <c r="AT57" i="33"/>
  <c r="AS57" i="33"/>
  <c r="AR57" i="33"/>
  <c r="AQ57" i="33"/>
  <c r="AP57" i="33"/>
  <c r="AO57" i="33"/>
  <c r="AN57" i="33"/>
  <c r="BW56" i="33"/>
  <c r="BV56" i="33"/>
  <c r="BU56" i="33"/>
  <c r="BT56" i="33"/>
  <c r="BS56" i="33"/>
  <c r="BR56" i="33"/>
  <c r="BQ56" i="33"/>
  <c r="BP56" i="33"/>
  <c r="BO56" i="33"/>
  <c r="BN56" i="33"/>
  <c r="BM56" i="33"/>
  <c r="BL56" i="33"/>
  <c r="BK56" i="33"/>
  <c r="BJ56" i="33"/>
  <c r="BI56" i="33"/>
  <c r="BH56" i="33"/>
  <c r="BG56" i="33"/>
  <c r="BF56" i="33"/>
  <c r="BE56" i="33"/>
  <c r="BD56" i="33"/>
  <c r="BC56" i="33"/>
  <c r="BB56" i="33"/>
  <c r="BA56" i="33"/>
  <c r="AZ56" i="33"/>
  <c r="AY56" i="33"/>
  <c r="AX56" i="33"/>
  <c r="AW56" i="33"/>
  <c r="AV56" i="33"/>
  <c r="AU56" i="33"/>
  <c r="AT56" i="33"/>
  <c r="AS56" i="33"/>
  <c r="AR56" i="33"/>
  <c r="AQ56" i="33"/>
  <c r="AP56" i="33"/>
  <c r="AO56" i="33"/>
  <c r="AN56" i="33"/>
  <c r="BW55" i="33"/>
  <c r="BV55" i="33"/>
  <c r="BU55" i="33"/>
  <c r="BT55" i="33"/>
  <c r="BS55" i="33"/>
  <c r="BR55" i="33"/>
  <c r="BQ55" i="33"/>
  <c r="BP55" i="33"/>
  <c r="BO55" i="33"/>
  <c r="BN55" i="33"/>
  <c r="BM55" i="33"/>
  <c r="BL55" i="33"/>
  <c r="BK55" i="33"/>
  <c r="BJ55" i="33"/>
  <c r="BI55" i="33"/>
  <c r="BH55" i="33"/>
  <c r="BG55" i="33"/>
  <c r="BF55" i="33"/>
  <c r="BE55" i="33"/>
  <c r="BD55" i="33"/>
  <c r="BC55" i="33"/>
  <c r="BB55" i="33"/>
  <c r="BA55" i="33"/>
  <c r="AZ55" i="33"/>
  <c r="AY55" i="33"/>
  <c r="AX55" i="33"/>
  <c r="AW55" i="33"/>
  <c r="AV55" i="33"/>
  <c r="AU55" i="33"/>
  <c r="AT55" i="33"/>
  <c r="AS55" i="33"/>
  <c r="AR55" i="33"/>
  <c r="AQ55" i="33"/>
  <c r="AP55" i="33"/>
  <c r="AO55" i="33"/>
  <c r="AN55" i="33"/>
  <c r="BW53" i="33"/>
  <c r="BV53" i="33"/>
  <c r="BU53" i="33"/>
  <c r="BT53" i="33"/>
  <c r="BS53" i="33"/>
  <c r="BR53" i="33"/>
  <c r="BQ53" i="33"/>
  <c r="BP53" i="33"/>
  <c r="BO53" i="33"/>
  <c r="BN53" i="33"/>
  <c r="BM53" i="33"/>
  <c r="BL53" i="33"/>
  <c r="BK53" i="33"/>
  <c r="BJ53" i="33"/>
  <c r="BI53" i="33"/>
  <c r="BH53" i="33"/>
  <c r="BG53" i="33"/>
  <c r="BF53" i="33"/>
  <c r="BE53" i="33"/>
  <c r="BD53" i="33"/>
  <c r="BC53" i="33"/>
  <c r="BB53" i="33"/>
  <c r="BA53" i="33"/>
  <c r="AZ53" i="33"/>
  <c r="AY53" i="33"/>
  <c r="AX53" i="33"/>
  <c r="AW53" i="33"/>
  <c r="AV53" i="33"/>
  <c r="AU53" i="33"/>
  <c r="AT53" i="33"/>
  <c r="AS53" i="33"/>
  <c r="AR53" i="33"/>
  <c r="BW52" i="33"/>
  <c r="BV52" i="33"/>
  <c r="BU52" i="33"/>
  <c r="BT52" i="33"/>
  <c r="BS52" i="33"/>
  <c r="BR52" i="33"/>
  <c r="BQ52" i="33"/>
  <c r="BP52" i="33"/>
  <c r="BO52" i="33"/>
  <c r="BN52" i="33"/>
  <c r="BM52" i="33"/>
  <c r="BL52" i="33"/>
  <c r="BK52" i="33"/>
  <c r="BJ52" i="33"/>
  <c r="BI52" i="33"/>
  <c r="BH52" i="33"/>
  <c r="BG52" i="33"/>
  <c r="BF52" i="33"/>
  <c r="BE52" i="33"/>
  <c r="BD52" i="33"/>
  <c r="BC52" i="33"/>
  <c r="BB52" i="33"/>
  <c r="BA52" i="33"/>
  <c r="AZ52" i="33"/>
  <c r="AY52" i="33"/>
  <c r="AX52" i="33"/>
  <c r="AW52" i="33"/>
  <c r="AV52" i="33"/>
  <c r="AU52" i="33"/>
  <c r="AT52" i="33"/>
  <c r="AS52" i="33"/>
  <c r="AR52" i="33"/>
  <c r="AQ52" i="33"/>
  <c r="AP52" i="33"/>
  <c r="AO52" i="33"/>
  <c r="AN52" i="33"/>
  <c r="BW51" i="33"/>
  <c r="BV51" i="33"/>
  <c r="BU51" i="33"/>
  <c r="BT51" i="33"/>
  <c r="BS51" i="33"/>
  <c r="BR51" i="33"/>
  <c r="BQ51" i="33"/>
  <c r="BP51" i="33"/>
  <c r="BO51" i="33"/>
  <c r="BN51" i="33"/>
  <c r="BM51" i="33"/>
  <c r="BL51" i="33"/>
  <c r="BK51" i="33"/>
  <c r="BJ51" i="33"/>
  <c r="BI51" i="33"/>
  <c r="BH51" i="33"/>
  <c r="BG51" i="33"/>
  <c r="BF51" i="33"/>
  <c r="BE51" i="33"/>
  <c r="BD51" i="33"/>
  <c r="BC51" i="33"/>
  <c r="BB51" i="33"/>
  <c r="BA51" i="33"/>
  <c r="AZ51" i="33"/>
  <c r="AY51" i="33"/>
  <c r="AX51" i="33"/>
  <c r="AW51" i="33"/>
  <c r="AV51" i="33"/>
  <c r="AU51" i="33"/>
  <c r="AT51" i="33"/>
  <c r="AS51" i="33"/>
  <c r="AR51" i="33"/>
  <c r="AQ51" i="33"/>
  <c r="AP51" i="33"/>
  <c r="AO51" i="33"/>
  <c r="AN51" i="33"/>
  <c r="BW50" i="33"/>
  <c r="BV50" i="33"/>
  <c r="BU50" i="33"/>
  <c r="BT50" i="33"/>
  <c r="BS50" i="33"/>
  <c r="BR50" i="33"/>
  <c r="BQ50" i="33"/>
  <c r="BP50" i="33"/>
  <c r="BO50" i="33"/>
  <c r="BN50" i="33"/>
  <c r="BM50" i="33"/>
  <c r="BL50" i="33"/>
  <c r="BK50" i="33"/>
  <c r="BJ50" i="33"/>
  <c r="BI50" i="33"/>
  <c r="BH50" i="33"/>
  <c r="BG50" i="33"/>
  <c r="BF50" i="33"/>
  <c r="BE50" i="33"/>
  <c r="BD50" i="33"/>
  <c r="BC50" i="33"/>
  <c r="BB50" i="33"/>
  <c r="BA50" i="33"/>
  <c r="AZ50" i="33"/>
  <c r="AY50" i="33"/>
  <c r="AX50" i="33"/>
  <c r="AW50" i="33"/>
  <c r="AV50" i="33"/>
  <c r="AU50" i="33"/>
  <c r="AT50" i="33"/>
  <c r="AS50" i="33"/>
  <c r="AR50" i="33"/>
  <c r="AQ50" i="33"/>
  <c r="AP50" i="33"/>
  <c r="AO50" i="33"/>
  <c r="AN50" i="33"/>
  <c r="BW49" i="33"/>
  <c r="BV49" i="33"/>
  <c r="BU49" i="33"/>
  <c r="BT49" i="33"/>
  <c r="BS49" i="33"/>
  <c r="BR49" i="33"/>
  <c r="BQ49" i="33"/>
  <c r="BP49" i="33"/>
  <c r="BO49" i="33"/>
  <c r="BN49" i="33"/>
  <c r="BM49" i="33"/>
  <c r="BL49" i="33"/>
  <c r="BK49" i="33"/>
  <c r="BJ49" i="33"/>
  <c r="BI49" i="33"/>
  <c r="BH49" i="33"/>
  <c r="BG49" i="33"/>
  <c r="BF49" i="33"/>
  <c r="BE49" i="33"/>
  <c r="BD49" i="33"/>
  <c r="BC49" i="33"/>
  <c r="BB49" i="33"/>
  <c r="BA49" i="33"/>
  <c r="AZ49" i="33"/>
  <c r="AY49" i="33"/>
  <c r="AX49" i="33"/>
  <c r="AW49" i="33"/>
  <c r="AV49" i="33"/>
  <c r="AU49" i="33"/>
  <c r="AT49" i="33"/>
  <c r="AS49" i="33"/>
  <c r="AR49" i="33"/>
  <c r="AQ49" i="33"/>
  <c r="AP49" i="33"/>
  <c r="AO49" i="33"/>
  <c r="AN49" i="33"/>
  <c r="BW48" i="33"/>
  <c r="BV48" i="33"/>
  <c r="BU48" i="33"/>
  <c r="BT48" i="33"/>
  <c r="BS48" i="33"/>
  <c r="BR48" i="33"/>
  <c r="BQ48" i="33"/>
  <c r="BP48" i="33"/>
  <c r="BO48" i="33"/>
  <c r="BN48" i="33"/>
  <c r="BM48" i="33"/>
  <c r="BL48" i="33"/>
  <c r="BK48" i="33"/>
  <c r="BJ48" i="33"/>
  <c r="BI48" i="33"/>
  <c r="BH48" i="33"/>
  <c r="BG48" i="33"/>
  <c r="BF48" i="33"/>
  <c r="BE48" i="33"/>
  <c r="BD48" i="33"/>
  <c r="BC48" i="33"/>
  <c r="BB48" i="33"/>
  <c r="BA48" i="33"/>
  <c r="AZ48" i="33"/>
  <c r="AY48" i="33"/>
  <c r="AX48" i="33"/>
  <c r="AW48" i="33"/>
  <c r="AV48" i="33"/>
  <c r="AU48" i="33"/>
  <c r="AT48" i="33"/>
  <c r="AS48" i="33"/>
  <c r="AR48" i="33"/>
  <c r="AQ48" i="33"/>
  <c r="AP48" i="33"/>
  <c r="AO48" i="33"/>
  <c r="AN48" i="33"/>
  <c r="BW47" i="33"/>
  <c r="BV47" i="33"/>
  <c r="BU47" i="33"/>
  <c r="BT47" i="33"/>
  <c r="BS47" i="33"/>
  <c r="BR47" i="33"/>
  <c r="BQ47" i="33"/>
  <c r="BP47" i="33"/>
  <c r="BO47" i="33"/>
  <c r="BN47" i="33"/>
  <c r="BM47" i="33"/>
  <c r="BL47" i="33"/>
  <c r="BK47" i="33"/>
  <c r="BJ47" i="33"/>
  <c r="BI47" i="33"/>
  <c r="BH47" i="33"/>
  <c r="BG47" i="33"/>
  <c r="BF47" i="33"/>
  <c r="BE47" i="33"/>
  <c r="BD47" i="33"/>
  <c r="BC47" i="33"/>
  <c r="BB47" i="33"/>
  <c r="BA47" i="33"/>
  <c r="AZ47" i="33"/>
  <c r="AY47" i="33"/>
  <c r="AX47" i="33"/>
  <c r="AW47" i="33"/>
  <c r="AV47" i="33"/>
  <c r="AU47" i="33"/>
  <c r="AT47" i="33"/>
  <c r="AS47" i="33"/>
  <c r="AR47" i="33"/>
  <c r="AQ47" i="33"/>
  <c r="AP47" i="33"/>
  <c r="AO47" i="33"/>
  <c r="AN47" i="33"/>
  <c r="BW46" i="33"/>
  <c r="BV46" i="33"/>
  <c r="BU46" i="33"/>
  <c r="BT46" i="33"/>
  <c r="BS46" i="33"/>
  <c r="BR46" i="33"/>
  <c r="BQ46" i="33"/>
  <c r="BP46" i="33"/>
  <c r="BO46" i="33"/>
  <c r="BN46" i="33"/>
  <c r="BM46" i="33"/>
  <c r="BL46" i="33"/>
  <c r="BK46" i="33"/>
  <c r="BJ46" i="33"/>
  <c r="BI46" i="33"/>
  <c r="BH46" i="33"/>
  <c r="BG46" i="33"/>
  <c r="BF46" i="33"/>
  <c r="BE46" i="33"/>
  <c r="BD46" i="33"/>
  <c r="BC46" i="33"/>
  <c r="BB46" i="33"/>
  <c r="BA46" i="33"/>
  <c r="AZ46" i="33"/>
  <c r="AY46" i="33"/>
  <c r="AX46" i="33"/>
  <c r="AW46" i="33"/>
  <c r="AV46" i="33"/>
  <c r="AU46" i="33"/>
  <c r="AT46" i="33"/>
  <c r="AS46" i="33"/>
  <c r="AR46" i="33"/>
  <c r="AQ46" i="33"/>
  <c r="AP46" i="33"/>
  <c r="AO46" i="33"/>
  <c r="AN46" i="33"/>
  <c r="BW45" i="33"/>
  <c r="BV45" i="33"/>
  <c r="BU45" i="33"/>
  <c r="BT45" i="33"/>
  <c r="BS45" i="33"/>
  <c r="BR45" i="33"/>
  <c r="BQ45" i="33"/>
  <c r="BP45" i="33"/>
  <c r="BO45" i="33"/>
  <c r="BN45" i="33"/>
  <c r="BM45" i="33"/>
  <c r="BL45" i="33"/>
  <c r="BK45" i="33"/>
  <c r="BJ45" i="33"/>
  <c r="BI45" i="33"/>
  <c r="BH45" i="33"/>
  <c r="BG45" i="33"/>
  <c r="BF45" i="33"/>
  <c r="BE45" i="33"/>
  <c r="BD45" i="33"/>
  <c r="BC45" i="33"/>
  <c r="BB45" i="33"/>
  <c r="BA45" i="33"/>
  <c r="AZ45" i="33"/>
  <c r="AY45" i="33"/>
  <c r="AX45" i="33"/>
  <c r="AW45" i="33"/>
  <c r="AV45" i="33"/>
  <c r="AU45" i="33"/>
  <c r="AT45" i="33"/>
  <c r="AS45" i="33"/>
  <c r="AR45" i="33"/>
  <c r="AQ45" i="33"/>
  <c r="AP45" i="33"/>
  <c r="AO45" i="33"/>
  <c r="AN45" i="33"/>
  <c r="BW44" i="33"/>
  <c r="BV44" i="33"/>
  <c r="BU44" i="33"/>
  <c r="BT44" i="33"/>
  <c r="BS44" i="33"/>
  <c r="BR44" i="33"/>
  <c r="BQ44" i="33"/>
  <c r="BP44" i="33"/>
  <c r="BO44" i="33"/>
  <c r="BN44" i="33"/>
  <c r="BM44" i="33"/>
  <c r="BL44" i="33"/>
  <c r="BK44" i="33"/>
  <c r="BJ44" i="33"/>
  <c r="BI44" i="33"/>
  <c r="BH44" i="33"/>
  <c r="BG44" i="33"/>
  <c r="BF44" i="33"/>
  <c r="BE44" i="33"/>
  <c r="BD44" i="33"/>
  <c r="BC44" i="33"/>
  <c r="BB44" i="33"/>
  <c r="BA44" i="33"/>
  <c r="AZ44" i="33"/>
  <c r="AY44" i="33"/>
  <c r="AX44" i="33"/>
  <c r="AW44" i="33"/>
  <c r="AV44" i="33"/>
  <c r="AU44" i="33"/>
  <c r="AT44" i="33"/>
  <c r="AS44" i="33"/>
  <c r="AR44" i="33"/>
  <c r="AQ44" i="33"/>
  <c r="AP44" i="33"/>
  <c r="AO44" i="33"/>
  <c r="AN44" i="33"/>
  <c r="BW43" i="33"/>
  <c r="BV43" i="33"/>
  <c r="BU43" i="33"/>
  <c r="BT43" i="33"/>
  <c r="BS43" i="33"/>
  <c r="BR43" i="33"/>
  <c r="BQ43" i="33"/>
  <c r="BP43" i="33"/>
  <c r="BO43" i="33"/>
  <c r="BN43" i="33"/>
  <c r="BM43" i="33"/>
  <c r="BL43" i="33"/>
  <c r="BK43" i="33"/>
  <c r="BJ43" i="33"/>
  <c r="BI43" i="33"/>
  <c r="BH43" i="33"/>
  <c r="BG43" i="33"/>
  <c r="BF43" i="33"/>
  <c r="BE43" i="33"/>
  <c r="BD43" i="33"/>
  <c r="BC43" i="33"/>
  <c r="BB43" i="33"/>
  <c r="BA43" i="33"/>
  <c r="AZ43" i="33"/>
  <c r="AY43" i="33"/>
  <c r="AX43" i="33"/>
  <c r="AW43" i="33"/>
  <c r="AV43" i="33"/>
  <c r="AU43" i="33"/>
  <c r="AT43" i="33"/>
  <c r="AS43" i="33"/>
  <c r="AR43" i="33"/>
  <c r="AQ43" i="33"/>
  <c r="AP43" i="33"/>
  <c r="AO43" i="33"/>
  <c r="AN43" i="33"/>
  <c r="BW42" i="33"/>
  <c r="BV42" i="33"/>
  <c r="BU42" i="33"/>
  <c r="BT42" i="33"/>
  <c r="BS42" i="33"/>
  <c r="BR42" i="33"/>
  <c r="BQ42" i="33"/>
  <c r="BP42" i="33"/>
  <c r="BO42" i="33"/>
  <c r="BN42" i="33"/>
  <c r="BM42" i="33"/>
  <c r="BL42" i="33"/>
  <c r="BK42" i="33"/>
  <c r="BJ42" i="33"/>
  <c r="BI42" i="33"/>
  <c r="BH42" i="33"/>
  <c r="BG42" i="33"/>
  <c r="BF42" i="33"/>
  <c r="BE42" i="33"/>
  <c r="BD42" i="33"/>
  <c r="BC42" i="33"/>
  <c r="BB42" i="33"/>
  <c r="BA42" i="33"/>
  <c r="AZ42" i="33"/>
  <c r="AY42" i="33"/>
  <c r="AX42" i="33"/>
  <c r="AW42" i="33"/>
  <c r="AV42" i="33"/>
  <c r="AU42" i="33"/>
  <c r="AT42" i="33"/>
  <c r="AS42" i="33"/>
  <c r="AR42" i="33"/>
  <c r="AQ42" i="33"/>
  <c r="AP42" i="33"/>
  <c r="AO42" i="33"/>
  <c r="AN42" i="33"/>
  <c r="BW41" i="33"/>
  <c r="BV41" i="33"/>
  <c r="BU41" i="33"/>
  <c r="BT41" i="33"/>
  <c r="BS41" i="33"/>
  <c r="BR41" i="33"/>
  <c r="BQ41" i="33"/>
  <c r="BP41" i="33"/>
  <c r="BO41" i="33"/>
  <c r="BN41" i="33"/>
  <c r="BM41" i="33"/>
  <c r="BL41" i="33"/>
  <c r="BK41" i="33"/>
  <c r="BJ41" i="33"/>
  <c r="BI41" i="33"/>
  <c r="BH41" i="33"/>
  <c r="BG41" i="33"/>
  <c r="BF41" i="33"/>
  <c r="BE41" i="33"/>
  <c r="BD41" i="33"/>
  <c r="BC41" i="33"/>
  <c r="BB41" i="33"/>
  <c r="BA41" i="33"/>
  <c r="AZ41" i="33"/>
  <c r="AY41" i="33"/>
  <c r="AX41" i="33"/>
  <c r="AW41" i="33"/>
  <c r="AV41" i="33"/>
  <c r="AU41" i="33"/>
  <c r="AT41" i="33"/>
  <c r="AS41" i="33"/>
  <c r="AR41" i="33"/>
  <c r="AQ41" i="33"/>
  <c r="AP41" i="33"/>
  <c r="AO41" i="33"/>
  <c r="AN41" i="33"/>
  <c r="BW38" i="33"/>
  <c r="BV38" i="33"/>
  <c r="BU38" i="33"/>
  <c r="BT38" i="33"/>
  <c r="BS38" i="33"/>
  <c r="BR38" i="33"/>
  <c r="BQ38" i="33"/>
  <c r="BP38" i="33"/>
  <c r="BO38" i="33"/>
  <c r="BN38" i="33"/>
  <c r="BM38" i="33"/>
  <c r="BL38" i="33"/>
  <c r="BK38" i="33"/>
  <c r="BJ38" i="33"/>
  <c r="BI38" i="33"/>
  <c r="BH38" i="33"/>
  <c r="BG38" i="33"/>
  <c r="BF38" i="33"/>
  <c r="BE38" i="33"/>
  <c r="BD38" i="33"/>
  <c r="BC38" i="33"/>
  <c r="BB38" i="33"/>
  <c r="BA38" i="33"/>
  <c r="AZ38" i="33"/>
  <c r="AY38" i="33"/>
  <c r="AX38" i="33"/>
  <c r="AW38" i="33"/>
  <c r="AV38" i="33"/>
  <c r="AU38" i="33"/>
  <c r="AT38" i="33"/>
  <c r="AS38" i="33"/>
  <c r="AR38" i="33"/>
  <c r="AQ38" i="33"/>
  <c r="AP38" i="33"/>
  <c r="AO38" i="33"/>
  <c r="AN38" i="33"/>
  <c r="BW37" i="33"/>
  <c r="BV37" i="33"/>
  <c r="BU37" i="33"/>
  <c r="BT37" i="33"/>
  <c r="BS37" i="33"/>
  <c r="BR37" i="33"/>
  <c r="BQ37" i="33"/>
  <c r="BP37" i="33"/>
  <c r="BO37" i="33"/>
  <c r="BN37" i="33"/>
  <c r="BM37" i="33"/>
  <c r="BL37" i="33"/>
  <c r="BK37" i="33"/>
  <c r="BJ37" i="33"/>
  <c r="BI37" i="33"/>
  <c r="BH37" i="33"/>
  <c r="BG37" i="33"/>
  <c r="BF37" i="33"/>
  <c r="BE37" i="33"/>
  <c r="BD37" i="33"/>
  <c r="BC37" i="33"/>
  <c r="BB37" i="33"/>
  <c r="BA37" i="33"/>
  <c r="AZ37" i="33"/>
  <c r="AY37" i="33"/>
  <c r="AX37" i="33"/>
  <c r="AW37" i="33"/>
  <c r="AV37" i="33"/>
  <c r="AU37" i="33"/>
  <c r="AT37" i="33"/>
  <c r="AS37" i="33"/>
  <c r="AR37" i="33"/>
  <c r="AQ37" i="33"/>
  <c r="AP37" i="33"/>
  <c r="AO37" i="33"/>
  <c r="AN37" i="33"/>
  <c r="BW36" i="33"/>
  <c r="BV36" i="33"/>
  <c r="BU36" i="33"/>
  <c r="BT36" i="33"/>
  <c r="BS36" i="33"/>
  <c r="BR36" i="33"/>
  <c r="BQ36" i="33"/>
  <c r="BP36" i="33"/>
  <c r="BO36" i="33"/>
  <c r="BN36" i="33"/>
  <c r="BM36" i="33"/>
  <c r="BL36" i="33"/>
  <c r="BK36" i="33"/>
  <c r="BJ36" i="33"/>
  <c r="BI36" i="33"/>
  <c r="BH36" i="33"/>
  <c r="BG36" i="33"/>
  <c r="BF36" i="33"/>
  <c r="BE36" i="33"/>
  <c r="BD36" i="33"/>
  <c r="BC36" i="33"/>
  <c r="BB36" i="33"/>
  <c r="BA36" i="33"/>
  <c r="AZ36" i="33"/>
  <c r="AY36" i="33"/>
  <c r="AX36" i="33"/>
  <c r="AW36" i="33"/>
  <c r="AV36" i="33"/>
  <c r="AU36" i="33"/>
  <c r="AT36" i="33"/>
  <c r="AS36" i="33"/>
  <c r="AR36" i="33"/>
  <c r="AQ36" i="33"/>
  <c r="AP36" i="33"/>
  <c r="AO36" i="33"/>
  <c r="AN36" i="33"/>
  <c r="BW35" i="33"/>
  <c r="BV35" i="33"/>
  <c r="BU35" i="33"/>
  <c r="BT35" i="33"/>
  <c r="BS35" i="33"/>
  <c r="BR35" i="33"/>
  <c r="BQ35" i="33"/>
  <c r="BP35" i="33"/>
  <c r="BO35" i="33"/>
  <c r="BN35" i="33"/>
  <c r="BM35" i="33"/>
  <c r="BL35" i="33"/>
  <c r="BK35" i="33"/>
  <c r="BJ35" i="33"/>
  <c r="BI35" i="33"/>
  <c r="BH35" i="33"/>
  <c r="BG35" i="33"/>
  <c r="BF35" i="33"/>
  <c r="BE35" i="33"/>
  <c r="BD35" i="33"/>
  <c r="BC35" i="33"/>
  <c r="BB35" i="33"/>
  <c r="BA35" i="33"/>
  <c r="AZ35" i="33"/>
  <c r="AY35" i="33"/>
  <c r="AX35" i="33"/>
  <c r="AW35" i="33"/>
  <c r="AV35" i="33"/>
  <c r="AU35" i="33"/>
  <c r="AT35" i="33"/>
  <c r="AS35" i="33"/>
  <c r="AR35" i="33"/>
  <c r="AQ35" i="33"/>
  <c r="AP35" i="33"/>
  <c r="AO35" i="33"/>
  <c r="AN35" i="33"/>
  <c r="BW34" i="33"/>
  <c r="BV34" i="33"/>
  <c r="BU34" i="33"/>
  <c r="BT34" i="33"/>
  <c r="BS34" i="33"/>
  <c r="BR34" i="33"/>
  <c r="BQ34" i="33"/>
  <c r="BP34" i="33"/>
  <c r="BO34" i="33"/>
  <c r="BN34" i="33"/>
  <c r="BM34" i="33"/>
  <c r="BL34" i="33"/>
  <c r="BK34" i="33"/>
  <c r="BJ34" i="33"/>
  <c r="BI34" i="33"/>
  <c r="BH34" i="33"/>
  <c r="BG34" i="33"/>
  <c r="BF34" i="33"/>
  <c r="BE34" i="33"/>
  <c r="BD34" i="33"/>
  <c r="BC34" i="33"/>
  <c r="BB34" i="33"/>
  <c r="BA34" i="33"/>
  <c r="AZ34" i="33"/>
  <c r="AY34" i="33"/>
  <c r="AX34" i="33"/>
  <c r="AW34" i="33"/>
  <c r="AV34" i="33"/>
  <c r="AU34" i="33"/>
  <c r="AT34" i="33"/>
  <c r="AS34" i="33"/>
  <c r="AR34" i="33"/>
  <c r="AQ34" i="33"/>
  <c r="AP34" i="33"/>
  <c r="AO34" i="33"/>
  <c r="AN34" i="33"/>
  <c r="BW33" i="33"/>
  <c r="BV33" i="33"/>
  <c r="BU33" i="33"/>
  <c r="BT33" i="33"/>
  <c r="BS33" i="33"/>
  <c r="BR33" i="33"/>
  <c r="BQ33" i="33"/>
  <c r="BP33" i="33"/>
  <c r="BO33" i="33"/>
  <c r="BN33" i="33"/>
  <c r="BM33" i="33"/>
  <c r="BL33" i="33"/>
  <c r="BK33" i="33"/>
  <c r="BJ33" i="33"/>
  <c r="BI33" i="33"/>
  <c r="BH33" i="33"/>
  <c r="BG33" i="33"/>
  <c r="BF33" i="33"/>
  <c r="BE33" i="33"/>
  <c r="BD33" i="33"/>
  <c r="BC33" i="33"/>
  <c r="BB33" i="33"/>
  <c r="BA33" i="33"/>
  <c r="AZ33" i="33"/>
  <c r="AY33" i="33"/>
  <c r="AX33" i="33"/>
  <c r="AW33" i="33"/>
  <c r="AV33" i="33"/>
  <c r="AU33" i="33"/>
  <c r="AT33" i="33"/>
  <c r="AS33" i="33"/>
  <c r="AR33" i="33"/>
  <c r="AQ33" i="33"/>
  <c r="AP33" i="33"/>
  <c r="AO33" i="33"/>
  <c r="AN33" i="33"/>
  <c r="BW32" i="33"/>
  <c r="BV32" i="33"/>
  <c r="BU32" i="33"/>
  <c r="BT32" i="33"/>
  <c r="BS32" i="33"/>
  <c r="BR32" i="33"/>
  <c r="BQ32" i="33"/>
  <c r="BP32" i="33"/>
  <c r="BO32" i="33"/>
  <c r="BN32" i="33"/>
  <c r="BM32" i="33"/>
  <c r="BL32" i="33"/>
  <c r="BK32" i="33"/>
  <c r="BJ32" i="33"/>
  <c r="BI32" i="33"/>
  <c r="BH32" i="33"/>
  <c r="BG32" i="33"/>
  <c r="BF32" i="33"/>
  <c r="BE32" i="33"/>
  <c r="BD32" i="33"/>
  <c r="BC32" i="33"/>
  <c r="BB32" i="33"/>
  <c r="BA32" i="33"/>
  <c r="AZ32" i="33"/>
  <c r="AY32" i="33"/>
  <c r="AX32" i="33"/>
  <c r="AW32" i="33"/>
  <c r="AV32" i="33"/>
  <c r="AU32" i="33"/>
  <c r="AT32" i="33"/>
  <c r="AS32" i="33"/>
  <c r="AR32" i="33"/>
  <c r="AQ32" i="33"/>
  <c r="AP32" i="33"/>
  <c r="AO32" i="33"/>
  <c r="AN32" i="33"/>
  <c r="BW31" i="33"/>
  <c r="BV31" i="33"/>
  <c r="BU31" i="33"/>
  <c r="BT31" i="33"/>
  <c r="BS31" i="33"/>
  <c r="BR31" i="33"/>
  <c r="BQ31" i="33"/>
  <c r="BP31" i="33"/>
  <c r="BO31" i="33"/>
  <c r="BN31" i="33"/>
  <c r="BM31" i="33"/>
  <c r="BL31" i="33"/>
  <c r="BK31" i="33"/>
  <c r="BJ31" i="33"/>
  <c r="BI31" i="33"/>
  <c r="BH31" i="33"/>
  <c r="BG31" i="33"/>
  <c r="BF31" i="33"/>
  <c r="BE31" i="33"/>
  <c r="BD31" i="33"/>
  <c r="BC31" i="33"/>
  <c r="BB31" i="33"/>
  <c r="BA31" i="33"/>
  <c r="AZ31" i="33"/>
  <c r="AY31" i="33"/>
  <c r="AX31" i="33"/>
  <c r="AW31" i="33"/>
  <c r="AV31" i="33"/>
  <c r="AU31" i="33"/>
  <c r="AT31" i="33"/>
  <c r="AS31" i="33"/>
  <c r="AR31" i="33"/>
  <c r="AQ31" i="33"/>
  <c r="AP31" i="33"/>
  <c r="AO31" i="33"/>
  <c r="AN31" i="33"/>
  <c r="BW30" i="33"/>
  <c r="BV30" i="33"/>
  <c r="BU30" i="33"/>
  <c r="BT30" i="33"/>
  <c r="BS30" i="33"/>
  <c r="BR30" i="33"/>
  <c r="BQ30" i="33"/>
  <c r="BP30" i="33"/>
  <c r="BO30" i="33"/>
  <c r="BN30" i="33"/>
  <c r="BM30" i="33"/>
  <c r="BL30" i="33"/>
  <c r="BK30" i="33"/>
  <c r="BJ30" i="33"/>
  <c r="BI30" i="33"/>
  <c r="BH30" i="33"/>
  <c r="BG30" i="33"/>
  <c r="BF30" i="33"/>
  <c r="BE30" i="33"/>
  <c r="BD30" i="33"/>
  <c r="BC30" i="33"/>
  <c r="BB30" i="33"/>
  <c r="BA30" i="33"/>
  <c r="AZ30" i="33"/>
  <c r="AY30" i="33"/>
  <c r="AX30" i="33"/>
  <c r="AW30" i="33"/>
  <c r="AV30" i="33"/>
  <c r="AU30" i="33"/>
  <c r="AT30" i="33"/>
  <c r="AS30" i="33"/>
  <c r="AR30" i="33"/>
  <c r="AQ30" i="33"/>
  <c r="AP30" i="33"/>
  <c r="AO30" i="33"/>
  <c r="AN30" i="33"/>
  <c r="BW29" i="33"/>
  <c r="BV29" i="33"/>
  <c r="BU29" i="33"/>
  <c r="BT29" i="33"/>
  <c r="BS29" i="33"/>
  <c r="BR29" i="33"/>
  <c r="BQ29" i="33"/>
  <c r="BP29" i="33"/>
  <c r="BO29" i="33"/>
  <c r="BN29" i="33"/>
  <c r="BM29" i="33"/>
  <c r="BL29" i="33"/>
  <c r="BK29" i="33"/>
  <c r="BJ29" i="33"/>
  <c r="BI29" i="33"/>
  <c r="BH29" i="33"/>
  <c r="BG29" i="33"/>
  <c r="BF29" i="33"/>
  <c r="BE29" i="33"/>
  <c r="BD29" i="33"/>
  <c r="BC29" i="33"/>
  <c r="BB29" i="33"/>
  <c r="BA29" i="33"/>
  <c r="AZ29" i="33"/>
  <c r="AY29" i="33"/>
  <c r="AX29" i="33"/>
  <c r="AW29" i="33"/>
  <c r="AV29" i="33"/>
  <c r="AU29" i="33"/>
  <c r="AT29" i="33"/>
  <c r="AS29" i="33"/>
  <c r="AR29" i="33"/>
  <c r="AQ29" i="33"/>
  <c r="AP29" i="33"/>
  <c r="AO29" i="33"/>
  <c r="AN29" i="33"/>
  <c r="BW28" i="33"/>
  <c r="BV28" i="33"/>
  <c r="BU28" i="33"/>
  <c r="BT28" i="33"/>
  <c r="BS28" i="33"/>
  <c r="BR28" i="33"/>
  <c r="BQ28" i="33"/>
  <c r="BP28" i="33"/>
  <c r="BO28" i="33"/>
  <c r="BN28" i="33"/>
  <c r="BM28" i="33"/>
  <c r="BL28" i="33"/>
  <c r="BK28" i="33"/>
  <c r="BJ28" i="33"/>
  <c r="BI28" i="33"/>
  <c r="BH28" i="33"/>
  <c r="BG28" i="33"/>
  <c r="BF28" i="33"/>
  <c r="BE28" i="33"/>
  <c r="BD28" i="33"/>
  <c r="BC28" i="33"/>
  <c r="BB28" i="33"/>
  <c r="BA28" i="33"/>
  <c r="AZ28" i="33"/>
  <c r="AY28" i="33"/>
  <c r="AX28" i="33"/>
  <c r="AW28" i="33"/>
  <c r="AV28" i="33"/>
  <c r="AU28" i="33"/>
  <c r="AT28" i="33"/>
  <c r="AS28" i="33"/>
  <c r="AR28" i="33"/>
  <c r="AQ28" i="33"/>
  <c r="AP28" i="33"/>
  <c r="AO28" i="33"/>
  <c r="AN28" i="33"/>
  <c r="BW27" i="33"/>
  <c r="BV27" i="33"/>
  <c r="BU27" i="33"/>
  <c r="BT27" i="33"/>
  <c r="BS27" i="33"/>
  <c r="BR27" i="33"/>
  <c r="BQ27" i="33"/>
  <c r="BP27" i="33"/>
  <c r="BO27" i="33"/>
  <c r="BN27" i="33"/>
  <c r="BM27" i="33"/>
  <c r="BL27" i="33"/>
  <c r="BK27" i="33"/>
  <c r="BJ27" i="33"/>
  <c r="BI27" i="33"/>
  <c r="BH27" i="33"/>
  <c r="BG27" i="33"/>
  <c r="BF27" i="33"/>
  <c r="BE27" i="33"/>
  <c r="BD27" i="33"/>
  <c r="BC27" i="33"/>
  <c r="BB27" i="33"/>
  <c r="BA27" i="33"/>
  <c r="AZ27" i="33"/>
  <c r="AY27" i="33"/>
  <c r="AX27" i="33"/>
  <c r="AW27" i="33"/>
  <c r="AV27" i="33"/>
  <c r="AU27" i="33"/>
  <c r="AT27" i="33"/>
  <c r="AS27" i="33"/>
  <c r="AR27" i="33"/>
  <c r="AQ27" i="33"/>
  <c r="AP27" i="33"/>
  <c r="AO27" i="33"/>
  <c r="AN27" i="33"/>
  <c r="BW26" i="33"/>
  <c r="BV26" i="33"/>
  <c r="BU26" i="33"/>
  <c r="BT26" i="33"/>
  <c r="BS26" i="33"/>
  <c r="BR26" i="33"/>
  <c r="BQ26" i="33"/>
  <c r="BP26" i="33"/>
  <c r="BO26" i="33"/>
  <c r="BN26" i="33"/>
  <c r="BM26" i="33"/>
  <c r="BL26" i="33"/>
  <c r="BK26" i="33"/>
  <c r="BJ26" i="33"/>
  <c r="BI26" i="33"/>
  <c r="BH26" i="33"/>
  <c r="BG26" i="33"/>
  <c r="BF26" i="33"/>
  <c r="BE26" i="33"/>
  <c r="BD26" i="33"/>
  <c r="BC26" i="33"/>
  <c r="BB26" i="33"/>
  <c r="BA26" i="33"/>
  <c r="AZ26" i="33"/>
  <c r="AY26" i="33"/>
  <c r="AX26" i="33"/>
  <c r="AW26" i="33"/>
  <c r="AV26" i="33"/>
  <c r="AU26" i="33"/>
  <c r="AT26" i="33"/>
  <c r="AS26" i="33"/>
  <c r="AR26" i="33"/>
  <c r="AQ26" i="33"/>
  <c r="AP26" i="33"/>
  <c r="AO26" i="33"/>
  <c r="AN26" i="33"/>
  <c r="BW23" i="33"/>
  <c r="BV23" i="33"/>
  <c r="BU23" i="33"/>
  <c r="BT23" i="33"/>
  <c r="BS23" i="33"/>
  <c r="BR23" i="33"/>
  <c r="BQ23" i="33"/>
  <c r="BP23" i="33"/>
  <c r="BO23" i="33"/>
  <c r="BN23" i="33"/>
  <c r="BM23" i="33"/>
  <c r="BL23" i="33"/>
  <c r="BK23" i="33"/>
  <c r="BJ23" i="33"/>
  <c r="BI23" i="33"/>
  <c r="BH23" i="33"/>
  <c r="BG23" i="33"/>
  <c r="BF23" i="33"/>
  <c r="BE23" i="33"/>
  <c r="BD23" i="33"/>
  <c r="BC23" i="33"/>
  <c r="BB23" i="33"/>
  <c r="BA23" i="33"/>
  <c r="AZ23" i="33"/>
  <c r="AY23" i="33"/>
  <c r="AX23" i="33"/>
  <c r="AW23" i="33"/>
  <c r="AV23" i="33"/>
  <c r="AU23" i="33"/>
  <c r="AT23" i="33"/>
  <c r="AS23" i="33"/>
  <c r="AR23" i="33"/>
  <c r="AQ23" i="33"/>
  <c r="AP23" i="33"/>
  <c r="AO23" i="33"/>
  <c r="AN23" i="33"/>
  <c r="BW22" i="33"/>
  <c r="BV22" i="33"/>
  <c r="BU22" i="33"/>
  <c r="BT22" i="33"/>
  <c r="BS22" i="33"/>
  <c r="BR22" i="33"/>
  <c r="BQ22" i="33"/>
  <c r="BP22" i="33"/>
  <c r="BO22" i="33"/>
  <c r="BN22" i="33"/>
  <c r="BM22" i="33"/>
  <c r="BL22" i="33"/>
  <c r="BK22" i="33"/>
  <c r="BJ22" i="33"/>
  <c r="BI22" i="33"/>
  <c r="BH22" i="33"/>
  <c r="BG22" i="33"/>
  <c r="BF22" i="33"/>
  <c r="BE22" i="33"/>
  <c r="BD22" i="33"/>
  <c r="BC22" i="33"/>
  <c r="BB22" i="33"/>
  <c r="BA22" i="33"/>
  <c r="AZ22" i="33"/>
  <c r="AY22" i="33"/>
  <c r="AX22" i="33"/>
  <c r="AW22" i="33"/>
  <c r="AV22" i="33"/>
  <c r="AU22" i="33"/>
  <c r="AT22" i="33"/>
  <c r="AS22" i="33"/>
  <c r="AR22" i="33"/>
  <c r="AQ22" i="33"/>
  <c r="AP22" i="33"/>
  <c r="AO22" i="33"/>
  <c r="AN22" i="33"/>
  <c r="BW21" i="33"/>
  <c r="BV21" i="33"/>
  <c r="BU21" i="33"/>
  <c r="BT21" i="33"/>
  <c r="BS21" i="33"/>
  <c r="BR21" i="33"/>
  <c r="BQ21" i="33"/>
  <c r="BP21" i="33"/>
  <c r="BO21" i="33"/>
  <c r="BN21" i="33"/>
  <c r="BM21" i="33"/>
  <c r="BL21" i="33"/>
  <c r="BK21" i="33"/>
  <c r="BJ21" i="33"/>
  <c r="BI21" i="33"/>
  <c r="BH21" i="33"/>
  <c r="BG21" i="33"/>
  <c r="BF21" i="33"/>
  <c r="BE21" i="33"/>
  <c r="BD21" i="33"/>
  <c r="BC21" i="33"/>
  <c r="BB21" i="33"/>
  <c r="BA21" i="33"/>
  <c r="AZ21" i="33"/>
  <c r="AY21" i="33"/>
  <c r="AX21" i="33"/>
  <c r="AW21" i="33"/>
  <c r="AV21" i="33"/>
  <c r="AU21" i="33"/>
  <c r="AT21" i="33"/>
  <c r="AS21" i="33"/>
  <c r="AR21" i="33"/>
  <c r="AQ21" i="33"/>
  <c r="AP21" i="33"/>
  <c r="AO21" i="33"/>
  <c r="AN21" i="33"/>
  <c r="BW20" i="33"/>
  <c r="BV20" i="33"/>
  <c r="BU20" i="33"/>
  <c r="BT20" i="33"/>
  <c r="BS20" i="33"/>
  <c r="BR20" i="33"/>
  <c r="BQ20" i="33"/>
  <c r="BP20" i="33"/>
  <c r="BO20" i="33"/>
  <c r="BN20" i="33"/>
  <c r="BM20" i="33"/>
  <c r="BL20" i="33"/>
  <c r="BK20" i="33"/>
  <c r="BJ20" i="33"/>
  <c r="BI20" i="33"/>
  <c r="BH20" i="33"/>
  <c r="BG20" i="33"/>
  <c r="BF20" i="33"/>
  <c r="BE20" i="33"/>
  <c r="BD20" i="33"/>
  <c r="BC20" i="33"/>
  <c r="BB20" i="33"/>
  <c r="BA20" i="33"/>
  <c r="AZ20" i="33"/>
  <c r="AY20" i="33"/>
  <c r="AX20" i="33"/>
  <c r="AW20" i="33"/>
  <c r="AV20" i="33"/>
  <c r="AU20" i="33"/>
  <c r="AT20" i="33"/>
  <c r="AS20" i="33"/>
  <c r="AR20" i="33"/>
  <c r="AQ20" i="33"/>
  <c r="AP20" i="33"/>
  <c r="AO20" i="33"/>
  <c r="AN20" i="33"/>
  <c r="BW19" i="33"/>
  <c r="BV19" i="33"/>
  <c r="BU19" i="33"/>
  <c r="BT19" i="33"/>
  <c r="BS19" i="33"/>
  <c r="BR19" i="33"/>
  <c r="BQ19" i="33"/>
  <c r="BP19" i="33"/>
  <c r="BO19" i="33"/>
  <c r="BN19" i="33"/>
  <c r="BM19" i="33"/>
  <c r="BL19" i="33"/>
  <c r="BK19" i="33"/>
  <c r="BJ19" i="33"/>
  <c r="BI19" i="33"/>
  <c r="BH19" i="33"/>
  <c r="BG19" i="33"/>
  <c r="BF19" i="33"/>
  <c r="BE19" i="33"/>
  <c r="BD19" i="33"/>
  <c r="BC19" i="33"/>
  <c r="BB19" i="33"/>
  <c r="BA19" i="33"/>
  <c r="AZ19" i="33"/>
  <c r="AY19" i="33"/>
  <c r="AX19" i="33"/>
  <c r="AW19" i="33"/>
  <c r="AV19" i="33"/>
  <c r="AU19" i="33"/>
  <c r="AT19" i="33"/>
  <c r="AS19" i="33"/>
  <c r="AR19" i="33"/>
  <c r="AQ19" i="33"/>
  <c r="AP19" i="33"/>
  <c r="AO19" i="33"/>
  <c r="AN19" i="33"/>
  <c r="BW18" i="33"/>
  <c r="BV18" i="33"/>
  <c r="BU18" i="33"/>
  <c r="BT18" i="33"/>
  <c r="BS18" i="33"/>
  <c r="BR18" i="33"/>
  <c r="BQ18" i="33"/>
  <c r="BP18" i="33"/>
  <c r="BO18" i="33"/>
  <c r="BN18" i="33"/>
  <c r="BM18" i="33"/>
  <c r="BL18" i="33"/>
  <c r="BK18" i="33"/>
  <c r="BJ18" i="33"/>
  <c r="BI18" i="33"/>
  <c r="BH18" i="33"/>
  <c r="BG18" i="33"/>
  <c r="BF18" i="33"/>
  <c r="BE18" i="33"/>
  <c r="BD18" i="33"/>
  <c r="BC18" i="33"/>
  <c r="BB18" i="33"/>
  <c r="BA18" i="33"/>
  <c r="AZ18" i="33"/>
  <c r="AY18" i="33"/>
  <c r="AX18" i="33"/>
  <c r="AW18" i="33"/>
  <c r="AV18" i="33"/>
  <c r="AU18" i="33"/>
  <c r="AT18" i="33"/>
  <c r="AS18" i="33"/>
  <c r="AR18" i="33"/>
  <c r="AQ18" i="33"/>
  <c r="AP18" i="33"/>
  <c r="AO18" i="33"/>
  <c r="AN18" i="33"/>
  <c r="BW17" i="33"/>
  <c r="BV17" i="33"/>
  <c r="BU17" i="33"/>
  <c r="BT17" i="33"/>
  <c r="BS17" i="33"/>
  <c r="BR17" i="33"/>
  <c r="BQ17" i="33"/>
  <c r="BP17" i="33"/>
  <c r="BO17" i="33"/>
  <c r="BN17" i="33"/>
  <c r="BM17" i="33"/>
  <c r="BL17" i="33"/>
  <c r="BK17" i="33"/>
  <c r="BJ17" i="33"/>
  <c r="BI17" i="33"/>
  <c r="BH17" i="33"/>
  <c r="BG17" i="33"/>
  <c r="BF17" i="33"/>
  <c r="BE17" i="33"/>
  <c r="BD17" i="33"/>
  <c r="BC17" i="33"/>
  <c r="BB17" i="33"/>
  <c r="BA17" i="33"/>
  <c r="AZ17" i="33"/>
  <c r="AY17" i="33"/>
  <c r="AX17" i="33"/>
  <c r="AW17" i="33"/>
  <c r="AV17" i="33"/>
  <c r="AU17" i="33"/>
  <c r="AT17" i="33"/>
  <c r="AS17" i="33"/>
  <c r="AR17" i="33"/>
  <c r="AQ17" i="33"/>
  <c r="AP17" i="33"/>
  <c r="AO17" i="33"/>
  <c r="AN17" i="33"/>
  <c r="BW16" i="33"/>
  <c r="BV16" i="33"/>
  <c r="BU16" i="33"/>
  <c r="BT16" i="33"/>
  <c r="BS16" i="33"/>
  <c r="BR16" i="33"/>
  <c r="BQ16" i="33"/>
  <c r="BP16" i="33"/>
  <c r="BO16" i="33"/>
  <c r="BN16" i="33"/>
  <c r="BM16" i="33"/>
  <c r="BL16" i="33"/>
  <c r="BK16" i="33"/>
  <c r="BJ16" i="33"/>
  <c r="BI16" i="33"/>
  <c r="BH16" i="33"/>
  <c r="BG16" i="33"/>
  <c r="BF16" i="33"/>
  <c r="BE16" i="33"/>
  <c r="BD16" i="33"/>
  <c r="BC16" i="33"/>
  <c r="BB16" i="33"/>
  <c r="BA16" i="33"/>
  <c r="AZ16" i="33"/>
  <c r="AY16" i="33"/>
  <c r="AX16" i="33"/>
  <c r="AW16" i="33"/>
  <c r="AV16" i="33"/>
  <c r="AU16" i="33"/>
  <c r="AT16" i="33"/>
  <c r="AS16" i="33"/>
  <c r="AR16" i="33"/>
  <c r="AQ16" i="33"/>
  <c r="AP16" i="33"/>
  <c r="AO16" i="33"/>
  <c r="AN16" i="33"/>
  <c r="BW15" i="33"/>
  <c r="BV15" i="33"/>
  <c r="BU15" i="33"/>
  <c r="BT15" i="33"/>
  <c r="BS15" i="33"/>
  <c r="BR15" i="33"/>
  <c r="BQ15" i="33"/>
  <c r="BP15" i="33"/>
  <c r="BO15" i="33"/>
  <c r="BN15" i="33"/>
  <c r="BM15" i="33"/>
  <c r="BL15" i="33"/>
  <c r="BK15" i="33"/>
  <c r="BJ15" i="33"/>
  <c r="BI15" i="33"/>
  <c r="BH15" i="33"/>
  <c r="BG15" i="33"/>
  <c r="BF15" i="33"/>
  <c r="BE15" i="33"/>
  <c r="BD15" i="33"/>
  <c r="BC15" i="33"/>
  <c r="BB15" i="33"/>
  <c r="BA15" i="33"/>
  <c r="AZ15" i="33"/>
  <c r="AY15" i="33"/>
  <c r="AX15" i="33"/>
  <c r="AW15" i="33"/>
  <c r="AV15" i="33"/>
  <c r="AU15" i="33"/>
  <c r="AT15" i="33"/>
  <c r="AS15" i="33"/>
  <c r="AR15" i="33"/>
  <c r="AQ15" i="33"/>
  <c r="AP15" i="33"/>
  <c r="AO15" i="33"/>
  <c r="AN15" i="33"/>
  <c r="BW14" i="33"/>
  <c r="BV14" i="33"/>
  <c r="BU14" i="33"/>
  <c r="BT14" i="33"/>
  <c r="BS14" i="33"/>
  <c r="BR14" i="33"/>
  <c r="BQ14" i="33"/>
  <c r="BP14" i="33"/>
  <c r="BO14" i="33"/>
  <c r="BN14" i="33"/>
  <c r="BM14" i="33"/>
  <c r="BL14" i="33"/>
  <c r="BK14" i="33"/>
  <c r="BJ14" i="33"/>
  <c r="BI14" i="33"/>
  <c r="BH14" i="33"/>
  <c r="BG14" i="33"/>
  <c r="BF14" i="33"/>
  <c r="BE14" i="33"/>
  <c r="BD14" i="33"/>
  <c r="BC14" i="33"/>
  <c r="BB14" i="33"/>
  <c r="BA14" i="33"/>
  <c r="AZ14" i="33"/>
  <c r="AY14" i="33"/>
  <c r="AX14" i="33"/>
  <c r="AW14" i="33"/>
  <c r="AV14" i="33"/>
  <c r="AU14" i="33"/>
  <c r="AT14" i="33"/>
  <c r="AS14" i="33"/>
  <c r="AR14" i="33"/>
  <c r="AQ14" i="33"/>
  <c r="AP14" i="33"/>
  <c r="AO14" i="33"/>
  <c r="AN14" i="33"/>
  <c r="BW13" i="33"/>
  <c r="BV13" i="33"/>
  <c r="BU13" i="33"/>
  <c r="BT13" i="33"/>
  <c r="BS13" i="33"/>
  <c r="BR13" i="33"/>
  <c r="BQ13" i="33"/>
  <c r="BP13" i="33"/>
  <c r="BO13" i="33"/>
  <c r="BN13" i="33"/>
  <c r="BM13" i="33"/>
  <c r="BL13" i="33"/>
  <c r="BK13" i="33"/>
  <c r="BJ13" i="33"/>
  <c r="BI13" i="33"/>
  <c r="BH13" i="33"/>
  <c r="BG13" i="33"/>
  <c r="BF13" i="33"/>
  <c r="BE13" i="33"/>
  <c r="BD13" i="33"/>
  <c r="BC13" i="33"/>
  <c r="BB13" i="33"/>
  <c r="BA13" i="33"/>
  <c r="AZ13" i="33"/>
  <c r="AY13" i="33"/>
  <c r="AX13" i="33"/>
  <c r="AW13" i="33"/>
  <c r="AV13" i="33"/>
  <c r="AU13" i="33"/>
  <c r="AT13" i="33"/>
  <c r="AS13" i="33"/>
  <c r="AR13" i="33"/>
  <c r="AQ13" i="33"/>
  <c r="AP13" i="33"/>
  <c r="AO13" i="33"/>
  <c r="AN13" i="33"/>
  <c r="BW12" i="33"/>
  <c r="BV12" i="33"/>
  <c r="BU12" i="33"/>
  <c r="BT12" i="33"/>
  <c r="BS12" i="33"/>
  <c r="BR12" i="33"/>
  <c r="BQ12" i="33"/>
  <c r="BP12" i="33"/>
  <c r="BO12" i="33"/>
  <c r="BN12" i="33"/>
  <c r="BM12" i="33"/>
  <c r="BL12" i="33"/>
  <c r="BK12" i="33"/>
  <c r="BJ12" i="33"/>
  <c r="BI12" i="33"/>
  <c r="BH12" i="33"/>
  <c r="BG12" i="33"/>
  <c r="BF12" i="33"/>
  <c r="BE12" i="33"/>
  <c r="BD12" i="33"/>
  <c r="BC12" i="33"/>
  <c r="BB12" i="33"/>
  <c r="BA12" i="33"/>
  <c r="AZ12" i="33"/>
  <c r="AY12" i="33"/>
  <c r="AX12" i="33"/>
  <c r="AW12" i="33"/>
  <c r="AV12" i="33"/>
  <c r="AU12" i="33"/>
  <c r="AT12" i="33"/>
  <c r="AS12" i="33"/>
  <c r="AR12" i="33"/>
  <c r="AQ12" i="33"/>
  <c r="AP12" i="33"/>
  <c r="AO12" i="33"/>
  <c r="AN12" i="33"/>
  <c r="BW11" i="33"/>
  <c r="BV11" i="33"/>
  <c r="BU11" i="33"/>
  <c r="BT11" i="33"/>
  <c r="BS11" i="33"/>
  <c r="BR11" i="33"/>
  <c r="BQ11" i="33"/>
  <c r="BP11" i="33"/>
  <c r="BO11" i="33"/>
  <c r="BN11" i="33"/>
  <c r="BM11" i="33"/>
  <c r="BL11" i="33"/>
  <c r="BK11" i="33"/>
  <c r="BJ11" i="33"/>
  <c r="BI11" i="33"/>
  <c r="BH11" i="33"/>
  <c r="BG11" i="33"/>
  <c r="BF11" i="33"/>
  <c r="BE11" i="33"/>
  <c r="BD11" i="33"/>
  <c r="BC11" i="33"/>
  <c r="BB11" i="33"/>
  <c r="BA11" i="33"/>
  <c r="AZ11" i="33"/>
  <c r="AY11" i="33"/>
  <c r="AX11" i="33"/>
  <c r="AW11" i="33"/>
  <c r="AV11" i="33"/>
  <c r="AU11" i="33"/>
  <c r="AT11" i="33"/>
  <c r="AS11" i="33"/>
  <c r="AR11" i="33"/>
  <c r="AQ11" i="33"/>
  <c r="AP11" i="33"/>
  <c r="AO11" i="33"/>
  <c r="AN11" i="33"/>
  <c r="BW10" i="33"/>
  <c r="BV10" i="33"/>
  <c r="BU10" i="33"/>
  <c r="BT10" i="33"/>
  <c r="BS10" i="33"/>
  <c r="BR10" i="33"/>
  <c r="BQ10" i="33"/>
  <c r="BP10" i="33"/>
  <c r="BO10" i="33"/>
  <c r="BN10" i="33"/>
  <c r="BM10" i="33"/>
  <c r="BL10" i="33"/>
  <c r="BK10" i="33"/>
  <c r="BJ10" i="33"/>
  <c r="BI10" i="33"/>
  <c r="BH10" i="33"/>
  <c r="BG10" i="33"/>
  <c r="BF10" i="33"/>
  <c r="BE10" i="33"/>
  <c r="BD10" i="33"/>
  <c r="BC10" i="33"/>
  <c r="BB10" i="33"/>
  <c r="BA10" i="33"/>
  <c r="AZ10" i="33"/>
  <c r="AY10" i="33"/>
  <c r="AX10" i="33"/>
  <c r="AW10" i="33"/>
  <c r="AV10" i="33"/>
  <c r="AU10" i="33"/>
  <c r="AT10" i="33"/>
  <c r="AS10" i="33"/>
  <c r="AR10" i="33"/>
  <c r="AQ10" i="33"/>
  <c r="AP10" i="33"/>
  <c r="AO10" i="33"/>
  <c r="AN10" i="33"/>
  <c r="BW9" i="33"/>
  <c r="BV9" i="33"/>
  <c r="BU9" i="33"/>
  <c r="BT9" i="33"/>
  <c r="BS9" i="33"/>
  <c r="BR9" i="33"/>
  <c r="BQ9" i="33"/>
  <c r="BP9" i="33"/>
  <c r="BO9" i="33"/>
  <c r="BN9" i="33"/>
  <c r="BM9" i="33"/>
  <c r="BL9" i="33"/>
  <c r="BK9" i="33"/>
  <c r="BJ9" i="33"/>
  <c r="BI9" i="33"/>
  <c r="BH9" i="33"/>
  <c r="BG9" i="33"/>
  <c r="BF9" i="33"/>
  <c r="BE9" i="33"/>
  <c r="BD9" i="33"/>
  <c r="BC9" i="33"/>
  <c r="BB9" i="33"/>
  <c r="BA9" i="33"/>
  <c r="AZ9" i="33"/>
  <c r="AY9" i="33"/>
  <c r="AX9" i="33"/>
  <c r="AW9" i="33"/>
  <c r="AV9" i="33"/>
  <c r="AU9" i="33"/>
  <c r="AT9" i="33"/>
  <c r="AS9" i="33"/>
  <c r="AR9" i="33"/>
  <c r="AQ9" i="33"/>
  <c r="AP9" i="33"/>
  <c r="AO9" i="33"/>
  <c r="AN9" i="33"/>
  <c r="BW8" i="33"/>
  <c r="BV8" i="33"/>
  <c r="BU8" i="33"/>
  <c r="BT8" i="33"/>
  <c r="BS8" i="33"/>
  <c r="BR8" i="33"/>
  <c r="BQ8" i="33"/>
  <c r="BP8" i="33"/>
  <c r="BO8" i="33"/>
  <c r="BN8" i="33"/>
  <c r="BM8" i="33"/>
  <c r="BL8" i="33"/>
  <c r="BK8" i="33"/>
  <c r="BJ8" i="33"/>
  <c r="BI8" i="33"/>
  <c r="BH8" i="33"/>
  <c r="BG8" i="33"/>
  <c r="BF8" i="33"/>
  <c r="BE8" i="33"/>
  <c r="BD8" i="33"/>
  <c r="BC8" i="33"/>
  <c r="BB8" i="33"/>
  <c r="BA8" i="33"/>
  <c r="AZ8" i="33"/>
  <c r="AY8" i="33"/>
  <c r="AX8" i="33"/>
  <c r="AW8" i="33"/>
  <c r="AV8" i="33"/>
  <c r="AU8" i="33"/>
  <c r="AT8" i="33"/>
  <c r="AS8" i="33"/>
  <c r="AR8" i="33"/>
  <c r="AQ8" i="33"/>
  <c r="AP8" i="33"/>
  <c r="AO8" i="33"/>
  <c r="AN8" i="33"/>
  <c r="BW5" i="33"/>
  <c r="BV5" i="33"/>
  <c r="BU5" i="33"/>
  <c r="BT5" i="33"/>
  <c r="BS5" i="33"/>
  <c r="BR5" i="33"/>
  <c r="BQ5" i="33"/>
  <c r="BP5" i="33"/>
  <c r="BO5" i="33"/>
  <c r="BN5" i="33"/>
  <c r="BM5" i="33"/>
  <c r="BL5" i="33"/>
  <c r="BK5" i="33"/>
  <c r="BJ5" i="33"/>
  <c r="BI5" i="33"/>
  <c r="BH5" i="33"/>
  <c r="BG5" i="33"/>
  <c r="BF5" i="33"/>
  <c r="BE5" i="33"/>
  <c r="BD5" i="33"/>
  <c r="BC5" i="33"/>
  <c r="BB5" i="33"/>
  <c r="BA5" i="33"/>
  <c r="AZ5" i="33"/>
  <c r="AY5" i="33"/>
  <c r="AX5" i="33"/>
  <c r="AW5" i="33"/>
  <c r="AV5" i="33"/>
  <c r="AU5" i="33"/>
  <c r="AT5" i="33"/>
  <c r="AS5" i="33"/>
  <c r="AR5" i="33"/>
  <c r="AQ5" i="33"/>
  <c r="AP5" i="33"/>
  <c r="AO5" i="33"/>
  <c r="G42" i="32"/>
  <c r="H42" i="32"/>
  <c r="I42" i="32"/>
  <c r="J42" i="32"/>
  <c r="CF39" i="33" s="1"/>
  <c r="K42" i="32"/>
  <c r="L42" i="32"/>
  <c r="M42" i="32"/>
  <c r="N42" i="32"/>
  <c r="O42" i="32"/>
  <c r="P42" i="32"/>
  <c r="Q42" i="32"/>
  <c r="R42" i="32"/>
  <c r="S42" i="32"/>
  <c r="T42" i="32"/>
  <c r="U42" i="32"/>
  <c r="V42" i="32"/>
  <c r="W42" i="32"/>
  <c r="X42" i="32"/>
  <c r="Y42" i="32"/>
  <c r="Z42" i="32"/>
  <c r="AA42" i="32"/>
  <c r="AB42" i="32"/>
  <c r="AC42" i="32"/>
  <c r="AD42" i="32"/>
  <c r="AE42" i="32"/>
  <c r="AF42" i="32"/>
  <c r="AG42" i="32"/>
  <c r="AH42" i="32"/>
  <c r="AI42" i="32"/>
  <c r="AJ42" i="32"/>
  <c r="AK42" i="32"/>
  <c r="AL42" i="32"/>
  <c r="CC42" i="32"/>
  <c r="AR39" i="33" s="1"/>
  <c r="CD42" i="32"/>
  <c r="AS39" i="33" s="1"/>
  <c r="CE42" i="32"/>
  <c r="AT39" i="33" s="1"/>
  <c r="CF42" i="32"/>
  <c r="CG42" i="32"/>
  <c r="CH42" i="32"/>
  <c r="CI42" i="32"/>
  <c r="CJ42" i="32"/>
  <c r="AY39" i="33" s="1"/>
  <c r="CK42" i="32"/>
  <c r="AZ39" i="33" s="1"/>
  <c r="CL42" i="32"/>
  <c r="BA39" i="33" s="1"/>
  <c r="CM42" i="32"/>
  <c r="BB39" i="33" s="1"/>
  <c r="CN42" i="32"/>
  <c r="CO42" i="32"/>
  <c r="CP42" i="32"/>
  <c r="CQ42" i="32"/>
  <c r="CR42" i="32"/>
  <c r="BG39" i="33" s="1"/>
  <c r="CS42" i="32"/>
  <c r="BH39" i="33" s="1"/>
  <c r="CT42" i="32"/>
  <c r="BI39" i="33" s="1"/>
  <c r="CU42" i="32"/>
  <c r="BJ39" i="33" s="1"/>
  <c r="CV42" i="32"/>
  <c r="CW42" i="32"/>
  <c r="CX42" i="32"/>
  <c r="BM39" i="33" s="1"/>
  <c r="CY42" i="32"/>
  <c r="CZ42" i="32"/>
  <c r="BO39" i="33" s="1"/>
  <c r="DA42" i="32"/>
  <c r="BP39" i="33" s="1"/>
  <c r="DB42" i="32"/>
  <c r="BQ39" i="33" s="1"/>
  <c r="DC42" i="32"/>
  <c r="BR39" i="33" s="1"/>
  <c r="DD42" i="32"/>
  <c r="DE42" i="32"/>
  <c r="DF42" i="32"/>
  <c r="DG42" i="32"/>
  <c r="DH42" i="32"/>
  <c r="BW39" i="33" s="1"/>
  <c r="DN42" i="32"/>
  <c r="CC39" i="33" s="1"/>
  <c r="DO42" i="32"/>
  <c r="DP42" i="32"/>
  <c r="CE39" i="33" s="1"/>
  <c r="DQ42" i="32"/>
  <c r="DR42" i="32"/>
  <c r="CG39" i="33" s="1"/>
  <c r="DS42" i="32"/>
  <c r="DT42" i="32"/>
  <c r="CI39" i="33" s="1"/>
  <c r="DU42" i="32"/>
  <c r="DV42" i="32"/>
  <c r="CK39" i="33" s="1"/>
  <c r="DW42" i="32"/>
  <c r="DX42" i="32"/>
  <c r="CM39" i="33" s="1"/>
  <c r="DY42" i="32"/>
  <c r="DZ42" i="32"/>
  <c r="CO39" i="33" s="1"/>
  <c r="EA42" i="32"/>
  <c r="EB42" i="32"/>
  <c r="CQ39" i="33" s="1"/>
  <c r="EC42" i="32"/>
  <c r="ED42" i="32"/>
  <c r="CS39" i="33" s="1"/>
  <c r="EE42" i="32"/>
  <c r="EF42" i="32"/>
  <c r="CU39" i="33" s="1"/>
  <c r="EG42" i="32"/>
  <c r="EH42" i="32"/>
  <c r="CW39" i="33" s="1"/>
  <c r="EI42" i="32"/>
  <c r="EJ42" i="32"/>
  <c r="CY39" i="33" s="1"/>
  <c r="EK42" i="32"/>
  <c r="EL42" i="32"/>
  <c r="DA39" i="33" s="1"/>
  <c r="EM42" i="32"/>
  <c r="EN42" i="32"/>
  <c r="DC39" i="33" s="1"/>
  <c r="EO42" i="32"/>
  <c r="EP42" i="32"/>
  <c r="DE39" i="33" s="1"/>
  <c r="EQ42" i="32"/>
  <c r="ER42" i="32"/>
  <c r="DG39" i="33" s="1"/>
  <c r="ES42" i="32"/>
  <c r="EY42" i="32"/>
  <c r="DN39" i="33" s="1"/>
  <c r="EZ42" i="32"/>
  <c r="DO39" i="33" s="1"/>
  <c r="FA42" i="32"/>
  <c r="DP39" i="33" s="1"/>
  <c r="FB42" i="32"/>
  <c r="DQ39" i="33" s="1"/>
  <c r="FC42" i="32"/>
  <c r="FD42" i="32"/>
  <c r="DS39" i="33" s="1"/>
  <c r="FE42" i="32"/>
  <c r="DT39" i="33" s="1"/>
  <c r="FF42" i="32"/>
  <c r="DU39" i="33" s="1"/>
  <c r="FG42" i="32"/>
  <c r="DV39" i="33" s="1"/>
  <c r="FH42" i="32"/>
  <c r="DW39" i="33" s="1"/>
  <c r="FI42" i="32"/>
  <c r="DX39" i="33" s="1"/>
  <c r="FJ42" i="32"/>
  <c r="DY39" i="33" s="1"/>
  <c r="FK42" i="32"/>
  <c r="FL42" i="32"/>
  <c r="EA39" i="33" s="1"/>
  <c r="FM42" i="32"/>
  <c r="EB39" i="33" s="1"/>
  <c r="FN42" i="32"/>
  <c r="EC39" i="33" s="1"/>
  <c r="FO42" i="32"/>
  <c r="ED39" i="33" s="1"/>
  <c r="FP42" i="32"/>
  <c r="EE39" i="33" s="1"/>
  <c r="FQ42" i="32"/>
  <c r="EF39" i="33" s="1"/>
  <c r="FR42" i="32"/>
  <c r="EG39" i="33" s="1"/>
  <c r="FS42" i="32"/>
  <c r="FT42" i="32"/>
  <c r="EI39" i="33" s="1"/>
  <c r="FU42" i="32"/>
  <c r="EJ39" i="33" s="1"/>
  <c r="FV42" i="32"/>
  <c r="EK39" i="33" s="1"/>
  <c r="FW42" i="32"/>
  <c r="EL39" i="33" s="1"/>
  <c r="FX42" i="32"/>
  <c r="EM39" i="33" s="1"/>
  <c r="FY42" i="32"/>
  <c r="EN39" i="33" s="1"/>
  <c r="FZ42" i="32"/>
  <c r="EO39" i="33" s="1"/>
  <c r="GA42" i="32"/>
  <c r="GB42" i="32"/>
  <c r="EQ39" i="33" s="1"/>
  <c r="GC42" i="32"/>
  <c r="ER39" i="33" s="1"/>
  <c r="GD42" i="32"/>
  <c r="ES39" i="33" s="1"/>
  <c r="GJ42" i="32"/>
  <c r="EY39" i="33" s="1"/>
  <c r="GK42" i="32"/>
  <c r="GL42" i="32"/>
  <c r="FA39" i="33" s="1"/>
  <c r="GM42" i="32"/>
  <c r="GN42" i="32"/>
  <c r="GO42" i="32"/>
  <c r="GP42" i="32"/>
  <c r="FE39" i="33" s="1"/>
  <c r="GQ42" i="32"/>
  <c r="GR42" i="32"/>
  <c r="FG39" i="33" s="1"/>
  <c r="GS42" i="32"/>
  <c r="GT42" i="32"/>
  <c r="FI39" i="33" s="1"/>
  <c r="GU42" i="32"/>
  <c r="GV42" i="32"/>
  <c r="GW42" i="32"/>
  <c r="GX42" i="32"/>
  <c r="FM39" i="33" s="1"/>
  <c r="GY42" i="32"/>
  <c r="GZ42" i="32"/>
  <c r="FO39" i="33" s="1"/>
  <c r="HA42" i="32"/>
  <c r="HB42" i="32"/>
  <c r="FQ39" i="33" s="1"/>
  <c r="HC42" i="32"/>
  <c r="HD42" i="32"/>
  <c r="HE42" i="32"/>
  <c r="HF42" i="32"/>
  <c r="FU39" i="33" s="1"/>
  <c r="HG42" i="32"/>
  <c r="HH42" i="32"/>
  <c r="FW39" i="33" s="1"/>
  <c r="HI42" i="32"/>
  <c r="HJ42" i="32"/>
  <c r="FY39" i="33" s="1"/>
  <c r="HK42" i="32"/>
  <c r="HL42" i="32"/>
  <c r="HM42" i="32"/>
  <c r="HN42" i="32"/>
  <c r="GC39" i="33" s="1"/>
  <c r="HO42" i="32"/>
  <c r="HU42" i="32"/>
  <c r="GJ39" i="33" s="1"/>
  <c r="HV42" i="32"/>
  <c r="GK39" i="33" s="1"/>
  <c r="HW42" i="32"/>
  <c r="GL39" i="33" s="1"/>
  <c r="HX42" i="32"/>
  <c r="HY42" i="32"/>
  <c r="HZ42" i="32"/>
  <c r="GO39" i="33" s="1"/>
  <c r="IA42" i="32"/>
  <c r="GP39" i="33" s="1"/>
  <c r="IB42" i="32"/>
  <c r="IC42" i="32"/>
  <c r="GR39" i="33" s="1"/>
  <c r="ID42" i="32"/>
  <c r="GS39" i="33" s="1"/>
  <c r="IE42" i="32"/>
  <c r="GT39" i="33" s="1"/>
  <c r="IF42" i="32"/>
  <c r="IG42" i="32"/>
  <c r="IH42" i="32"/>
  <c r="GW39" i="33" s="1"/>
  <c r="II42" i="32"/>
  <c r="GX39" i="33" s="1"/>
  <c r="IJ42" i="32"/>
  <c r="IK42" i="32"/>
  <c r="GZ39" i="33" s="1"/>
  <c r="IL42" i="32"/>
  <c r="HA39" i="33" s="1"/>
  <c r="IM42" i="32"/>
  <c r="HB39" i="33" s="1"/>
  <c r="IN42" i="32"/>
  <c r="IO42" i="32"/>
  <c r="IP42" i="32"/>
  <c r="HE39" i="33" s="1"/>
  <c r="IQ42" i="32"/>
  <c r="HF39" i="33" s="1"/>
  <c r="IR42" i="32"/>
  <c r="IS42" i="32"/>
  <c r="HH39" i="33" s="1"/>
  <c r="IT42" i="32"/>
  <c r="HI39" i="33" s="1"/>
  <c r="IU42" i="32"/>
  <c r="HJ39" i="33" s="1"/>
  <c r="IV42" i="32"/>
  <c r="IW42" i="32"/>
  <c r="IX42" i="32"/>
  <c r="HM39" i="33" s="1"/>
  <c r="IY42" i="32"/>
  <c r="HN39" i="33" s="1"/>
  <c r="IZ42" i="32"/>
  <c r="IZ26" i="32"/>
  <c r="IY26" i="32"/>
  <c r="IX26" i="32"/>
  <c r="HM24" i="33" s="1"/>
  <c r="IW26" i="32"/>
  <c r="IV26" i="32"/>
  <c r="IU26" i="32"/>
  <c r="IT26" i="32"/>
  <c r="HI24" i="33" s="1"/>
  <c r="IS26" i="32"/>
  <c r="IR26" i="32"/>
  <c r="IQ26" i="32"/>
  <c r="IP26" i="32"/>
  <c r="HE24" i="33" s="1"/>
  <c r="IO26" i="32"/>
  <c r="IN26" i="32"/>
  <c r="IM26" i="32"/>
  <c r="IL26" i="32"/>
  <c r="HA24" i="33" s="1"/>
  <c r="IK26" i="32"/>
  <c r="IJ26" i="32"/>
  <c r="II26" i="32"/>
  <c r="IH26" i="32"/>
  <c r="GW24" i="33" s="1"/>
  <c r="IG26" i="32"/>
  <c r="IF26" i="32"/>
  <c r="IE26" i="32"/>
  <c r="ID26" i="32"/>
  <c r="GS24" i="33" s="1"/>
  <c r="IC26" i="32"/>
  <c r="IB26" i="32"/>
  <c r="IA26" i="32"/>
  <c r="HZ26" i="32"/>
  <c r="GO24" i="33" s="1"/>
  <c r="HY26" i="32"/>
  <c r="HX26" i="32"/>
  <c r="HW26" i="32"/>
  <c r="HV26" i="32"/>
  <c r="GK24" i="33" s="1"/>
  <c r="HU26" i="32"/>
  <c r="HO26" i="32"/>
  <c r="HN26" i="32"/>
  <c r="GC24" i="33" s="1"/>
  <c r="HM26" i="32"/>
  <c r="HL26" i="32"/>
  <c r="GA24" i="33" s="1"/>
  <c r="HK26" i="32"/>
  <c r="HJ26" i="32"/>
  <c r="HI26" i="32"/>
  <c r="HH26" i="32"/>
  <c r="HG26" i="32"/>
  <c r="HF26" i="32"/>
  <c r="FU24" i="33" s="1"/>
  <c r="HE26" i="32"/>
  <c r="HD26" i="32"/>
  <c r="FS24" i="33" s="1"/>
  <c r="HC26" i="32"/>
  <c r="HB26" i="32"/>
  <c r="HA26" i="32"/>
  <c r="GZ26" i="32"/>
  <c r="GY26" i="32"/>
  <c r="GX26" i="32"/>
  <c r="FM24" i="33" s="1"/>
  <c r="GW26" i="32"/>
  <c r="FL24" i="33" s="1"/>
  <c r="GV26" i="32"/>
  <c r="FK24" i="33" s="1"/>
  <c r="GU26" i="32"/>
  <c r="GT26" i="32"/>
  <c r="GS26" i="32"/>
  <c r="GR26" i="32"/>
  <c r="GQ26" i="32"/>
  <c r="GP26" i="32"/>
  <c r="FE24" i="33" s="1"/>
  <c r="GO26" i="32"/>
  <c r="FD24" i="33" s="1"/>
  <c r="GN26" i="32"/>
  <c r="FC24" i="33" s="1"/>
  <c r="GM26" i="32"/>
  <c r="GL26" i="32"/>
  <c r="GK26" i="32"/>
  <c r="GJ26" i="32"/>
  <c r="GD26" i="32"/>
  <c r="GC26" i="32"/>
  <c r="GB26" i="32"/>
  <c r="EQ24" i="33" s="1"/>
  <c r="GA26" i="32"/>
  <c r="EP24" i="33" s="1"/>
  <c r="FZ26" i="32"/>
  <c r="FY26" i="32"/>
  <c r="EN24" i="33" s="1"/>
  <c r="FX26" i="32"/>
  <c r="EM24" i="33" s="1"/>
  <c r="FW26" i="32"/>
  <c r="FV26" i="32"/>
  <c r="FU26" i="32"/>
  <c r="FT26" i="32"/>
  <c r="EI24" i="33" s="1"/>
  <c r="FS26" i="32"/>
  <c r="EH24" i="33" s="1"/>
  <c r="FR26" i="32"/>
  <c r="FQ26" i="32"/>
  <c r="EF24" i="33" s="1"/>
  <c r="FP26" i="32"/>
  <c r="EE24" i="33" s="1"/>
  <c r="FO26" i="32"/>
  <c r="FN26" i="32"/>
  <c r="FM26" i="32"/>
  <c r="FL26" i="32"/>
  <c r="EA24" i="33" s="1"/>
  <c r="FK26" i="32"/>
  <c r="DZ24" i="33" s="1"/>
  <c r="FJ26" i="32"/>
  <c r="FI26" i="32"/>
  <c r="DX24" i="33" s="1"/>
  <c r="FH26" i="32"/>
  <c r="DW24" i="33" s="1"/>
  <c r="FG26" i="32"/>
  <c r="FF26" i="32"/>
  <c r="FE26" i="32"/>
  <c r="FD26" i="32"/>
  <c r="DS24" i="33" s="1"/>
  <c r="FC26" i="32"/>
  <c r="DR24" i="33" s="1"/>
  <c r="FB26" i="32"/>
  <c r="FA26" i="32"/>
  <c r="DP24" i="33" s="1"/>
  <c r="EZ26" i="32"/>
  <c r="DO24" i="33" s="1"/>
  <c r="EY26" i="32"/>
  <c r="ES26" i="32"/>
  <c r="ER26" i="32"/>
  <c r="DG24" i="33" s="1"/>
  <c r="EQ26" i="32"/>
  <c r="DF24" i="33" s="1"/>
  <c r="EP26" i="32"/>
  <c r="DE24" i="33" s="1"/>
  <c r="EO26" i="32"/>
  <c r="EN26" i="32"/>
  <c r="EM26" i="32"/>
  <c r="DB24" i="33" s="1"/>
  <c r="EL26" i="32"/>
  <c r="EK26" i="32"/>
  <c r="EJ26" i="32"/>
  <c r="CY24" i="33" s="1"/>
  <c r="EI26" i="32"/>
  <c r="CX24" i="33" s="1"/>
  <c r="EH26" i="32"/>
  <c r="CW24" i="33" s="1"/>
  <c r="EG26" i="32"/>
  <c r="EF26" i="32"/>
  <c r="EE26" i="32"/>
  <c r="CT24" i="33" s="1"/>
  <c r="ED26" i="32"/>
  <c r="EC26" i="32"/>
  <c r="EB26" i="32"/>
  <c r="CQ24" i="33" s="1"/>
  <c r="EA26" i="32"/>
  <c r="CP24" i="33" s="1"/>
  <c r="DZ26" i="32"/>
  <c r="CO24" i="33" s="1"/>
  <c r="DY26" i="32"/>
  <c r="DX26" i="32"/>
  <c r="DW26" i="32"/>
  <c r="CL24" i="33" s="1"/>
  <c r="DV26" i="32"/>
  <c r="DU26" i="32"/>
  <c r="DT26" i="32"/>
  <c r="CI24" i="33" s="1"/>
  <c r="DS26" i="32"/>
  <c r="CH24" i="33" s="1"/>
  <c r="DR26" i="32"/>
  <c r="CG24" i="33" s="1"/>
  <c r="DQ26" i="32"/>
  <c r="DP26" i="32"/>
  <c r="DO26" i="32"/>
  <c r="CD24" i="33" s="1"/>
  <c r="DN26" i="32"/>
  <c r="DH26" i="32"/>
  <c r="DG26" i="32"/>
  <c r="BV24" i="33" s="1"/>
  <c r="DF26" i="32"/>
  <c r="BU24" i="33" s="1"/>
  <c r="DE26" i="32"/>
  <c r="BT24" i="33" s="1"/>
  <c r="DD26" i="32"/>
  <c r="DC26" i="32"/>
  <c r="DB26" i="32"/>
  <c r="BQ24" i="33" s="1"/>
  <c r="DA26" i="32"/>
  <c r="CZ26" i="32"/>
  <c r="CY26" i="32"/>
  <c r="BN24" i="33" s="1"/>
  <c r="CX26" i="32"/>
  <c r="BM24" i="33" s="1"/>
  <c r="CW26" i="32"/>
  <c r="BL24" i="33" s="1"/>
  <c r="CV26" i="32"/>
  <c r="CU26" i="32"/>
  <c r="CT26" i="32"/>
  <c r="BI24" i="33" s="1"/>
  <c r="CS26" i="32"/>
  <c r="CR26" i="32"/>
  <c r="CQ26" i="32"/>
  <c r="BF24" i="33" s="1"/>
  <c r="CP26" i="32"/>
  <c r="BE24" i="33" s="1"/>
  <c r="CO26" i="32"/>
  <c r="BD24" i="33" s="1"/>
  <c r="CN26" i="32"/>
  <c r="BC24" i="33" s="1"/>
  <c r="CM26" i="32"/>
  <c r="CL26" i="32"/>
  <c r="BA24" i="33" s="1"/>
  <c r="CK26" i="32"/>
  <c r="CJ26" i="32"/>
  <c r="CI26" i="32"/>
  <c r="AX24" i="33" s="1"/>
  <c r="CH26" i="32"/>
  <c r="AW24" i="33" s="1"/>
  <c r="CG26" i="32"/>
  <c r="AV24" i="33" s="1"/>
  <c r="CF26" i="32"/>
  <c r="AU24" i="33" s="1"/>
  <c r="CE26" i="32"/>
  <c r="CD26" i="32"/>
  <c r="AS24" i="33" s="1"/>
  <c r="CC26" i="32"/>
  <c r="AL26" i="32"/>
  <c r="AK26" i="32"/>
  <c r="AJ26" i="32"/>
  <c r="AI26" i="32"/>
  <c r="AH26" i="32"/>
  <c r="AG26" i="32"/>
  <c r="AF26" i="32"/>
  <c r="AE26" i="32"/>
  <c r="AD26" i="32"/>
  <c r="AC26" i="32"/>
  <c r="AB26" i="32"/>
  <c r="AA26" i="32"/>
  <c r="Z26" i="32"/>
  <c r="Y26" i="32"/>
  <c r="X26" i="32"/>
  <c r="W26" i="32"/>
  <c r="V26" i="32"/>
  <c r="U26" i="32"/>
  <c r="T26" i="32"/>
  <c r="S26" i="32"/>
  <c r="R26" i="32"/>
  <c r="Q26" i="32"/>
  <c r="P26" i="32"/>
  <c r="O26" i="32"/>
  <c r="N26" i="32"/>
  <c r="M26" i="32"/>
  <c r="L26" i="32"/>
  <c r="K26" i="32"/>
  <c r="J26" i="32"/>
  <c r="I26" i="32"/>
  <c r="H26" i="32"/>
  <c r="G26" i="32"/>
  <c r="FO24" i="33" l="1"/>
  <c r="FG24" i="33"/>
  <c r="BB24" i="33"/>
  <c r="BR24" i="33"/>
  <c r="CK24" i="33"/>
  <c r="DA24" i="33"/>
  <c r="GT24" i="33"/>
  <c r="HB24" i="33"/>
  <c r="HJ24" i="33"/>
  <c r="EY24" i="33"/>
  <c r="FW24" i="33"/>
  <c r="AT24" i="33"/>
  <c r="BJ24" i="33"/>
  <c r="CC24" i="33"/>
  <c r="CS24" i="33"/>
  <c r="GL24" i="33"/>
  <c r="BK24" i="33"/>
  <c r="BS24" i="33"/>
  <c r="GM24" i="33"/>
  <c r="GU24" i="33"/>
  <c r="HC24" i="33"/>
  <c r="HK24" i="33"/>
  <c r="CJ24" i="33"/>
  <c r="CR24" i="33"/>
  <c r="CZ24" i="33"/>
  <c r="DH24" i="33"/>
  <c r="DQ24" i="33"/>
  <c r="DY24" i="33"/>
  <c r="EG24" i="33"/>
  <c r="EO24" i="33"/>
  <c r="FF24" i="33"/>
  <c r="FN24" i="33"/>
  <c r="FV24" i="33"/>
  <c r="GD24" i="33"/>
  <c r="HK39" i="33"/>
  <c r="HC39" i="33"/>
  <c r="GU39" i="33"/>
  <c r="GM39" i="33"/>
  <c r="DF39" i="33"/>
  <c r="CX39" i="33"/>
  <c r="CP39" i="33"/>
  <c r="CH39" i="33"/>
  <c r="AY24" i="33"/>
  <c r="BW24" i="33"/>
  <c r="CM24" i="33"/>
  <c r="DC24" i="33"/>
  <c r="FI24" i="33"/>
  <c r="FY24" i="33"/>
  <c r="HG24" i="33"/>
  <c r="GA39" i="33"/>
  <c r="FK39" i="33"/>
  <c r="BU39" i="33"/>
  <c r="BE39" i="33"/>
  <c r="BG24" i="33"/>
  <c r="BO24" i="33"/>
  <c r="CE24" i="33"/>
  <c r="CU24" i="33"/>
  <c r="FA24" i="33"/>
  <c r="FQ24" i="33"/>
  <c r="GQ24" i="33"/>
  <c r="GY24" i="33"/>
  <c r="HO24" i="33"/>
  <c r="FS39" i="33"/>
  <c r="FC39" i="33"/>
  <c r="AW39" i="33"/>
  <c r="AR24" i="33"/>
  <c r="AZ24" i="33"/>
  <c r="BH24" i="33"/>
  <c r="BP24" i="33"/>
  <c r="CF24" i="33"/>
  <c r="CN24" i="33"/>
  <c r="CV24" i="33"/>
  <c r="DD24" i="33"/>
  <c r="DU24" i="33"/>
  <c r="EC24" i="33"/>
  <c r="EK24" i="33"/>
  <c r="ES24" i="33"/>
  <c r="HO39" i="33"/>
  <c r="HG39" i="33"/>
  <c r="GY39" i="33"/>
  <c r="GQ39" i="33"/>
  <c r="FZ39" i="33"/>
  <c r="FR39" i="33"/>
  <c r="FJ39" i="33"/>
  <c r="FB39" i="33"/>
  <c r="BS39" i="33"/>
  <c r="BK39" i="33"/>
  <c r="BC39" i="33"/>
  <c r="AU39" i="33"/>
  <c r="DT24" i="33"/>
  <c r="EB24" i="33"/>
  <c r="EJ24" i="33"/>
  <c r="ER24" i="33"/>
  <c r="EZ24" i="33"/>
  <c r="FH24" i="33"/>
  <c r="FP24" i="33"/>
  <c r="FX24" i="33"/>
  <c r="GN24" i="33"/>
  <c r="GV24" i="33"/>
  <c r="HD24" i="33"/>
  <c r="HL24" i="33"/>
  <c r="HL39" i="33"/>
  <c r="HD39" i="33"/>
  <c r="GV39" i="33"/>
  <c r="GN39" i="33"/>
  <c r="FX39" i="33"/>
  <c r="FP39" i="33"/>
  <c r="FH39" i="33"/>
  <c r="EZ39" i="33"/>
  <c r="DD39" i="33"/>
  <c r="CV39" i="33"/>
  <c r="CN39" i="33"/>
  <c r="DN24" i="33"/>
  <c r="DV24" i="33"/>
  <c r="ED24" i="33"/>
  <c r="EL24" i="33"/>
  <c r="FB24" i="33"/>
  <c r="FJ24" i="33"/>
  <c r="FR24" i="33"/>
  <c r="FZ24" i="33"/>
  <c r="GP24" i="33"/>
  <c r="GX24" i="33"/>
  <c r="HF24" i="33"/>
  <c r="HN24" i="33"/>
  <c r="GD39" i="33"/>
  <c r="FV39" i="33"/>
  <c r="FN39" i="33"/>
  <c r="FF39" i="33"/>
  <c r="EP39" i="33"/>
  <c r="EH39" i="33"/>
  <c r="DZ39" i="33"/>
  <c r="DR39" i="33"/>
  <c r="DB39" i="33"/>
  <c r="CT39" i="33"/>
  <c r="CL39" i="33"/>
  <c r="CD39" i="33"/>
  <c r="BV39" i="33"/>
  <c r="BN39" i="33"/>
  <c r="BF39" i="33"/>
  <c r="AX39" i="33"/>
  <c r="FT24" i="33"/>
  <c r="GB24" i="33"/>
  <c r="GJ24" i="33"/>
  <c r="GR24" i="33"/>
  <c r="GZ24" i="33"/>
  <c r="HH24" i="33"/>
  <c r="GB39" i="33"/>
  <c r="FT39" i="33"/>
  <c r="FL39" i="33"/>
  <c r="FD39" i="33"/>
  <c r="DH39" i="33"/>
  <c r="CZ39" i="33"/>
  <c r="CR39" i="33"/>
  <c r="CJ39" i="33"/>
  <c r="BT39" i="33"/>
  <c r="BL39" i="33"/>
  <c r="BD39" i="33"/>
  <c r="AV39" i="33"/>
  <c r="GE6" i="33"/>
  <c r="GE8" i="33"/>
  <c r="GE9" i="33"/>
  <c r="GE10" i="33"/>
  <c r="GE11" i="33"/>
  <c r="GE12" i="33"/>
  <c r="GE13" i="33"/>
  <c r="GE14" i="33"/>
  <c r="GE15" i="33"/>
  <c r="GE16" i="33"/>
  <c r="GE17" i="33"/>
  <c r="GE18" i="33"/>
  <c r="GE19" i="33"/>
  <c r="GE20" i="33"/>
  <c r="GE21" i="33"/>
  <c r="GE22" i="33"/>
  <c r="GE23" i="33"/>
  <c r="GE26" i="33"/>
  <c r="GE27" i="33"/>
  <c r="GE28" i="33"/>
  <c r="GE29" i="33"/>
  <c r="GE30" i="33"/>
  <c r="GE31" i="33"/>
  <c r="GE32" i="33"/>
  <c r="GE33" i="33"/>
  <c r="GE34" i="33"/>
  <c r="GE35" i="33"/>
  <c r="GE36" i="33"/>
  <c r="GE37" i="33"/>
  <c r="GE38" i="33"/>
  <c r="GE41" i="33"/>
  <c r="GE42" i="33"/>
  <c r="GE43" i="33"/>
  <c r="GE44" i="33"/>
  <c r="GE45" i="33"/>
  <c r="GE46" i="33"/>
  <c r="GE47" i="33"/>
  <c r="GE48" i="33"/>
  <c r="GE49" i="33"/>
  <c r="GE50" i="33"/>
  <c r="GE51" i="33"/>
  <c r="GE52" i="33"/>
  <c r="GE55" i="33"/>
  <c r="GE56" i="33"/>
  <c r="GE57" i="33"/>
  <c r="GE58" i="33"/>
  <c r="GE59" i="33"/>
  <c r="GE60" i="33"/>
  <c r="GE61" i="33"/>
  <c r="GE62" i="33"/>
  <c r="GE63" i="33"/>
  <c r="GE64" i="33"/>
  <c r="ET6" i="33"/>
  <c r="ET8" i="33"/>
  <c r="ET9" i="33"/>
  <c r="ET10" i="33"/>
  <c r="ET11" i="33"/>
  <c r="ET12" i="33"/>
  <c r="ET13" i="33"/>
  <c r="ET14" i="33"/>
  <c r="ET15" i="33"/>
  <c r="ET16" i="33"/>
  <c r="ET17" i="33"/>
  <c r="ET18" i="33"/>
  <c r="ET19" i="33"/>
  <c r="ET20" i="33"/>
  <c r="ET21" i="33"/>
  <c r="ET22" i="33"/>
  <c r="ET23" i="33"/>
  <c r="ET26" i="33"/>
  <c r="ET27" i="33"/>
  <c r="ET28" i="33"/>
  <c r="ET29" i="33"/>
  <c r="ET30" i="33"/>
  <c r="ET31" i="33"/>
  <c r="ET32" i="33"/>
  <c r="ET33" i="33"/>
  <c r="ET34" i="33"/>
  <c r="ET35" i="33"/>
  <c r="ET36" i="33"/>
  <c r="ET37" i="33"/>
  <c r="ET38" i="33"/>
  <c r="ET41" i="33"/>
  <c r="ET42" i="33"/>
  <c r="ET43" i="33"/>
  <c r="ET44" i="33"/>
  <c r="ET45" i="33"/>
  <c r="ET46" i="33"/>
  <c r="ET47" i="33"/>
  <c r="ET48" i="33"/>
  <c r="ET49" i="33"/>
  <c r="ET50" i="33"/>
  <c r="ET51" i="33"/>
  <c r="ET52" i="33"/>
  <c r="ET53" i="33"/>
  <c r="ET55" i="33"/>
  <c r="ET56" i="33"/>
  <c r="ET57" i="33"/>
  <c r="ET58" i="33"/>
  <c r="ET59" i="33"/>
  <c r="ET60" i="33"/>
  <c r="ET61" i="33"/>
  <c r="ET62" i="33"/>
  <c r="ET63" i="33"/>
  <c r="ET64" i="33"/>
  <c r="DI6" i="33"/>
  <c r="DI8" i="33"/>
  <c r="DI9" i="33"/>
  <c r="DI10" i="33"/>
  <c r="DI11" i="33"/>
  <c r="DI12" i="33"/>
  <c r="DI13" i="33"/>
  <c r="DI14" i="33"/>
  <c r="DI15" i="33"/>
  <c r="DI16" i="33"/>
  <c r="DI17" i="33"/>
  <c r="DI18" i="33"/>
  <c r="DI19" i="33"/>
  <c r="DI20" i="33"/>
  <c r="DI21" i="33"/>
  <c r="DI22" i="33"/>
  <c r="DI23" i="33"/>
  <c r="DI26" i="33"/>
  <c r="DI27" i="33"/>
  <c r="DI28" i="33"/>
  <c r="DI29" i="33"/>
  <c r="DI30" i="33"/>
  <c r="DI31" i="33"/>
  <c r="DI32" i="33"/>
  <c r="DI33" i="33"/>
  <c r="DI34" i="33"/>
  <c r="DI35" i="33"/>
  <c r="DI36" i="33"/>
  <c r="DI37" i="33"/>
  <c r="DI38" i="33"/>
  <c r="DI41" i="33"/>
  <c r="DI42" i="33"/>
  <c r="DI43" i="33"/>
  <c r="DI44" i="33"/>
  <c r="DI45" i="33"/>
  <c r="DI46" i="33"/>
  <c r="DI47" i="33"/>
  <c r="DI48" i="33"/>
  <c r="DI49" i="33"/>
  <c r="DI50" i="33"/>
  <c r="DI51" i="33"/>
  <c r="DI52" i="33"/>
  <c r="DI55" i="33"/>
  <c r="DI56" i="33"/>
  <c r="DI57" i="33"/>
  <c r="DI58" i="33"/>
  <c r="DI59" i="33"/>
  <c r="DI60" i="33"/>
  <c r="DI61" i="33"/>
  <c r="DI62" i="33"/>
  <c r="DI63" i="33"/>
  <c r="DI64" i="33"/>
  <c r="BX6" i="33"/>
  <c r="BX8" i="33"/>
  <c r="BX9" i="33"/>
  <c r="BX10" i="33"/>
  <c r="BX11" i="33"/>
  <c r="BX12" i="33"/>
  <c r="BX13" i="33"/>
  <c r="BX14" i="33"/>
  <c r="BX15" i="33"/>
  <c r="BX16" i="33"/>
  <c r="BX17" i="33"/>
  <c r="BX18" i="33"/>
  <c r="BX19" i="33"/>
  <c r="BX20" i="33"/>
  <c r="BX21" i="33"/>
  <c r="BX22" i="33"/>
  <c r="BX23" i="33"/>
  <c r="BX26" i="33"/>
  <c r="BX27" i="33"/>
  <c r="BX28" i="33"/>
  <c r="BX29" i="33"/>
  <c r="BX30" i="33"/>
  <c r="BX31" i="33"/>
  <c r="BX32" i="33"/>
  <c r="BX33" i="33"/>
  <c r="BX34" i="33"/>
  <c r="BX35" i="33"/>
  <c r="BX36" i="33"/>
  <c r="BX37" i="33"/>
  <c r="BX38" i="33"/>
  <c r="BX41" i="33"/>
  <c r="BX42" i="33"/>
  <c r="BX43" i="33"/>
  <c r="BX44" i="33"/>
  <c r="BX45" i="33"/>
  <c r="BX46" i="33"/>
  <c r="BX47" i="33"/>
  <c r="BX48" i="33"/>
  <c r="BX49" i="33"/>
  <c r="BX50" i="33"/>
  <c r="BX51" i="33"/>
  <c r="BX52" i="33"/>
  <c r="BX55" i="33"/>
  <c r="BX56" i="33"/>
  <c r="BX57" i="33"/>
  <c r="BX58" i="33"/>
  <c r="BX59" i="33"/>
  <c r="BX60" i="33"/>
  <c r="BX61" i="33"/>
  <c r="BX62" i="33"/>
  <c r="BX63" i="33"/>
  <c r="BX64" i="33"/>
  <c r="AM6" i="33"/>
  <c r="AM8" i="33"/>
  <c r="AM9" i="33"/>
  <c r="AM10" i="33"/>
  <c r="AM11" i="33"/>
  <c r="AM12" i="33"/>
  <c r="AM13" i="33"/>
  <c r="AM14" i="33"/>
  <c r="AM15" i="33"/>
  <c r="AM16" i="33"/>
  <c r="AM17" i="33"/>
  <c r="AM18" i="33"/>
  <c r="AM19" i="33"/>
  <c r="AM20" i="33"/>
  <c r="AM21" i="33"/>
  <c r="AM22" i="33"/>
  <c r="AM23" i="33"/>
  <c r="AM26" i="33"/>
  <c r="AM27" i="33"/>
  <c r="AM28" i="33"/>
  <c r="AM29" i="33"/>
  <c r="AM30" i="33"/>
  <c r="AM31" i="33"/>
  <c r="AM32" i="33"/>
  <c r="AM33" i="33"/>
  <c r="AM34" i="33"/>
  <c r="AM35" i="33"/>
  <c r="AM36" i="33"/>
  <c r="AM37" i="33"/>
  <c r="AM38" i="33"/>
  <c r="AM41" i="33"/>
  <c r="AM42" i="33"/>
  <c r="AM43" i="33"/>
  <c r="AM44" i="33"/>
  <c r="AM45" i="33"/>
  <c r="AM46" i="33"/>
  <c r="AM47" i="33"/>
  <c r="AM48" i="33"/>
  <c r="AM49" i="33"/>
  <c r="AM50" i="33"/>
  <c r="AM51" i="33"/>
  <c r="AM52" i="33"/>
  <c r="AM55" i="33"/>
  <c r="AM56" i="33"/>
  <c r="AM57" i="33"/>
  <c r="AM58" i="33"/>
  <c r="AM59" i="33"/>
  <c r="AM60" i="33"/>
  <c r="AM61" i="33"/>
  <c r="AM62" i="33"/>
  <c r="AM63" i="33"/>
  <c r="AM64" i="33"/>
  <c r="HR14" i="33"/>
  <c r="HS17" i="33"/>
  <c r="HR26" i="33"/>
  <c r="HQ27" i="33"/>
  <c r="HT32" i="33"/>
  <c r="HT37" i="33"/>
  <c r="HT41" i="33"/>
  <c r="HT44" i="33"/>
  <c r="HQ45" i="33"/>
  <c r="HQ48" i="33"/>
  <c r="HT49" i="33"/>
  <c r="HQ50" i="33"/>
  <c r="HR51" i="33"/>
  <c r="HS52" i="33"/>
  <c r="HR55" i="33"/>
  <c r="HS55" i="33"/>
  <c r="HQ57" i="33"/>
  <c r="HS59" i="33"/>
  <c r="HT62" i="33"/>
  <c r="HT63" i="33"/>
  <c r="AN5" i="32"/>
  <c r="AO5" i="32"/>
  <c r="D5" i="33" s="1"/>
  <c r="HR5" i="33" s="1"/>
  <c r="AP5" i="32"/>
  <c r="E5" i="33" s="1"/>
  <c r="AQ5" i="32"/>
  <c r="F5" i="33" s="1"/>
  <c r="AR5" i="32"/>
  <c r="AN6" i="32"/>
  <c r="AO6" i="32"/>
  <c r="AP6" i="32"/>
  <c r="AQ6" i="32"/>
  <c r="AR6" i="32"/>
  <c r="AN9" i="32"/>
  <c r="AO9" i="32"/>
  <c r="AP9" i="32"/>
  <c r="E8" i="33" s="1"/>
  <c r="AQ9" i="32"/>
  <c r="F8" i="33" s="1"/>
  <c r="AR9" i="32"/>
  <c r="G8" i="33" s="1"/>
  <c r="AN10" i="32"/>
  <c r="AO10" i="32"/>
  <c r="D9" i="33" s="1"/>
  <c r="AP10" i="32"/>
  <c r="AQ10" i="32"/>
  <c r="AR10" i="32"/>
  <c r="G9" i="33" s="1"/>
  <c r="AN11" i="32"/>
  <c r="C10" i="33" s="1"/>
  <c r="AO11" i="32"/>
  <c r="D10" i="33" s="1"/>
  <c r="AP11" i="32"/>
  <c r="E10" i="33" s="1"/>
  <c r="AQ11" i="32"/>
  <c r="AR11" i="32"/>
  <c r="G10" i="33" s="1"/>
  <c r="AN12" i="32"/>
  <c r="AO12" i="32"/>
  <c r="AP12" i="32"/>
  <c r="E11" i="33" s="1"/>
  <c r="AQ12" i="32"/>
  <c r="F11" i="33" s="1"/>
  <c r="AR12" i="32"/>
  <c r="G11" i="33" s="1"/>
  <c r="AN13" i="32"/>
  <c r="C12" i="33" s="1"/>
  <c r="AO13" i="32"/>
  <c r="AP13" i="32"/>
  <c r="E12" i="33" s="1"/>
  <c r="AQ13" i="32"/>
  <c r="F12" i="33" s="1"/>
  <c r="HT12" i="33" s="1"/>
  <c r="AR13" i="32"/>
  <c r="G12" i="33" s="1"/>
  <c r="AN14" i="32"/>
  <c r="C13" i="33" s="1"/>
  <c r="AO14" i="32"/>
  <c r="D13" i="33" s="1"/>
  <c r="AP14" i="32"/>
  <c r="E13" i="33" s="1"/>
  <c r="AQ14" i="32"/>
  <c r="F13" i="33" s="1"/>
  <c r="AR14" i="32"/>
  <c r="G13" i="33" s="1"/>
  <c r="AN15" i="32"/>
  <c r="C14" i="33" s="1"/>
  <c r="AO15" i="32"/>
  <c r="D14" i="33" s="1"/>
  <c r="AP15" i="32"/>
  <c r="AQ15" i="32"/>
  <c r="AR15" i="32"/>
  <c r="G14" i="33" s="1"/>
  <c r="AN16" i="32"/>
  <c r="C15" i="33" s="1"/>
  <c r="AO16" i="32"/>
  <c r="D15" i="33" s="1"/>
  <c r="AP16" i="32"/>
  <c r="AQ16" i="32"/>
  <c r="F15" i="33" s="1"/>
  <c r="AR16" i="32"/>
  <c r="G15" i="33" s="1"/>
  <c r="AN17" i="32"/>
  <c r="AO17" i="32"/>
  <c r="D16" i="33" s="1"/>
  <c r="AP17" i="32"/>
  <c r="E16" i="33" s="1"/>
  <c r="AQ17" i="32"/>
  <c r="F16" i="33" s="1"/>
  <c r="AR17" i="32"/>
  <c r="G16" i="33" s="1"/>
  <c r="AN18" i="32"/>
  <c r="AO18" i="32"/>
  <c r="D17" i="33" s="1"/>
  <c r="AP18" i="32"/>
  <c r="E17" i="33" s="1"/>
  <c r="AQ18" i="32"/>
  <c r="AR18" i="32"/>
  <c r="G17" i="33" s="1"/>
  <c r="AN19" i="32"/>
  <c r="C18" i="33" s="1"/>
  <c r="AO19" i="32"/>
  <c r="D18" i="33" s="1"/>
  <c r="AP19" i="32"/>
  <c r="E18" i="33" s="1"/>
  <c r="AQ19" i="32"/>
  <c r="AR19" i="32"/>
  <c r="G18" i="33" s="1"/>
  <c r="AN20" i="32"/>
  <c r="C19" i="33" s="1"/>
  <c r="HQ19" i="33" s="1"/>
  <c r="AO20" i="32"/>
  <c r="AP20" i="32"/>
  <c r="AQ20" i="32"/>
  <c r="F19" i="33" s="1"/>
  <c r="AR20" i="32"/>
  <c r="G19" i="33" s="1"/>
  <c r="AN21" i="32"/>
  <c r="C20" i="33" s="1"/>
  <c r="AO21" i="32"/>
  <c r="AP21" i="32"/>
  <c r="E20" i="33" s="1"/>
  <c r="AQ21" i="32"/>
  <c r="AR21" i="32"/>
  <c r="G20" i="33" s="1"/>
  <c r="AN22" i="32"/>
  <c r="C21" i="33" s="1"/>
  <c r="AO22" i="32"/>
  <c r="D21" i="33" s="1"/>
  <c r="AP22" i="32"/>
  <c r="E21" i="33" s="1"/>
  <c r="AQ22" i="32"/>
  <c r="F21" i="33" s="1"/>
  <c r="AR22" i="32"/>
  <c r="G21" i="33" s="1"/>
  <c r="AN23" i="32"/>
  <c r="C22" i="33" s="1"/>
  <c r="AO23" i="32"/>
  <c r="AP23" i="32"/>
  <c r="AQ23" i="32"/>
  <c r="F22" i="33" s="1"/>
  <c r="AR23" i="32"/>
  <c r="G22" i="33" s="1"/>
  <c r="AN24" i="32"/>
  <c r="C23" i="33" s="1"/>
  <c r="AO24" i="32"/>
  <c r="D23" i="33" s="1"/>
  <c r="AP24" i="32"/>
  <c r="AQ24" i="32"/>
  <c r="F23" i="33" s="1"/>
  <c r="AR24" i="32"/>
  <c r="G23" i="33" s="1"/>
  <c r="AO25" i="32"/>
  <c r="AO26" i="32" s="1"/>
  <c r="D24" i="33" s="1"/>
  <c r="AR25" i="32"/>
  <c r="AN28" i="32"/>
  <c r="AO28" i="32"/>
  <c r="D26" i="33" s="1"/>
  <c r="AP28" i="32"/>
  <c r="E26" i="33" s="1"/>
  <c r="HS26" i="33" s="1"/>
  <c r="AQ28" i="32"/>
  <c r="AR28" i="32"/>
  <c r="G26" i="33" s="1"/>
  <c r="AN29" i="32"/>
  <c r="C27" i="33" s="1"/>
  <c r="AO29" i="32"/>
  <c r="D27" i="33" s="1"/>
  <c r="AP29" i="32"/>
  <c r="E27" i="33" s="1"/>
  <c r="AQ29" i="32"/>
  <c r="AR29" i="32"/>
  <c r="G27" i="33" s="1"/>
  <c r="AN30" i="32"/>
  <c r="AO30" i="32"/>
  <c r="AP30" i="32"/>
  <c r="AQ30" i="32"/>
  <c r="F28" i="33" s="1"/>
  <c r="AR30" i="32"/>
  <c r="G28" i="33" s="1"/>
  <c r="AN31" i="32"/>
  <c r="C29" i="33" s="1"/>
  <c r="AO31" i="32"/>
  <c r="AP31" i="32"/>
  <c r="AQ31" i="32"/>
  <c r="AR31" i="32"/>
  <c r="G29" i="33" s="1"/>
  <c r="AN32" i="32"/>
  <c r="C30" i="33" s="1"/>
  <c r="AO32" i="32"/>
  <c r="D30" i="33" s="1"/>
  <c r="AP32" i="32"/>
  <c r="E30" i="33" s="1"/>
  <c r="AQ32" i="32"/>
  <c r="F30" i="33" s="1"/>
  <c r="AR32" i="32"/>
  <c r="G30" i="33" s="1"/>
  <c r="AN33" i="32"/>
  <c r="AO33" i="32"/>
  <c r="AP33" i="32"/>
  <c r="AQ33" i="32"/>
  <c r="F31" i="33" s="1"/>
  <c r="AR33" i="32"/>
  <c r="G31" i="33" s="1"/>
  <c r="AN34" i="32"/>
  <c r="C32" i="33" s="1"/>
  <c r="AO34" i="32"/>
  <c r="D32" i="33" s="1"/>
  <c r="AP34" i="32"/>
  <c r="AQ34" i="32"/>
  <c r="F32" i="33" s="1"/>
  <c r="AR34" i="32"/>
  <c r="G32" i="33" s="1"/>
  <c r="AN35" i="32"/>
  <c r="AO35" i="32"/>
  <c r="AP35" i="32"/>
  <c r="E33" i="33" s="1"/>
  <c r="AQ35" i="32"/>
  <c r="F33" i="33" s="1"/>
  <c r="AR35" i="32"/>
  <c r="G33" i="33" s="1"/>
  <c r="AN36" i="32"/>
  <c r="AO36" i="32"/>
  <c r="AP36" i="32"/>
  <c r="AQ36" i="32"/>
  <c r="AR36" i="32"/>
  <c r="G34" i="33" s="1"/>
  <c r="AN37" i="32"/>
  <c r="C35" i="33" s="1"/>
  <c r="AO37" i="32"/>
  <c r="D35" i="33" s="1"/>
  <c r="AP37" i="32"/>
  <c r="E35" i="33" s="1"/>
  <c r="AQ37" i="32"/>
  <c r="AR37" i="32"/>
  <c r="G35" i="33" s="1"/>
  <c r="AN38" i="32"/>
  <c r="AO38" i="32"/>
  <c r="AP38" i="32"/>
  <c r="E36" i="33" s="1"/>
  <c r="AQ38" i="32"/>
  <c r="F36" i="33" s="1"/>
  <c r="AR38" i="32"/>
  <c r="G36" i="33" s="1"/>
  <c r="AN39" i="32"/>
  <c r="C37" i="33" s="1"/>
  <c r="AO39" i="32"/>
  <c r="AP39" i="32"/>
  <c r="E37" i="33" s="1"/>
  <c r="AQ39" i="32"/>
  <c r="F37" i="33" s="1"/>
  <c r="AR39" i="32"/>
  <c r="G37" i="33" s="1"/>
  <c r="AN40" i="32"/>
  <c r="C38" i="33" s="1"/>
  <c r="AO40" i="32"/>
  <c r="D38" i="33" s="1"/>
  <c r="HR38" i="33" s="1"/>
  <c r="AP40" i="32"/>
  <c r="E38" i="33" s="1"/>
  <c r="AQ40" i="32"/>
  <c r="F38" i="33" s="1"/>
  <c r="AR40" i="32"/>
  <c r="G38" i="33" s="1"/>
  <c r="AO41" i="32"/>
  <c r="AQ41" i="32"/>
  <c r="AR41" i="32"/>
  <c r="AN44" i="32"/>
  <c r="C41" i="33" s="1"/>
  <c r="AO44" i="32"/>
  <c r="D41" i="33" s="1"/>
  <c r="AP44" i="32"/>
  <c r="E41" i="33" s="1"/>
  <c r="AQ44" i="32"/>
  <c r="F41" i="33" s="1"/>
  <c r="AR44" i="32"/>
  <c r="G41" i="33" s="1"/>
  <c r="AN45" i="32"/>
  <c r="C42" i="33" s="1"/>
  <c r="AO45" i="32"/>
  <c r="D42" i="33" s="1"/>
  <c r="AP45" i="32"/>
  <c r="E42" i="33" s="1"/>
  <c r="HS42" i="33" s="1"/>
  <c r="AQ45" i="32"/>
  <c r="F42" i="33" s="1"/>
  <c r="AR45" i="32"/>
  <c r="G42" i="33" s="1"/>
  <c r="AN46" i="32"/>
  <c r="C43" i="33" s="1"/>
  <c r="HQ43" i="33" s="1"/>
  <c r="AO46" i="32"/>
  <c r="D43" i="33" s="1"/>
  <c r="HR43" i="33" s="1"/>
  <c r="AP46" i="32"/>
  <c r="E43" i="33" s="1"/>
  <c r="HS43" i="33" s="1"/>
  <c r="AQ46" i="32"/>
  <c r="F43" i="33" s="1"/>
  <c r="AR46" i="32"/>
  <c r="G43" i="33" s="1"/>
  <c r="AN47" i="32"/>
  <c r="C44" i="33" s="1"/>
  <c r="AO47" i="32"/>
  <c r="D44" i="33" s="1"/>
  <c r="AP47" i="32"/>
  <c r="E44" i="33" s="1"/>
  <c r="AQ47" i="32"/>
  <c r="F44" i="33" s="1"/>
  <c r="AR47" i="32"/>
  <c r="G44" i="33" s="1"/>
  <c r="AN48" i="32"/>
  <c r="C45" i="33" s="1"/>
  <c r="AO48" i="32"/>
  <c r="D45" i="33" s="1"/>
  <c r="AP48" i="32"/>
  <c r="E45" i="33" s="1"/>
  <c r="AQ48" i="32"/>
  <c r="F45" i="33" s="1"/>
  <c r="AR48" i="32"/>
  <c r="G45" i="33" s="1"/>
  <c r="AN49" i="32"/>
  <c r="C46" i="33" s="1"/>
  <c r="AO49" i="32"/>
  <c r="D46" i="33" s="1"/>
  <c r="HR46" i="33" s="1"/>
  <c r="AP49" i="32"/>
  <c r="E46" i="33" s="1"/>
  <c r="AQ49" i="32"/>
  <c r="F46" i="33" s="1"/>
  <c r="HT46" i="33" s="1"/>
  <c r="AR49" i="32"/>
  <c r="G46" i="33" s="1"/>
  <c r="AN50" i="32"/>
  <c r="C47" i="33" s="1"/>
  <c r="AO50" i="32"/>
  <c r="D47" i="33" s="1"/>
  <c r="AP50" i="32"/>
  <c r="E47" i="33" s="1"/>
  <c r="AQ50" i="32"/>
  <c r="F47" i="33" s="1"/>
  <c r="AR50" i="32"/>
  <c r="G47" i="33" s="1"/>
  <c r="AN51" i="32"/>
  <c r="C48" i="33" s="1"/>
  <c r="AO51" i="32"/>
  <c r="D48" i="33" s="1"/>
  <c r="AP51" i="32"/>
  <c r="E48" i="33" s="1"/>
  <c r="HS48" i="33" s="1"/>
  <c r="AQ51" i="32"/>
  <c r="F48" i="33" s="1"/>
  <c r="HT48" i="33" s="1"/>
  <c r="AR51" i="32"/>
  <c r="G48" i="33" s="1"/>
  <c r="AN52" i="32"/>
  <c r="C49" i="33" s="1"/>
  <c r="AO52" i="32"/>
  <c r="D49" i="33" s="1"/>
  <c r="AP52" i="32"/>
  <c r="E49" i="33" s="1"/>
  <c r="AQ52" i="32"/>
  <c r="F49" i="33" s="1"/>
  <c r="AR52" i="32"/>
  <c r="G49" i="33" s="1"/>
  <c r="AN53" i="32"/>
  <c r="C50" i="33" s="1"/>
  <c r="AO53" i="32"/>
  <c r="D50" i="33" s="1"/>
  <c r="AP53" i="32"/>
  <c r="E50" i="33" s="1"/>
  <c r="HS50" i="33" s="1"/>
  <c r="AQ53" i="32"/>
  <c r="F50" i="33" s="1"/>
  <c r="AR53" i="32"/>
  <c r="G50" i="33" s="1"/>
  <c r="AN54" i="32"/>
  <c r="C51" i="33" s="1"/>
  <c r="AO54" i="32"/>
  <c r="D51" i="33" s="1"/>
  <c r="AP54" i="32"/>
  <c r="E51" i="33" s="1"/>
  <c r="HS51" i="33" s="1"/>
  <c r="AQ54" i="32"/>
  <c r="F51" i="33" s="1"/>
  <c r="HT51" i="33" s="1"/>
  <c r="AR54" i="32"/>
  <c r="G51" i="33" s="1"/>
  <c r="AN55" i="32"/>
  <c r="C52" i="33" s="1"/>
  <c r="HQ52" i="33" s="1"/>
  <c r="AO55" i="32"/>
  <c r="D52" i="33" s="1"/>
  <c r="AP55" i="32"/>
  <c r="E52" i="33" s="1"/>
  <c r="AQ55" i="32"/>
  <c r="F52" i="33" s="1"/>
  <c r="AR55" i="32"/>
  <c r="G52" i="33" s="1"/>
  <c r="AN56" i="32"/>
  <c r="C53" i="33" s="1"/>
  <c r="AP56" i="32"/>
  <c r="E53" i="33" s="1"/>
  <c r="AR56" i="32"/>
  <c r="G53" i="33" s="1"/>
  <c r="AN58" i="32"/>
  <c r="C55" i="33" s="1"/>
  <c r="AO58" i="32"/>
  <c r="D55" i="33" s="1"/>
  <c r="AP58" i="32"/>
  <c r="E55" i="33" s="1"/>
  <c r="AQ58" i="32"/>
  <c r="F55" i="33" s="1"/>
  <c r="HT55" i="33" s="1"/>
  <c r="AR58" i="32"/>
  <c r="G55" i="33" s="1"/>
  <c r="AN59" i="32"/>
  <c r="C56" i="33" s="1"/>
  <c r="AO59" i="32"/>
  <c r="D56" i="33" s="1"/>
  <c r="AP59" i="32"/>
  <c r="E56" i="33" s="1"/>
  <c r="AQ59" i="32"/>
  <c r="F56" i="33" s="1"/>
  <c r="AR59" i="32"/>
  <c r="G56" i="33" s="1"/>
  <c r="AN60" i="32"/>
  <c r="C57" i="33" s="1"/>
  <c r="AO60" i="32"/>
  <c r="D57" i="33" s="1"/>
  <c r="HR57" i="33" s="1"/>
  <c r="AP60" i="32"/>
  <c r="E57" i="33" s="1"/>
  <c r="AQ60" i="32"/>
  <c r="F57" i="33" s="1"/>
  <c r="AR60" i="32"/>
  <c r="G57" i="33" s="1"/>
  <c r="AN61" i="32"/>
  <c r="C58" i="33" s="1"/>
  <c r="AO61" i="32"/>
  <c r="D58" i="33" s="1"/>
  <c r="AP61" i="32"/>
  <c r="E58" i="33" s="1"/>
  <c r="HS58" i="33" s="1"/>
  <c r="AQ61" i="32"/>
  <c r="F58" i="33" s="1"/>
  <c r="HT58" i="33" s="1"/>
  <c r="AR61" i="32"/>
  <c r="G58" i="33" s="1"/>
  <c r="AN62" i="32"/>
  <c r="C59" i="33" s="1"/>
  <c r="HQ59" i="33" s="1"/>
  <c r="AO62" i="32"/>
  <c r="D59" i="33" s="1"/>
  <c r="HR59" i="33" s="1"/>
  <c r="AP62" i="32"/>
  <c r="E59" i="33" s="1"/>
  <c r="AQ62" i="32"/>
  <c r="F59" i="33" s="1"/>
  <c r="AR62" i="32"/>
  <c r="G59" i="33" s="1"/>
  <c r="AN63" i="32"/>
  <c r="C60" i="33" s="1"/>
  <c r="AO63" i="32"/>
  <c r="D60" i="33" s="1"/>
  <c r="HR60" i="33" s="1"/>
  <c r="AP63" i="32"/>
  <c r="E60" i="33" s="1"/>
  <c r="HS60" i="33" s="1"/>
  <c r="AQ63" i="32"/>
  <c r="F60" i="33" s="1"/>
  <c r="AR63" i="32"/>
  <c r="G60" i="33" s="1"/>
  <c r="AN64" i="32"/>
  <c r="C61" i="33" s="1"/>
  <c r="HQ61" i="33" s="1"/>
  <c r="AO64" i="32"/>
  <c r="D61" i="33" s="1"/>
  <c r="AP64" i="32"/>
  <c r="E61" i="33" s="1"/>
  <c r="AQ64" i="32"/>
  <c r="F61" i="33" s="1"/>
  <c r="AR64" i="32"/>
  <c r="G61" i="33" s="1"/>
  <c r="AN65" i="32"/>
  <c r="C62" i="33" s="1"/>
  <c r="HQ62" i="33" s="1"/>
  <c r="AO65" i="32"/>
  <c r="D62" i="33" s="1"/>
  <c r="HR62" i="33" s="1"/>
  <c r="AP65" i="32"/>
  <c r="E62" i="33" s="1"/>
  <c r="AQ65" i="32"/>
  <c r="F62" i="33" s="1"/>
  <c r="AR65" i="32"/>
  <c r="G62" i="33" s="1"/>
  <c r="AN66" i="32"/>
  <c r="C63" i="33" s="1"/>
  <c r="AO66" i="32"/>
  <c r="D63" i="33" s="1"/>
  <c r="AP66" i="32"/>
  <c r="E63" i="33" s="1"/>
  <c r="AQ66" i="32"/>
  <c r="F63" i="33" s="1"/>
  <c r="AR66" i="32"/>
  <c r="G63" i="33" s="1"/>
  <c r="AN67" i="32"/>
  <c r="C64" i="33" s="1"/>
  <c r="AO67" i="32"/>
  <c r="D64" i="33" s="1"/>
  <c r="AP67" i="32"/>
  <c r="E64" i="33" s="1"/>
  <c r="AQ67" i="32"/>
  <c r="F64" i="33" s="1"/>
  <c r="AR67" i="32"/>
  <c r="G64" i="33" s="1"/>
  <c r="AM67" i="32"/>
  <c r="B64" i="33" s="1"/>
  <c r="AM66" i="32"/>
  <c r="B63" i="33" s="1"/>
  <c r="AM65" i="32"/>
  <c r="AM64" i="32"/>
  <c r="B61" i="33" s="1"/>
  <c r="AM63" i="32"/>
  <c r="B60" i="33" s="1"/>
  <c r="AM62" i="32"/>
  <c r="B59" i="33" s="1"/>
  <c r="AM61" i="32"/>
  <c r="B58" i="33" s="1"/>
  <c r="AM60" i="32"/>
  <c r="AM59" i="32"/>
  <c r="AM58" i="32"/>
  <c r="B55" i="33" s="1"/>
  <c r="AM56" i="32"/>
  <c r="AM55" i="32"/>
  <c r="B52" i="33" s="1"/>
  <c r="AM54" i="32"/>
  <c r="B51" i="33" s="1"/>
  <c r="AM53" i="32"/>
  <c r="B50" i="33" s="1"/>
  <c r="AM52" i="32"/>
  <c r="B49" i="33" s="1"/>
  <c r="AM51" i="32"/>
  <c r="AM50" i="32"/>
  <c r="B47" i="33" s="1"/>
  <c r="HP47" i="33" s="1"/>
  <c r="AM49" i="32"/>
  <c r="B46" i="33" s="1"/>
  <c r="AM48" i="32"/>
  <c r="AM47" i="32"/>
  <c r="AM46" i="32"/>
  <c r="B43" i="33" s="1"/>
  <c r="AM45" i="32"/>
  <c r="B42" i="33" s="1"/>
  <c r="AM44" i="32"/>
  <c r="B41" i="33" s="1"/>
  <c r="AM40" i="32"/>
  <c r="AM39" i="32"/>
  <c r="B37" i="33" s="1"/>
  <c r="AM38" i="32"/>
  <c r="AM37" i="32"/>
  <c r="AM36" i="32"/>
  <c r="B34" i="33" s="1"/>
  <c r="AM35" i="32"/>
  <c r="B33" i="33" s="1"/>
  <c r="AM34" i="32"/>
  <c r="B32" i="33" s="1"/>
  <c r="AM33" i="32"/>
  <c r="AM32" i="32"/>
  <c r="B30" i="33" s="1"/>
  <c r="AM31" i="32"/>
  <c r="B29" i="33" s="1"/>
  <c r="AM30" i="32"/>
  <c r="AM29" i="32"/>
  <c r="B27" i="33" s="1"/>
  <c r="AM28" i="32"/>
  <c r="B26" i="33" s="1"/>
  <c r="AM24" i="32"/>
  <c r="B23" i="33" s="1"/>
  <c r="AM23" i="32"/>
  <c r="B22" i="33" s="1"/>
  <c r="AM22" i="32"/>
  <c r="B21" i="33" s="1"/>
  <c r="AM21" i="32"/>
  <c r="B20" i="33" s="1"/>
  <c r="AM20" i="32"/>
  <c r="B19" i="33" s="1"/>
  <c r="AM19" i="32"/>
  <c r="B18" i="33" s="1"/>
  <c r="AM18" i="32"/>
  <c r="B17" i="33" s="1"/>
  <c r="AM17" i="32"/>
  <c r="B16" i="33" s="1"/>
  <c r="AM16" i="32"/>
  <c r="B15" i="33" s="1"/>
  <c r="AM15" i="32"/>
  <c r="B14" i="33" s="1"/>
  <c r="AM14" i="32"/>
  <c r="B13" i="33" s="1"/>
  <c r="AM13" i="32"/>
  <c r="B12" i="33" s="1"/>
  <c r="AM12" i="32"/>
  <c r="B11" i="33" s="1"/>
  <c r="AM11" i="32"/>
  <c r="B10" i="33" s="1"/>
  <c r="HP10" i="33" s="1"/>
  <c r="AM10" i="32"/>
  <c r="B9" i="33" s="1"/>
  <c r="AM9" i="32"/>
  <c r="B8" i="33" s="1"/>
  <c r="AM6" i="32"/>
  <c r="AM5" i="32"/>
  <c r="HT56" i="32"/>
  <c r="HS56" i="32"/>
  <c r="GH53" i="33" s="1"/>
  <c r="HR56" i="32"/>
  <c r="GG53" i="33" s="1"/>
  <c r="HQ56" i="32"/>
  <c r="HP56" i="32"/>
  <c r="GE53" i="33" s="1"/>
  <c r="HT41" i="32"/>
  <c r="HT42" i="32" s="1"/>
  <c r="HS41" i="32"/>
  <c r="HS42" i="32" s="1"/>
  <c r="HR41" i="32"/>
  <c r="HR42" i="32" s="1"/>
  <c r="HQ41" i="32"/>
  <c r="HQ42" i="32" s="1"/>
  <c r="HP41" i="32"/>
  <c r="HP42" i="32" s="1"/>
  <c r="GE39" i="33" s="1"/>
  <c r="HT25" i="32"/>
  <c r="HT26" i="32" s="1"/>
  <c r="GI24" i="33" s="1"/>
  <c r="HS25" i="32"/>
  <c r="HS26" i="32" s="1"/>
  <c r="HR25" i="32"/>
  <c r="HR26" i="32" s="1"/>
  <c r="HQ25" i="32"/>
  <c r="HQ26" i="32" s="1"/>
  <c r="HP25" i="32"/>
  <c r="HP26" i="32" s="1"/>
  <c r="HT7" i="32"/>
  <c r="HS7" i="32"/>
  <c r="HR7" i="32"/>
  <c r="GG6" i="33" s="1"/>
  <c r="HQ7" i="32"/>
  <c r="GF6" i="33" s="1"/>
  <c r="HP7" i="32"/>
  <c r="GI56" i="32"/>
  <c r="GH56" i="32"/>
  <c r="GG56" i="32"/>
  <c r="GF56" i="32"/>
  <c r="GE56" i="32"/>
  <c r="GI41" i="32"/>
  <c r="GI42" i="32" s="1"/>
  <c r="GH41" i="32"/>
  <c r="GH42" i="32" s="1"/>
  <c r="GG41" i="32"/>
  <c r="GG42" i="32" s="1"/>
  <c r="GF41" i="32"/>
  <c r="GF42" i="32" s="1"/>
  <c r="GE41" i="32"/>
  <c r="GE42" i="32" s="1"/>
  <c r="GI25" i="32"/>
  <c r="GI26" i="32" s="1"/>
  <c r="GH25" i="32"/>
  <c r="GH26" i="32" s="1"/>
  <c r="GG25" i="32"/>
  <c r="GG26" i="32" s="1"/>
  <c r="GF25" i="32"/>
  <c r="GF26" i="32" s="1"/>
  <c r="GE25" i="32"/>
  <c r="GE26" i="32" s="1"/>
  <c r="GI7" i="32"/>
  <c r="GH7" i="32"/>
  <c r="GG7" i="32"/>
  <c r="GF7" i="32"/>
  <c r="GE7" i="32"/>
  <c r="EX56" i="32"/>
  <c r="EW56" i="32"/>
  <c r="DL53" i="33" s="1"/>
  <c r="EV56" i="32"/>
  <c r="DK53" i="33" s="1"/>
  <c r="EU56" i="32"/>
  <c r="ET56" i="32"/>
  <c r="DI53" i="33" s="1"/>
  <c r="EX41" i="32"/>
  <c r="EX42" i="32" s="1"/>
  <c r="EW41" i="32"/>
  <c r="EW42" i="32" s="1"/>
  <c r="EV41" i="32"/>
  <c r="EV42" i="32" s="1"/>
  <c r="EU41" i="32"/>
  <c r="EU42" i="32" s="1"/>
  <c r="ET41" i="32"/>
  <c r="ET42" i="32" s="1"/>
  <c r="DI39" i="33" s="1"/>
  <c r="EX25" i="32"/>
  <c r="EX26" i="32" s="1"/>
  <c r="DM24" i="33" s="1"/>
  <c r="EW25" i="32"/>
  <c r="EW26" i="32" s="1"/>
  <c r="EV25" i="32"/>
  <c r="EV26" i="32" s="1"/>
  <c r="EU25" i="32"/>
  <c r="EU26" i="32" s="1"/>
  <c r="ET25" i="32"/>
  <c r="ET26" i="32" s="1"/>
  <c r="EX7" i="32"/>
  <c r="EW7" i="32"/>
  <c r="EV7" i="32"/>
  <c r="DK6" i="33" s="1"/>
  <c r="EU7" i="32"/>
  <c r="DJ6" i="33" s="1"/>
  <c r="ET7" i="32"/>
  <c r="DM56" i="32"/>
  <c r="DL56" i="32"/>
  <c r="DK56" i="32"/>
  <c r="DJ56" i="32"/>
  <c r="DI56" i="32"/>
  <c r="BX53" i="33" s="1"/>
  <c r="DM41" i="32"/>
  <c r="DM42" i="32" s="1"/>
  <c r="DL41" i="32"/>
  <c r="DL42" i="32" s="1"/>
  <c r="DK41" i="32"/>
  <c r="DK42" i="32" s="1"/>
  <c r="DJ41" i="32"/>
  <c r="DJ42" i="32" s="1"/>
  <c r="DI41" i="32"/>
  <c r="DI42" i="32" s="1"/>
  <c r="DM25" i="32"/>
  <c r="DM26" i="32" s="1"/>
  <c r="DL25" i="32"/>
  <c r="DL26" i="32" s="1"/>
  <c r="DK25" i="32"/>
  <c r="DK26" i="32" s="1"/>
  <c r="DJ25" i="32"/>
  <c r="DJ26" i="32" s="1"/>
  <c r="DI25" i="32"/>
  <c r="DI26" i="32" s="1"/>
  <c r="DM7" i="32"/>
  <c r="DL7" i="32"/>
  <c r="DK7" i="32"/>
  <c r="DJ7" i="32"/>
  <c r="DI7" i="32"/>
  <c r="CB56" i="32"/>
  <c r="CA56" i="32"/>
  <c r="AP53" i="33" s="1"/>
  <c r="BZ56" i="32"/>
  <c r="AO53" i="33" s="1"/>
  <c r="BY56" i="32"/>
  <c r="BX56" i="32"/>
  <c r="AM53" i="33" s="1"/>
  <c r="CB41" i="32"/>
  <c r="CB42" i="32" s="1"/>
  <c r="CA41" i="32"/>
  <c r="CA42" i="32" s="1"/>
  <c r="BZ41" i="32"/>
  <c r="BZ42" i="32" s="1"/>
  <c r="BY41" i="32"/>
  <c r="BY42" i="32" s="1"/>
  <c r="BX41" i="32"/>
  <c r="BX42" i="32" s="1"/>
  <c r="AM39" i="33" s="1"/>
  <c r="CB25" i="32"/>
  <c r="CB26" i="32" s="1"/>
  <c r="AQ24" i="33" s="1"/>
  <c r="CA25" i="32"/>
  <c r="CA26" i="32" s="1"/>
  <c r="BZ25" i="32"/>
  <c r="BZ26" i="32" s="1"/>
  <c r="AO24" i="33" s="1"/>
  <c r="BY25" i="32"/>
  <c r="BY26" i="32" s="1"/>
  <c r="BX25" i="32"/>
  <c r="BX26" i="32" s="1"/>
  <c r="CB7" i="32"/>
  <c r="CA7" i="32"/>
  <c r="BZ7" i="32"/>
  <c r="AO6" i="33" s="1"/>
  <c r="BY7" i="32"/>
  <c r="AN6" i="33" s="1"/>
  <c r="BX7" i="32"/>
  <c r="AM7" i="32" s="1"/>
  <c r="B6" i="33" s="1"/>
  <c r="F56" i="32"/>
  <c r="E56" i="32"/>
  <c r="D56" i="32"/>
  <c r="C56" i="32"/>
  <c r="B56" i="32"/>
  <c r="F41" i="32"/>
  <c r="F42" i="32" s="1"/>
  <c r="E41" i="32"/>
  <c r="E42" i="32" s="1"/>
  <c r="D41" i="32"/>
  <c r="D42" i="32" s="1"/>
  <c r="C41" i="32"/>
  <c r="C42" i="32" s="1"/>
  <c r="B41" i="32"/>
  <c r="B42" i="32" s="1"/>
  <c r="F25" i="32"/>
  <c r="F26" i="32" s="1"/>
  <c r="E25" i="32"/>
  <c r="E26" i="32" s="1"/>
  <c r="D25" i="32"/>
  <c r="D26" i="32" s="1"/>
  <c r="C25" i="32"/>
  <c r="C26" i="32" s="1"/>
  <c r="B25" i="32"/>
  <c r="B26" i="32" s="1"/>
  <c r="F7" i="32"/>
  <c r="E7" i="32"/>
  <c r="D7" i="32"/>
  <c r="C7" i="32"/>
  <c r="B7" i="32"/>
  <c r="ET24" i="33" l="1"/>
  <c r="F14" i="33"/>
  <c r="HT14" i="33" s="1"/>
  <c r="CB39" i="33"/>
  <c r="EU24" i="33"/>
  <c r="EX39" i="33"/>
  <c r="HP28" i="33"/>
  <c r="B28" i="33"/>
  <c r="HP53" i="33"/>
  <c r="B53" i="33"/>
  <c r="AN25" i="32"/>
  <c r="AN26" i="32" s="1"/>
  <c r="C24" i="33" s="1"/>
  <c r="HQ24" i="33" s="1"/>
  <c r="D19" i="33"/>
  <c r="HR19" i="33" s="1"/>
  <c r="C8" i="33"/>
  <c r="HQ8" i="33" s="1"/>
  <c r="AP6" i="33"/>
  <c r="BZ24" i="33"/>
  <c r="DL6" i="33"/>
  <c r="DJ39" i="33"/>
  <c r="DM53" i="33"/>
  <c r="EV24" i="33"/>
  <c r="HR24" i="33" s="1"/>
  <c r="GH6" i="33"/>
  <c r="GF39" i="33"/>
  <c r="GI53" i="33"/>
  <c r="AO42" i="32"/>
  <c r="D39" i="33" s="1"/>
  <c r="HQ36" i="33"/>
  <c r="C36" i="33"/>
  <c r="E34" i="33"/>
  <c r="HS34" i="33" s="1"/>
  <c r="HR31" i="33"/>
  <c r="D31" i="33"/>
  <c r="HT29" i="33"/>
  <c r="F29" i="33"/>
  <c r="HQ28" i="33"/>
  <c r="C28" i="33"/>
  <c r="D22" i="33"/>
  <c r="HR22" i="33" s="1"/>
  <c r="HT20" i="33"/>
  <c r="F20" i="33"/>
  <c r="HQ11" i="33"/>
  <c r="C11" i="33"/>
  <c r="HS9" i="33"/>
  <c r="E9" i="33"/>
  <c r="B5" i="32"/>
  <c r="AQ6" i="33"/>
  <c r="AO39" i="33"/>
  <c r="CA24" i="33"/>
  <c r="BY53" i="33"/>
  <c r="DM6" i="33"/>
  <c r="DK39" i="33"/>
  <c r="HR39" i="33" s="1"/>
  <c r="EW24" i="33"/>
  <c r="EU53" i="33"/>
  <c r="GI6" i="33"/>
  <c r="HT6" i="33" s="1"/>
  <c r="GG39" i="33"/>
  <c r="HP13" i="33"/>
  <c r="HP38" i="33"/>
  <c r="B38" i="33"/>
  <c r="HP56" i="33"/>
  <c r="B56" i="33"/>
  <c r="AN41" i="32"/>
  <c r="D34" i="33"/>
  <c r="HR34" i="33" s="1"/>
  <c r="C31" i="33"/>
  <c r="HQ31" i="33" s="1"/>
  <c r="E29" i="33"/>
  <c r="HS29" i="33" s="1"/>
  <c r="AQ7" i="32"/>
  <c r="F6" i="33" s="1"/>
  <c r="BX24" i="33"/>
  <c r="EW39" i="33"/>
  <c r="HP44" i="33"/>
  <c r="B44" i="33"/>
  <c r="HR33" i="33"/>
  <c r="D33" i="33"/>
  <c r="C5" i="33"/>
  <c r="HP11" i="33"/>
  <c r="B36" i="33"/>
  <c r="HP36" i="33" s="1"/>
  <c r="HP62" i="33"/>
  <c r="B62" i="33"/>
  <c r="HT34" i="33"/>
  <c r="F34" i="33"/>
  <c r="HR28" i="33"/>
  <c r="D28" i="33"/>
  <c r="F17" i="33"/>
  <c r="HT17" i="33" s="1"/>
  <c r="HS14" i="33"/>
  <c r="E14" i="33"/>
  <c r="HR11" i="33"/>
  <c r="D11" i="33"/>
  <c r="AN39" i="33"/>
  <c r="AQ53" i="33"/>
  <c r="C5" i="32"/>
  <c r="AM24" i="33"/>
  <c r="AP39" i="33"/>
  <c r="BY6" i="33"/>
  <c r="CB24" i="33"/>
  <c r="BZ53" i="33"/>
  <c r="DI24" i="33"/>
  <c r="DL39" i="33"/>
  <c r="EU6" i="33"/>
  <c r="EX24" i="33"/>
  <c r="EV53" i="33"/>
  <c r="GE24" i="33"/>
  <c r="GH39" i="33"/>
  <c r="HP14" i="33"/>
  <c r="HP22" i="33"/>
  <c r="B31" i="33"/>
  <c r="HP31" i="33" s="1"/>
  <c r="AM41" i="32"/>
  <c r="HP48" i="33"/>
  <c r="B48" i="33"/>
  <c r="HP57" i="33"/>
  <c r="B57" i="33"/>
  <c r="HR37" i="33"/>
  <c r="D37" i="33"/>
  <c r="F35" i="33"/>
  <c r="HT35" i="33" s="1"/>
  <c r="HQ34" i="33"/>
  <c r="C34" i="33"/>
  <c r="HS32" i="33"/>
  <c r="E32" i="33"/>
  <c r="HR29" i="33"/>
  <c r="D29" i="33"/>
  <c r="F27" i="33"/>
  <c r="HT27" i="33" s="1"/>
  <c r="HQ26" i="33"/>
  <c r="C26" i="33"/>
  <c r="HS23" i="33"/>
  <c r="E23" i="33"/>
  <c r="HR20" i="33"/>
  <c r="D20" i="33"/>
  <c r="F18" i="33"/>
  <c r="HT18" i="33" s="1"/>
  <c r="HQ17" i="33"/>
  <c r="C17" i="33"/>
  <c r="HS15" i="33"/>
  <c r="E15" i="33"/>
  <c r="HR12" i="33"/>
  <c r="D12" i="33"/>
  <c r="F10" i="33"/>
  <c r="HT10" i="33" s="1"/>
  <c r="HQ9" i="33"/>
  <c r="C9" i="33"/>
  <c r="AP7" i="32"/>
  <c r="AN24" i="33"/>
  <c r="AQ39" i="33"/>
  <c r="BZ6" i="33"/>
  <c r="BX39" i="33"/>
  <c r="CA53" i="33"/>
  <c r="DJ24" i="33"/>
  <c r="DM39" i="33"/>
  <c r="EV6" i="33"/>
  <c r="ET39" i="33"/>
  <c r="EW53" i="33"/>
  <c r="HS53" i="33" s="1"/>
  <c r="GF24" i="33"/>
  <c r="GI39" i="33"/>
  <c r="AR26" i="32"/>
  <c r="G24" i="33" s="1"/>
  <c r="AO7" i="32"/>
  <c r="D6" i="33" s="1"/>
  <c r="HR6" i="33" s="1"/>
  <c r="CA39" i="33"/>
  <c r="HP35" i="33"/>
  <c r="B35" i="33"/>
  <c r="HT39" i="33"/>
  <c r="AQ42" i="32"/>
  <c r="F39" i="33" s="1"/>
  <c r="E28" i="33"/>
  <c r="HS28" i="33" s="1"/>
  <c r="HS19" i="33"/>
  <c r="E19" i="33"/>
  <c r="HR8" i="33"/>
  <c r="D8" i="33"/>
  <c r="BY24" i="33"/>
  <c r="HP19" i="33"/>
  <c r="B45" i="33"/>
  <c r="HP45" i="33" s="1"/>
  <c r="AO56" i="32"/>
  <c r="D53" i="33" s="1"/>
  <c r="HR53" i="33" s="1"/>
  <c r="AP41" i="32"/>
  <c r="HR36" i="33"/>
  <c r="D36" i="33"/>
  <c r="HQ33" i="33"/>
  <c r="C33" i="33"/>
  <c r="E31" i="33"/>
  <c r="HS31" i="33" s="1"/>
  <c r="HT26" i="33"/>
  <c r="F26" i="33"/>
  <c r="HS22" i="33"/>
  <c r="E22" i="33"/>
  <c r="HQ16" i="33"/>
  <c r="C16" i="33"/>
  <c r="F9" i="33"/>
  <c r="HT9" i="33" s="1"/>
  <c r="CA6" i="33"/>
  <c r="BY39" i="33"/>
  <c r="CB53" i="33"/>
  <c r="DK24" i="33"/>
  <c r="EW6" i="33"/>
  <c r="EU39" i="33"/>
  <c r="EX53" i="33"/>
  <c r="GG24" i="33"/>
  <c r="AM25" i="32"/>
  <c r="AQ25" i="32"/>
  <c r="AN7" i="32"/>
  <c r="C6" i="33" s="1"/>
  <c r="AP24" i="33"/>
  <c r="AN53" i="33"/>
  <c r="CB6" i="33"/>
  <c r="BZ39" i="33"/>
  <c r="DL24" i="33"/>
  <c r="DJ53" i="33"/>
  <c r="EX6" i="33"/>
  <c r="EV39" i="33"/>
  <c r="GH24" i="33"/>
  <c r="GF53" i="33"/>
  <c r="AQ56" i="32"/>
  <c r="F53" i="33" s="1"/>
  <c r="AR42" i="32"/>
  <c r="G39" i="33" s="1"/>
  <c r="AP25" i="32"/>
  <c r="AP26" i="32" s="1"/>
  <c r="E24" i="33" s="1"/>
  <c r="HS24" i="33" s="1"/>
  <c r="HT64" i="33"/>
  <c r="HQ58" i="33"/>
  <c r="HT42" i="33"/>
  <c r="HP20" i="33"/>
  <c r="HP63" i="33"/>
  <c r="HQ44" i="33"/>
  <c r="HT22" i="33"/>
  <c r="HP6" i="33"/>
  <c r="HP15" i="33"/>
  <c r="HP23" i="33"/>
  <c r="HP32" i="33"/>
  <c r="HP41" i="33"/>
  <c r="HP49" i="33"/>
  <c r="HP58" i="33"/>
  <c r="HT38" i="33"/>
  <c r="HQ37" i="33"/>
  <c r="HS35" i="33"/>
  <c r="HR32" i="33"/>
  <c r="HS27" i="33"/>
  <c r="HP64" i="33"/>
  <c r="HR56" i="33"/>
  <c r="HT45" i="33"/>
  <c r="HS36" i="33"/>
  <c r="HP30" i="33"/>
  <c r="HQ53" i="33"/>
  <c r="HR48" i="33"/>
  <c r="HQ63" i="33"/>
  <c r="HP12" i="33"/>
  <c r="HP37" i="33"/>
  <c r="HP55" i="33"/>
  <c r="HT30" i="33"/>
  <c r="HR64" i="33"/>
  <c r="HR47" i="33"/>
  <c r="HQ29" i="33"/>
  <c r="HP21" i="33"/>
  <c r="HS63" i="33"/>
  <c r="HS46" i="33"/>
  <c r="HS37" i="33"/>
  <c r="HR61" i="33"/>
  <c r="HT59" i="33"/>
  <c r="HQ49" i="33"/>
  <c r="HS47" i="33"/>
  <c r="HP29" i="33"/>
  <c r="HP46" i="33"/>
  <c r="HT53" i="33"/>
  <c r="HT36" i="33"/>
  <c r="HQ35" i="33"/>
  <c r="HS33" i="33"/>
  <c r="HR30" i="33"/>
  <c r="HR21" i="33"/>
  <c r="HT19" i="33"/>
  <c r="HQ18" i="33"/>
  <c r="HS16" i="33"/>
  <c r="HR13" i="33"/>
  <c r="HT11" i="33"/>
  <c r="HQ10" i="33"/>
  <c r="HS8" i="33"/>
  <c r="HR41" i="33"/>
  <c r="HT28" i="33"/>
  <c r="HP61" i="33"/>
  <c r="HQ38" i="33"/>
  <c r="HP27" i="33"/>
  <c r="HP18" i="33"/>
  <c r="HQ13" i="33"/>
  <c r="HS64" i="33"/>
  <c r="HS56" i="33"/>
  <c r="HR52" i="33"/>
  <c r="HT50" i="33"/>
  <c r="HR44" i="33"/>
  <c r="HQ41" i="33"/>
  <c r="HS38" i="33"/>
  <c r="HR35" i="33"/>
  <c r="HT33" i="33"/>
  <c r="HQ32" i="33"/>
  <c r="HS30" i="33"/>
  <c r="HR27" i="33"/>
  <c r="HT23" i="33"/>
  <c r="HQ22" i="33"/>
  <c r="HS20" i="33"/>
  <c r="HR17" i="33"/>
  <c r="HT15" i="33"/>
  <c r="HQ14" i="33"/>
  <c r="HS12" i="33"/>
  <c r="HR9" i="33"/>
  <c r="HS62" i="33"/>
  <c r="HT60" i="33"/>
  <c r="HT56" i="33"/>
  <c r="HQ55" i="33"/>
  <c r="HR50" i="33"/>
  <c r="HS44" i="33"/>
  <c r="HQ64" i="33"/>
  <c r="HQ30" i="33"/>
  <c r="HT21" i="33"/>
  <c r="HR15" i="33"/>
  <c r="HT13" i="33"/>
  <c r="HT47" i="33"/>
  <c r="HR42" i="33"/>
  <c r="HP8" i="33"/>
  <c r="HP16" i="33"/>
  <c r="AM26" i="32"/>
  <c r="B24" i="33" s="1"/>
  <c r="HP24" i="33" s="1"/>
  <c r="HP33" i="33"/>
  <c r="HP42" i="33"/>
  <c r="HP50" i="33"/>
  <c r="HP59" i="33"/>
  <c r="AQ26" i="32"/>
  <c r="F24" i="33" s="1"/>
  <c r="HT24" i="33" s="1"/>
  <c r="HQ23" i="33"/>
  <c r="HS21" i="33"/>
  <c r="HR18" i="33"/>
  <c r="HT16" i="33"/>
  <c r="HQ15" i="33"/>
  <c r="HS13" i="33"/>
  <c r="HR10" i="33"/>
  <c r="HT8" i="33"/>
  <c r="HQ6" i="33"/>
  <c r="HS5" i="33"/>
  <c r="HT61" i="33"/>
  <c r="HQ60" i="33"/>
  <c r="HQ56" i="33"/>
  <c r="HS49" i="33"/>
  <c r="HQ42" i="33"/>
  <c r="HQ21" i="33"/>
  <c r="HR23" i="33"/>
  <c r="HS18" i="33"/>
  <c r="HQ12" i="33"/>
  <c r="HT31" i="33"/>
  <c r="HS11" i="33"/>
  <c r="HP17" i="33"/>
  <c r="HP34" i="33"/>
  <c r="HP51" i="33"/>
  <c r="HP60" i="33"/>
  <c r="HS61" i="33"/>
  <c r="HT57" i="33"/>
  <c r="HR49" i="33"/>
  <c r="HS45" i="33"/>
  <c r="HT43" i="33"/>
  <c r="HP52" i="33"/>
  <c r="HQ20" i="33"/>
  <c r="HS10" i="33"/>
  <c r="HT5" i="33"/>
  <c r="HR58" i="33"/>
  <c r="HQ46" i="33"/>
  <c r="HR16" i="33"/>
  <c r="HP9" i="33"/>
  <c r="HP26" i="33"/>
  <c r="HP43" i="33"/>
  <c r="HR63" i="33"/>
  <c r="HS57" i="33"/>
  <c r="HT52" i="33"/>
  <c r="HQ51" i="33"/>
  <c r="HQ47" i="33"/>
  <c r="HR45" i="33"/>
  <c r="HS41" i="33"/>
  <c r="AM42" i="32" l="1"/>
  <c r="B39" i="33" s="1"/>
  <c r="HP39" i="33" s="1"/>
  <c r="GF5" i="33"/>
  <c r="AN5" i="33"/>
  <c r="EU5" i="33"/>
  <c r="DJ5" i="33"/>
  <c r="HQ5" i="33" s="1"/>
  <c r="BY5" i="33"/>
  <c r="HQ39" i="33"/>
  <c r="AN42" i="32"/>
  <c r="C39" i="33" s="1"/>
  <c r="BX5" i="33"/>
  <c r="DI5" i="33"/>
  <c r="ET5" i="33"/>
  <c r="GE5" i="33"/>
  <c r="AM5" i="33"/>
  <c r="HS6" i="33"/>
  <c r="E6" i="33"/>
  <c r="AP42" i="32"/>
  <c r="E39" i="33" s="1"/>
  <c r="HS39" i="33" s="1"/>
  <c r="B5" i="33"/>
  <c r="IH8" i="33"/>
  <c r="BW67" i="32"/>
  <c r="AL64" i="33" s="1"/>
  <c r="BV67" i="32"/>
  <c r="AK64" i="33" s="1"/>
  <c r="BU67" i="32"/>
  <c r="AJ64" i="33" s="1"/>
  <c r="BT67" i="32"/>
  <c r="AI64" i="33" s="1"/>
  <c r="BS67" i="32"/>
  <c r="BR67" i="32"/>
  <c r="AG64" i="33" s="1"/>
  <c r="BQ67" i="32"/>
  <c r="AF64" i="33" s="1"/>
  <c r="BP67" i="32"/>
  <c r="AE64" i="33" s="1"/>
  <c r="BO67" i="32"/>
  <c r="AD64" i="33" s="1"/>
  <c r="BN67" i="32"/>
  <c r="AC64" i="33" s="1"/>
  <c r="BM67" i="32"/>
  <c r="AB64" i="33" s="1"/>
  <c r="BL67" i="32"/>
  <c r="BK67" i="32"/>
  <c r="BJ67" i="32"/>
  <c r="Y64" i="33" s="1"/>
  <c r="BI67" i="32"/>
  <c r="X64" i="33" s="1"/>
  <c r="BH67" i="32"/>
  <c r="W64" i="33" s="1"/>
  <c r="BG67" i="32"/>
  <c r="V64" i="33" s="1"/>
  <c r="BF67" i="32"/>
  <c r="U64" i="33" s="1"/>
  <c r="BE67" i="32"/>
  <c r="T64" i="33" s="1"/>
  <c r="BD67" i="32"/>
  <c r="BC67" i="32"/>
  <c r="BB67" i="32"/>
  <c r="Q64" i="33" s="1"/>
  <c r="BA67" i="32"/>
  <c r="P64" i="33" s="1"/>
  <c r="AZ67" i="32"/>
  <c r="O64" i="33" s="1"/>
  <c r="AY67" i="32"/>
  <c r="N64" i="33" s="1"/>
  <c r="AX67" i="32"/>
  <c r="M64" i="33" s="1"/>
  <c r="AW67" i="32"/>
  <c r="L64" i="33" s="1"/>
  <c r="AV67" i="32"/>
  <c r="AU67" i="32"/>
  <c r="AT67" i="32"/>
  <c r="I64" i="33" s="1"/>
  <c r="AS67" i="32"/>
  <c r="H64" i="33" s="1"/>
  <c r="BW66" i="32"/>
  <c r="AL63" i="33" s="1"/>
  <c r="BV66" i="32"/>
  <c r="AK63" i="33" s="1"/>
  <c r="BU66" i="32"/>
  <c r="AJ63" i="33" s="1"/>
  <c r="BT66" i="32"/>
  <c r="AI63" i="33" s="1"/>
  <c r="BS66" i="32"/>
  <c r="BR66" i="32"/>
  <c r="BQ66" i="32"/>
  <c r="AF63" i="33" s="1"/>
  <c r="BP66" i="32"/>
  <c r="AE63" i="33" s="1"/>
  <c r="BO66" i="32"/>
  <c r="AD63" i="33" s="1"/>
  <c r="BN66" i="32"/>
  <c r="AC63" i="33" s="1"/>
  <c r="BM66" i="32"/>
  <c r="AB63" i="33" s="1"/>
  <c r="BL66" i="32"/>
  <c r="AA63" i="33" s="1"/>
  <c r="BK66" i="32"/>
  <c r="BJ66" i="32"/>
  <c r="BI66" i="32"/>
  <c r="X63" i="33" s="1"/>
  <c r="BH66" i="32"/>
  <c r="W63" i="33" s="1"/>
  <c r="BG66" i="32"/>
  <c r="V63" i="33" s="1"/>
  <c r="BF66" i="32"/>
  <c r="U63" i="33" s="1"/>
  <c r="BE66" i="32"/>
  <c r="T63" i="33" s="1"/>
  <c r="BD66" i="32"/>
  <c r="S63" i="33" s="1"/>
  <c r="BC66" i="32"/>
  <c r="BB66" i="32"/>
  <c r="BA66" i="32"/>
  <c r="P63" i="33" s="1"/>
  <c r="AZ66" i="32"/>
  <c r="O63" i="33" s="1"/>
  <c r="AY66" i="32"/>
  <c r="N63" i="33" s="1"/>
  <c r="AX66" i="32"/>
  <c r="M63" i="33" s="1"/>
  <c r="AW66" i="32"/>
  <c r="L63" i="33" s="1"/>
  <c r="AV66" i="32"/>
  <c r="K63" i="33" s="1"/>
  <c r="AU66" i="32"/>
  <c r="AT66" i="32"/>
  <c r="AS66" i="32"/>
  <c r="H63" i="33" s="1"/>
  <c r="BW65" i="32"/>
  <c r="AL62" i="33" s="1"/>
  <c r="BV65" i="32"/>
  <c r="AK62" i="33" s="1"/>
  <c r="BU65" i="32"/>
  <c r="AJ62" i="33" s="1"/>
  <c r="BT65" i="32"/>
  <c r="AI62" i="33" s="1"/>
  <c r="BS65" i="32"/>
  <c r="AH62" i="33" s="1"/>
  <c r="BR65" i="32"/>
  <c r="BQ65" i="32"/>
  <c r="BP65" i="32"/>
  <c r="AE62" i="33" s="1"/>
  <c r="BO65" i="32"/>
  <c r="AD62" i="33" s="1"/>
  <c r="BN65" i="32"/>
  <c r="AC62" i="33" s="1"/>
  <c r="BM65" i="32"/>
  <c r="AB62" i="33" s="1"/>
  <c r="BL65" i="32"/>
  <c r="AA62" i="33" s="1"/>
  <c r="BK65" i="32"/>
  <c r="Z62" i="33" s="1"/>
  <c r="BJ65" i="32"/>
  <c r="BI65" i="32"/>
  <c r="BH65" i="32"/>
  <c r="W62" i="33" s="1"/>
  <c r="BG65" i="32"/>
  <c r="V62" i="33" s="1"/>
  <c r="BF65" i="32"/>
  <c r="U62" i="33" s="1"/>
  <c r="BE65" i="32"/>
  <c r="T62" i="33" s="1"/>
  <c r="BD65" i="32"/>
  <c r="S62" i="33" s="1"/>
  <c r="BC65" i="32"/>
  <c r="R62" i="33" s="1"/>
  <c r="BB65" i="32"/>
  <c r="BA65" i="32"/>
  <c r="AZ65" i="32"/>
  <c r="O62" i="33" s="1"/>
  <c r="AY65" i="32"/>
  <c r="N62" i="33" s="1"/>
  <c r="AX65" i="32"/>
  <c r="M62" i="33" s="1"/>
  <c r="AW65" i="32"/>
  <c r="L62" i="33" s="1"/>
  <c r="AV65" i="32"/>
  <c r="K62" i="33" s="1"/>
  <c r="AU65" i="32"/>
  <c r="J62" i="33" s="1"/>
  <c r="AT65" i="32"/>
  <c r="AS65" i="32"/>
  <c r="BW64" i="32"/>
  <c r="AL61" i="33" s="1"/>
  <c r="BV64" i="32"/>
  <c r="AK61" i="33" s="1"/>
  <c r="BU64" i="32"/>
  <c r="AJ61" i="33" s="1"/>
  <c r="BT64" i="32"/>
  <c r="AI61" i="33" s="1"/>
  <c r="BS64" i="32"/>
  <c r="AH61" i="33" s="1"/>
  <c r="BR64" i="32"/>
  <c r="AG61" i="33" s="1"/>
  <c r="BQ64" i="32"/>
  <c r="BP64" i="32"/>
  <c r="BO64" i="32"/>
  <c r="AD61" i="33" s="1"/>
  <c r="BN64" i="32"/>
  <c r="AC61" i="33" s="1"/>
  <c r="BM64" i="32"/>
  <c r="AB61" i="33" s="1"/>
  <c r="BL64" i="32"/>
  <c r="AA61" i="33" s="1"/>
  <c r="BK64" i="32"/>
  <c r="Z61" i="33" s="1"/>
  <c r="BJ64" i="32"/>
  <c r="Y61" i="33" s="1"/>
  <c r="BI64" i="32"/>
  <c r="BH64" i="32"/>
  <c r="BG64" i="32"/>
  <c r="V61" i="33" s="1"/>
  <c r="BF64" i="32"/>
  <c r="U61" i="33" s="1"/>
  <c r="BE64" i="32"/>
  <c r="T61" i="33" s="1"/>
  <c r="BD64" i="32"/>
  <c r="S61" i="33" s="1"/>
  <c r="BC64" i="32"/>
  <c r="R61" i="33" s="1"/>
  <c r="BB64" i="32"/>
  <c r="Q61" i="33" s="1"/>
  <c r="BA64" i="32"/>
  <c r="AZ64" i="32"/>
  <c r="AY64" i="32"/>
  <c r="N61" i="33" s="1"/>
  <c r="AX64" i="32"/>
  <c r="M61" i="33" s="1"/>
  <c r="AW64" i="32"/>
  <c r="L61" i="33" s="1"/>
  <c r="AV64" i="32"/>
  <c r="K61" i="33" s="1"/>
  <c r="AU64" i="32"/>
  <c r="J61" i="33" s="1"/>
  <c r="AT64" i="32"/>
  <c r="I61" i="33" s="1"/>
  <c r="AS64" i="32"/>
  <c r="BW63" i="32"/>
  <c r="BV63" i="32"/>
  <c r="AK60" i="33" s="1"/>
  <c r="BU63" i="32"/>
  <c r="AJ60" i="33" s="1"/>
  <c r="BT63" i="32"/>
  <c r="AI60" i="33" s="1"/>
  <c r="BS63" i="32"/>
  <c r="AH60" i="33" s="1"/>
  <c r="BR63" i="32"/>
  <c r="AG60" i="33" s="1"/>
  <c r="BQ63" i="32"/>
  <c r="AF60" i="33" s="1"/>
  <c r="BP63" i="32"/>
  <c r="BO63" i="32"/>
  <c r="BN63" i="32"/>
  <c r="AC60" i="33" s="1"/>
  <c r="BM63" i="32"/>
  <c r="AB60" i="33" s="1"/>
  <c r="BL63" i="32"/>
  <c r="AA60" i="33" s="1"/>
  <c r="BK63" i="32"/>
  <c r="Z60" i="33" s="1"/>
  <c r="BJ63" i="32"/>
  <c r="Y60" i="33" s="1"/>
  <c r="BI63" i="32"/>
  <c r="X60" i="33" s="1"/>
  <c r="BH63" i="32"/>
  <c r="BG63" i="32"/>
  <c r="BF63" i="32"/>
  <c r="U60" i="33" s="1"/>
  <c r="BE63" i="32"/>
  <c r="T60" i="33" s="1"/>
  <c r="BD63" i="32"/>
  <c r="S60" i="33" s="1"/>
  <c r="BC63" i="32"/>
  <c r="R60" i="33" s="1"/>
  <c r="BB63" i="32"/>
  <c r="Q60" i="33" s="1"/>
  <c r="BA63" i="32"/>
  <c r="P60" i="33" s="1"/>
  <c r="AZ63" i="32"/>
  <c r="AY63" i="32"/>
  <c r="AX63" i="32"/>
  <c r="M60" i="33" s="1"/>
  <c r="AW63" i="32"/>
  <c r="L60" i="33" s="1"/>
  <c r="AV63" i="32"/>
  <c r="K60" i="33" s="1"/>
  <c r="AU63" i="32"/>
  <c r="J60" i="33" s="1"/>
  <c r="AT63" i="32"/>
  <c r="I60" i="33" s="1"/>
  <c r="AS63" i="32"/>
  <c r="H60" i="33" s="1"/>
  <c r="BW62" i="32"/>
  <c r="BV62" i="32"/>
  <c r="BU62" i="32"/>
  <c r="AJ59" i="33" s="1"/>
  <c r="BT62" i="32"/>
  <c r="AI59" i="33" s="1"/>
  <c r="BS62" i="32"/>
  <c r="AH59" i="33" s="1"/>
  <c r="BR62" i="32"/>
  <c r="AG59" i="33" s="1"/>
  <c r="BQ62" i="32"/>
  <c r="AF59" i="33" s="1"/>
  <c r="BP62" i="32"/>
  <c r="AE59" i="33" s="1"/>
  <c r="BO62" i="32"/>
  <c r="BN62" i="32"/>
  <c r="BM62" i="32"/>
  <c r="AB59" i="33" s="1"/>
  <c r="BL62" i="32"/>
  <c r="AA59" i="33" s="1"/>
  <c r="BK62" i="32"/>
  <c r="Z59" i="33" s="1"/>
  <c r="BJ62" i="32"/>
  <c r="Y59" i="33" s="1"/>
  <c r="BI62" i="32"/>
  <c r="X59" i="33" s="1"/>
  <c r="BH62" i="32"/>
  <c r="W59" i="33" s="1"/>
  <c r="BG62" i="32"/>
  <c r="BF62" i="32"/>
  <c r="BE62" i="32"/>
  <c r="T59" i="33" s="1"/>
  <c r="BD62" i="32"/>
  <c r="S59" i="33" s="1"/>
  <c r="BC62" i="32"/>
  <c r="R59" i="33" s="1"/>
  <c r="BB62" i="32"/>
  <c r="Q59" i="33" s="1"/>
  <c r="BA62" i="32"/>
  <c r="P59" i="33" s="1"/>
  <c r="AZ62" i="32"/>
  <c r="O59" i="33" s="1"/>
  <c r="AY62" i="32"/>
  <c r="AX62" i="32"/>
  <c r="AW62" i="32"/>
  <c r="L59" i="33" s="1"/>
  <c r="AV62" i="32"/>
  <c r="K59" i="33" s="1"/>
  <c r="AU62" i="32"/>
  <c r="J59" i="33" s="1"/>
  <c r="AT62" i="32"/>
  <c r="I59" i="33" s="1"/>
  <c r="AS62" i="32"/>
  <c r="H59" i="33" s="1"/>
  <c r="BW61" i="32"/>
  <c r="AL58" i="33" s="1"/>
  <c r="BV61" i="32"/>
  <c r="BU61" i="32"/>
  <c r="BT61" i="32"/>
  <c r="AI58" i="33" s="1"/>
  <c r="BS61" i="32"/>
  <c r="AH58" i="33" s="1"/>
  <c r="BR61" i="32"/>
  <c r="AG58" i="33" s="1"/>
  <c r="BQ61" i="32"/>
  <c r="AF58" i="33" s="1"/>
  <c r="BP61" i="32"/>
  <c r="AE58" i="33" s="1"/>
  <c r="BO61" i="32"/>
  <c r="AD58" i="33" s="1"/>
  <c r="BN61" i="32"/>
  <c r="BM61" i="32"/>
  <c r="BL61" i="32"/>
  <c r="AA58" i="33" s="1"/>
  <c r="BK61" i="32"/>
  <c r="Z58" i="33" s="1"/>
  <c r="BJ61" i="32"/>
  <c r="Y58" i="33" s="1"/>
  <c r="BI61" i="32"/>
  <c r="X58" i="33" s="1"/>
  <c r="BH61" i="32"/>
  <c r="W58" i="33" s="1"/>
  <c r="BG61" i="32"/>
  <c r="V58" i="33" s="1"/>
  <c r="BF61" i="32"/>
  <c r="BE61" i="32"/>
  <c r="BD61" i="32"/>
  <c r="S58" i="33" s="1"/>
  <c r="BC61" i="32"/>
  <c r="R58" i="33" s="1"/>
  <c r="BB61" i="32"/>
  <c r="Q58" i="33" s="1"/>
  <c r="BA61" i="32"/>
  <c r="P58" i="33" s="1"/>
  <c r="AZ61" i="32"/>
  <c r="O58" i="33" s="1"/>
  <c r="AY61" i="32"/>
  <c r="N58" i="33" s="1"/>
  <c r="AX61" i="32"/>
  <c r="AW61" i="32"/>
  <c r="AV61" i="32"/>
  <c r="K58" i="33" s="1"/>
  <c r="AU61" i="32"/>
  <c r="J58" i="33" s="1"/>
  <c r="AT61" i="32"/>
  <c r="I58" i="33" s="1"/>
  <c r="AS61" i="32"/>
  <c r="H58" i="33" s="1"/>
  <c r="BW60" i="32"/>
  <c r="AL57" i="33" s="1"/>
  <c r="BV60" i="32"/>
  <c r="AK57" i="33" s="1"/>
  <c r="BU60" i="32"/>
  <c r="BT60" i="32"/>
  <c r="BS60" i="32"/>
  <c r="AH57" i="33" s="1"/>
  <c r="BR60" i="32"/>
  <c r="AG57" i="33" s="1"/>
  <c r="BQ60" i="32"/>
  <c r="AF57" i="33" s="1"/>
  <c r="BP60" i="32"/>
  <c r="AE57" i="33" s="1"/>
  <c r="BO60" i="32"/>
  <c r="AD57" i="33" s="1"/>
  <c r="BN60" i="32"/>
  <c r="AC57" i="33" s="1"/>
  <c r="BM60" i="32"/>
  <c r="BL60" i="32"/>
  <c r="BK60" i="32"/>
  <c r="Z57" i="33" s="1"/>
  <c r="BJ60" i="32"/>
  <c r="Y57" i="33" s="1"/>
  <c r="BI60" i="32"/>
  <c r="X57" i="33" s="1"/>
  <c r="BH60" i="32"/>
  <c r="W57" i="33" s="1"/>
  <c r="BG60" i="32"/>
  <c r="V57" i="33" s="1"/>
  <c r="BF60" i="32"/>
  <c r="U57" i="33" s="1"/>
  <c r="BE60" i="32"/>
  <c r="BD60" i="32"/>
  <c r="BC60" i="32"/>
  <c r="R57" i="33" s="1"/>
  <c r="BB60" i="32"/>
  <c r="Q57" i="33" s="1"/>
  <c r="BA60" i="32"/>
  <c r="P57" i="33" s="1"/>
  <c r="AZ60" i="32"/>
  <c r="O57" i="33" s="1"/>
  <c r="AY60" i="32"/>
  <c r="N57" i="33" s="1"/>
  <c r="AX60" i="32"/>
  <c r="M57" i="33" s="1"/>
  <c r="AW60" i="32"/>
  <c r="AV60" i="32"/>
  <c r="AU60" i="32"/>
  <c r="J57" i="33" s="1"/>
  <c r="AT60" i="32"/>
  <c r="I57" i="33" s="1"/>
  <c r="AS60" i="32"/>
  <c r="H57" i="33" s="1"/>
  <c r="BW59" i="32"/>
  <c r="AL56" i="33" s="1"/>
  <c r="BV59" i="32"/>
  <c r="AK56" i="33" s="1"/>
  <c r="BU59" i="32"/>
  <c r="AJ56" i="33" s="1"/>
  <c r="BT59" i="32"/>
  <c r="BS59" i="32"/>
  <c r="BR59" i="32"/>
  <c r="AG56" i="33" s="1"/>
  <c r="BQ59" i="32"/>
  <c r="AF56" i="33" s="1"/>
  <c r="BP59" i="32"/>
  <c r="AE56" i="33" s="1"/>
  <c r="BO59" i="32"/>
  <c r="AD56" i="33" s="1"/>
  <c r="BN59" i="32"/>
  <c r="AC56" i="33" s="1"/>
  <c r="BM59" i="32"/>
  <c r="AB56" i="33" s="1"/>
  <c r="BL59" i="32"/>
  <c r="BK59" i="32"/>
  <c r="BJ59" i="32"/>
  <c r="Y56" i="33" s="1"/>
  <c r="BI59" i="32"/>
  <c r="X56" i="33" s="1"/>
  <c r="BH59" i="32"/>
  <c r="W56" i="33" s="1"/>
  <c r="BG59" i="32"/>
  <c r="V56" i="33" s="1"/>
  <c r="BF59" i="32"/>
  <c r="U56" i="33" s="1"/>
  <c r="BE59" i="32"/>
  <c r="T56" i="33" s="1"/>
  <c r="BD59" i="32"/>
  <c r="BC59" i="32"/>
  <c r="BB59" i="32"/>
  <c r="Q56" i="33" s="1"/>
  <c r="BA59" i="32"/>
  <c r="P56" i="33" s="1"/>
  <c r="AZ59" i="32"/>
  <c r="O56" i="33" s="1"/>
  <c r="AY59" i="32"/>
  <c r="N56" i="33" s="1"/>
  <c r="AX59" i="32"/>
  <c r="M56" i="33" s="1"/>
  <c r="AW59" i="32"/>
  <c r="L56" i="33" s="1"/>
  <c r="AV59" i="32"/>
  <c r="AU59" i="32"/>
  <c r="AT59" i="32"/>
  <c r="I56" i="33" s="1"/>
  <c r="AS59" i="32"/>
  <c r="H56" i="33" s="1"/>
  <c r="BW58" i="32"/>
  <c r="AL55" i="33" s="1"/>
  <c r="BV58" i="32"/>
  <c r="AK55" i="33" s="1"/>
  <c r="BU58" i="32"/>
  <c r="AJ55" i="33" s="1"/>
  <c r="BT58" i="32"/>
  <c r="AI55" i="33" s="1"/>
  <c r="BS58" i="32"/>
  <c r="BR58" i="32"/>
  <c r="BQ58" i="32"/>
  <c r="AF55" i="33" s="1"/>
  <c r="BP58" i="32"/>
  <c r="AE55" i="33" s="1"/>
  <c r="BO58" i="32"/>
  <c r="AD55" i="33" s="1"/>
  <c r="BN58" i="32"/>
  <c r="AC55" i="33" s="1"/>
  <c r="BM58" i="32"/>
  <c r="AB55" i="33" s="1"/>
  <c r="BL58" i="32"/>
  <c r="AA55" i="33" s="1"/>
  <c r="BK58" i="32"/>
  <c r="BJ58" i="32"/>
  <c r="BI58" i="32"/>
  <c r="X55" i="33" s="1"/>
  <c r="BH58" i="32"/>
  <c r="W55" i="33" s="1"/>
  <c r="BG58" i="32"/>
  <c r="V55" i="33" s="1"/>
  <c r="BF58" i="32"/>
  <c r="U55" i="33" s="1"/>
  <c r="BE58" i="32"/>
  <c r="T55" i="33" s="1"/>
  <c r="BD58" i="32"/>
  <c r="S55" i="33" s="1"/>
  <c r="BC58" i="32"/>
  <c r="BB58" i="32"/>
  <c r="BA58" i="32"/>
  <c r="P55" i="33" s="1"/>
  <c r="AZ58" i="32"/>
  <c r="O55" i="33" s="1"/>
  <c r="AY58" i="32"/>
  <c r="N55" i="33" s="1"/>
  <c r="AX58" i="32"/>
  <c r="M55" i="33" s="1"/>
  <c r="AW58" i="32"/>
  <c r="L55" i="33" s="1"/>
  <c r="AV58" i="32"/>
  <c r="K55" i="33" s="1"/>
  <c r="AU58" i="32"/>
  <c r="AT58" i="32"/>
  <c r="AS58" i="32"/>
  <c r="H55" i="33" s="1"/>
  <c r="BW56" i="32"/>
  <c r="AL53" i="33" s="1"/>
  <c r="BV56" i="32"/>
  <c r="AK53" i="33" s="1"/>
  <c r="BU56" i="32"/>
  <c r="AJ53" i="33" s="1"/>
  <c r="BT56" i="32"/>
  <c r="AI53" i="33" s="1"/>
  <c r="BS56" i="32"/>
  <c r="AH53" i="33" s="1"/>
  <c r="BR56" i="32"/>
  <c r="BQ56" i="32"/>
  <c r="BP56" i="32"/>
  <c r="AE53" i="33" s="1"/>
  <c r="BO56" i="32"/>
  <c r="AD53" i="33" s="1"/>
  <c r="BN56" i="32"/>
  <c r="AC53" i="33" s="1"/>
  <c r="BM56" i="32"/>
  <c r="AB53" i="33" s="1"/>
  <c r="BL56" i="32"/>
  <c r="AA53" i="33" s="1"/>
  <c r="BK56" i="32"/>
  <c r="Z53" i="33" s="1"/>
  <c r="BJ56" i="32"/>
  <c r="BI56" i="32"/>
  <c r="BH56" i="32"/>
  <c r="W53" i="33" s="1"/>
  <c r="BG56" i="32"/>
  <c r="V53" i="33" s="1"/>
  <c r="BF56" i="32"/>
  <c r="U53" i="33" s="1"/>
  <c r="BE56" i="32"/>
  <c r="T53" i="33" s="1"/>
  <c r="BD56" i="32"/>
  <c r="S53" i="33" s="1"/>
  <c r="BC56" i="32"/>
  <c r="R53" i="33" s="1"/>
  <c r="BB56" i="32"/>
  <c r="BA56" i="32"/>
  <c r="AZ56" i="32"/>
  <c r="O53" i="33" s="1"/>
  <c r="AY56" i="32"/>
  <c r="N53" i="33" s="1"/>
  <c r="AX56" i="32"/>
  <c r="M53" i="33" s="1"/>
  <c r="AW56" i="32"/>
  <c r="L53" i="33" s="1"/>
  <c r="AV56" i="32"/>
  <c r="K53" i="33" s="1"/>
  <c r="AU56" i="32"/>
  <c r="J53" i="33" s="1"/>
  <c r="AT56" i="32"/>
  <c r="AS56" i="32"/>
  <c r="BW55" i="32"/>
  <c r="AL52" i="33" s="1"/>
  <c r="BV55" i="32"/>
  <c r="AK52" i="33" s="1"/>
  <c r="BU55" i="32"/>
  <c r="AJ52" i="33" s="1"/>
  <c r="BT55" i="32"/>
  <c r="AI52" i="33" s="1"/>
  <c r="BS55" i="32"/>
  <c r="AH52" i="33" s="1"/>
  <c r="BR55" i="32"/>
  <c r="AG52" i="33" s="1"/>
  <c r="BQ55" i="32"/>
  <c r="BP55" i="32"/>
  <c r="BO55" i="32"/>
  <c r="AD52" i="33" s="1"/>
  <c r="BN55" i="32"/>
  <c r="AC52" i="33" s="1"/>
  <c r="BM55" i="32"/>
  <c r="AB52" i="33" s="1"/>
  <c r="BL55" i="32"/>
  <c r="AA52" i="33" s="1"/>
  <c r="BK55" i="32"/>
  <c r="Z52" i="33" s="1"/>
  <c r="BJ55" i="32"/>
  <c r="Y52" i="33" s="1"/>
  <c r="BI55" i="32"/>
  <c r="BH55" i="32"/>
  <c r="BG55" i="32"/>
  <c r="V52" i="33" s="1"/>
  <c r="BF55" i="32"/>
  <c r="U52" i="33" s="1"/>
  <c r="BE55" i="32"/>
  <c r="T52" i="33" s="1"/>
  <c r="BD55" i="32"/>
  <c r="S52" i="33" s="1"/>
  <c r="BC55" i="32"/>
  <c r="R52" i="33" s="1"/>
  <c r="BB55" i="32"/>
  <c r="Q52" i="33" s="1"/>
  <c r="BA55" i="32"/>
  <c r="AZ55" i="32"/>
  <c r="AY55" i="32"/>
  <c r="N52" i="33" s="1"/>
  <c r="AX55" i="32"/>
  <c r="M52" i="33" s="1"/>
  <c r="AW55" i="32"/>
  <c r="L52" i="33" s="1"/>
  <c r="AV55" i="32"/>
  <c r="K52" i="33" s="1"/>
  <c r="AU55" i="32"/>
  <c r="J52" i="33" s="1"/>
  <c r="AT55" i="32"/>
  <c r="I52" i="33" s="1"/>
  <c r="AS55" i="32"/>
  <c r="BW54" i="32"/>
  <c r="BV54" i="32"/>
  <c r="AK51" i="33" s="1"/>
  <c r="BU54" i="32"/>
  <c r="AJ51" i="33" s="1"/>
  <c r="BT54" i="32"/>
  <c r="AI51" i="33" s="1"/>
  <c r="BS54" i="32"/>
  <c r="AH51" i="33" s="1"/>
  <c r="BR54" i="32"/>
  <c r="AG51" i="33" s="1"/>
  <c r="BQ54" i="32"/>
  <c r="AF51" i="33" s="1"/>
  <c r="BP54" i="32"/>
  <c r="BO54" i="32"/>
  <c r="BN54" i="32"/>
  <c r="AC51" i="33" s="1"/>
  <c r="BM54" i="32"/>
  <c r="AB51" i="33" s="1"/>
  <c r="BL54" i="32"/>
  <c r="AA51" i="33" s="1"/>
  <c r="BK54" i="32"/>
  <c r="Z51" i="33" s="1"/>
  <c r="BJ54" i="32"/>
  <c r="Y51" i="33" s="1"/>
  <c r="BI54" i="32"/>
  <c r="X51" i="33" s="1"/>
  <c r="BH54" i="32"/>
  <c r="BG54" i="32"/>
  <c r="BF54" i="32"/>
  <c r="U51" i="33" s="1"/>
  <c r="BE54" i="32"/>
  <c r="T51" i="33" s="1"/>
  <c r="BD54" i="32"/>
  <c r="S51" i="33" s="1"/>
  <c r="BC54" i="32"/>
  <c r="R51" i="33" s="1"/>
  <c r="IF51" i="33" s="1"/>
  <c r="BB54" i="32"/>
  <c r="Q51" i="33" s="1"/>
  <c r="BA54" i="32"/>
  <c r="P51" i="33" s="1"/>
  <c r="AZ54" i="32"/>
  <c r="AY54" i="32"/>
  <c r="AX54" i="32"/>
  <c r="M51" i="33" s="1"/>
  <c r="AW54" i="32"/>
  <c r="L51" i="33" s="1"/>
  <c r="AV54" i="32"/>
  <c r="K51" i="33" s="1"/>
  <c r="AU54" i="32"/>
  <c r="J51" i="33" s="1"/>
  <c r="AT54" i="32"/>
  <c r="I51" i="33" s="1"/>
  <c r="AS54" i="32"/>
  <c r="H51" i="33" s="1"/>
  <c r="BW53" i="32"/>
  <c r="BV53" i="32"/>
  <c r="BU53" i="32"/>
  <c r="AJ50" i="33" s="1"/>
  <c r="BT53" i="32"/>
  <c r="AI50" i="33" s="1"/>
  <c r="BS53" i="32"/>
  <c r="AH50" i="33" s="1"/>
  <c r="BR53" i="32"/>
  <c r="AG50" i="33" s="1"/>
  <c r="BQ53" i="32"/>
  <c r="AF50" i="33" s="1"/>
  <c r="BP53" i="32"/>
  <c r="AE50" i="33" s="1"/>
  <c r="BO53" i="32"/>
  <c r="BN53" i="32"/>
  <c r="BM53" i="32"/>
  <c r="AB50" i="33" s="1"/>
  <c r="BL53" i="32"/>
  <c r="AA50" i="33" s="1"/>
  <c r="BK53" i="32"/>
  <c r="Z50" i="33" s="1"/>
  <c r="BJ53" i="32"/>
  <c r="Y50" i="33" s="1"/>
  <c r="BI53" i="32"/>
  <c r="X50" i="33" s="1"/>
  <c r="BH53" i="32"/>
  <c r="W50" i="33" s="1"/>
  <c r="BG53" i="32"/>
  <c r="BF53" i="32"/>
  <c r="BE53" i="32"/>
  <c r="T50" i="33" s="1"/>
  <c r="BD53" i="32"/>
  <c r="S50" i="33" s="1"/>
  <c r="BC53" i="32"/>
  <c r="R50" i="33" s="1"/>
  <c r="BB53" i="32"/>
  <c r="Q50" i="33" s="1"/>
  <c r="BA53" i="32"/>
  <c r="P50" i="33" s="1"/>
  <c r="AZ53" i="32"/>
  <c r="O50" i="33" s="1"/>
  <c r="AY53" i="32"/>
  <c r="AX53" i="32"/>
  <c r="AW53" i="32"/>
  <c r="L50" i="33" s="1"/>
  <c r="AV53" i="32"/>
  <c r="K50" i="33" s="1"/>
  <c r="AU53" i="32"/>
  <c r="J50" i="33" s="1"/>
  <c r="AT53" i="32"/>
  <c r="I50" i="33" s="1"/>
  <c r="AS53" i="32"/>
  <c r="H50" i="33" s="1"/>
  <c r="BW52" i="32"/>
  <c r="AL49" i="33" s="1"/>
  <c r="BV52" i="32"/>
  <c r="BU52" i="32"/>
  <c r="BT52" i="32"/>
  <c r="AI49" i="33" s="1"/>
  <c r="BS52" i="32"/>
  <c r="AH49" i="33" s="1"/>
  <c r="BR52" i="32"/>
  <c r="AG49" i="33" s="1"/>
  <c r="BQ52" i="32"/>
  <c r="AF49" i="33" s="1"/>
  <c r="BP52" i="32"/>
  <c r="AE49" i="33" s="1"/>
  <c r="BO52" i="32"/>
  <c r="AD49" i="33" s="1"/>
  <c r="BN52" i="32"/>
  <c r="BM52" i="32"/>
  <c r="BL52" i="32"/>
  <c r="AA49" i="33" s="1"/>
  <c r="BK52" i="32"/>
  <c r="Z49" i="33" s="1"/>
  <c r="BJ52" i="32"/>
  <c r="Y49" i="33" s="1"/>
  <c r="BI52" i="32"/>
  <c r="X49" i="33" s="1"/>
  <c r="BH52" i="32"/>
  <c r="W49" i="33" s="1"/>
  <c r="BG52" i="32"/>
  <c r="V49" i="33" s="1"/>
  <c r="BF52" i="32"/>
  <c r="BE52" i="32"/>
  <c r="BD52" i="32"/>
  <c r="S49" i="33" s="1"/>
  <c r="BC52" i="32"/>
  <c r="R49" i="33" s="1"/>
  <c r="BB52" i="32"/>
  <c r="Q49" i="33" s="1"/>
  <c r="BA52" i="32"/>
  <c r="P49" i="33" s="1"/>
  <c r="AZ52" i="32"/>
  <c r="O49" i="33" s="1"/>
  <c r="AY52" i="32"/>
  <c r="N49" i="33" s="1"/>
  <c r="AX52" i="32"/>
  <c r="AW52" i="32"/>
  <c r="AV52" i="32"/>
  <c r="K49" i="33" s="1"/>
  <c r="AU52" i="32"/>
  <c r="J49" i="33" s="1"/>
  <c r="AT52" i="32"/>
  <c r="I49" i="33" s="1"/>
  <c r="AS52" i="32"/>
  <c r="H49" i="33" s="1"/>
  <c r="BW51" i="32"/>
  <c r="AL48" i="33" s="1"/>
  <c r="BV51" i="32"/>
  <c r="AK48" i="33" s="1"/>
  <c r="BU51" i="32"/>
  <c r="BT51" i="32"/>
  <c r="BS51" i="32"/>
  <c r="AH48" i="33" s="1"/>
  <c r="BR51" i="32"/>
  <c r="AG48" i="33" s="1"/>
  <c r="BQ51" i="32"/>
  <c r="AF48" i="33" s="1"/>
  <c r="BP51" i="32"/>
  <c r="AE48" i="33" s="1"/>
  <c r="BO51" i="32"/>
  <c r="AD48" i="33" s="1"/>
  <c r="BN51" i="32"/>
  <c r="AC48" i="33" s="1"/>
  <c r="BM51" i="32"/>
  <c r="BL51" i="32"/>
  <c r="BK51" i="32"/>
  <c r="Z48" i="33" s="1"/>
  <c r="BJ51" i="32"/>
  <c r="Y48" i="33" s="1"/>
  <c r="BI51" i="32"/>
  <c r="X48" i="33" s="1"/>
  <c r="BH51" i="32"/>
  <c r="W48" i="33" s="1"/>
  <c r="BG51" i="32"/>
  <c r="V48" i="33" s="1"/>
  <c r="BF51" i="32"/>
  <c r="U48" i="33" s="1"/>
  <c r="BE51" i="32"/>
  <c r="BD51" i="32"/>
  <c r="BC51" i="32"/>
  <c r="R48" i="33" s="1"/>
  <c r="BB51" i="32"/>
  <c r="Q48" i="33" s="1"/>
  <c r="BA51" i="32"/>
  <c r="P48" i="33" s="1"/>
  <c r="AZ51" i="32"/>
  <c r="O48" i="33" s="1"/>
  <c r="AY51" i="32"/>
  <c r="N48" i="33" s="1"/>
  <c r="AX51" i="32"/>
  <c r="M48" i="33" s="1"/>
  <c r="AW51" i="32"/>
  <c r="AV51" i="32"/>
  <c r="AU51" i="32"/>
  <c r="J48" i="33" s="1"/>
  <c r="AT51" i="32"/>
  <c r="I48" i="33" s="1"/>
  <c r="AS51" i="32"/>
  <c r="H48" i="33" s="1"/>
  <c r="BW50" i="32"/>
  <c r="AL47" i="33" s="1"/>
  <c r="BV50" i="32"/>
  <c r="AK47" i="33" s="1"/>
  <c r="BU50" i="32"/>
  <c r="AJ47" i="33" s="1"/>
  <c r="BT50" i="32"/>
  <c r="BS50" i="32"/>
  <c r="BR50" i="32"/>
  <c r="AG47" i="33" s="1"/>
  <c r="BQ50" i="32"/>
  <c r="AF47" i="33" s="1"/>
  <c r="BP50" i="32"/>
  <c r="AE47" i="33" s="1"/>
  <c r="BO50" i="32"/>
  <c r="AD47" i="33" s="1"/>
  <c r="BN50" i="32"/>
  <c r="AC47" i="33" s="1"/>
  <c r="BM50" i="32"/>
  <c r="AB47" i="33" s="1"/>
  <c r="BL50" i="32"/>
  <c r="BK50" i="32"/>
  <c r="BJ50" i="32"/>
  <c r="Y47" i="33" s="1"/>
  <c r="BI50" i="32"/>
  <c r="X47" i="33" s="1"/>
  <c r="BH50" i="32"/>
  <c r="W47" i="33" s="1"/>
  <c r="BG50" i="32"/>
  <c r="V47" i="33" s="1"/>
  <c r="BF50" i="32"/>
  <c r="U47" i="33" s="1"/>
  <c r="BE50" i="32"/>
  <c r="T47" i="33" s="1"/>
  <c r="BD50" i="32"/>
  <c r="BC50" i="32"/>
  <c r="BB50" i="32"/>
  <c r="Q47" i="33" s="1"/>
  <c r="BA50" i="32"/>
  <c r="P47" i="33" s="1"/>
  <c r="AZ50" i="32"/>
  <c r="O47" i="33" s="1"/>
  <c r="AY50" i="32"/>
  <c r="N47" i="33" s="1"/>
  <c r="AX50" i="32"/>
  <c r="M47" i="33" s="1"/>
  <c r="AW50" i="32"/>
  <c r="L47" i="33" s="1"/>
  <c r="AV50" i="32"/>
  <c r="AU50" i="32"/>
  <c r="AT50" i="32"/>
  <c r="I47" i="33" s="1"/>
  <c r="AS50" i="32"/>
  <c r="H47" i="33" s="1"/>
  <c r="BW49" i="32"/>
  <c r="AL46" i="33" s="1"/>
  <c r="BV49" i="32"/>
  <c r="AK46" i="33" s="1"/>
  <c r="BU49" i="32"/>
  <c r="AJ46" i="33" s="1"/>
  <c r="BT49" i="32"/>
  <c r="AI46" i="33" s="1"/>
  <c r="BS49" i="32"/>
  <c r="BR49" i="32"/>
  <c r="BQ49" i="32"/>
  <c r="AF46" i="33" s="1"/>
  <c r="BP49" i="32"/>
  <c r="AE46" i="33" s="1"/>
  <c r="BO49" i="32"/>
  <c r="AD46" i="33" s="1"/>
  <c r="BN49" i="32"/>
  <c r="AC46" i="33" s="1"/>
  <c r="BM49" i="32"/>
  <c r="AB46" i="33" s="1"/>
  <c r="BL49" i="32"/>
  <c r="AA46" i="33" s="1"/>
  <c r="BK49" i="32"/>
  <c r="BJ49" i="32"/>
  <c r="BI49" i="32"/>
  <c r="X46" i="33" s="1"/>
  <c r="BH49" i="32"/>
  <c r="W46" i="33" s="1"/>
  <c r="BG49" i="32"/>
  <c r="V46" i="33" s="1"/>
  <c r="BF49" i="32"/>
  <c r="U46" i="33" s="1"/>
  <c r="BE49" i="32"/>
  <c r="T46" i="33" s="1"/>
  <c r="BD49" i="32"/>
  <c r="S46" i="33" s="1"/>
  <c r="BC49" i="32"/>
  <c r="BB49" i="32"/>
  <c r="BA49" i="32"/>
  <c r="P46" i="33" s="1"/>
  <c r="AZ49" i="32"/>
  <c r="O46" i="33" s="1"/>
  <c r="AY49" i="32"/>
  <c r="N46" i="33" s="1"/>
  <c r="AX49" i="32"/>
  <c r="M46" i="33" s="1"/>
  <c r="AW49" i="32"/>
  <c r="L46" i="33" s="1"/>
  <c r="AV49" i="32"/>
  <c r="K46" i="33" s="1"/>
  <c r="AU49" i="32"/>
  <c r="AT49" i="32"/>
  <c r="AS49" i="32"/>
  <c r="H46" i="33" s="1"/>
  <c r="BW48" i="32"/>
  <c r="AL45" i="33" s="1"/>
  <c r="BV48" i="32"/>
  <c r="AK45" i="33" s="1"/>
  <c r="BU48" i="32"/>
  <c r="AJ45" i="33" s="1"/>
  <c r="BT48" i="32"/>
  <c r="AI45" i="33" s="1"/>
  <c r="BS48" i="32"/>
  <c r="AH45" i="33" s="1"/>
  <c r="BR48" i="32"/>
  <c r="BQ48" i="32"/>
  <c r="BP48" i="32"/>
  <c r="AE45" i="33" s="1"/>
  <c r="BO48" i="32"/>
  <c r="AD45" i="33" s="1"/>
  <c r="BN48" i="32"/>
  <c r="AC45" i="33" s="1"/>
  <c r="BM48" i="32"/>
  <c r="AB45" i="33" s="1"/>
  <c r="BL48" i="32"/>
  <c r="AA45" i="33" s="1"/>
  <c r="BK48" i="32"/>
  <c r="Z45" i="33" s="1"/>
  <c r="BJ48" i="32"/>
  <c r="BI48" i="32"/>
  <c r="BH48" i="32"/>
  <c r="W45" i="33" s="1"/>
  <c r="BG48" i="32"/>
  <c r="V45" i="33" s="1"/>
  <c r="BF48" i="32"/>
  <c r="U45" i="33" s="1"/>
  <c r="BE48" i="32"/>
  <c r="T45" i="33" s="1"/>
  <c r="BD48" i="32"/>
  <c r="S45" i="33" s="1"/>
  <c r="BC48" i="32"/>
  <c r="R45" i="33" s="1"/>
  <c r="BB48" i="32"/>
  <c r="BA48" i="32"/>
  <c r="AZ48" i="32"/>
  <c r="O45" i="33" s="1"/>
  <c r="AY48" i="32"/>
  <c r="N45" i="33" s="1"/>
  <c r="AX48" i="32"/>
  <c r="M45" i="33" s="1"/>
  <c r="AW48" i="32"/>
  <c r="L45" i="33" s="1"/>
  <c r="AV48" i="32"/>
  <c r="K45" i="33" s="1"/>
  <c r="AU48" i="32"/>
  <c r="J45" i="33" s="1"/>
  <c r="AT48" i="32"/>
  <c r="AS48" i="32"/>
  <c r="BW47" i="32"/>
  <c r="AL44" i="33" s="1"/>
  <c r="BV47" i="32"/>
  <c r="AK44" i="33" s="1"/>
  <c r="BU47" i="32"/>
  <c r="AJ44" i="33" s="1"/>
  <c r="BT47" i="32"/>
  <c r="AI44" i="33" s="1"/>
  <c r="BS47" i="32"/>
  <c r="AH44" i="33" s="1"/>
  <c r="BR47" i="32"/>
  <c r="AG44" i="33" s="1"/>
  <c r="BQ47" i="32"/>
  <c r="BP47" i="32"/>
  <c r="BO47" i="32"/>
  <c r="AD44" i="33" s="1"/>
  <c r="BN47" i="32"/>
  <c r="AC44" i="33" s="1"/>
  <c r="BM47" i="32"/>
  <c r="AB44" i="33" s="1"/>
  <c r="BL47" i="32"/>
  <c r="AA44" i="33" s="1"/>
  <c r="BK47" i="32"/>
  <c r="Z44" i="33" s="1"/>
  <c r="BJ47" i="32"/>
  <c r="Y44" i="33" s="1"/>
  <c r="BI47" i="32"/>
  <c r="BH47" i="32"/>
  <c r="BG47" i="32"/>
  <c r="V44" i="33" s="1"/>
  <c r="BF47" i="32"/>
  <c r="U44" i="33" s="1"/>
  <c r="BE47" i="32"/>
  <c r="T44" i="33" s="1"/>
  <c r="BD47" i="32"/>
  <c r="S44" i="33" s="1"/>
  <c r="BC47" i="32"/>
  <c r="R44" i="33" s="1"/>
  <c r="BB47" i="32"/>
  <c r="Q44" i="33" s="1"/>
  <c r="BA47" i="32"/>
  <c r="AZ47" i="32"/>
  <c r="AY47" i="32"/>
  <c r="N44" i="33" s="1"/>
  <c r="AX47" i="32"/>
  <c r="M44" i="33" s="1"/>
  <c r="AW47" i="32"/>
  <c r="L44" i="33" s="1"/>
  <c r="AV47" i="32"/>
  <c r="K44" i="33" s="1"/>
  <c r="AU47" i="32"/>
  <c r="J44" i="33" s="1"/>
  <c r="AT47" i="32"/>
  <c r="I44" i="33" s="1"/>
  <c r="AS47" i="32"/>
  <c r="BW46" i="32"/>
  <c r="BV46" i="32"/>
  <c r="AK43" i="33" s="1"/>
  <c r="BU46" i="32"/>
  <c r="AJ43" i="33" s="1"/>
  <c r="BT46" i="32"/>
  <c r="AI43" i="33" s="1"/>
  <c r="BS46" i="32"/>
  <c r="AH43" i="33" s="1"/>
  <c r="BR46" i="32"/>
  <c r="AG43" i="33" s="1"/>
  <c r="BQ46" i="32"/>
  <c r="AF43" i="33" s="1"/>
  <c r="BP46" i="32"/>
  <c r="BO46" i="32"/>
  <c r="BN46" i="32"/>
  <c r="AC43" i="33" s="1"/>
  <c r="BM46" i="32"/>
  <c r="AB43" i="33" s="1"/>
  <c r="BL46" i="32"/>
  <c r="AA43" i="33" s="1"/>
  <c r="BK46" i="32"/>
  <c r="Z43" i="33" s="1"/>
  <c r="BJ46" i="32"/>
  <c r="Y43" i="33" s="1"/>
  <c r="BI46" i="32"/>
  <c r="X43" i="33" s="1"/>
  <c r="BH46" i="32"/>
  <c r="BG46" i="32"/>
  <c r="BF46" i="32"/>
  <c r="U43" i="33" s="1"/>
  <c r="BE46" i="32"/>
  <c r="T43" i="33" s="1"/>
  <c r="BD46" i="32"/>
  <c r="S43" i="33" s="1"/>
  <c r="BC46" i="32"/>
  <c r="R43" i="33" s="1"/>
  <c r="BB46" i="32"/>
  <c r="Q43" i="33" s="1"/>
  <c r="BA46" i="32"/>
  <c r="P43" i="33" s="1"/>
  <c r="AZ46" i="32"/>
  <c r="AY46" i="32"/>
  <c r="AX46" i="32"/>
  <c r="M43" i="33" s="1"/>
  <c r="AW46" i="32"/>
  <c r="L43" i="33" s="1"/>
  <c r="AV46" i="32"/>
  <c r="K43" i="33" s="1"/>
  <c r="AU46" i="32"/>
  <c r="J43" i="33" s="1"/>
  <c r="AT46" i="32"/>
  <c r="I43" i="33" s="1"/>
  <c r="AS46" i="32"/>
  <c r="H43" i="33" s="1"/>
  <c r="BW45" i="32"/>
  <c r="BV45" i="32"/>
  <c r="BU45" i="32"/>
  <c r="AJ42" i="33" s="1"/>
  <c r="BT45" i="32"/>
  <c r="AI42" i="33" s="1"/>
  <c r="BS45" i="32"/>
  <c r="AH42" i="33" s="1"/>
  <c r="BR45" i="32"/>
  <c r="AG42" i="33" s="1"/>
  <c r="BQ45" i="32"/>
  <c r="AF42" i="33" s="1"/>
  <c r="BP45" i="32"/>
  <c r="AE42" i="33" s="1"/>
  <c r="BO45" i="32"/>
  <c r="BN45" i="32"/>
  <c r="BM45" i="32"/>
  <c r="AB42" i="33" s="1"/>
  <c r="BL45" i="32"/>
  <c r="AA42" i="33" s="1"/>
  <c r="BK45" i="32"/>
  <c r="Z42" i="33" s="1"/>
  <c r="BJ45" i="32"/>
  <c r="Y42" i="33" s="1"/>
  <c r="BI45" i="32"/>
  <c r="X42" i="33" s="1"/>
  <c r="BH45" i="32"/>
  <c r="W42" i="33" s="1"/>
  <c r="BG45" i="32"/>
  <c r="BF45" i="32"/>
  <c r="BE45" i="32"/>
  <c r="T42" i="33" s="1"/>
  <c r="BD45" i="32"/>
  <c r="S42" i="33" s="1"/>
  <c r="BC45" i="32"/>
  <c r="R42" i="33" s="1"/>
  <c r="BB45" i="32"/>
  <c r="Q42" i="33" s="1"/>
  <c r="BA45" i="32"/>
  <c r="P42" i="33" s="1"/>
  <c r="AZ45" i="32"/>
  <c r="O42" i="33" s="1"/>
  <c r="AY45" i="32"/>
  <c r="AX45" i="32"/>
  <c r="AW45" i="32"/>
  <c r="L42" i="33" s="1"/>
  <c r="AV45" i="32"/>
  <c r="K42" i="33" s="1"/>
  <c r="AU45" i="32"/>
  <c r="J42" i="33" s="1"/>
  <c r="AT45" i="32"/>
  <c r="I42" i="33" s="1"/>
  <c r="AS45" i="32"/>
  <c r="H42" i="33" s="1"/>
  <c r="BW44" i="32"/>
  <c r="AL41" i="33" s="1"/>
  <c r="BV44" i="32"/>
  <c r="BU44" i="32"/>
  <c r="BT44" i="32"/>
  <c r="AI41" i="33" s="1"/>
  <c r="BS44" i="32"/>
  <c r="AH41" i="33" s="1"/>
  <c r="BR44" i="32"/>
  <c r="AG41" i="33" s="1"/>
  <c r="BQ44" i="32"/>
  <c r="AF41" i="33" s="1"/>
  <c r="BP44" i="32"/>
  <c r="AE41" i="33" s="1"/>
  <c r="BO44" i="32"/>
  <c r="AD41" i="33" s="1"/>
  <c r="BN44" i="32"/>
  <c r="BM44" i="32"/>
  <c r="BL44" i="32"/>
  <c r="AA41" i="33" s="1"/>
  <c r="BK44" i="32"/>
  <c r="Z41" i="33" s="1"/>
  <c r="BJ44" i="32"/>
  <c r="Y41" i="33" s="1"/>
  <c r="BI44" i="32"/>
  <c r="X41" i="33" s="1"/>
  <c r="BH44" i="32"/>
  <c r="W41" i="33" s="1"/>
  <c r="BG44" i="32"/>
  <c r="V41" i="33" s="1"/>
  <c r="BF44" i="32"/>
  <c r="BE44" i="32"/>
  <c r="BD44" i="32"/>
  <c r="S41" i="33" s="1"/>
  <c r="BC44" i="32"/>
  <c r="R41" i="33" s="1"/>
  <c r="BB44" i="32"/>
  <c r="Q41" i="33" s="1"/>
  <c r="BA44" i="32"/>
  <c r="P41" i="33" s="1"/>
  <c r="AZ44" i="32"/>
  <c r="O41" i="33" s="1"/>
  <c r="AY44" i="32"/>
  <c r="N41" i="33" s="1"/>
  <c r="AX44" i="32"/>
  <c r="AW44" i="32"/>
  <c r="AV44" i="32"/>
  <c r="K41" i="33" s="1"/>
  <c r="AU44" i="32"/>
  <c r="J41" i="33" s="1"/>
  <c r="AT44" i="32"/>
  <c r="I41" i="33" s="1"/>
  <c r="AS44" i="32"/>
  <c r="H41" i="33" s="1"/>
  <c r="BW41" i="32"/>
  <c r="BW42" i="32" s="1"/>
  <c r="AL39" i="33" s="1"/>
  <c r="BV41" i="32"/>
  <c r="BU41" i="32"/>
  <c r="BT41" i="32"/>
  <c r="BS41" i="32"/>
  <c r="BR41" i="32"/>
  <c r="BQ41" i="32"/>
  <c r="BP41" i="32"/>
  <c r="BO41" i="32"/>
  <c r="BO42" i="32" s="1"/>
  <c r="AD39" i="33" s="1"/>
  <c r="BN41" i="32"/>
  <c r="BM41" i="32"/>
  <c r="BL41" i="32"/>
  <c r="BK41" i="32"/>
  <c r="BJ41" i="32"/>
  <c r="BI41" i="32"/>
  <c r="BH41" i="32"/>
  <c r="BG41" i="32"/>
  <c r="BG42" i="32" s="1"/>
  <c r="V39" i="33" s="1"/>
  <c r="BF41" i="32"/>
  <c r="BE41" i="32"/>
  <c r="BD41" i="32"/>
  <c r="BC41" i="32"/>
  <c r="BB41" i="32"/>
  <c r="BA41" i="32"/>
  <c r="AZ41" i="32"/>
  <c r="AY41" i="32"/>
  <c r="AY42" i="32" s="1"/>
  <c r="N39" i="33" s="1"/>
  <c r="AX41" i="32"/>
  <c r="AW41" i="32"/>
  <c r="AV41" i="32"/>
  <c r="AU41" i="32"/>
  <c r="AT41" i="32"/>
  <c r="AS41" i="32"/>
  <c r="BW40" i="32"/>
  <c r="AL38" i="33" s="1"/>
  <c r="BV40" i="32"/>
  <c r="AK38" i="33" s="1"/>
  <c r="BU40" i="32"/>
  <c r="AJ38" i="33" s="1"/>
  <c r="BT40" i="32"/>
  <c r="BS40" i="32"/>
  <c r="BR40" i="32"/>
  <c r="AG38" i="33" s="1"/>
  <c r="BQ40" i="32"/>
  <c r="AF38" i="33" s="1"/>
  <c r="BP40" i="32"/>
  <c r="AE38" i="33" s="1"/>
  <c r="BO40" i="32"/>
  <c r="AD38" i="33" s="1"/>
  <c r="BN40" i="32"/>
  <c r="AC38" i="33" s="1"/>
  <c r="BM40" i="32"/>
  <c r="AB38" i="33" s="1"/>
  <c r="BL40" i="32"/>
  <c r="BK40" i="32"/>
  <c r="BJ40" i="32"/>
  <c r="Y38" i="33" s="1"/>
  <c r="BI40" i="32"/>
  <c r="X38" i="33" s="1"/>
  <c r="BH40" i="32"/>
  <c r="W38" i="33" s="1"/>
  <c r="BG40" i="32"/>
  <c r="V38" i="33" s="1"/>
  <c r="BF40" i="32"/>
  <c r="U38" i="33" s="1"/>
  <c r="BE40" i="32"/>
  <c r="T38" i="33" s="1"/>
  <c r="BD40" i="32"/>
  <c r="BC40" i="32"/>
  <c r="BB40" i="32"/>
  <c r="Q38" i="33" s="1"/>
  <c r="BA40" i="32"/>
  <c r="P38" i="33" s="1"/>
  <c r="AZ40" i="32"/>
  <c r="O38" i="33" s="1"/>
  <c r="AY40" i="32"/>
  <c r="N38" i="33" s="1"/>
  <c r="AX40" i="32"/>
  <c r="M38" i="33" s="1"/>
  <c r="AW40" i="32"/>
  <c r="L38" i="33" s="1"/>
  <c r="AV40" i="32"/>
  <c r="AU40" i="32"/>
  <c r="AT40" i="32"/>
  <c r="I38" i="33" s="1"/>
  <c r="AS40" i="32"/>
  <c r="H38" i="33" s="1"/>
  <c r="BW39" i="32"/>
  <c r="AL37" i="33" s="1"/>
  <c r="BV39" i="32"/>
  <c r="AK37" i="33" s="1"/>
  <c r="BU39" i="32"/>
  <c r="AJ37" i="33" s="1"/>
  <c r="BT39" i="32"/>
  <c r="AI37" i="33" s="1"/>
  <c r="BS39" i="32"/>
  <c r="BR39" i="32"/>
  <c r="BQ39" i="32"/>
  <c r="AF37" i="33" s="1"/>
  <c r="BP39" i="32"/>
  <c r="AE37" i="33" s="1"/>
  <c r="BO39" i="32"/>
  <c r="AD37" i="33" s="1"/>
  <c r="BN39" i="32"/>
  <c r="AC37" i="33" s="1"/>
  <c r="BM39" i="32"/>
  <c r="AB37" i="33" s="1"/>
  <c r="BL39" i="32"/>
  <c r="AA37" i="33" s="1"/>
  <c r="BK39" i="32"/>
  <c r="BJ39" i="32"/>
  <c r="BI39" i="32"/>
  <c r="X37" i="33" s="1"/>
  <c r="BH39" i="32"/>
  <c r="W37" i="33" s="1"/>
  <c r="BG39" i="32"/>
  <c r="V37" i="33" s="1"/>
  <c r="BF39" i="32"/>
  <c r="U37" i="33" s="1"/>
  <c r="BE39" i="32"/>
  <c r="T37" i="33" s="1"/>
  <c r="BD39" i="32"/>
  <c r="S37" i="33" s="1"/>
  <c r="BC39" i="32"/>
  <c r="BB39" i="32"/>
  <c r="BA39" i="32"/>
  <c r="P37" i="33" s="1"/>
  <c r="AZ39" i="32"/>
  <c r="O37" i="33" s="1"/>
  <c r="AY39" i="32"/>
  <c r="N37" i="33" s="1"/>
  <c r="AX39" i="32"/>
  <c r="M37" i="33" s="1"/>
  <c r="AW39" i="32"/>
  <c r="L37" i="33" s="1"/>
  <c r="AV39" i="32"/>
  <c r="K37" i="33" s="1"/>
  <c r="AU39" i="32"/>
  <c r="AT39" i="32"/>
  <c r="AS39" i="32"/>
  <c r="H37" i="33" s="1"/>
  <c r="BW38" i="32"/>
  <c r="AL36" i="33" s="1"/>
  <c r="BV38" i="32"/>
  <c r="AK36" i="33" s="1"/>
  <c r="BU38" i="32"/>
  <c r="AJ36" i="33" s="1"/>
  <c r="BT38" i="32"/>
  <c r="AI36" i="33" s="1"/>
  <c r="BS38" i="32"/>
  <c r="AH36" i="33" s="1"/>
  <c r="BR38" i="32"/>
  <c r="BQ38" i="32"/>
  <c r="BP38" i="32"/>
  <c r="AE36" i="33" s="1"/>
  <c r="BO38" i="32"/>
  <c r="AD36" i="33" s="1"/>
  <c r="BN38" i="32"/>
  <c r="AC36" i="33" s="1"/>
  <c r="BM38" i="32"/>
  <c r="AB36" i="33" s="1"/>
  <c r="BL38" i="32"/>
  <c r="AA36" i="33" s="1"/>
  <c r="BK38" i="32"/>
  <c r="Z36" i="33" s="1"/>
  <c r="BJ38" i="32"/>
  <c r="BI38" i="32"/>
  <c r="BH38" i="32"/>
  <c r="W36" i="33" s="1"/>
  <c r="BG38" i="32"/>
  <c r="V36" i="33" s="1"/>
  <c r="BF38" i="32"/>
  <c r="U36" i="33" s="1"/>
  <c r="BE38" i="32"/>
  <c r="T36" i="33" s="1"/>
  <c r="BD38" i="32"/>
  <c r="S36" i="33" s="1"/>
  <c r="BC38" i="32"/>
  <c r="R36" i="33" s="1"/>
  <c r="BB38" i="32"/>
  <c r="BA38" i="32"/>
  <c r="AZ38" i="32"/>
  <c r="O36" i="33" s="1"/>
  <c r="AY38" i="32"/>
  <c r="N36" i="33" s="1"/>
  <c r="AX38" i="32"/>
  <c r="M36" i="33" s="1"/>
  <c r="AW38" i="32"/>
  <c r="L36" i="33" s="1"/>
  <c r="AV38" i="32"/>
  <c r="K36" i="33" s="1"/>
  <c r="AU38" i="32"/>
  <c r="J36" i="33" s="1"/>
  <c r="AT38" i="32"/>
  <c r="AS38" i="32"/>
  <c r="BW37" i="32"/>
  <c r="AL35" i="33" s="1"/>
  <c r="BV37" i="32"/>
  <c r="AK35" i="33" s="1"/>
  <c r="BU37" i="32"/>
  <c r="AJ35" i="33" s="1"/>
  <c r="BT37" i="32"/>
  <c r="AI35" i="33" s="1"/>
  <c r="BS37" i="32"/>
  <c r="AH35" i="33" s="1"/>
  <c r="BR37" i="32"/>
  <c r="AG35" i="33" s="1"/>
  <c r="BQ37" i="32"/>
  <c r="BP37" i="32"/>
  <c r="BO37" i="32"/>
  <c r="AD35" i="33" s="1"/>
  <c r="BN37" i="32"/>
  <c r="AC35" i="33" s="1"/>
  <c r="BM37" i="32"/>
  <c r="AB35" i="33" s="1"/>
  <c r="BL37" i="32"/>
  <c r="AA35" i="33" s="1"/>
  <c r="BK37" i="32"/>
  <c r="Z35" i="33" s="1"/>
  <c r="BJ37" i="32"/>
  <c r="Y35" i="33" s="1"/>
  <c r="BI37" i="32"/>
  <c r="BH37" i="32"/>
  <c r="BG37" i="32"/>
  <c r="V35" i="33" s="1"/>
  <c r="BF37" i="32"/>
  <c r="U35" i="33" s="1"/>
  <c r="BE37" i="32"/>
  <c r="T35" i="33" s="1"/>
  <c r="BD37" i="32"/>
  <c r="S35" i="33" s="1"/>
  <c r="BC37" i="32"/>
  <c r="R35" i="33" s="1"/>
  <c r="BB37" i="32"/>
  <c r="Q35" i="33" s="1"/>
  <c r="BA37" i="32"/>
  <c r="AZ37" i="32"/>
  <c r="AY37" i="32"/>
  <c r="N35" i="33" s="1"/>
  <c r="AX37" i="32"/>
  <c r="M35" i="33" s="1"/>
  <c r="AW37" i="32"/>
  <c r="L35" i="33" s="1"/>
  <c r="AV37" i="32"/>
  <c r="K35" i="33" s="1"/>
  <c r="AU37" i="32"/>
  <c r="J35" i="33" s="1"/>
  <c r="AT37" i="32"/>
  <c r="I35" i="33" s="1"/>
  <c r="AS37" i="32"/>
  <c r="BW36" i="32"/>
  <c r="BV36" i="32"/>
  <c r="AK34" i="33" s="1"/>
  <c r="BU36" i="32"/>
  <c r="AJ34" i="33" s="1"/>
  <c r="BT36" i="32"/>
  <c r="AI34" i="33" s="1"/>
  <c r="BS36" i="32"/>
  <c r="AH34" i="33" s="1"/>
  <c r="BR36" i="32"/>
  <c r="AG34" i="33" s="1"/>
  <c r="BQ36" i="32"/>
  <c r="AF34" i="33" s="1"/>
  <c r="BP36" i="32"/>
  <c r="BO36" i="32"/>
  <c r="BN36" i="32"/>
  <c r="AC34" i="33" s="1"/>
  <c r="BM36" i="32"/>
  <c r="AB34" i="33" s="1"/>
  <c r="BL36" i="32"/>
  <c r="AA34" i="33" s="1"/>
  <c r="BK36" i="32"/>
  <c r="Z34" i="33" s="1"/>
  <c r="BJ36" i="32"/>
  <c r="Y34" i="33" s="1"/>
  <c r="BI36" i="32"/>
  <c r="X34" i="33" s="1"/>
  <c r="BH36" i="32"/>
  <c r="BG36" i="32"/>
  <c r="BF36" i="32"/>
  <c r="U34" i="33" s="1"/>
  <c r="BE36" i="32"/>
  <c r="T34" i="33" s="1"/>
  <c r="BD36" i="32"/>
  <c r="S34" i="33" s="1"/>
  <c r="BC36" i="32"/>
  <c r="R34" i="33" s="1"/>
  <c r="BB36" i="32"/>
  <c r="Q34" i="33" s="1"/>
  <c r="BA36" i="32"/>
  <c r="P34" i="33" s="1"/>
  <c r="AZ36" i="32"/>
  <c r="AY36" i="32"/>
  <c r="AX36" i="32"/>
  <c r="M34" i="33" s="1"/>
  <c r="AW36" i="32"/>
  <c r="L34" i="33" s="1"/>
  <c r="AV36" i="32"/>
  <c r="K34" i="33" s="1"/>
  <c r="AU36" i="32"/>
  <c r="J34" i="33" s="1"/>
  <c r="AT36" i="32"/>
  <c r="I34" i="33" s="1"/>
  <c r="AS36" i="32"/>
  <c r="H34" i="33" s="1"/>
  <c r="BW35" i="32"/>
  <c r="BV35" i="32"/>
  <c r="BU35" i="32"/>
  <c r="AJ33" i="33" s="1"/>
  <c r="BT35" i="32"/>
  <c r="AI33" i="33" s="1"/>
  <c r="BS35" i="32"/>
  <c r="AH33" i="33" s="1"/>
  <c r="BR35" i="32"/>
  <c r="AG33" i="33" s="1"/>
  <c r="BQ35" i="32"/>
  <c r="AF33" i="33" s="1"/>
  <c r="BP35" i="32"/>
  <c r="AE33" i="33" s="1"/>
  <c r="BO35" i="32"/>
  <c r="BN35" i="32"/>
  <c r="BM35" i="32"/>
  <c r="AB33" i="33" s="1"/>
  <c r="BL35" i="32"/>
  <c r="AA33" i="33" s="1"/>
  <c r="BK35" i="32"/>
  <c r="Z33" i="33" s="1"/>
  <c r="BJ35" i="32"/>
  <c r="Y33" i="33" s="1"/>
  <c r="BI35" i="32"/>
  <c r="X33" i="33" s="1"/>
  <c r="BH35" i="32"/>
  <c r="W33" i="33" s="1"/>
  <c r="BG35" i="32"/>
  <c r="BF35" i="32"/>
  <c r="BE35" i="32"/>
  <c r="T33" i="33" s="1"/>
  <c r="BD35" i="32"/>
  <c r="S33" i="33" s="1"/>
  <c r="BC35" i="32"/>
  <c r="R33" i="33" s="1"/>
  <c r="BB35" i="32"/>
  <c r="Q33" i="33" s="1"/>
  <c r="BA35" i="32"/>
  <c r="P33" i="33" s="1"/>
  <c r="AZ35" i="32"/>
  <c r="O33" i="33" s="1"/>
  <c r="AY35" i="32"/>
  <c r="AX35" i="32"/>
  <c r="AW35" i="32"/>
  <c r="L33" i="33" s="1"/>
  <c r="AV35" i="32"/>
  <c r="K33" i="33" s="1"/>
  <c r="AU35" i="32"/>
  <c r="J33" i="33" s="1"/>
  <c r="AT35" i="32"/>
  <c r="I33" i="33" s="1"/>
  <c r="AS35" i="32"/>
  <c r="H33" i="33" s="1"/>
  <c r="BW34" i="32"/>
  <c r="AL32" i="33" s="1"/>
  <c r="BV34" i="32"/>
  <c r="BU34" i="32"/>
  <c r="BT34" i="32"/>
  <c r="AI32" i="33" s="1"/>
  <c r="BS34" i="32"/>
  <c r="AH32" i="33" s="1"/>
  <c r="BR34" i="32"/>
  <c r="AG32" i="33" s="1"/>
  <c r="BQ34" i="32"/>
  <c r="AF32" i="33" s="1"/>
  <c r="BP34" i="32"/>
  <c r="AE32" i="33" s="1"/>
  <c r="BO34" i="32"/>
  <c r="AD32" i="33" s="1"/>
  <c r="BN34" i="32"/>
  <c r="BM34" i="32"/>
  <c r="BL34" i="32"/>
  <c r="AA32" i="33" s="1"/>
  <c r="BK34" i="32"/>
  <c r="Z32" i="33" s="1"/>
  <c r="BJ34" i="32"/>
  <c r="Y32" i="33" s="1"/>
  <c r="BI34" i="32"/>
  <c r="X32" i="33" s="1"/>
  <c r="BH34" i="32"/>
  <c r="W32" i="33" s="1"/>
  <c r="BG34" i="32"/>
  <c r="V32" i="33" s="1"/>
  <c r="BF34" i="32"/>
  <c r="BE34" i="32"/>
  <c r="BD34" i="32"/>
  <c r="S32" i="33" s="1"/>
  <c r="BC34" i="32"/>
  <c r="R32" i="33" s="1"/>
  <c r="BB34" i="32"/>
  <c r="Q32" i="33" s="1"/>
  <c r="BA34" i="32"/>
  <c r="P32" i="33" s="1"/>
  <c r="AZ34" i="32"/>
  <c r="O32" i="33" s="1"/>
  <c r="AY34" i="32"/>
  <c r="N32" i="33" s="1"/>
  <c r="AX34" i="32"/>
  <c r="AW34" i="32"/>
  <c r="AV34" i="32"/>
  <c r="K32" i="33" s="1"/>
  <c r="AU34" i="32"/>
  <c r="J32" i="33" s="1"/>
  <c r="AT34" i="32"/>
  <c r="I32" i="33" s="1"/>
  <c r="AS34" i="32"/>
  <c r="H32" i="33" s="1"/>
  <c r="BW33" i="32"/>
  <c r="AL31" i="33" s="1"/>
  <c r="BV33" i="32"/>
  <c r="AK31" i="33" s="1"/>
  <c r="BU33" i="32"/>
  <c r="BT33" i="32"/>
  <c r="BS33" i="32"/>
  <c r="AH31" i="33" s="1"/>
  <c r="BR33" i="32"/>
  <c r="AG31" i="33" s="1"/>
  <c r="BQ33" i="32"/>
  <c r="AF31" i="33" s="1"/>
  <c r="BP33" i="32"/>
  <c r="AE31" i="33" s="1"/>
  <c r="BO33" i="32"/>
  <c r="AD31" i="33" s="1"/>
  <c r="BN33" i="32"/>
  <c r="AC31" i="33" s="1"/>
  <c r="BM33" i="32"/>
  <c r="BL33" i="32"/>
  <c r="BK33" i="32"/>
  <c r="Z31" i="33" s="1"/>
  <c r="BJ33" i="32"/>
  <c r="Y31" i="33" s="1"/>
  <c r="BI33" i="32"/>
  <c r="X31" i="33" s="1"/>
  <c r="BH33" i="32"/>
  <c r="W31" i="33" s="1"/>
  <c r="BG33" i="32"/>
  <c r="V31" i="33" s="1"/>
  <c r="BF33" i="32"/>
  <c r="U31" i="33" s="1"/>
  <c r="BE33" i="32"/>
  <c r="BD33" i="32"/>
  <c r="BC33" i="32"/>
  <c r="R31" i="33" s="1"/>
  <c r="BB33" i="32"/>
  <c r="Q31" i="33" s="1"/>
  <c r="BA33" i="32"/>
  <c r="P31" i="33" s="1"/>
  <c r="AZ33" i="32"/>
  <c r="O31" i="33" s="1"/>
  <c r="AY33" i="32"/>
  <c r="N31" i="33" s="1"/>
  <c r="AX33" i="32"/>
  <c r="M31" i="33" s="1"/>
  <c r="AW33" i="32"/>
  <c r="AV33" i="32"/>
  <c r="AU33" i="32"/>
  <c r="J31" i="33" s="1"/>
  <c r="AT33" i="32"/>
  <c r="I31" i="33" s="1"/>
  <c r="AS33" i="32"/>
  <c r="H31" i="33" s="1"/>
  <c r="BW32" i="32"/>
  <c r="AL30" i="33" s="1"/>
  <c r="BV32" i="32"/>
  <c r="AK30" i="33" s="1"/>
  <c r="BU32" i="32"/>
  <c r="AJ30" i="33" s="1"/>
  <c r="BT32" i="32"/>
  <c r="BS32" i="32"/>
  <c r="BR32" i="32"/>
  <c r="AG30" i="33" s="1"/>
  <c r="BQ32" i="32"/>
  <c r="AF30" i="33" s="1"/>
  <c r="BP32" i="32"/>
  <c r="AE30" i="33" s="1"/>
  <c r="BO32" i="32"/>
  <c r="AD30" i="33" s="1"/>
  <c r="BN32" i="32"/>
  <c r="AC30" i="33" s="1"/>
  <c r="BM32" i="32"/>
  <c r="AB30" i="33" s="1"/>
  <c r="BL32" i="32"/>
  <c r="BK32" i="32"/>
  <c r="BJ32" i="32"/>
  <c r="Y30" i="33" s="1"/>
  <c r="BI32" i="32"/>
  <c r="X30" i="33" s="1"/>
  <c r="BH32" i="32"/>
  <c r="W30" i="33" s="1"/>
  <c r="BG32" i="32"/>
  <c r="V30" i="33" s="1"/>
  <c r="BF32" i="32"/>
  <c r="U30" i="33" s="1"/>
  <c r="BE32" i="32"/>
  <c r="T30" i="33" s="1"/>
  <c r="BD32" i="32"/>
  <c r="BC32" i="32"/>
  <c r="BB32" i="32"/>
  <c r="Q30" i="33" s="1"/>
  <c r="BA32" i="32"/>
  <c r="P30" i="33" s="1"/>
  <c r="AZ32" i="32"/>
  <c r="O30" i="33" s="1"/>
  <c r="AY32" i="32"/>
  <c r="N30" i="33" s="1"/>
  <c r="AX32" i="32"/>
  <c r="M30" i="33" s="1"/>
  <c r="AW32" i="32"/>
  <c r="L30" i="33" s="1"/>
  <c r="AV32" i="32"/>
  <c r="AU32" i="32"/>
  <c r="AT32" i="32"/>
  <c r="I30" i="33" s="1"/>
  <c r="AS32" i="32"/>
  <c r="H30" i="33" s="1"/>
  <c r="BW31" i="32"/>
  <c r="AL29" i="33" s="1"/>
  <c r="BV31" i="32"/>
  <c r="AK29" i="33" s="1"/>
  <c r="BU31" i="32"/>
  <c r="AJ29" i="33" s="1"/>
  <c r="BT31" i="32"/>
  <c r="AI29" i="33" s="1"/>
  <c r="BS31" i="32"/>
  <c r="BR31" i="32"/>
  <c r="BQ31" i="32"/>
  <c r="AF29" i="33" s="1"/>
  <c r="BP31" i="32"/>
  <c r="AE29" i="33" s="1"/>
  <c r="BO31" i="32"/>
  <c r="AD29" i="33" s="1"/>
  <c r="BN31" i="32"/>
  <c r="AC29" i="33" s="1"/>
  <c r="BM31" i="32"/>
  <c r="AB29" i="33" s="1"/>
  <c r="BL31" i="32"/>
  <c r="AA29" i="33" s="1"/>
  <c r="BK31" i="32"/>
  <c r="BJ31" i="32"/>
  <c r="BI31" i="32"/>
  <c r="X29" i="33" s="1"/>
  <c r="BH31" i="32"/>
  <c r="W29" i="33" s="1"/>
  <c r="BG31" i="32"/>
  <c r="V29" i="33" s="1"/>
  <c r="BF31" i="32"/>
  <c r="U29" i="33" s="1"/>
  <c r="BE31" i="32"/>
  <c r="T29" i="33" s="1"/>
  <c r="BD31" i="32"/>
  <c r="S29" i="33" s="1"/>
  <c r="BC31" i="32"/>
  <c r="BB31" i="32"/>
  <c r="BA31" i="32"/>
  <c r="P29" i="33" s="1"/>
  <c r="AZ31" i="32"/>
  <c r="O29" i="33" s="1"/>
  <c r="AY31" i="32"/>
  <c r="N29" i="33" s="1"/>
  <c r="AX31" i="32"/>
  <c r="M29" i="33" s="1"/>
  <c r="AW31" i="32"/>
  <c r="L29" i="33" s="1"/>
  <c r="AV31" i="32"/>
  <c r="K29" i="33" s="1"/>
  <c r="AU31" i="32"/>
  <c r="AT31" i="32"/>
  <c r="AS31" i="32"/>
  <c r="H29" i="33" s="1"/>
  <c r="BW30" i="32"/>
  <c r="AL28" i="33" s="1"/>
  <c r="BV30" i="32"/>
  <c r="AK28" i="33" s="1"/>
  <c r="BU30" i="32"/>
  <c r="AJ28" i="33" s="1"/>
  <c r="BT30" i="32"/>
  <c r="AI28" i="33" s="1"/>
  <c r="BS30" i="32"/>
  <c r="AH28" i="33" s="1"/>
  <c r="BR30" i="32"/>
  <c r="BQ30" i="32"/>
  <c r="BP30" i="32"/>
  <c r="AE28" i="33" s="1"/>
  <c r="BO30" i="32"/>
  <c r="AD28" i="33" s="1"/>
  <c r="BN30" i="32"/>
  <c r="AC28" i="33" s="1"/>
  <c r="BM30" i="32"/>
  <c r="AB28" i="33" s="1"/>
  <c r="BL30" i="32"/>
  <c r="AA28" i="33" s="1"/>
  <c r="BK30" i="32"/>
  <c r="Z28" i="33" s="1"/>
  <c r="BJ30" i="32"/>
  <c r="BI30" i="32"/>
  <c r="BH30" i="32"/>
  <c r="W28" i="33" s="1"/>
  <c r="BG30" i="32"/>
  <c r="V28" i="33" s="1"/>
  <c r="BF30" i="32"/>
  <c r="U28" i="33" s="1"/>
  <c r="BE30" i="32"/>
  <c r="T28" i="33" s="1"/>
  <c r="BD30" i="32"/>
  <c r="S28" i="33" s="1"/>
  <c r="BC30" i="32"/>
  <c r="R28" i="33" s="1"/>
  <c r="BB30" i="32"/>
  <c r="BA30" i="32"/>
  <c r="AZ30" i="32"/>
  <c r="O28" i="33" s="1"/>
  <c r="AY30" i="32"/>
  <c r="N28" i="33" s="1"/>
  <c r="AX30" i="32"/>
  <c r="M28" i="33" s="1"/>
  <c r="AW30" i="32"/>
  <c r="L28" i="33" s="1"/>
  <c r="AV30" i="32"/>
  <c r="K28" i="33" s="1"/>
  <c r="AU30" i="32"/>
  <c r="J28" i="33" s="1"/>
  <c r="AT30" i="32"/>
  <c r="AS30" i="32"/>
  <c r="BW29" i="32"/>
  <c r="AL27" i="33" s="1"/>
  <c r="BV29" i="32"/>
  <c r="AK27" i="33" s="1"/>
  <c r="BU29" i="32"/>
  <c r="AJ27" i="33" s="1"/>
  <c r="BT29" i="32"/>
  <c r="AI27" i="33" s="1"/>
  <c r="BS29" i="32"/>
  <c r="AH27" i="33" s="1"/>
  <c r="BR29" i="32"/>
  <c r="AG27" i="33" s="1"/>
  <c r="BQ29" i="32"/>
  <c r="BP29" i="32"/>
  <c r="BO29" i="32"/>
  <c r="AD27" i="33" s="1"/>
  <c r="BN29" i="32"/>
  <c r="AC27" i="33" s="1"/>
  <c r="BM29" i="32"/>
  <c r="AB27" i="33" s="1"/>
  <c r="BL29" i="32"/>
  <c r="AA27" i="33" s="1"/>
  <c r="BK29" i="32"/>
  <c r="Z27" i="33" s="1"/>
  <c r="BJ29" i="32"/>
  <c r="Y27" i="33" s="1"/>
  <c r="BI29" i="32"/>
  <c r="BH29" i="32"/>
  <c r="BG29" i="32"/>
  <c r="V27" i="33" s="1"/>
  <c r="BF29" i="32"/>
  <c r="U27" i="33" s="1"/>
  <c r="BE29" i="32"/>
  <c r="T27" i="33" s="1"/>
  <c r="BD29" i="32"/>
  <c r="S27" i="33" s="1"/>
  <c r="BC29" i="32"/>
  <c r="R27" i="33" s="1"/>
  <c r="BB29" i="32"/>
  <c r="Q27" i="33" s="1"/>
  <c r="BA29" i="32"/>
  <c r="AZ29" i="32"/>
  <c r="AY29" i="32"/>
  <c r="N27" i="33" s="1"/>
  <c r="AX29" i="32"/>
  <c r="M27" i="33" s="1"/>
  <c r="AW29" i="32"/>
  <c r="L27" i="33" s="1"/>
  <c r="AV29" i="32"/>
  <c r="K27" i="33" s="1"/>
  <c r="AU29" i="32"/>
  <c r="J27" i="33" s="1"/>
  <c r="AT29" i="32"/>
  <c r="I27" i="33" s="1"/>
  <c r="AS29" i="32"/>
  <c r="BW28" i="32"/>
  <c r="BV28" i="32"/>
  <c r="AK26" i="33" s="1"/>
  <c r="BU28" i="32"/>
  <c r="AJ26" i="33" s="1"/>
  <c r="BT28" i="32"/>
  <c r="AI26" i="33" s="1"/>
  <c r="BS28" i="32"/>
  <c r="AH26" i="33" s="1"/>
  <c r="BR28" i="32"/>
  <c r="AG26" i="33" s="1"/>
  <c r="BQ28" i="32"/>
  <c r="AF26" i="33" s="1"/>
  <c r="BP28" i="32"/>
  <c r="BO28" i="32"/>
  <c r="BN28" i="32"/>
  <c r="AC26" i="33" s="1"/>
  <c r="BM28" i="32"/>
  <c r="AB26" i="33" s="1"/>
  <c r="BL28" i="32"/>
  <c r="AA26" i="33" s="1"/>
  <c r="BK28" i="32"/>
  <c r="Z26" i="33" s="1"/>
  <c r="BJ28" i="32"/>
  <c r="Y26" i="33" s="1"/>
  <c r="BI28" i="32"/>
  <c r="X26" i="33" s="1"/>
  <c r="BH28" i="32"/>
  <c r="BG28" i="32"/>
  <c r="BF28" i="32"/>
  <c r="U26" i="33" s="1"/>
  <c r="BE28" i="32"/>
  <c r="BD28" i="32"/>
  <c r="S26" i="33" s="1"/>
  <c r="BC28" i="32"/>
  <c r="R26" i="33" s="1"/>
  <c r="BB28" i="32"/>
  <c r="Q26" i="33" s="1"/>
  <c r="BA28" i="32"/>
  <c r="P26" i="33" s="1"/>
  <c r="AZ28" i="32"/>
  <c r="AY28" i="32"/>
  <c r="AX28" i="32"/>
  <c r="M26" i="33" s="1"/>
  <c r="AW28" i="32"/>
  <c r="L26" i="33" s="1"/>
  <c r="AV28" i="32"/>
  <c r="K26" i="33" s="1"/>
  <c r="AU28" i="32"/>
  <c r="J26" i="33" s="1"/>
  <c r="AT28" i="32"/>
  <c r="I26" i="33" s="1"/>
  <c r="AS28" i="32"/>
  <c r="H26" i="33" s="1"/>
  <c r="BW25" i="32"/>
  <c r="BV25" i="32"/>
  <c r="BU25" i="32"/>
  <c r="BT25" i="32"/>
  <c r="BS25" i="32"/>
  <c r="BR25" i="32"/>
  <c r="BQ25" i="32"/>
  <c r="BP25" i="32"/>
  <c r="BO25" i="32"/>
  <c r="BN25" i="32"/>
  <c r="BM25" i="32"/>
  <c r="BL25" i="32"/>
  <c r="BK25" i="32"/>
  <c r="BJ25" i="32"/>
  <c r="BI25" i="32"/>
  <c r="BH25" i="32"/>
  <c r="BG25" i="32"/>
  <c r="BF25" i="32"/>
  <c r="BE25" i="32"/>
  <c r="BD25" i="32"/>
  <c r="BC25" i="32"/>
  <c r="BB25" i="32"/>
  <c r="BA25" i="32"/>
  <c r="AZ25" i="32"/>
  <c r="AY25" i="32"/>
  <c r="AX25" i="32"/>
  <c r="AW25" i="32"/>
  <c r="AV25" i="32"/>
  <c r="AU25" i="32"/>
  <c r="AT25" i="32"/>
  <c r="AS25" i="32"/>
  <c r="BW24" i="32"/>
  <c r="AL23" i="33" s="1"/>
  <c r="BV24" i="32"/>
  <c r="BU24" i="32"/>
  <c r="BT24" i="32"/>
  <c r="AI23" i="33" s="1"/>
  <c r="BS24" i="32"/>
  <c r="AH23" i="33" s="1"/>
  <c r="BR24" i="32"/>
  <c r="AG23" i="33" s="1"/>
  <c r="BQ24" i="32"/>
  <c r="AF23" i="33" s="1"/>
  <c r="BP24" i="32"/>
  <c r="AE23" i="33" s="1"/>
  <c r="BO24" i="32"/>
  <c r="AD23" i="33" s="1"/>
  <c r="BN24" i="32"/>
  <c r="BM24" i="32"/>
  <c r="BL24" i="32"/>
  <c r="AA23" i="33" s="1"/>
  <c r="BK24" i="32"/>
  <c r="Z23" i="33" s="1"/>
  <c r="BJ24" i="32"/>
  <c r="Y23" i="33" s="1"/>
  <c r="BI24" i="32"/>
  <c r="X23" i="33" s="1"/>
  <c r="BH24" i="32"/>
  <c r="W23" i="33" s="1"/>
  <c r="BG24" i="32"/>
  <c r="V23" i="33" s="1"/>
  <c r="BF24" i="32"/>
  <c r="BE24" i="32"/>
  <c r="BD24" i="32"/>
  <c r="S23" i="33" s="1"/>
  <c r="BC24" i="32"/>
  <c r="R23" i="33" s="1"/>
  <c r="BB24" i="32"/>
  <c r="Q23" i="33" s="1"/>
  <c r="BA24" i="32"/>
  <c r="P23" i="33" s="1"/>
  <c r="AZ24" i="32"/>
  <c r="O23" i="33" s="1"/>
  <c r="AY24" i="32"/>
  <c r="N23" i="33" s="1"/>
  <c r="AX24" i="32"/>
  <c r="AW24" i="32"/>
  <c r="AV24" i="32"/>
  <c r="K23" i="33" s="1"/>
  <c r="AU24" i="32"/>
  <c r="J23" i="33" s="1"/>
  <c r="AT24" i="32"/>
  <c r="I23" i="33" s="1"/>
  <c r="AS24" i="32"/>
  <c r="H23" i="33" s="1"/>
  <c r="BW23" i="32"/>
  <c r="AL22" i="33" s="1"/>
  <c r="BV23" i="32"/>
  <c r="AK22" i="33" s="1"/>
  <c r="BU23" i="32"/>
  <c r="BT23" i="32"/>
  <c r="BS23" i="32"/>
  <c r="AH22" i="33" s="1"/>
  <c r="BR23" i="32"/>
  <c r="AG22" i="33" s="1"/>
  <c r="BQ23" i="32"/>
  <c r="AF22" i="33" s="1"/>
  <c r="BP23" i="32"/>
  <c r="AE22" i="33" s="1"/>
  <c r="BO23" i="32"/>
  <c r="AD22" i="33" s="1"/>
  <c r="BN23" i="32"/>
  <c r="AC22" i="33" s="1"/>
  <c r="BM23" i="32"/>
  <c r="BL23" i="32"/>
  <c r="BK23" i="32"/>
  <c r="Z22" i="33" s="1"/>
  <c r="BJ23" i="32"/>
  <c r="Y22" i="33" s="1"/>
  <c r="BI23" i="32"/>
  <c r="X22" i="33" s="1"/>
  <c r="BH23" i="32"/>
  <c r="W22" i="33" s="1"/>
  <c r="BG23" i="32"/>
  <c r="V22" i="33" s="1"/>
  <c r="BF23" i="32"/>
  <c r="U22" i="33" s="1"/>
  <c r="BE23" i="32"/>
  <c r="BD23" i="32"/>
  <c r="BC23" i="32"/>
  <c r="R22" i="33" s="1"/>
  <c r="BB23" i="32"/>
  <c r="Q22" i="33" s="1"/>
  <c r="BA23" i="32"/>
  <c r="P22" i="33" s="1"/>
  <c r="AZ23" i="32"/>
  <c r="O22" i="33" s="1"/>
  <c r="AY23" i="32"/>
  <c r="N22" i="33" s="1"/>
  <c r="AX23" i="32"/>
  <c r="M22" i="33" s="1"/>
  <c r="AW23" i="32"/>
  <c r="AV23" i="32"/>
  <c r="AU23" i="32"/>
  <c r="J22" i="33" s="1"/>
  <c r="AT23" i="32"/>
  <c r="I22" i="33" s="1"/>
  <c r="AS23" i="32"/>
  <c r="H22" i="33" s="1"/>
  <c r="BW22" i="32"/>
  <c r="AL21" i="33" s="1"/>
  <c r="BV22" i="32"/>
  <c r="AK21" i="33" s="1"/>
  <c r="BU22" i="32"/>
  <c r="AJ21" i="33" s="1"/>
  <c r="BT22" i="32"/>
  <c r="BS22" i="32"/>
  <c r="BR22" i="32"/>
  <c r="AG21" i="33" s="1"/>
  <c r="BQ22" i="32"/>
  <c r="AF21" i="33" s="1"/>
  <c r="BP22" i="32"/>
  <c r="AE21" i="33" s="1"/>
  <c r="BO22" i="32"/>
  <c r="AD21" i="33" s="1"/>
  <c r="BN22" i="32"/>
  <c r="AC21" i="33" s="1"/>
  <c r="BM22" i="32"/>
  <c r="AB21" i="33" s="1"/>
  <c r="BL22" i="32"/>
  <c r="BK22" i="32"/>
  <c r="BJ22" i="32"/>
  <c r="Y21" i="33" s="1"/>
  <c r="BI22" i="32"/>
  <c r="X21" i="33" s="1"/>
  <c r="BH22" i="32"/>
  <c r="W21" i="33" s="1"/>
  <c r="BG22" i="32"/>
  <c r="V21" i="33" s="1"/>
  <c r="BF22" i="32"/>
  <c r="U21" i="33" s="1"/>
  <c r="BE22" i="32"/>
  <c r="T21" i="33" s="1"/>
  <c r="BD22" i="32"/>
  <c r="BC22" i="32"/>
  <c r="BB22" i="32"/>
  <c r="Q21" i="33" s="1"/>
  <c r="BA22" i="32"/>
  <c r="P21" i="33" s="1"/>
  <c r="AZ22" i="32"/>
  <c r="O21" i="33" s="1"/>
  <c r="AY22" i="32"/>
  <c r="N21" i="33" s="1"/>
  <c r="AX22" i="32"/>
  <c r="M21" i="33" s="1"/>
  <c r="AW22" i="32"/>
  <c r="L21" i="33" s="1"/>
  <c r="AV22" i="32"/>
  <c r="AU22" i="32"/>
  <c r="AT22" i="32"/>
  <c r="I21" i="33" s="1"/>
  <c r="AS22" i="32"/>
  <c r="H21" i="33" s="1"/>
  <c r="BW21" i="32"/>
  <c r="AL20" i="33" s="1"/>
  <c r="BV21" i="32"/>
  <c r="AK20" i="33" s="1"/>
  <c r="BU21" i="32"/>
  <c r="AJ20" i="33" s="1"/>
  <c r="BT21" i="32"/>
  <c r="AI20" i="33" s="1"/>
  <c r="BS21" i="32"/>
  <c r="BR21" i="32"/>
  <c r="BQ21" i="32"/>
  <c r="AF20" i="33" s="1"/>
  <c r="BP21" i="32"/>
  <c r="AE20" i="33" s="1"/>
  <c r="BO21" i="32"/>
  <c r="AD20" i="33" s="1"/>
  <c r="BN21" i="32"/>
  <c r="AC20" i="33" s="1"/>
  <c r="BM21" i="32"/>
  <c r="AB20" i="33" s="1"/>
  <c r="BL21" i="32"/>
  <c r="AA20" i="33" s="1"/>
  <c r="BK21" i="32"/>
  <c r="BJ21" i="32"/>
  <c r="BI21" i="32"/>
  <c r="X20" i="33" s="1"/>
  <c r="BH21" i="32"/>
  <c r="W20" i="33" s="1"/>
  <c r="BG21" i="32"/>
  <c r="V20" i="33" s="1"/>
  <c r="BF21" i="32"/>
  <c r="U20" i="33" s="1"/>
  <c r="BE21" i="32"/>
  <c r="T20" i="33" s="1"/>
  <c r="BD21" i="32"/>
  <c r="S20" i="33" s="1"/>
  <c r="BC21" i="32"/>
  <c r="BB21" i="32"/>
  <c r="BA21" i="32"/>
  <c r="P20" i="33" s="1"/>
  <c r="AZ21" i="32"/>
  <c r="O20" i="33" s="1"/>
  <c r="AY21" i="32"/>
  <c r="N20" i="33" s="1"/>
  <c r="AX21" i="32"/>
  <c r="M20" i="33" s="1"/>
  <c r="AW21" i="32"/>
  <c r="L20" i="33" s="1"/>
  <c r="AV21" i="32"/>
  <c r="K20" i="33" s="1"/>
  <c r="AU21" i="32"/>
  <c r="AT21" i="32"/>
  <c r="AS21" i="32"/>
  <c r="H20" i="33" s="1"/>
  <c r="BW20" i="32"/>
  <c r="AL19" i="33" s="1"/>
  <c r="BV20" i="32"/>
  <c r="AK19" i="33" s="1"/>
  <c r="BU20" i="32"/>
  <c r="AJ19" i="33" s="1"/>
  <c r="BT20" i="32"/>
  <c r="AI19" i="33" s="1"/>
  <c r="BS20" i="32"/>
  <c r="AH19" i="33" s="1"/>
  <c r="BR20" i="32"/>
  <c r="BQ20" i="32"/>
  <c r="BP20" i="32"/>
  <c r="AE19" i="33" s="1"/>
  <c r="BO20" i="32"/>
  <c r="AD19" i="33" s="1"/>
  <c r="BN20" i="32"/>
  <c r="AC19" i="33" s="1"/>
  <c r="BM20" i="32"/>
  <c r="AB19" i="33" s="1"/>
  <c r="BL20" i="32"/>
  <c r="AA19" i="33" s="1"/>
  <c r="BK20" i="32"/>
  <c r="Z19" i="33" s="1"/>
  <c r="BJ20" i="32"/>
  <c r="BI20" i="32"/>
  <c r="BH20" i="32"/>
  <c r="W19" i="33" s="1"/>
  <c r="BG20" i="32"/>
  <c r="V19" i="33" s="1"/>
  <c r="BF20" i="32"/>
  <c r="U19" i="33" s="1"/>
  <c r="BE20" i="32"/>
  <c r="T19" i="33" s="1"/>
  <c r="BD20" i="32"/>
  <c r="S19" i="33" s="1"/>
  <c r="BC20" i="32"/>
  <c r="R19" i="33" s="1"/>
  <c r="BB20" i="32"/>
  <c r="BA20" i="32"/>
  <c r="AZ20" i="32"/>
  <c r="O19" i="33" s="1"/>
  <c r="AY20" i="32"/>
  <c r="N19" i="33" s="1"/>
  <c r="AX20" i="32"/>
  <c r="M19" i="33" s="1"/>
  <c r="AW20" i="32"/>
  <c r="L19" i="33" s="1"/>
  <c r="AV20" i="32"/>
  <c r="K19" i="33" s="1"/>
  <c r="AU20" i="32"/>
  <c r="J19" i="33" s="1"/>
  <c r="AT20" i="32"/>
  <c r="AS20" i="32"/>
  <c r="BW19" i="32"/>
  <c r="AL18" i="33" s="1"/>
  <c r="BV19" i="32"/>
  <c r="AK18" i="33" s="1"/>
  <c r="BU19" i="32"/>
  <c r="AJ18" i="33" s="1"/>
  <c r="BT19" i="32"/>
  <c r="AI18" i="33" s="1"/>
  <c r="BS19" i="32"/>
  <c r="AH18" i="33" s="1"/>
  <c r="BR19" i="32"/>
  <c r="AG18" i="33" s="1"/>
  <c r="BQ19" i="32"/>
  <c r="BP19" i="32"/>
  <c r="BO19" i="32"/>
  <c r="AD18" i="33" s="1"/>
  <c r="BN19" i="32"/>
  <c r="AC18" i="33" s="1"/>
  <c r="BM19" i="32"/>
  <c r="AB18" i="33" s="1"/>
  <c r="BL19" i="32"/>
  <c r="AA18" i="33" s="1"/>
  <c r="BK19" i="32"/>
  <c r="Z18" i="33" s="1"/>
  <c r="BJ19" i="32"/>
  <c r="Y18" i="33" s="1"/>
  <c r="BI19" i="32"/>
  <c r="BH19" i="32"/>
  <c r="BG19" i="32"/>
  <c r="V18" i="33" s="1"/>
  <c r="BF19" i="32"/>
  <c r="U18" i="33" s="1"/>
  <c r="BE19" i="32"/>
  <c r="T18" i="33" s="1"/>
  <c r="BD19" i="32"/>
  <c r="S18" i="33" s="1"/>
  <c r="BC19" i="32"/>
  <c r="R18" i="33" s="1"/>
  <c r="BB19" i="32"/>
  <c r="Q18" i="33" s="1"/>
  <c r="BA19" i="32"/>
  <c r="AZ19" i="32"/>
  <c r="AY19" i="32"/>
  <c r="N18" i="33" s="1"/>
  <c r="AX19" i="32"/>
  <c r="M18" i="33" s="1"/>
  <c r="AW19" i="32"/>
  <c r="L18" i="33" s="1"/>
  <c r="AV19" i="32"/>
  <c r="K18" i="33" s="1"/>
  <c r="AU19" i="32"/>
  <c r="J18" i="33" s="1"/>
  <c r="AT19" i="32"/>
  <c r="I18" i="33" s="1"/>
  <c r="AS19" i="32"/>
  <c r="BW18" i="32"/>
  <c r="BV18" i="32"/>
  <c r="AK17" i="33" s="1"/>
  <c r="BU18" i="32"/>
  <c r="AJ17" i="33" s="1"/>
  <c r="BT18" i="32"/>
  <c r="AI17" i="33" s="1"/>
  <c r="BS18" i="32"/>
  <c r="AH17" i="33" s="1"/>
  <c r="BR18" i="32"/>
  <c r="AG17" i="33" s="1"/>
  <c r="BQ18" i="32"/>
  <c r="AF17" i="33" s="1"/>
  <c r="BP18" i="32"/>
  <c r="BO18" i="32"/>
  <c r="BN18" i="32"/>
  <c r="AC17" i="33" s="1"/>
  <c r="BM18" i="32"/>
  <c r="AB17" i="33" s="1"/>
  <c r="BL18" i="32"/>
  <c r="AA17" i="33" s="1"/>
  <c r="BK18" i="32"/>
  <c r="Z17" i="33" s="1"/>
  <c r="BJ18" i="32"/>
  <c r="Y17" i="33" s="1"/>
  <c r="BI18" i="32"/>
  <c r="X17" i="33" s="1"/>
  <c r="BH18" i="32"/>
  <c r="BG18" i="32"/>
  <c r="BF18" i="32"/>
  <c r="U17" i="33" s="1"/>
  <c r="BE18" i="32"/>
  <c r="T17" i="33" s="1"/>
  <c r="BD18" i="32"/>
  <c r="S17" i="33" s="1"/>
  <c r="BC18" i="32"/>
  <c r="R17" i="33" s="1"/>
  <c r="BB18" i="32"/>
  <c r="Q17" i="33" s="1"/>
  <c r="BA18" i="32"/>
  <c r="P17" i="33" s="1"/>
  <c r="AZ18" i="32"/>
  <c r="AY18" i="32"/>
  <c r="AX18" i="32"/>
  <c r="M17" i="33" s="1"/>
  <c r="AW18" i="32"/>
  <c r="L17" i="33" s="1"/>
  <c r="AV18" i="32"/>
  <c r="K17" i="33" s="1"/>
  <c r="AU18" i="32"/>
  <c r="J17" i="33" s="1"/>
  <c r="AT18" i="32"/>
  <c r="I17" i="33" s="1"/>
  <c r="AS18" i="32"/>
  <c r="H17" i="33" s="1"/>
  <c r="BW17" i="32"/>
  <c r="BV17" i="32"/>
  <c r="BU17" i="32"/>
  <c r="AJ16" i="33" s="1"/>
  <c r="BT17" i="32"/>
  <c r="AI16" i="33" s="1"/>
  <c r="BS17" i="32"/>
  <c r="AH16" i="33" s="1"/>
  <c r="BR17" i="32"/>
  <c r="AG16" i="33" s="1"/>
  <c r="BQ17" i="32"/>
  <c r="AF16" i="33" s="1"/>
  <c r="BP17" i="32"/>
  <c r="AE16" i="33" s="1"/>
  <c r="BO17" i="32"/>
  <c r="BN17" i="32"/>
  <c r="BM17" i="32"/>
  <c r="AB16" i="33" s="1"/>
  <c r="BL17" i="32"/>
  <c r="AA16" i="33" s="1"/>
  <c r="BK17" i="32"/>
  <c r="Z16" i="33" s="1"/>
  <c r="BJ17" i="32"/>
  <c r="Y16" i="33" s="1"/>
  <c r="BI17" i="32"/>
  <c r="X16" i="33" s="1"/>
  <c r="BH17" i="32"/>
  <c r="W16" i="33" s="1"/>
  <c r="BG17" i="32"/>
  <c r="BF17" i="32"/>
  <c r="BE17" i="32"/>
  <c r="T16" i="33" s="1"/>
  <c r="BD17" i="32"/>
  <c r="S16" i="33" s="1"/>
  <c r="BC17" i="32"/>
  <c r="R16" i="33" s="1"/>
  <c r="BB17" i="32"/>
  <c r="Q16" i="33" s="1"/>
  <c r="BA17" i="32"/>
  <c r="P16" i="33" s="1"/>
  <c r="AZ17" i="32"/>
  <c r="O16" i="33" s="1"/>
  <c r="AY17" i="32"/>
  <c r="AX17" i="32"/>
  <c r="AW17" i="32"/>
  <c r="L16" i="33" s="1"/>
  <c r="AV17" i="32"/>
  <c r="K16" i="33" s="1"/>
  <c r="AU17" i="32"/>
  <c r="J16" i="33" s="1"/>
  <c r="AT17" i="32"/>
  <c r="I16" i="33" s="1"/>
  <c r="AS17" i="32"/>
  <c r="H16" i="33" s="1"/>
  <c r="BW16" i="32"/>
  <c r="AL15" i="33" s="1"/>
  <c r="BV16" i="32"/>
  <c r="BU16" i="32"/>
  <c r="BT16" i="32"/>
  <c r="AI15" i="33" s="1"/>
  <c r="BS16" i="32"/>
  <c r="AH15" i="33" s="1"/>
  <c r="BR16" i="32"/>
  <c r="AG15" i="33" s="1"/>
  <c r="BQ16" i="32"/>
  <c r="AF15" i="33" s="1"/>
  <c r="BP16" i="32"/>
  <c r="AE15" i="33" s="1"/>
  <c r="BO16" i="32"/>
  <c r="AD15" i="33" s="1"/>
  <c r="BN16" i="32"/>
  <c r="BM16" i="32"/>
  <c r="BL16" i="32"/>
  <c r="AA15" i="33" s="1"/>
  <c r="BK16" i="32"/>
  <c r="Z15" i="33" s="1"/>
  <c r="BJ16" i="32"/>
  <c r="Y15" i="33" s="1"/>
  <c r="BI16" i="32"/>
  <c r="X15" i="33" s="1"/>
  <c r="BH16" i="32"/>
  <c r="W15" i="33" s="1"/>
  <c r="BG16" i="32"/>
  <c r="V15" i="33" s="1"/>
  <c r="BF16" i="32"/>
  <c r="BE16" i="32"/>
  <c r="BD16" i="32"/>
  <c r="S15" i="33" s="1"/>
  <c r="BC16" i="32"/>
  <c r="R15" i="33" s="1"/>
  <c r="BB16" i="32"/>
  <c r="Q15" i="33" s="1"/>
  <c r="BA16" i="32"/>
  <c r="P15" i="33" s="1"/>
  <c r="AZ16" i="32"/>
  <c r="O15" i="33" s="1"/>
  <c r="AY16" i="32"/>
  <c r="N15" i="33" s="1"/>
  <c r="AX16" i="32"/>
  <c r="AW16" i="32"/>
  <c r="AV16" i="32"/>
  <c r="K15" i="33" s="1"/>
  <c r="AU16" i="32"/>
  <c r="J15" i="33" s="1"/>
  <c r="AT16" i="32"/>
  <c r="I15" i="33" s="1"/>
  <c r="AS16" i="32"/>
  <c r="H15" i="33" s="1"/>
  <c r="BW15" i="32"/>
  <c r="AL14" i="33" s="1"/>
  <c r="BV15" i="32"/>
  <c r="AK14" i="33" s="1"/>
  <c r="BU15" i="32"/>
  <c r="BT15" i="32"/>
  <c r="BS15" i="32"/>
  <c r="AH14" i="33" s="1"/>
  <c r="BR15" i="32"/>
  <c r="AG14" i="33" s="1"/>
  <c r="BQ15" i="32"/>
  <c r="AF14" i="33" s="1"/>
  <c r="BP15" i="32"/>
  <c r="AE14" i="33" s="1"/>
  <c r="BO15" i="32"/>
  <c r="AD14" i="33" s="1"/>
  <c r="BN15" i="32"/>
  <c r="AC14" i="33" s="1"/>
  <c r="BM15" i="32"/>
  <c r="BL15" i="32"/>
  <c r="BK15" i="32"/>
  <c r="Z14" i="33" s="1"/>
  <c r="BJ15" i="32"/>
  <c r="Y14" i="33" s="1"/>
  <c r="BI15" i="32"/>
  <c r="X14" i="33" s="1"/>
  <c r="BH15" i="32"/>
  <c r="W14" i="33" s="1"/>
  <c r="BG15" i="32"/>
  <c r="V14" i="33" s="1"/>
  <c r="BF15" i="32"/>
  <c r="U14" i="33" s="1"/>
  <c r="BE15" i="32"/>
  <c r="BD15" i="32"/>
  <c r="BC15" i="32"/>
  <c r="R14" i="33" s="1"/>
  <c r="BB15" i="32"/>
  <c r="Q14" i="33" s="1"/>
  <c r="BA15" i="32"/>
  <c r="P14" i="33" s="1"/>
  <c r="AZ15" i="32"/>
  <c r="O14" i="33" s="1"/>
  <c r="AY15" i="32"/>
  <c r="N14" i="33" s="1"/>
  <c r="AX15" i="32"/>
  <c r="M14" i="33" s="1"/>
  <c r="AW15" i="32"/>
  <c r="AV15" i="32"/>
  <c r="AU15" i="32"/>
  <c r="J14" i="33" s="1"/>
  <c r="AT15" i="32"/>
  <c r="I14" i="33" s="1"/>
  <c r="AS15" i="32"/>
  <c r="H14" i="33" s="1"/>
  <c r="BW14" i="32"/>
  <c r="AL13" i="33" s="1"/>
  <c r="BV14" i="32"/>
  <c r="AK13" i="33" s="1"/>
  <c r="BU14" i="32"/>
  <c r="AJ13" i="33" s="1"/>
  <c r="BT14" i="32"/>
  <c r="BS14" i="32"/>
  <c r="BR14" i="32"/>
  <c r="AG13" i="33" s="1"/>
  <c r="BQ14" i="32"/>
  <c r="AF13" i="33" s="1"/>
  <c r="BP14" i="32"/>
  <c r="AE13" i="33" s="1"/>
  <c r="BO14" i="32"/>
  <c r="AD13" i="33" s="1"/>
  <c r="BN14" i="32"/>
  <c r="AC13" i="33" s="1"/>
  <c r="BM14" i="32"/>
  <c r="AB13" i="33" s="1"/>
  <c r="BL14" i="32"/>
  <c r="BK14" i="32"/>
  <c r="BJ14" i="32"/>
  <c r="Y13" i="33" s="1"/>
  <c r="BI14" i="32"/>
  <c r="X13" i="33" s="1"/>
  <c r="BH14" i="32"/>
  <c r="W13" i="33" s="1"/>
  <c r="BG14" i="32"/>
  <c r="V13" i="33" s="1"/>
  <c r="BF14" i="32"/>
  <c r="U13" i="33" s="1"/>
  <c r="BE14" i="32"/>
  <c r="T13" i="33" s="1"/>
  <c r="BD14" i="32"/>
  <c r="BC14" i="32"/>
  <c r="BB14" i="32"/>
  <c r="Q13" i="33" s="1"/>
  <c r="BA14" i="32"/>
  <c r="AZ14" i="32"/>
  <c r="O13" i="33" s="1"/>
  <c r="AY14" i="32"/>
  <c r="N13" i="33" s="1"/>
  <c r="AX14" i="32"/>
  <c r="M13" i="33" s="1"/>
  <c r="AW14" i="32"/>
  <c r="L13" i="33" s="1"/>
  <c r="AV14" i="32"/>
  <c r="AU14" i="32"/>
  <c r="AT14" i="32"/>
  <c r="I13" i="33" s="1"/>
  <c r="AS14" i="32"/>
  <c r="H13" i="33" s="1"/>
  <c r="BW13" i="32"/>
  <c r="AL12" i="33" s="1"/>
  <c r="BV13" i="32"/>
  <c r="AK12" i="33" s="1"/>
  <c r="BU13" i="32"/>
  <c r="AJ12" i="33" s="1"/>
  <c r="BT13" i="32"/>
  <c r="AI12" i="33" s="1"/>
  <c r="BS13" i="32"/>
  <c r="BR13" i="32"/>
  <c r="BQ13" i="32"/>
  <c r="AF12" i="33" s="1"/>
  <c r="BP13" i="32"/>
  <c r="AE12" i="33" s="1"/>
  <c r="BO13" i="32"/>
  <c r="AD12" i="33" s="1"/>
  <c r="BN13" i="32"/>
  <c r="AC12" i="33" s="1"/>
  <c r="BM13" i="32"/>
  <c r="AB12" i="33" s="1"/>
  <c r="BL13" i="32"/>
  <c r="AA12" i="33" s="1"/>
  <c r="BK13" i="32"/>
  <c r="BJ13" i="32"/>
  <c r="BI13" i="32"/>
  <c r="X12" i="33" s="1"/>
  <c r="BH13" i="32"/>
  <c r="W12" i="33" s="1"/>
  <c r="BG13" i="32"/>
  <c r="V12" i="33" s="1"/>
  <c r="BF13" i="32"/>
  <c r="U12" i="33" s="1"/>
  <c r="BE13" i="32"/>
  <c r="T12" i="33" s="1"/>
  <c r="BD13" i="32"/>
  <c r="S12" i="33" s="1"/>
  <c r="BC13" i="32"/>
  <c r="BB13" i="32"/>
  <c r="BA13" i="32"/>
  <c r="P12" i="33" s="1"/>
  <c r="AZ13" i="32"/>
  <c r="O12" i="33" s="1"/>
  <c r="AY13" i="32"/>
  <c r="N12" i="33" s="1"/>
  <c r="AX13" i="32"/>
  <c r="M12" i="33" s="1"/>
  <c r="AW13" i="32"/>
  <c r="L12" i="33" s="1"/>
  <c r="AV13" i="32"/>
  <c r="K12" i="33" s="1"/>
  <c r="AU13" i="32"/>
  <c r="AT13" i="32"/>
  <c r="AS13" i="32"/>
  <c r="H12" i="33" s="1"/>
  <c r="BW12" i="32"/>
  <c r="AL11" i="33" s="1"/>
  <c r="BV12" i="32"/>
  <c r="AK11" i="33" s="1"/>
  <c r="BU12" i="32"/>
  <c r="AJ11" i="33" s="1"/>
  <c r="BT12" i="32"/>
  <c r="AI11" i="33" s="1"/>
  <c r="BS12" i="32"/>
  <c r="AH11" i="33" s="1"/>
  <c r="BR12" i="32"/>
  <c r="BQ12" i="32"/>
  <c r="BP12" i="32"/>
  <c r="AE11" i="33" s="1"/>
  <c r="BO12" i="32"/>
  <c r="AD11" i="33" s="1"/>
  <c r="BN12" i="32"/>
  <c r="AC11" i="33" s="1"/>
  <c r="BM12" i="32"/>
  <c r="AB11" i="33" s="1"/>
  <c r="BL12" i="32"/>
  <c r="AA11" i="33" s="1"/>
  <c r="BK12" i="32"/>
  <c r="Z11" i="33" s="1"/>
  <c r="BJ12" i="32"/>
  <c r="BI12" i="32"/>
  <c r="BH12" i="32"/>
  <c r="W11" i="33" s="1"/>
  <c r="BG12" i="32"/>
  <c r="V11" i="33" s="1"/>
  <c r="BF12" i="32"/>
  <c r="U11" i="33" s="1"/>
  <c r="BE12" i="32"/>
  <c r="T11" i="33" s="1"/>
  <c r="BD12" i="32"/>
  <c r="S11" i="33" s="1"/>
  <c r="BC12" i="32"/>
  <c r="R11" i="33" s="1"/>
  <c r="BB12" i="32"/>
  <c r="BA12" i="32"/>
  <c r="AZ12" i="32"/>
  <c r="O11" i="33" s="1"/>
  <c r="AY12" i="32"/>
  <c r="N11" i="33" s="1"/>
  <c r="AX12" i="32"/>
  <c r="M11" i="33" s="1"/>
  <c r="AW12" i="32"/>
  <c r="L11" i="33" s="1"/>
  <c r="AV12" i="32"/>
  <c r="K11" i="33" s="1"/>
  <c r="AU12" i="32"/>
  <c r="J11" i="33" s="1"/>
  <c r="AT12" i="32"/>
  <c r="AS12" i="32"/>
  <c r="BW11" i="32"/>
  <c r="AL10" i="33" s="1"/>
  <c r="BV11" i="32"/>
  <c r="AK10" i="33" s="1"/>
  <c r="BU11" i="32"/>
  <c r="AJ10" i="33" s="1"/>
  <c r="BT11" i="32"/>
  <c r="AI10" i="33" s="1"/>
  <c r="BS11" i="32"/>
  <c r="AH10" i="33" s="1"/>
  <c r="BR11" i="32"/>
  <c r="AG10" i="33" s="1"/>
  <c r="BQ11" i="32"/>
  <c r="BP11" i="32"/>
  <c r="BO11" i="32"/>
  <c r="AD10" i="33" s="1"/>
  <c r="BN11" i="32"/>
  <c r="AC10" i="33" s="1"/>
  <c r="BM11" i="32"/>
  <c r="AB10" i="33" s="1"/>
  <c r="BL11" i="32"/>
  <c r="AA10" i="33" s="1"/>
  <c r="BK11" i="32"/>
  <c r="Z10" i="33" s="1"/>
  <c r="BJ11" i="32"/>
  <c r="Y10" i="33" s="1"/>
  <c r="BI11" i="32"/>
  <c r="BH11" i="32"/>
  <c r="BG11" i="32"/>
  <c r="V10" i="33" s="1"/>
  <c r="BF11" i="32"/>
  <c r="U10" i="33" s="1"/>
  <c r="BE11" i="32"/>
  <c r="T10" i="33" s="1"/>
  <c r="BD11" i="32"/>
  <c r="S10" i="33" s="1"/>
  <c r="BC11" i="32"/>
  <c r="R10" i="33" s="1"/>
  <c r="BB11" i="32"/>
  <c r="Q10" i="33" s="1"/>
  <c r="BA11" i="32"/>
  <c r="AZ11" i="32"/>
  <c r="AY11" i="32"/>
  <c r="N10" i="33" s="1"/>
  <c r="AX11" i="32"/>
  <c r="M10" i="33" s="1"/>
  <c r="AW11" i="32"/>
  <c r="L10" i="33" s="1"/>
  <c r="AV11" i="32"/>
  <c r="K10" i="33" s="1"/>
  <c r="AU11" i="32"/>
  <c r="J10" i="33" s="1"/>
  <c r="AT11" i="32"/>
  <c r="I10" i="33" s="1"/>
  <c r="AS11" i="32"/>
  <c r="BW10" i="32"/>
  <c r="BV10" i="32"/>
  <c r="AK9" i="33" s="1"/>
  <c r="BU10" i="32"/>
  <c r="AJ9" i="33" s="1"/>
  <c r="BT10" i="32"/>
  <c r="AI9" i="33" s="1"/>
  <c r="BS10" i="32"/>
  <c r="AH9" i="33" s="1"/>
  <c r="BR10" i="32"/>
  <c r="AG9" i="33" s="1"/>
  <c r="BQ10" i="32"/>
  <c r="AF9" i="33" s="1"/>
  <c r="BP10" i="32"/>
  <c r="BO10" i="32"/>
  <c r="BN10" i="32"/>
  <c r="AC9" i="33" s="1"/>
  <c r="BM10" i="32"/>
  <c r="BL10" i="32"/>
  <c r="AA9" i="33" s="1"/>
  <c r="BK10" i="32"/>
  <c r="Z9" i="33" s="1"/>
  <c r="BJ10" i="32"/>
  <c r="Y9" i="33" s="1"/>
  <c r="BI10" i="32"/>
  <c r="X9" i="33" s="1"/>
  <c r="BH10" i="32"/>
  <c r="BG10" i="32"/>
  <c r="BF10" i="32"/>
  <c r="U9" i="33" s="1"/>
  <c r="BE10" i="32"/>
  <c r="T9" i="33" s="1"/>
  <c r="BD10" i="32"/>
  <c r="S9" i="33" s="1"/>
  <c r="BC10" i="32"/>
  <c r="R9" i="33" s="1"/>
  <c r="BB10" i="32"/>
  <c r="Q9" i="33" s="1"/>
  <c r="BA10" i="32"/>
  <c r="P9" i="33" s="1"/>
  <c r="AZ10" i="32"/>
  <c r="AY10" i="32"/>
  <c r="AX10" i="32"/>
  <c r="M9" i="33" s="1"/>
  <c r="AW10" i="32"/>
  <c r="L9" i="33" s="1"/>
  <c r="AV10" i="32"/>
  <c r="K9" i="33" s="1"/>
  <c r="AU10" i="32"/>
  <c r="J9" i="33" s="1"/>
  <c r="AT10" i="32"/>
  <c r="I9" i="33" s="1"/>
  <c r="AS10" i="32"/>
  <c r="H9" i="33" s="1"/>
  <c r="BW9" i="32"/>
  <c r="BV9" i="32"/>
  <c r="BU9" i="32"/>
  <c r="AJ8" i="33" s="1"/>
  <c r="BT9" i="32"/>
  <c r="AI8" i="33" s="1"/>
  <c r="BS9" i="32"/>
  <c r="AH8" i="33" s="1"/>
  <c r="BR9" i="32"/>
  <c r="AG8" i="33" s="1"/>
  <c r="BQ9" i="32"/>
  <c r="AF8" i="33" s="1"/>
  <c r="BP9" i="32"/>
  <c r="AE8" i="33" s="1"/>
  <c r="BO9" i="32"/>
  <c r="BN9" i="32"/>
  <c r="BM9" i="32"/>
  <c r="AB8" i="33" s="1"/>
  <c r="BL9" i="32"/>
  <c r="AA8" i="33" s="1"/>
  <c r="BK9" i="32"/>
  <c r="Z8" i="33" s="1"/>
  <c r="BJ9" i="32"/>
  <c r="Y8" i="33" s="1"/>
  <c r="BI9" i="32"/>
  <c r="X8" i="33" s="1"/>
  <c r="BH9" i="32"/>
  <c r="W8" i="33" s="1"/>
  <c r="BG9" i="32"/>
  <c r="BF9" i="32"/>
  <c r="BE9" i="32"/>
  <c r="T8" i="33" s="1"/>
  <c r="BD9" i="32"/>
  <c r="S8" i="33" s="1"/>
  <c r="BC9" i="32"/>
  <c r="R8" i="33" s="1"/>
  <c r="BB9" i="32"/>
  <c r="Q8" i="33" s="1"/>
  <c r="BA9" i="32"/>
  <c r="P8" i="33" s="1"/>
  <c r="AZ9" i="32"/>
  <c r="O8" i="33" s="1"/>
  <c r="AY9" i="32"/>
  <c r="AX9" i="32"/>
  <c r="AW9" i="32"/>
  <c r="L8" i="33" s="1"/>
  <c r="AV9" i="32"/>
  <c r="K8" i="33" s="1"/>
  <c r="AU9" i="32"/>
  <c r="J8" i="33" s="1"/>
  <c r="AT9" i="32"/>
  <c r="I8" i="33" s="1"/>
  <c r="AS9" i="32"/>
  <c r="H8" i="33" s="1"/>
  <c r="BW6" i="32"/>
  <c r="BV6" i="32"/>
  <c r="BU6" i="32"/>
  <c r="BT6" i="32"/>
  <c r="BS6" i="32"/>
  <c r="BR6" i="32"/>
  <c r="BQ6" i="32"/>
  <c r="BP6" i="32"/>
  <c r="BO6" i="32"/>
  <c r="BN6" i="32"/>
  <c r="BM6" i="32"/>
  <c r="BL6" i="32"/>
  <c r="BK6" i="32"/>
  <c r="BJ6" i="32"/>
  <c r="BI6" i="32"/>
  <c r="BH6" i="32"/>
  <c r="BG6" i="32"/>
  <c r="BF6" i="32"/>
  <c r="BE6" i="32"/>
  <c r="BD6" i="32"/>
  <c r="BC6" i="32"/>
  <c r="BB6" i="32"/>
  <c r="BA6" i="32"/>
  <c r="AZ6" i="32"/>
  <c r="AY6" i="32"/>
  <c r="AX6" i="32"/>
  <c r="AW6" i="32"/>
  <c r="AV6" i="32"/>
  <c r="AU6" i="32"/>
  <c r="AT6" i="32"/>
  <c r="AS6" i="32"/>
  <c r="BW5" i="32"/>
  <c r="AL5" i="33" s="1"/>
  <c r="BV5" i="32"/>
  <c r="AK5" i="33" s="1"/>
  <c r="BU5" i="32"/>
  <c r="AJ5" i="33" s="1"/>
  <c r="IX5" i="33" s="1"/>
  <c r="BT5" i="32"/>
  <c r="AI5" i="33" s="1"/>
  <c r="IW5" i="33" s="1"/>
  <c r="BS5" i="32"/>
  <c r="AH5" i="33" s="1"/>
  <c r="BR5" i="32"/>
  <c r="AG5" i="33" s="1"/>
  <c r="BQ5" i="32"/>
  <c r="AF5" i="33" s="1"/>
  <c r="BP5" i="32"/>
  <c r="AE5" i="33" s="1"/>
  <c r="BO5" i="32"/>
  <c r="AD5" i="33" s="1"/>
  <c r="BN5" i="32"/>
  <c r="AC5" i="33" s="1"/>
  <c r="BM5" i="32"/>
  <c r="AB5" i="33" s="1"/>
  <c r="IP5" i="33" s="1"/>
  <c r="BL5" i="32"/>
  <c r="AA5" i="33" s="1"/>
  <c r="IO5" i="33" s="1"/>
  <c r="BK5" i="32"/>
  <c r="Z5" i="33" s="1"/>
  <c r="BJ5" i="32"/>
  <c r="Y5" i="33" s="1"/>
  <c r="BI5" i="32"/>
  <c r="X5" i="33" s="1"/>
  <c r="BH5" i="32"/>
  <c r="W5" i="33" s="1"/>
  <c r="BG5" i="32"/>
  <c r="V5" i="33" s="1"/>
  <c r="BF5" i="32"/>
  <c r="U5" i="33" s="1"/>
  <c r="BE5" i="32"/>
  <c r="T5" i="33" s="1"/>
  <c r="IH5" i="33" s="1"/>
  <c r="BD5" i="32"/>
  <c r="S5" i="33" s="1"/>
  <c r="IG5" i="33" s="1"/>
  <c r="BC5" i="32"/>
  <c r="R5" i="33" s="1"/>
  <c r="BB5" i="32"/>
  <c r="Q5" i="33" s="1"/>
  <c r="BA5" i="32"/>
  <c r="P5" i="33" s="1"/>
  <c r="AZ5" i="32"/>
  <c r="O5" i="33" s="1"/>
  <c r="AY5" i="32"/>
  <c r="N5" i="33" s="1"/>
  <c r="AX5" i="32"/>
  <c r="M5" i="33" s="1"/>
  <c r="AW5" i="32"/>
  <c r="L5" i="33" s="1"/>
  <c r="HZ5" i="33" s="1"/>
  <c r="AV5" i="32"/>
  <c r="K5" i="33" s="1"/>
  <c r="HY5" i="33" s="1"/>
  <c r="AU5" i="32"/>
  <c r="J5" i="33" s="1"/>
  <c r="AT5" i="32"/>
  <c r="I5" i="33" s="1"/>
  <c r="AS5" i="32"/>
  <c r="H5" i="33" s="1"/>
  <c r="HU61" i="33"/>
  <c r="HU60" i="33"/>
  <c r="HU52" i="33"/>
  <c r="HU51" i="33"/>
  <c r="HU44" i="33"/>
  <c r="HU43" i="33"/>
  <c r="HU35" i="33"/>
  <c r="HU34" i="33"/>
  <c r="HU27" i="33"/>
  <c r="HU26" i="33"/>
  <c r="HU18" i="33"/>
  <c r="HU17" i="33"/>
  <c r="HU10" i="33"/>
  <c r="HU9" i="33"/>
  <c r="G5" i="33"/>
  <c r="AZ42" i="32" l="1"/>
  <c r="O39" i="33" s="1"/>
  <c r="BA42" i="32"/>
  <c r="P39" i="33" s="1"/>
  <c r="BP42" i="32"/>
  <c r="AE39" i="33" s="1"/>
  <c r="BI42" i="32"/>
  <c r="X39" i="33" s="1"/>
  <c r="IL39" i="33" s="1"/>
  <c r="AT42" i="32"/>
  <c r="I39" i="33" s="1"/>
  <c r="BB42" i="32"/>
  <c r="Q39" i="33" s="1"/>
  <c r="BR42" i="32"/>
  <c r="AG39" i="33" s="1"/>
  <c r="IU39" i="33" s="1"/>
  <c r="AU42" i="32"/>
  <c r="J39" i="33" s="1"/>
  <c r="HX39" i="33" s="1"/>
  <c r="BC42" i="32"/>
  <c r="R39" i="33" s="1"/>
  <c r="BS42" i="32"/>
  <c r="AH39" i="33" s="1"/>
  <c r="HP5" i="33"/>
  <c r="IA8" i="33"/>
  <c r="M8" i="33"/>
  <c r="U8" i="33"/>
  <c r="II8" i="33" s="1"/>
  <c r="IQ8" i="33"/>
  <c r="AC8" i="33"/>
  <c r="AK8" i="33"/>
  <c r="IY8" i="33" s="1"/>
  <c r="IB9" i="33"/>
  <c r="N9" i="33"/>
  <c r="V9" i="33"/>
  <c r="IJ9" i="33" s="1"/>
  <c r="IR9" i="33"/>
  <c r="AD9" i="33"/>
  <c r="AL9" i="33"/>
  <c r="IZ9" i="33" s="1"/>
  <c r="IC10" i="33"/>
  <c r="O10" i="33"/>
  <c r="W10" i="33"/>
  <c r="IK10" i="33" s="1"/>
  <c r="IS10" i="33"/>
  <c r="AE10" i="33"/>
  <c r="H11" i="33"/>
  <c r="HV11" i="33" s="1"/>
  <c r="ID11" i="33"/>
  <c r="P11" i="33"/>
  <c r="X11" i="33"/>
  <c r="IL11" i="33" s="1"/>
  <c r="IT11" i="33"/>
  <c r="AF11" i="33"/>
  <c r="I12" i="33"/>
  <c r="HW12" i="33" s="1"/>
  <c r="IE12" i="33"/>
  <c r="Q12" i="33"/>
  <c r="Y12" i="33"/>
  <c r="IM12" i="33" s="1"/>
  <c r="IU12" i="33"/>
  <c r="AG12" i="33"/>
  <c r="J13" i="33"/>
  <c r="HX13" i="33" s="1"/>
  <c r="IF13" i="33"/>
  <c r="R13" i="33"/>
  <c r="Z13" i="33"/>
  <c r="IN13" i="33" s="1"/>
  <c r="IV13" i="33"/>
  <c r="AH13" i="33"/>
  <c r="K14" i="33"/>
  <c r="HY14" i="33" s="1"/>
  <c r="IG14" i="33"/>
  <c r="S14" i="33"/>
  <c r="AA14" i="33"/>
  <c r="IO14" i="33" s="1"/>
  <c r="IW14" i="33"/>
  <c r="AI14" i="33"/>
  <c r="L15" i="33"/>
  <c r="HZ15" i="33" s="1"/>
  <c r="IH15" i="33"/>
  <c r="T15" i="33"/>
  <c r="AB15" i="33"/>
  <c r="IP15" i="33" s="1"/>
  <c r="IX15" i="33"/>
  <c r="AJ15" i="33"/>
  <c r="M16" i="33"/>
  <c r="IA16" i="33" s="1"/>
  <c r="II16" i="33"/>
  <c r="U16" i="33"/>
  <c r="AC16" i="33"/>
  <c r="IQ16" i="33" s="1"/>
  <c r="IY16" i="33"/>
  <c r="AK16" i="33"/>
  <c r="N17" i="33"/>
  <c r="IB17" i="33" s="1"/>
  <c r="IJ17" i="33"/>
  <c r="V17" i="33"/>
  <c r="AD17" i="33"/>
  <c r="IR17" i="33" s="1"/>
  <c r="IZ17" i="33"/>
  <c r="AL17" i="33"/>
  <c r="O18" i="33"/>
  <c r="IC18" i="33" s="1"/>
  <c r="IK18" i="33"/>
  <c r="W18" i="33"/>
  <c r="AE18" i="33"/>
  <c r="IS18" i="33" s="1"/>
  <c r="HV19" i="33"/>
  <c r="H19" i="33"/>
  <c r="P19" i="33"/>
  <c r="ID19" i="33" s="1"/>
  <c r="IL19" i="33"/>
  <c r="X19" i="33"/>
  <c r="AF19" i="33"/>
  <c r="IT19" i="33" s="1"/>
  <c r="HW20" i="33"/>
  <c r="I20" i="33"/>
  <c r="Q20" i="33"/>
  <c r="IE20" i="33" s="1"/>
  <c r="IM20" i="33"/>
  <c r="Y20" i="33"/>
  <c r="AG20" i="33"/>
  <c r="IU20" i="33" s="1"/>
  <c r="HX21" i="33"/>
  <c r="J21" i="33"/>
  <c r="R21" i="33"/>
  <c r="IF21" i="33" s="1"/>
  <c r="IN21" i="33"/>
  <c r="Z21" i="33"/>
  <c r="AH21" i="33"/>
  <c r="IV21" i="33" s="1"/>
  <c r="HY22" i="33"/>
  <c r="K22" i="33"/>
  <c r="S22" i="33"/>
  <c r="IG22" i="33" s="1"/>
  <c r="IO22" i="33"/>
  <c r="AA22" i="33"/>
  <c r="AI22" i="33"/>
  <c r="IW22" i="33" s="1"/>
  <c r="HZ23" i="33"/>
  <c r="L23" i="33"/>
  <c r="T23" i="33"/>
  <c r="IH23" i="33" s="1"/>
  <c r="IP23" i="33"/>
  <c r="AB23" i="33"/>
  <c r="AJ23" i="33"/>
  <c r="IX23" i="33" s="1"/>
  <c r="IB26" i="33"/>
  <c r="N26" i="33"/>
  <c r="V26" i="33"/>
  <c r="IJ26" i="33" s="1"/>
  <c r="IR26" i="33"/>
  <c r="AD26" i="33"/>
  <c r="AL26" i="33"/>
  <c r="IZ26" i="33" s="1"/>
  <c r="IC27" i="33"/>
  <c r="O27" i="33"/>
  <c r="W27" i="33"/>
  <c r="IK27" i="33" s="1"/>
  <c r="IS27" i="33"/>
  <c r="AE27" i="33"/>
  <c r="H28" i="33"/>
  <c r="HV28" i="33" s="1"/>
  <c r="ID28" i="33"/>
  <c r="P28" i="33"/>
  <c r="X28" i="33"/>
  <c r="IL28" i="33" s="1"/>
  <c r="IT28" i="33"/>
  <c r="AF28" i="33"/>
  <c r="I29" i="33"/>
  <c r="HW29" i="33" s="1"/>
  <c r="IE29" i="33"/>
  <c r="Q29" i="33"/>
  <c r="Y29" i="33"/>
  <c r="IM29" i="33" s="1"/>
  <c r="IU29" i="33"/>
  <c r="AG29" i="33"/>
  <c r="J30" i="33"/>
  <c r="HX30" i="33" s="1"/>
  <c r="IF30" i="33"/>
  <c r="R30" i="33"/>
  <c r="Z30" i="33"/>
  <c r="IN30" i="33" s="1"/>
  <c r="IV30" i="33"/>
  <c r="AH30" i="33"/>
  <c r="K31" i="33"/>
  <c r="HY31" i="33" s="1"/>
  <c r="IG31" i="33"/>
  <c r="S31" i="33"/>
  <c r="AA31" i="33"/>
  <c r="IO31" i="33" s="1"/>
  <c r="IW31" i="33"/>
  <c r="AI31" i="33"/>
  <c r="L32" i="33"/>
  <c r="HZ32" i="33" s="1"/>
  <c r="IH32" i="33"/>
  <c r="T32" i="33"/>
  <c r="AB32" i="33"/>
  <c r="IP32" i="33" s="1"/>
  <c r="IX32" i="33"/>
  <c r="AJ32" i="33"/>
  <c r="M33" i="33"/>
  <c r="IA33" i="33" s="1"/>
  <c r="II33" i="33"/>
  <c r="U33" i="33"/>
  <c r="AC33" i="33"/>
  <c r="IQ33" i="33" s="1"/>
  <c r="IY33" i="33"/>
  <c r="AK33" i="33"/>
  <c r="N34" i="33"/>
  <c r="IB34" i="33" s="1"/>
  <c r="IJ34" i="33"/>
  <c r="V34" i="33"/>
  <c r="AD34" i="33"/>
  <c r="IR34" i="33" s="1"/>
  <c r="IZ34" i="33"/>
  <c r="AL34" i="33"/>
  <c r="O35" i="33"/>
  <c r="IC35" i="33" s="1"/>
  <c r="IK35" i="33"/>
  <c r="W35" i="33"/>
  <c r="AE35" i="33"/>
  <c r="IS35" i="33" s="1"/>
  <c r="HV36" i="33"/>
  <c r="H36" i="33"/>
  <c r="P36" i="33"/>
  <c r="ID36" i="33" s="1"/>
  <c r="IL36" i="33"/>
  <c r="X36" i="33"/>
  <c r="AF36" i="33"/>
  <c r="IT36" i="33" s="1"/>
  <c r="HW37" i="33"/>
  <c r="I37" i="33"/>
  <c r="Q37" i="33"/>
  <c r="IE37" i="33" s="1"/>
  <c r="IM37" i="33"/>
  <c r="Y37" i="33"/>
  <c r="AG37" i="33"/>
  <c r="IU37" i="33" s="1"/>
  <c r="HX38" i="33"/>
  <c r="J38" i="33"/>
  <c r="R38" i="33"/>
  <c r="IF38" i="33" s="1"/>
  <c r="IN38" i="33"/>
  <c r="Z38" i="33"/>
  <c r="AH38" i="33"/>
  <c r="IV38" i="33" s="1"/>
  <c r="HY39" i="33"/>
  <c r="AV42" i="32"/>
  <c r="K39" i="33" s="1"/>
  <c r="BD42" i="32"/>
  <c r="S39" i="33" s="1"/>
  <c r="IG39" i="33" s="1"/>
  <c r="IO39" i="33"/>
  <c r="BL42" i="32"/>
  <c r="AA39" i="33" s="1"/>
  <c r="BT42" i="32"/>
  <c r="AI39" i="33" s="1"/>
  <c r="IW39" i="33" s="1"/>
  <c r="HZ41" i="33"/>
  <c r="L41" i="33"/>
  <c r="T41" i="33"/>
  <c r="IH41" i="33" s="1"/>
  <c r="IP41" i="33"/>
  <c r="AB41" i="33"/>
  <c r="AJ41" i="33"/>
  <c r="IX41" i="33" s="1"/>
  <c r="IA42" i="33"/>
  <c r="M42" i="33"/>
  <c r="U42" i="33"/>
  <c r="II42" i="33" s="1"/>
  <c r="IQ42" i="33"/>
  <c r="AC42" i="33"/>
  <c r="AK42" i="33"/>
  <c r="IY42" i="33" s="1"/>
  <c r="IB43" i="33"/>
  <c r="N43" i="33"/>
  <c r="V43" i="33"/>
  <c r="IJ43" i="33" s="1"/>
  <c r="IR43" i="33"/>
  <c r="AD43" i="33"/>
  <c r="AL43" i="33"/>
  <c r="IZ43" i="33" s="1"/>
  <c r="IC44" i="33"/>
  <c r="O44" i="33"/>
  <c r="W44" i="33"/>
  <c r="IK44" i="33" s="1"/>
  <c r="IS44" i="33"/>
  <c r="AE44" i="33"/>
  <c r="H45" i="33"/>
  <c r="HV45" i="33" s="1"/>
  <c r="ID45" i="33"/>
  <c r="P45" i="33"/>
  <c r="X45" i="33"/>
  <c r="IL45" i="33" s="1"/>
  <c r="IT45" i="33"/>
  <c r="AF45" i="33"/>
  <c r="I46" i="33"/>
  <c r="HW46" i="33" s="1"/>
  <c r="IE46" i="33"/>
  <c r="Q46" i="33"/>
  <c r="Y46" i="33"/>
  <c r="IM46" i="33" s="1"/>
  <c r="IU46" i="33"/>
  <c r="AG46" i="33"/>
  <c r="J47" i="33"/>
  <c r="HX47" i="33" s="1"/>
  <c r="IF47" i="33"/>
  <c r="R47" i="33"/>
  <c r="Z47" i="33"/>
  <c r="IN47" i="33" s="1"/>
  <c r="IV47" i="33"/>
  <c r="AH47" i="33"/>
  <c r="K48" i="33"/>
  <c r="HY48" i="33" s="1"/>
  <c r="IG48" i="33"/>
  <c r="S48" i="33"/>
  <c r="AA48" i="33"/>
  <c r="IO48" i="33" s="1"/>
  <c r="IW48" i="33"/>
  <c r="AI48" i="33"/>
  <c r="L49" i="33"/>
  <c r="HZ49" i="33" s="1"/>
  <c r="IH49" i="33"/>
  <c r="T49" i="33"/>
  <c r="AB49" i="33"/>
  <c r="IP49" i="33" s="1"/>
  <c r="IX49" i="33"/>
  <c r="AJ49" i="33"/>
  <c r="M50" i="33"/>
  <c r="IA50" i="33" s="1"/>
  <c r="II50" i="33"/>
  <c r="U50" i="33"/>
  <c r="AC50" i="33"/>
  <c r="IQ50" i="33" s="1"/>
  <c r="IY50" i="33"/>
  <c r="AK50" i="33"/>
  <c r="N51" i="33"/>
  <c r="IB51" i="33" s="1"/>
  <c r="IJ51" i="33"/>
  <c r="V51" i="33"/>
  <c r="AD51" i="33"/>
  <c r="IR51" i="33" s="1"/>
  <c r="IZ51" i="33"/>
  <c r="AL51" i="33"/>
  <c r="O52" i="33"/>
  <c r="IC52" i="33" s="1"/>
  <c r="IK52" i="33"/>
  <c r="W52" i="33"/>
  <c r="AE52" i="33"/>
  <c r="IS52" i="33" s="1"/>
  <c r="HV53" i="33"/>
  <c r="H53" i="33"/>
  <c r="P53" i="33"/>
  <c r="ID53" i="33" s="1"/>
  <c r="IL53" i="33"/>
  <c r="X53" i="33"/>
  <c r="AF53" i="33"/>
  <c r="IT53" i="33" s="1"/>
  <c r="HW55" i="33"/>
  <c r="I55" i="33"/>
  <c r="Q55" i="33"/>
  <c r="IE55" i="33" s="1"/>
  <c r="IM55" i="33"/>
  <c r="Y55" i="33"/>
  <c r="AG55" i="33"/>
  <c r="IU55" i="33" s="1"/>
  <c r="HX56" i="33"/>
  <c r="J56" i="33"/>
  <c r="R56" i="33"/>
  <c r="IF56" i="33" s="1"/>
  <c r="IN56" i="33"/>
  <c r="Z56" i="33"/>
  <c r="AH56" i="33"/>
  <c r="IV56" i="33" s="1"/>
  <c r="HY57" i="33"/>
  <c r="K57" i="33"/>
  <c r="S57" i="33"/>
  <c r="IG57" i="33" s="1"/>
  <c r="IO57" i="33"/>
  <c r="AA57" i="33"/>
  <c r="AI57" i="33"/>
  <c r="IW57" i="33" s="1"/>
  <c r="HZ58" i="33"/>
  <c r="L58" i="33"/>
  <c r="T58" i="33"/>
  <c r="IH58" i="33" s="1"/>
  <c r="IP58" i="33"/>
  <c r="AB58" i="33"/>
  <c r="AJ58" i="33"/>
  <c r="IX58" i="33" s="1"/>
  <c r="IA59" i="33"/>
  <c r="M59" i="33"/>
  <c r="U59" i="33"/>
  <c r="II59" i="33" s="1"/>
  <c r="IQ59" i="33"/>
  <c r="AC59" i="33"/>
  <c r="AK59" i="33"/>
  <c r="IY59" i="33" s="1"/>
  <c r="IB60" i="33"/>
  <c r="N60" i="33"/>
  <c r="V60" i="33"/>
  <c r="IJ60" i="33" s="1"/>
  <c r="IR60" i="33"/>
  <c r="AD60" i="33"/>
  <c r="AL60" i="33"/>
  <c r="IZ60" i="33" s="1"/>
  <c r="IC61" i="33"/>
  <c r="O61" i="33"/>
  <c r="W61" i="33"/>
  <c r="IK61" i="33" s="1"/>
  <c r="IS61" i="33"/>
  <c r="AE61" i="33"/>
  <c r="H62" i="33"/>
  <c r="HV62" i="33" s="1"/>
  <c r="ID62" i="33"/>
  <c r="P62" i="33"/>
  <c r="X62" i="33"/>
  <c r="IL62" i="33" s="1"/>
  <c r="IT62" i="33"/>
  <c r="AF62" i="33"/>
  <c r="I63" i="33"/>
  <c r="HW63" i="33" s="1"/>
  <c r="IE63" i="33"/>
  <c r="Q63" i="33"/>
  <c r="Y63" i="33"/>
  <c r="IM63" i="33" s="1"/>
  <c r="IU63" i="33"/>
  <c r="AG63" i="33"/>
  <c r="J64" i="33"/>
  <c r="HX64" i="33" s="1"/>
  <c r="IF64" i="33"/>
  <c r="R64" i="33"/>
  <c r="Z64" i="33"/>
  <c r="IN64" i="33" s="1"/>
  <c r="IV64" i="33"/>
  <c r="AH64" i="33"/>
  <c r="N8" i="33"/>
  <c r="IB8" i="33" s="1"/>
  <c r="IJ8" i="33"/>
  <c r="V8" i="33"/>
  <c r="AD8" i="33"/>
  <c r="IR8" i="33" s="1"/>
  <c r="IZ8" i="33"/>
  <c r="AL8" i="33"/>
  <c r="O9" i="33"/>
  <c r="IC9" i="33" s="1"/>
  <c r="IK9" i="33"/>
  <c r="W9" i="33"/>
  <c r="AE9" i="33"/>
  <c r="IS9" i="33" s="1"/>
  <c r="HV10" i="33"/>
  <c r="H10" i="33"/>
  <c r="P10" i="33"/>
  <c r="ID10" i="33" s="1"/>
  <c r="IL10" i="33"/>
  <c r="X10" i="33"/>
  <c r="AF10" i="33"/>
  <c r="IT10" i="33" s="1"/>
  <c r="HW11" i="33"/>
  <c r="I11" i="33"/>
  <c r="Q11" i="33"/>
  <c r="IE11" i="33" s="1"/>
  <c r="IM11" i="33"/>
  <c r="Y11" i="33"/>
  <c r="AG11" i="33"/>
  <c r="IU11" i="33" s="1"/>
  <c r="HX12" i="33"/>
  <c r="J12" i="33"/>
  <c r="R12" i="33"/>
  <c r="IF12" i="33" s="1"/>
  <c r="IN12" i="33"/>
  <c r="Z12" i="33"/>
  <c r="AH12" i="33"/>
  <c r="IV12" i="33" s="1"/>
  <c r="HY13" i="33"/>
  <c r="K13" i="33"/>
  <c r="S13" i="33"/>
  <c r="IG13" i="33" s="1"/>
  <c r="IO13" i="33"/>
  <c r="AA13" i="33"/>
  <c r="AI13" i="33"/>
  <c r="IW13" i="33" s="1"/>
  <c r="HZ14" i="33"/>
  <c r="L14" i="33"/>
  <c r="T14" i="33"/>
  <c r="IH14" i="33" s="1"/>
  <c r="IP14" i="33"/>
  <c r="AB14" i="33"/>
  <c r="AJ14" i="33"/>
  <c r="IX14" i="33" s="1"/>
  <c r="IA15" i="33"/>
  <c r="M15" i="33"/>
  <c r="U15" i="33"/>
  <c r="II15" i="33" s="1"/>
  <c r="IQ15" i="33"/>
  <c r="AC15" i="33"/>
  <c r="AK15" i="33"/>
  <c r="IY15" i="33" s="1"/>
  <c r="IB16" i="33"/>
  <c r="N16" i="33"/>
  <c r="V16" i="33"/>
  <c r="IJ16" i="33" s="1"/>
  <c r="IR16" i="33"/>
  <c r="AD16" i="33"/>
  <c r="AL16" i="33"/>
  <c r="IZ16" i="33" s="1"/>
  <c r="IC17" i="33"/>
  <c r="O17" i="33"/>
  <c r="W17" i="33"/>
  <c r="IK17" i="33" s="1"/>
  <c r="IS17" i="33"/>
  <c r="AE17" i="33"/>
  <c r="H18" i="33"/>
  <c r="HV18" i="33" s="1"/>
  <c r="ID18" i="33"/>
  <c r="P18" i="33"/>
  <c r="X18" i="33"/>
  <c r="IL18" i="33" s="1"/>
  <c r="IT18" i="33"/>
  <c r="AF18" i="33"/>
  <c r="I19" i="33"/>
  <c r="HW19" i="33" s="1"/>
  <c r="IE19" i="33"/>
  <c r="Q19" i="33"/>
  <c r="Y19" i="33"/>
  <c r="IM19" i="33" s="1"/>
  <c r="IU19" i="33"/>
  <c r="AG19" i="33"/>
  <c r="J20" i="33"/>
  <c r="HX20" i="33" s="1"/>
  <c r="IF20" i="33"/>
  <c r="R20" i="33"/>
  <c r="Z20" i="33"/>
  <c r="IN20" i="33" s="1"/>
  <c r="IV20" i="33"/>
  <c r="AH20" i="33"/>
  <c r="K21" i="33"/>
  <c r="HY21" i="33" s="1"/>
  <c r="IG21" i="33"/>
  <c r="S21" i="33"/>
  <c r="AA21" i="33"/>
  <c r="IO21" i="33" s="1"/>
  <c r="IW21" i="33"/>
  <c r="AI21" i="33"/>
  <c r="L22" i="33"/>
  <c r="HZ22" i="33" s="1"/>
  <c r="IH22" i="33"/>
  <c r="T22" i="33"/>
  <c r="AB22" i="33"/>
  <c r="IP22" i="33" s="1"/>
  <c r="IX22" i="33"/>
  <c r="AJ22" i="33"/>
  <c r="M23" i="33"/>
  <c r="IA23" i="33" s="1"/>
  <c r="II23" i="33"/>
  <c r="U23" i="33"/>
  <c r="AC23" i="33"/>
  <c r="IQ23" i="33" s="1"/>
  <c r="IY23" i="33"/>
  <c r="AK23" i="33"/>
  <c r="O26" i="33"/>
  <c r="IC26" i="33" s="1"/>
  <c r="IK26" i="33"/>
  <c r="W26" i="33"/>
  <c r="AE26" i="33"/>
  <c r="IS26" i="33" s="1"/>
  <c r="HV27" i="33"/>
  <c r="H27" i="33"/>
  <c r="P27" i="33"/>
  <c r="ID27" i="33" s="1"/>
  <c r="IL27" i="33"/>
  <c r="X27" i="33"/>
  <c r="AF27" i="33"/>
  <c r="IT27" i="33" s="1"/>
  <c r="HW28" i="33"/>
  <c r="I28" i="33"/>
  <c r="Q28" i="33"/>
  <c r="IE28" i="33" s="1"/>
  <c r="IM28" i="33"/>
  <c r="Y28" i="33"/>
  <c r="AG28" i="33"/>
  <c r="IU28" i="33" s="1"/>
  <c r="HX29" i="33"/>
  <c r="J29" i="33"/>
  <c r="R29" i="33"/>
  <c r="IF29" i="33" s="1"/>
  <c r="IN29" i="33"/>
  <c r="Z29" i="33"/>
  <c r="AH29" i="33"/>
  <c r="IV29" i="33" s="1"/>
  <c r="HY30" i="33"/>
  <c r="K30" i="33"/>
  <c r="S30" i="33"/>
  <c r="IG30" i="33" s="1"/>
  <c r="IO30" i="33"/>
  <c r="AA30" i="33"/>
  <c r="AI30" i="33"/>
  <c r="IW30" i="33" s="1"/>
  <c r="HZ31" i="33"/>
  <c r="L31" i="33"/>
  <c r="T31" i="33"/>
  <c r="IH31" i="33" s="1"/>
  <c r="IP31" i="33"/>
  <c r="AB31" i="33"/>
  <c r="AJ31" i="33"/>
  <c r="IX31" i="33" s="1"/>
  <c r="IA32" i="33"/>
  <c r="M32" i="33"/>
  <c r="U32" i="33"/>
  <c r="II32" i="33" s="1"/>
  <c r="IQ32" i="33"/>
  <c r="AC32" i="33"/>
  <c r="AK32" i="33"/>
  <c r="IY32" i="33" s="1"/>
  <c r="IB33" i="33"/>
  <c r="N33" i="33"/>
  <c r="V33" i="33"/>
  <c r="IJ33" i="33" s="1"/>
  <c r="IR33" i="33"/>
  <c r="AD33" i="33"/>
  <c r="AL33" i="33"/>
  <c r="IZ33" i="33" s="1"/>
  <c r="IC34" i="33"/>
  <c r="O34" i="33"/>
  <c r="W34" i="33"/>
  <c r="IK34" i="33" s="1"/>
  <c r="IS34" i="33"/>
  <c r="AE34" i="33"/>
  <c r="H35" i="33"/>
  <c r="HV35" i="33" s="1"/>
  <c r="ID35" i="33"/>
  <c r="P35" i="33"/>
  <c r="X35" i="33"/>
  <c r="IL35" i="33" s="1"/>
  <c r="IT35" i="33"/>
  <c r="AF35" i="33"/>
  <c r="I36" i="33"/>
  <c r="HW36" i="33" s="1"/>
  <c r="IE36" i="33"/>
  <c r="Q36" i="33"/>
  <c r="Y36" i="33"/>
  <c r="IM36" i="33" s="1"/>
  <c r="IU36" i="33"/>
  <c r="AG36" i="33"/>
  <c r="J37" i="33"/>
  <c r="HX37" i="33" s="1"/>
  <c r="IF37" i="33"/>
  <c r="R37" i="33"/>
  <c r="Z37" i="33"/>
  <c r="IN37" i="33" s="1"/>
  <c r="IV37" i="33"/>
  <c r="AH37" i="33"/>
  <c r="K38" i="33"/>
  <c r="HY38" i="33" s="1"/>
  <c r="IG38" i="33"/>
  <c r="S38" i="33"/>
  <c r="AA38" i="33"/>
  <c r="IO38" i="33" s="1"/>
  <c r="IW38" i="33"/>
  <c r="AI38" i="33"/>
  <c r="AW42" i="32"/>
  <c r="L39" i="33" s="1"/>
  <c r="HZ39" i="33" s="1"/>
  <c r="IH39" i="33"/>
  <c r="BE42" i="32"/>
  <c r="T39" i="33" s="1"/>
  <c r="BM42" i="32"/>
  <c r="AB39" i="33" s="1"/>
  <c r="IP39" i="33" s="1"/>
  <c r="IX39" i="33"/>
  <c r="BU42" i="32"/>
  <c r="AJ39" i="33" s="1"/>
  <c r="M41" i="33"/>
  <c r="IA41" i="33" s="1"/>
  <c r="II41" i="33"/>
  <c r="U41" i="33"/>
  <c r="AC41" i="33"/>
  <c r="IQ41" i="33" s="1"/>
  <c r="IY41" i="33"/>
  <c r="AK41" i="33"/>
  <c r="N42" i="33"/>
  <c r="IB42" i="33" s="1"/>
  <c r="IJ42" i="33"/>
  <c r="V42" i="33"/>
  <c r="AD42" i="33"/>
  <c r="IR42" i="33" s="1"/>
  <c r="IZ42" i="33"/>
  <c r="AL42" i="33"/>
  <c r="O43" i="33"/>
  <c r="IC43" i="33" s="1"/>
  <c r="IK43" i="33"/>
  <c r="W43" i="33"/>
  <c r="AE43" i="33"/>
  <c r="IS43" i="33" s="1"/>
  <c r="HV44" i="33"/>
  <c r="H44" i="33"/>
  <c r="P44" i="33"/>
  <c r="ID44" i="33" s="1"/>
  <c r="IL44" i="33"/>
  <c r="X44" i="33"/>
  <c r="AF44" i="33"/>
  <c r="IT44" i="33" s="1"/>
  <c r="HW45" i="33"/>
  <c r="I45" i="33"/>
  <c r="Q45" i="33"/>
  <c r="IE45" i="33" s="1"/>
  <c r="IM45" i="33"/>
  <c r="Y45" i="33"/>
  <c r="AG45" i="33"/>
  <c r="IU45" i="33" s="1"/>
  <c r="HX46" i="33"/>
  <c r="J46" i="33"/>
  <c r="R46" i="33"/>
  <c r="IF46" i="33" s="1"/>
  <c r="IN46" i="33"/>
  <c r="Z46" i="33"/>
  <c r="AH46" i="33"/>
  <c r="IV46" i="33" s="1"/>
  <c r="HY47" i="33"/>
  <c r="K47" i="33"/>
  <c r="S47" i="33"/>
  <c r="IG47" i="33" s="1"/>
  <c r="IO47" i="33"/>
  <c r="AA47" i="33"/>
  <c r="AI47" i="33"/>
  <c r="IW47" i="33" s="1"/>
  <c r="HZ48" i="33"/>
  <c r="L48" i="33"/>
  <c r="T48" i="33"/>
  <c r="IH48" i="33" s="1"/>
  <c r="IP48" i="33"/>
  <c r="AB48" i="33"/>
  <c r="AJ48" i="33"/>
  <c r="IX48" i="33" s="1"/>
  <c r="IA49" i="33"/>
  <c r="M49" i="33"/>
  <c r="U49" i="33"/>
  <c r="II49" i="33" s="1"/>
  <c r="IQ49" i="33"/>
  <c r="AC49" i="33"/>
  <c r="AK49" i="33"/>
  <c r="IY49" i="33" s="1"/>
  <c r="IB50" i="33"/>
  <c r="N50" i="33"/>
  <c r="V50" i="33"/>
  <c r="IJ50" i="33" s="1"/>
  <c r="IR50" i="33"/>
  <c r="AD50" i="33"/>
  <c r="AL50" i="33"/>
  <c r="IZ50" i="33" s="1"/>
  <c r="IC51" i="33"/>
  <c r="O51" i="33"/>
  <c r="W51" i="33"/>
  <c r="IK51" i="33" s="1"/>
  <c r="IS51" i="33"/>
  <c r="AE51" i="33"/>
  <c r="H52" i="33"/>
  <c r="HV52" i="33" s="1"/>
  <c r="ID52" i="33"/>
  <c r="P52" i="33"/>
  <c r="X52" i="33"/>
  <c r="IL52" i="33" s="1"/>
  <c r="IT52" i="33"/>
  <c r="AF52" i="33"/>
  <c r="I53" i="33"/>
  <c r="HW53" i="33" s="1"/>
  <c r="IE53" i="33"/>
  <c r="Q53" i="33"/>
  <c r="Y53" i="33"/>
  <c r="IM53" i="33" s="1"/>
  <c r="IU53" i="33"/>
  <c r="AG53" i="33"/>
  <c r="J55" i="33"/>
  <c r="HX55" i="33" s="1"/>
  <c r="IF55" i="33"/>
  <c r="R55" i="33"/>
  <c r="Z55" i="33"/>
  <c r="IN55" i="33" s="1"/>
  <c r="IV55" i="33"/>
  <c r="AH55" i="33"/>
  <c r="K56" i="33"/>
  <c r="HY56" i="33" s="1"/>
  <c r="IG56" i="33"/>
  <c r="S56" i="33"/>
  <c r="AA56" i="33"/>
  <c r="IO56" i="33" s="1"/>
  <c r="IW56" i="33"/>
  <c r="AI56" i="33"/>
  <c r="L57" i="33"/>
  <c r="HZ57" i="33" s="1"/>
  <c r="IH57" i="33"/>
  <c r="T57" i="33"/>
  <c r="AB57" i="33"/>
  <c r="IP57" i="33" s="1"/>
  <c r="IX57" i="33"/>
  <c r="AJ57" i="33"/>
  <c r="M58" i="33"/>
  <c r="IA58" i="33" s="1"/>
  <c r="II58" i="33"/>
  <c r="U58" i="33"/>
  <c r="AC58" i="33"/>
  <c r="IQ58" i="33" s="1"/>
  <c r="IY58" i="33"/>
  <c r="AK58" i="33"/>
  <c r="N59" i="33"/>
  <c r="IB59" i="33" s="1"/>
  <c r="IJ59" i="33"/>
  <c r="V59" i="33"/>
  <c r="AD59" i="33"/>
  <c r="IR59" i="33" s="1"/>
  <c r="IZ59" i="33"/>
  <c r="AL59" i="33"/>
  <c r="O60" i="33"/>
  <c r="IC60" i="33" s="1"/>
  <c r="IK60" i="33"/>
  <c r="W60" i="33"/>
  <c r="AE60" i="33"/>
  <c r="IS60" i="33" s="1"/>
  <c r="HV61" i="33"/>
  <c r="H61" i="33"/>
  <c r="P61" i="33"/>
  <c r="ID61" i="33" s="1"/>
  <c r="IL61" i="33"/>
  <c r="X61" i="33"/>
  <c r="AF61" i="33"/>
  <c r="IT61" i="33" s="1"/>
  <c r="HW62" i="33"/>
  <c r="I62" i="33"/>
  <c r="Q62" i="33"/>
  <c r="IE62" i="33" s="1"/>
  <c r="IM62" i="33"/>
  <c r="Y62" i="33"/>
  <c r="AG62" i="33"/>
  <c r="IU62" i="33" s="1"/>
  <c r="HX63" i="33"/>
  <c r="J63" i="33"/>
  <c r="R63" i="33"/>
  <c r="IF63" i="33" s="1"/>
  <c r="IN63" i="33"/>
  <c r="Z63" i="33"/>
  <c r="AH63" i="33"/>
  <c r="IV63" i="33" s="1"/>
  <c r="HY64" i="33"/>
  <c r="K64" i="33"/>
  <c r="S64" i="33"/>
  <c r="IG64" i="33" s="1"/>
  <c r="IO64" i="33"/>
  <c r="AA64" i="33"/>
  <c r="BH42" i="32"/>
  <c r="W39" i="33" s="1"/>
  <c r="AS42" i="32"/>
  <c r="H39" i="33" s="1"/>
  <c r="HV39" i="33" s="1"/>
  <c r="BQ42" i="32"/>
  <c r="AF39" i="33" s="1"/>
  <c r="IT39" i="33" s="1"/>
  <c r="IP9" i="33"/>
  <c r="AB9" i="33"/>
  <c r="P13" i="33"/>
  <c r="ID13" i="33" s="1"/>
  <c r="T26" i="33"/>
  <c r="IH26" i="33" s="1"/>
  <c r="BJ42" i="32"/>
  <c r="Y39" i="33" s="1"/>
  <c r="BK42" i="32"/>
  <c r="Z39" i="33" s="1"/>
  <c r="IN39" i="33" s="1"/>
  <c r="AX42" i="32"/>
  <c r="M39" i="33" s="1"/>
  <c r="BF42" i="32"/>
  <c r="U39" i="33" s="1"/>
  <c r="BN42" i="32"/>
  <c r="AC39" i="33" s="1"/>
  <c r="IQ39" i="33" s="1"/>
  <c r="BV42" i="32"/>
  <c r="AK39" i="33" s="1"/>
  <c r="IY39" i="33" s="1"/>
  <c r="AU26" i="32"/>
  <c r="J24" i="33" s="1"/>
  <c r="AV26" i="32"/>
  <c r="K24" i="33" s="1"/>
  <c r="BD26" i="32"/>
  <c r="S24" i="33" s="1"/>
  <c r="IG24" i="33" s="1"/>
  <c r="IO24" i="33"/>
  <c r="BL26" i="32"/>
  <c r="AA24" i="33" s="1"/>
  <c r="BT26" i="32"/>
  <c r="AI24" i="33" s="1"/>
  <c r="AW26" i="32"/>
  <c r="L24" i="33" s="1"/>
  <c r="BE26" i="32"/>
  <c r="T24" i="33" s="1"/>
  <c r="IH24" i="33" s="1"/>
  <c r="BM26" i="32"/>
  <c r="AB24" i="33" s="1"/>
  <c r="IP24" i="33" s="1"/>
  <c r="IX24" i="33"/>
  <c r="BU26" i="32"/>
  <c r="AJ24" i="33" s="1"/>
  <c r="AZ26" i="32"/>
  <c r="O24" i="33" s="1"/>
  <c r="BH26" i="32"/>
  <c r="W24" i="33" s="1"/>
  <c r="IK24" i="33" s="1"/>
  <c r="BP26" i="32"/>
  <c r="AE24" i="33" s="1"/>
  <c r="IS24" i="33" s="1"/>
  <c r="BK26" i="32"/>
  <c r="Z24" i="33" s="1"/>
  <c r="IN24" i="33" s="1"/>
  <c r="II24" i="33"/>
  <c r="BF26" i="32"/>
  <c r="U24" i="33" s="1"/>
  <c r="BV26" i="32"/>
  <c r="AK24" i="33" s="1"/>
  <c r="IY24" i="33" s="1"/>
  <c r="AS26" i="32"/>
  <c r="H24" i="33" s="1"/>
  <c r="HV24" i="33" s="1"/>
  <c r="BA26" i="32"/>
  <c r="P24" i="33" s="1"/>
  <c r="IL24" i="33"/>
  <c r="BI26" i="32"/>
  <c r="X24" i="33" s="1"/>
  <c r="BQ26" i="32"/>
  <c r="AF24" i="33" s="1"/>
  <c r="IT24" i="33" s="1"/>
  <c r="BC26" i="32"/>
  <c r="R24" i="33" s="1"/>
  <c r="IF24" i="33" s="1"/>
  <c r="BS26" i="32"/>
  <c r="AH24" i="33" s="1"/>
  <c r="AX26" i="32"/>
  <c r="M24" i="33" s="1"/>
  <c r="IA24" i="33" s="1"/>
  <c r="IQ24" i="33"/>
  <c r="BN26" i="32"/>
  <c r="AC24" i="33" s="1"/>
  <c r="AY26" i="32"/>
  <c r="N24" i="33" s="1"/>
  <c r="IB24" i="33" s="1"/>
  <c r="IJ24" i="33"/>
  <c r="BG26" i="32"/>
  <c r="V24" i="33" s="1"/>
  <c r="BO26" i="32"/>
  <c r="AD24" i="33" s="1"/>
  <c r="IR24" i="33" s="1"/>
  <c r="IZ24" i="33"/>
  <c r="BW26" i="32"/>
  <c r="AL24" i="33" s="1"/>
  <c r="AT26" i="32"/>
  <c r="I24" i="33" s="1"/>
  <c r="HW24" i="33" s="1"/>
  <c r="BB26" i="32"/>
  <c r="Q24" i="33" s="1"/>
  <c r="IE24" i="33" s="1"/>
  <c r="BJ26" i="32"/>
  <c r="Y24" i="33" s="1"/>
  <c r="BR26" i="32"/>
  <c r="AG24" i="33" s="1"/>
  <c r="IU24" i="33" s="1"/>
  <c r="HU8" i="33"/>
  <c r="HU16" i="33"/>
  <c r="HU24" i="33"/>
  <c r="HU33" i="33"/>
  <c r="HU42" i="33"/>
  <c r="HU50" i="33"/>
  <c r="HU59" i="33"/>
  <c r="HX5" i="33"/>
  <c r="IF5" i="33"/>
  <c r="IN5" i="33"/>
  <c r="IV5" i="33"/>
  <c r="HZ8" i="33"/>
  <c r="IP8" i="33"/>
  <c r="IX8" i="33"/>
  <c r="IA9" i="33"/>
  <c r="II9" i="33"/>
  <c r="IQ9" i="33"/>
  <c r="IY9" i="33"/>
  <c r="IB10" i="33"/>
  <c r="IJ10" i="33"/>
  <c r="IR10" i="33"/>
  <c r="IZ10" i="33"/>
  <c r="IC11" i="33"/>
  <c r="IK11" i="33"/>
  <c r="IS11" i="33"/>
  <c r="HV12" i="33"/>
  <c r="ID12" i="33"/>
  <c r="IL12" i="33"/>
  <c r="IT12" i="33"/>
  <c r="HW13" i="33"/>
  <c r="IE13" i="33"/>
  <c r="IM13" i="33"/>
  <c r="IU13" i="33"/>
  <c r="HX14" i="33"/>
  <c r="IF14" i="33"/>
  <c r="IN14" i="33"/>
  <c r="IV14" i="33"/>
  <c r="HY15" i="33"/>
  <c r="IG15" i="33"/>
  <c r="IO15" i="33"/>
  <c r="IW15" i="33"/>
  <c r="HZ16" i="33"/>
  <c r="IH16" i="33"/>
  <c r="IP16" i="33"/>
  <c r="IX16" i="33"/>
  <c r="IA17" i="33"/>
  <c r="II17" i="33"/>
  <c r="IQ17" i="33"/>
  <c r="IY17" i="33"/>
  <c r="IB18" i="33"/>
  <c r="IJ18" i="33"/>
  <c r="IR18" i="33"/>
  <c r="IZ18" i="33"/>
  <c r="IC19" i="33"/>
  <c r="IK19" i="33"/>
  <c r="IS19" i="33"/>
  <c r="HV20" i="33"/>
  <c r="ID20" i="33"/>
  <c r="IL20" i="33"/>
  <c r="IT20" i="33"/>
  <c r="HW21" i="33"/>
  <c r="IE21" i="33"/>
  <c r="IM21" i="33"/>
  <c r="IU21" i="33"/>
  <c r="HX22" i="33"/>
  <c r="IF22" i="33"/>
  <c r="IN22" i="33"/>
  <c r="IV22" i="33"/>
  <c r="HY23" i="33"/>
  <c r="IG23" i="33"/>
  <c r="IO23" i="33"/>
  <c r="IW23" i="33"/>
  <c r="HZ24" i="33"/>
  <c r="IA26" i="33"/>
  <c r="II26" i="33"/>
  <c r="IQ26" i="33"/>
  <c r="IY26" i="33"/>
  <c r="IB27" i="33"/>
  <c r="IJ27" i="33"/>
  <c r="IR27" i="33"/>
  <c r="IZ27" i="33"/>
  <c r="IC28" i="33"/>
  <c r="IK28" i="33"/>
  <c r="IS28" i="33"/>
  <c r="HV29" i="33"/>
  <c r="ID29" i="33"/>
  <c r="IL29" i="33"/>
  <c r="IT29" i="33"/>
  <c r="HW30" i="33"/>
  <c r="IE30" i="33"/>
  <c r="IM30" i="33"/>
  <c r="IU30" i="33"/>
  <c r="HX31" i="33"/>
  <c r="IF31" i="33"/>
  <c r="IN31" i="33"/>
  <c r="IV31" i="33"/>
  <c r="HY32" i="33"/>
  <c r="IG32" i="33"/>
  <c r="IO32" i="33"/>
  <c r="IW32" i="33"/>
  <c r="HZ33" i="33"/>
  <c r="IH33" i="33"/>
  <c r="IP33" i="33"/>
  <c r="IX33" i="33"/>
  <c r="IA34" i="33"/>
  <c r="II34" i="33"/>
  <c r="IQ34" i="33"/>
  <c r="IY34" i="33"/>
  <c r="IB35" i="33"/>
  <c r="IJ35" i="33"/>
  <c r="IR35" i="33"/>
  <c r="IZ35" i="33"/>
  <c r="IC36" i="33"/>
  <c r="IK36" i="33"/>
  <c r="IS36" i="33"/>
  <c r="HV37" i="33"/>
  <c r="ID37" i="33"/>
  <c r="IL37" i="33"/>
  <c r="IT37" i="33"/>
  <c r="HW38" i="33"/>
  <c r="IE38" i="33"/>
  <c r="IM38" i="33"/>
  <c r="IU38" i="33"/>
  <c r="IF39" i="33"/>
  <c r="IV39" i="33"/>
  <c r="HY41" i="33"/>
  <c r="IG41" i="33"/>
  <c r="IO41" i="33"/>
  <c r="IW41" i="33"/>
  <c r="HZ42" i="33"/>
  <c r="IH42" i="33"/>
  <c r="IP42" i="33"/>
  <c r="IX42" i="33"/>
  <c r="IA43" i="33"/>
  <c r="II43" i="33"/>
  <c r="IQ43" i="33"/>
  <c r="IY43" i="33"/>
  <c r="IB44" i="33"/>
  <c r="IJ44" i="33"/>
  <c r="IR44" i="33"/>
  <c r="IZ44" i="33"/>
  <c r="IC45" i="33"/>
  <c r="IK45" i="33"/>
  <c r="IS45" i="33"/>
  <c r="HV46" i="33"/>
  <c r="ID46" i="33"/>
  <c r="IL46" i="33"/>
  <c r="IT46" i="33"/>
  <c r="HW47" i="33"/>
  <c r="IE47" i="33"/>
  <c r="IM47" i="33"/>
  <c r="IU47" i="33"/>
  <c r="HX48" i="33"/>
  <c r="IF48" i="33"/>
  <c r="IN48" i="33"/>
  <c r="IV48" i="33"/>
  <c r="HY49" i="33"/>
  <c r="IG49" i="33"/>
  <c r="IO49" i="33"/>
  <c r="IW49" i="33"/>
  <c r="HZ50" i="33"/>
  <c r="IH50" i="33"/>
  <c r="IP50" i="33"/>
  <c r="IX50" i="33"/>
  <c r="IA51" i="33"/>
  <c r="II51" i="33"/>
  <c r="IQ51" i="33"/>
  <c r="IY51" i="33"/>
  <c r="IB52" i="33"/>
  <c r="IJ52" i="33"/>
  <c r="IR52" i="33"/>
  <c r="IZ52" i="33"/>
  <c r="IC53" i="33"/>
  <c r="IK53" i="33"/>
  <c r="IS53" i="33"/>
  <c r="HV55" i="33"/>
  <c r="ID55" i="33"/>
  <c r="IL55" i="33"/>
  <c r="IT55" i="33"/>
  <c r="HW56" i="33"/>
  <c r="IE56" i="33"/>
  <c r="IM56" i="33"/>
  <c r="IU56" i="33"/>
  <c r="HX57" i="33"/>
  <c r="IF57" i="33"/>
  <c r="IN57" i="33"/>
  <c r="IV57" i="33"/>
  <c r="HY58" i="33"/>
  <c r="IG58" i="33"/>
  <c r="IO58" i="33"/>
  <c r="IW58" i="33"/>
  <c r="HZ59" i="33"/>
  <c r="IH59" i="33"/>
  <c r="IP59" i="33"/>
  <c r="IX59" i="33"/>
  <c r="IA60" i="33"/>
  <c r="II60" i="33"/>
  <c r="IQ60" i="33"/>
  <c r="IY60" i="33"/>
  <c r="IB61" i="33"/>
  <c r="IJ61" i="33"/>
  <c r="IR61" i="33"/>
  <c r="IZ61" i="33"/>
  <c r="IC62" i="33"/>
  <c r="IK62" i="33"/>
  <c r="IS62" i="33"/>
  <c r="HV63" i="33"/>
  <c r="ID63" i="33"/>
  <c r="IL63" i="33"/>
  <c r="IT63" i="33"/>
  <c r="HX34" i="33"/>
  <c r="IE16" i="33"/>
  <c r="IC38" i="33"/>
  <c r="IF18" i="33"/>
  <c r="IU43" i="33"/>
  <c r="IG18" i="33"/>
  <c r="HU11" i="33"/>
  <c r="HU28" i="33"/>
  <c r="HU45" i="33"/>
  <c r="HU62" i="33"/>
  <c r="II5" i="33"/>
  <c r="IY5" i="33"/>
  <c r="IK8" i="33"/>
  <c r="HU19" i="33"/>
  <c r="HU36" i="33"/>
  <c r="HU53" i="33"/>
  <c r="IA5" i="33"/>
  <c r="IQ5" i="33"/>
  <c r="IS8" i="33"/>
  <c r="IT9" i="33"/>
  <c r="HY12" i="33"/>
  <c r="IW12" i="33"/>
  <c r="IP13" i="33"/>
  <c r="II14" i="33"/>
  <c r="IJ15" i="33"/>
  <c r="IC16" i="33"/>
  <c r="HV17" i="33"/>
  <c r="IE18" i="33"/>
  <c r="HX19" i="33"/>
  <c r="IV19" i="33"/>
  <c r="IO20" i="33"/>
  <c r="IA22" i="33"/>
  <c r="IY22" i="33"/>
  <c r="IR23" i="33"/>
  <c r="ID26" i="33"/>
  <c r="IE27" i="33"/>
  <c r="HX28" i="33"/>
  <c r="IV28" i="33"/>
  <c r="IO29" i="33"/>
  <c r="IY31" i="33"/>
  <c r="IW46" i="33"/>
  <c r="IH47" i="33"/>
  <c r="IA48" i="33"/>
  <c r="IY48" i="33"/>
  <c r="IJ49" i="33"/>
  <c r="IC50" i="33"/>
  <c r="HV51" i="33"/>
  <c r="IT51" i="33"/>
  <c r="IM52" i="33"/>
  <c r="HY55" i="33"/>
  <c r="IW55" i="33"/>
  <c r="IP56" i="33"/>
  <c r="IQ57" i="33"/>
  <c r="IR58" i="33"/>
  <c r="HV60" i="33"/>
  <c r="HW61" i="33"/>
  <c r="IF62" i="33"/>
  <c r="IG63" i="33"/>
  <c r="IH64" i="33"/>
  <c r="IU8" i="33"/>
  <c r="IY12" i="33"/>
  <c r="HV15" i="33"/>
  <c r="IH19" i="33"/>
  <c r="IC22" i="33"/>
  <c r="IF26" i="33"/>
  <c r="IW27" i="33"/>
  <c r="II29" i="33"/>
  <c r="HV32" i="33"/>
  <c r="IC48" i="33"/>
  <c r="IX53" i="33"/>
  <c r="ID9" i="33"/>
  <c r="HW10" i="33"/>
  <c r="IU10" i="33"/>
  <c r="IN11" i="33"/>
  <c r="IG12" i="33"/>
  <c r="IH13" i="33"/>
  <c r="IY14" i="33"/>
  <c r="IR15" i="33"/>
  <c r="IK16" i="33"/>
  <c r="ID17" i="33"/>
  <c r="HW18" i="33"/>
  <c r="IU18" i="33"/>
  <c r="IN19" i="33"/>
  <c r="IG20" i="33"/>
  <c r="HZ21" i="33"/>
  <c r="IX21" i="33"/>
  <c r="IQ22" i="33"/>
  <c r="IJ23" i="33"/>
  <c r="IC24" i="33"/>
  <c r="HV26" i="33"/>
  <c r="IT26" i="33"/>
  <c r="IM27" i="33"/>
  <c r="IF28" i="33"/>
  <c r="HY29" i="33"/>
  <c r="IW29" i="33"/>
  <c r="IH30" i="33"/>
  <c r="II31" i="33"/>
  <c r="IB32" i="33"/>
  <c r="IR32" i="33"/>
  <c r="IC33" i="33"/>
  <c r="IS33" i="33"/>
  <c r="IL34" i="33"/>
  <c r="HW35" i="33"/>
  <c r="IM35" i="33"/>
  <c r="HX36" i="33"/>
  <c r="IN36" i="33"/>
  <c r="IV36" i="33"/>
  <c r="IG37" i="33"/>
  <c r="IO37" i="33"/>
  <c r="IW37" i="33"/>
  <c r="HZ38" i="33"/>
  <c r="IH38" i="33"/>
  <c r="IP38" i="33"/>
  <c r="IX38" i="33"/>
  <c r="IA39" i="33"/>
  <c r="II39" i="33"/>
  <c r="IB41" i="33"/>
  <c r="IR41" i="33"/>
  <c r="IC42" i="33"/>
  <c r="IS42" i="33"/>
  <c r="ID43" i="33"/>
  <c r="IT43" i="33"/>
  <c r="IE44" i="33"/>
  <c r="IU44" i="33"/>
  <c r="HX45" i="33"/>
  <c r="IN45" i="33"/>
  <c r="IV45" i="33"/>
  <c r="IG46" i="33"/>
  <c r="IO46" i="33"/>
  <c r="HZ47" i="33"/>
  <c r="IP47" i="33"/>
  <c r="II48" i="33"/>
  <c r="IB49" i="33"/>
  <c r="IZ49" i="33"/>
  <c r="IS50" i="33"/>
  <c r="IL51" i="33"/>
  <c r="IE52" i="33"/>
  <c r="HX53" i="33"/>
  <c r="IV53" i="33"/>
  <c r="IO55" i="33"/>
  <c r="IH56" i="33"/>
  <c r="II57" i="33"/>
  <c r="IJ58" i="33"/>
  <c r="IS59" i="33"/>
  <c r="IT60" i="33"/>
  <c r="IU61" i="33"/>
  <c r="IV62" i="33"/>
  <c r="HZ64" i="33"/>
  <c r="IN23" i="33"/>
  <c r="IX47" i="33"/>
  <c r="IQ48" i="33"/>
  <c r="IR49" i="33"/>
  <c r="IK50" i="33"/>
  <c r="ID51" i="33"/>
  <c r="HW52" i="33"/>
  <c r="IU52" i="33"/>
  <c r="IN53" i="33"/>
  <c r="IG55" i="33"/>
  <c r="HZ56" i="33"/>
  <c r="IX56" i="33"/>
  <c r="IY57" i="33"/>
  <c r="IZ58" i="33"/>
  <c r="IL60" i="33"/>
  <c r="IM61" i="33"/>
  <c r="IN62" i="33"/>
  <c r="IO63" i="33"/>
  <c r="IP64" i="33"/>
  <c r="IV27" i="33"/>
  <c r="IN35" i="33"/>
  <c r="IL9" i="33"/>
  <c r="IE10" i="33"/>
  <c r="HX11" i="33"/>
  <c r="IV11" i="33"/>
  <c r="IO12" i="33"/>
  <c r="IX13" i="33"/>
  <c r="IQ14" i="33"/>
  <c r="IZ15" i="33"/>
  <c r="IS16" i="33"/>
  <c r="IT17" i="33"/>
  <c r="IM18" i="33"/>
  <c r="IF19" i="33"/>
  <c r="HY20" i="33"/>
  <c r="IW20" i="33"/>
  <c r="IP21" i="33"/>
  <c r="II22" i="33"/>
  <c r="IB23" i="33"/>
  <c r="IZ23" i="33"/>
  <c r="IL26" i="33"/>
  <c r="HW27" i="33"/>
  <c r="IU27" i="33"/>
  <c r="IN28" i="33"/>
  <c r="IG29" i="33"/>
  <c r="HZ30" i="33"/>
  <c r="IP30" i="33"/>
  <c r="IQ31" i="33"/>
  <c r="IJ32" i="33"/>
  <c r="IZ32" i="33"/>
  <c r="IK33" i="33"/>
  <c r="HV34" i="33"/>
  <c r="IT34" i="33"/>
  <c r="IE35" i="33"/>
  <c r="IF36" i="33"/>
  <c r="IJ41" i="33"/>
  <c r="IZ41" i="33"/>
  <c r="HV43" i="33"/>
  <c r="IL43" i="33"/>
  <c r="IM44" i="33"/>
  <c r="HY46" i="33"/>
  <c r="IA57" i="33"/>
  <c r="IB58" i="33"/>
  <c r="IC59" i="33"/>
  <c r="ID60" i="33"/>
  <c r="IE61" i="33"/>
  <c r="HY63" i="33"/>
  <c r="IW63" i="33"/>
  <c r="II11" i="33"/>
  <c r="IA14" i="33"/>
  <c r="IX30" i="33"/>
  <c r="ID34" i="33"/>
  <c r="HW44" i="33"/>
  <c r="IN52" i="33"/>
  <c r="IC8" i="33"/>
  <c r="IJ11" i="33"/>
  <c r="IA31" i="33"/>
  <c r="IA38" i="33"/>
  <c r="IF45" i="33"/>
  <c r="IF53" i="33"/>
  <c r="IX64" i="33"/>
  <c r="IU35" i="33"/>
  <c r="HV9" i="33"/>
  <c r="IB15" i="33"/>
  <c r="IL17" i="33"/>
  <c r="ID24" i="33"/>
  <c r="IH29" i="33"/>
  <c r="HX32" i="33"/>
  <c r="IM10" i="33"/>
  <c r="IG17" i="33"/>
  <c r="IK38" i="33"/>
  <c r="HZ13" i="33"/>
  <c r="IE15" i="33"/>
  <c r="IH21" i="33"/>
  <c r="HY37" i="33"/>
  <c r="IK59" i="33"/>
  <c r="IK42" i="33"/>
  <c r="IF11" i="33"/>
  <c r="IF15" i="33"/>
  <c r="IS49" i="33"/>
  <c r="HX62" i="33"/>
  <c r="IF61" i="33"/>
  <c r="IG11" i="33"/>
  <c r="IB14" i="33"/>
  <c r="IH20" i="33"/>
  <c r="IJ39" i="33"/>
  <c r="IB13" i="33"/>
  <c r="IL16" i="33"/>
  <c r="IR22" i="33"/>
  <c r="IB31" i="33"/>
  <c r="IE34" i="33"/>
  <c r="HX43" i="33"/>
  <c r="HU12" i="33"/>
  <c r="HU37" i="33"/>
  <c r="HU63" i="33"/>
  <c r="IR5" i="33"/>
  <c r="IU9" i="33"/>
  <c r="HY11" i="33"/>
  <c r="IH12" i="33"/>
  <c r="II13" i="33"/>
  <c r="IJ14" i="33"/>
  <c r="IS15" i="33"/>
  <c r="IE17" i="33"/>
  <c r="IV18" i="33"/>
  <c r="IO19" i="33"/>
  <c r="IA21" i="33"/>
  <c r="IK23" i="33"/>
  <c r="IM26" i="33"/>
  <c r="HZ29" i="33"/>
  <c r="IQ30" i="33"/>
  <c r="IZ31" i="33"/>
  <c r="IS32" i="33"/>
  <c r="IU34" i="33"/>
  <c r="IG36" i="33"/>
  <c r="IP37" i="33"/>
  <c r="IY38" i="33"/>
  <c r="IK41" i="33"/>
  <c r="IT42" i="33"/>
  <c r="HX44" i="33"/>
  <c r="IG45" i="33"/>
  <c r="IH46" i="33"/>
  <c r="IP46" i="33"/>
  <c r="IQ47" i="33"/>
  <c r="IJ48" i="33"/>
  <c r="IZ48" i="33"/>
  <c r="IK49" i="33"/>
  <c r="HV50" i="33"/>
  <c r="IL50" i="33"/>
  <c r="HW51" i="33"/>
  <c r="IE51" i="33"/>
  <c r="IM51" i="33"/>
  <c r="IU51" i="33"/>
  <c r="HX52" i="33"/>
  <c r="IF52" i="33"/>
  <c r="IV52" i="33"/>
  <c r="HY53" i="33"/>
  <c r="IG53" i="33"/>
  <c r="IO53" i="33"/>
  <c r="IW53" i="33"/>
  <c r="HZ55" i="33"/>
  <c r="IH55" i="33"/>
  <c r="IP55" i="33"/>
  <c r="IX55" i="33"/>
  <c r="IA56" i="33"/>
  <c r="II56" i="33"/>
  <c r="IQ56" i="33"/>
  <c r="IY56" i="33"/>
  <c r="IB57" i="33"/>
  <c r="IJ57" i="33"/>
  <c r="IR57" i="33"/>
  <c r="IZ57" i="33"/>
  <c r="IC58" i="33"/>
  <c r="IK58" i="33"/>
  <c r="IS58" i="33"/>
  <c r="HV59" i="33"/>
  <c r="ID59" i="33"/>
  <c r="IL59" i="33"/>
  <c r="IT59" i="33"/>
  <c r="HW60" i="33"/>
  <c r="IE60" i="33"/>
  <c r="IM60" i="33"/>
  <c r="IU60" i="33"/>
  <c r="HX61" i="33"/>
  <c r="IN61" i="33"/>
  <c r="HZ37" i="33"/>
  <c r="IV9" i="33"/>
  <c r="IM17" i="33"/>
  <c r="HY28" i="33"/>
  <c r="IV35" i="33"/>
  <c r="IK39" i="33"/>
  <c r="HU29" i="33"/>
  <c r="HU55" i="33"/>
  <c r="IJ5" i="33"/>
  <c r="ID8" i="33"/>
  <c r="HX10" i="33"/>
  <c r="IW11" i="33"/>
  <c r="IX12" i="33"/>
  <c r="IQ13" i="33"/>
  <c r="IC15" i="33"/>
  <c r="ID16" i="33"/>
  <c r="HX18" i="33"/>
  <c r="IG19" i="33"/>
  <c r="IP20" i="33"/>
  <c r="II21" i="33"/>
  <c r="IJ22" i="33"/>
  <c r="IN27" i="33"/>
  <c r="IO28" i="33"/>
  <c r="IX29" i="33"/>
  <c r="IJ31" i="33"/>
  <c r="IC32" i="33"/>
  <c r="IM34" i="33"/>
  <c r="HY36" i="33"/>
  <c r="IW36" i="33"/>
  <c r="IC41" i="33"/>
  <c r="HV42" i="33"/>
  <c r="IE43" i="33"/>
  <c r="HY45" i="33"/>
  <c r="IW45" i="33"/>
  <c r="IA47" i="33"/>
  <c r="ID50" i="33"/>
  <c r="IV61" i="33"/>
  <c r="IN10" i="33"/>
  <c r="IL42" i="33"/>
  <c r="IX46" i="33"/>
  <c r="HX9" i="33"/>
  <c r="IK14" i="33"/>
  <c r="IP29" i="33"/>
  <c r="IH37" i="33"/>
  <c r="IS41" i="33"/>
  <c r="HU20" i="33"/>
  <c r="HU46" i="33"/>
  <c r="IB5" i="33"/>
  <c r="IZ5" i="33"/>
  <c r="HV8" i="33"/>
  <c r="HW9" i="33"/>
  <c r="IF10" i="33"/>
  <c r="HZ12" i="33"/>
  <c r="IA13" i="33"/>
  <c r="IR14" i="33"/>
  <c r="IT16" i="33"/>
  <c r="IU17" i="33"/>
  <c r="HY19" i="33"/>
  <c r="HZ20" i="33"/>
  <c r="IB22" i="33"/>
  <c r="IC23" i="33"/>
  <c r="HW26" i="33"/>
  <c r="IU26" i="33"/>
  <c r="IG28" i="33"/>
  <c r="IY30" i="33"/>
  <c r="HV33" i="33"/>
  <c r="IT33" i="33"/>
  <c r="IF35" i="33"/>
  <c r="II38" i="33"/>
  <c r="IB39" i="33"/>
  <c r="ID42" i="33"/>
  <c r="HW43" i="33"/>
  <c r="IN44" i="33"/>
  <c r="IO45" i="33"/>
  <c r="II47" i="33"/>
  <c r="IT50" i="33"/>
  <c r="HY62" i="33"/>
  <c r="HU13" i="33"/>
  <c r="HU21" i="33"/>
  <c r="HU30" i="33"/>
  <c r="HU38" i="33"/>
  <c r="HU47" i="33"/>
  <c r="HU56" i="33"/>
  <c r="HU64" i="33"/>
  <c r="IC5" i="33"/>
  <c r="IK5" i="33"/>
  <c r="IS5" i="33"/>
  <c r="HW8" i="33"/>
  <c r="IE8" i="33"/>
  <c r="IM8" i="33"/>
  <c r="IF9" i="33"/>
  <c r="HY10" i="33"/>
  <c r="IG62" i="33"/>
  <c r="HZ63" i="33"/>
  <c r="IP63" i="33"/>
  <c r="IA64" i="33"/>
  <c r="IY64" i="33"/>
  <c r="IN18" i="33"/>
  <c r="IQ21" i="33"/>
  <c r="IQ29" i="33"/>
  <c r="ID33" i="33"/>
  <c r="IR39" i="33"/>
  <c r="IF44" i="33"/>
  <c r="HU14" i="33"/>
  <c r="HU31" i="33"/>
  <c r="HU48" i="33"/>
  <c r="HV5" i="33"/>
  <c r="IL5" i="33"/>
  <c r="HX8" i="33"/>
  <c r="IN8" i="33"/>
  <c r="IG9" i="33"/>
  <c r="IW9" i="33"/>
  <c r="IH10" i="33"/>
  <c r="IX10" i="33"/>
  <c r="IQ11" i="33"/>
  <c r="IB12" i="33"/>
  <c r="IR12" i="33"/>
  <c r="IC13" i="33"/>
  <c r="IS13" i="33"/>
  <c r="ID14" i="33"/>
  <c r="IT14" i="33"/>
  <c r="IM15" i="33"/>
  <c r="IF16" i="33"/>
  <c r="IV16" i="33"/>
  <c r="IO17" i="33"/>
  <c r="HZ18" i="33"/>
  <c r="IA19" i="33"/>
  <c r="IQ19" i="33"/>
  <c r="IB20" i="33"/>
  <c r="IZ20" i="33"/>
  <c r="IS21" i="33"/>
  <c r="ID22" i="33"/>
  <c r="IT22" i="33"/>
  <c r="HW23" i="33"/>
  <c r="IE23" i="33"/>
  <c r="IM23" i="33"/>
  <c r="IU23" i="33"/>
  <c r="HX24" i="33"/>
  <c r="IV24" i="33"/>
  <c r="HY26" i="33"/>
  <c r="IO26" i="33"/>
  <c r="IW26" i="33"/>
  <c r="HZ27" i="33"/>
  <c r="IH27" i="33"/>
  <c r="IP27" i="33"/>
  <c r="IX27" i="33"/>
  <c r="IA28" i="33"/>
  <c r="II28" i="33"/>
  <c r="IY28" i="33"/>
  <c r="IB29" i="33"/>
  <c r="IJ29" i="33"/>
  <c r="IR29" i="33"/>
  <c r="IZ29" i="33"/>
  <c r="IC30" i="33"/>
  <c r="IK30" i="33"/>
  <c r="IS30" i="33"/>
  <c r="HV31" i="33"/>
  <c r="ID31" i="33"/>
  <c r="IL31" i="33"/>
  <c r="IT31" i="33"/>
  <c r="HW32" i="33"/>
  <c r="IE32" i="33"/>
  <c r="IM32" i="33"/>
  <c r="IU32" i="33"/>
  <c r="HX33" i="33"/>
  <c r="IF33" i="33"/>
  <c r="IN33" i="33"/>
  <c r="IV33" i="33"/>
  <c r="HY34" i="33"/>
  <c r="IG34" i="33"/>
  <c r="IO34" i="33"/>
  <c r="IW34" i="33"/>
  <c r="HZ35" i="33"/>
  <c r="IH35" i="33"/>
  <c r="IP35" i="33"/>
  <c r="IX35" i="33"/>
  <c r="IA36" i="33"/>
  <c r="IO62" i="33"/>
  <c r="IH63" i="33"/>
  <c r="II64" i="33"/>
  <c r="HY9" i="33"/>
  <c r="IV17" i="33"/>
  <c r="IQ20" i="33"/>
  <c r="HZ28" i="33"/>
  <c r="IT41" i="33"/>
  <c r="HU5" i="33"/>
  <c r="HU22" i="33"/>
  <c r="HU39" i="33"/>
  <c r="HU57" i="33"/>
  <c r="ID5" i="33"/>
  <c r="IT5" i="33"/>
  <c r="IF8" i="33"/>
  <c r="IV8" i="33"/>
  <c r="IO9" i="33"/>
  <c r="HZ10" i="33"/>
  <c r="IP10" i="33"/>
  <c r="IA11" i="33"/>
  <c r="IY11" i="33"/>
  <c r="IJ12" i="33"/>
  <c r="IZ12" i="33"/>
  <c r="IK13" i="33"/>
  <c r="HV14" i="33"/>
  <c r="IL14" i="33"/>
  <c r="HW15" i="33"/>
  <c r="IU15" i="33"/>
  <c r="HX16" i="33"/>
  <c r="IN16" i="33"/>
  <c r="HY17" i="33"/>
  <c r="IW17" i="33"/>
  <c r="IH18" i="33"/>
  <c r="IX18" i="33"/>
  <c r="II19" i="33"/>
  <c r="IY19" i="33"/>
  <c r="IJ20" i="33"/>
  <c r="IC21" i="33"/>
  <c r="IK21" i="33"/>
  <c r="HV22" i="33"/>
  <c r="IL22" i="33"/>
  <c r="IG26" i="33"/>
  <c r="HY8" i="33"/>
  <c r="IG8" i="33"/>
  <c r="IO8" i="33"/>
  <c r="IW8" i="33"/>
  <c r="HZ9" i="33"/>
  <c r="IH9" i="33"/>
  <c r="IX9" i="33"/>
  <c r="IA10" i="33"/>
  <c r="IQ10" i="33"/>
  <c r="IY10" i="33"/>
  <c r="IB11" i="33"/>
  <c r="IR11" i="33"/>
  <c r="IZ11" i="33"/>
  <c r="IC12" i="33"/>
  <c r="IK12" i="33"/>
  <c r="IS12" i="33"/>
  <c r="HV13" i="33"/>
  <c r="IL13" i="33"/>
  <c r="IT13" i="33"/>
  <c r="HW14" i="33"/>
  <c r="IE14" i="33"/>
  <c r="IM14" i="33"/>
  <c r="HX15" i="33"/>
  <c r="IN15" i="33"/>
  <c r="IV15" i="33"/>
  <c r="HY16" i="33"/>
  <c r="IG16" i="33"/>
  <c r="IW16" i="33"/>
  <c r="HZ17" i="33"/>
  <c r="IH17" i="33"/>
  <c r="IP17" i="33"/>
  <c r="IX17" i="33"/>
  <c r="IA18" i="33"/>
  <c r="II18" i="33"/>
  <c r="IY18" i="33"/>
  <c r="IB19" i="33"/>
  <c r="IJ19" i="33"/>
  <c r="IR19" i="33"/>
  <c r="IZ19" i="33"/>
  <c r="IC20" i="33"/>
  <c r="IK20" i="33"/>
  <c r="IW62" i="33"/>
  <c r="IX63" i="33"/>
  <c r="IQ64" i="33"/>
  <c r="IV10" i="33"/>
  <c r="IM16" i="33"/>
  <c r="IW19" i="33"/>
  <c r="IS22" i="33"/>
  <c r="IG43" i="33"/>
  <c r="IR48" i="33"/>
  <c r="IG10" i="33"/>
  <c r="IO10" i="33"/>
  <c r="IH11" i="33"/>
  <c r="IA12" i="33"/>
  <c r="II12" i="33"/>
  <c r="IQ12" i="33"/>
  <c r="IJ13" i="33"/>
  <c r="IR13" i="33"/>
  <c r="IC14" i="33"/>
  <c r="IS14" i="33"/>
  <c r="ID15" i="33"/>
  <c r="IL15" i="33"/>
  <c r="IT15" i="33"/>
  <c r="HW16" i="33"/>
  <c r="IU16" i="33"/>
  <c r="HX17" i="33"/>
  <c r="IN17" i="33"/>
  <c r="HY18" i="33"/>
  <c r="IO18" i="33"/>
  <c r="HZ19" i="33"/>
  <c r="IP19" i="33"/>
  <c r="IA20" i="33"/>
  <c r="II20" i="33"/>
  <c r="IB21" i="33"/>
  <c r="IJ21" i="33"/>
  <c r="IR21" i="33"/>
  <c r="IZ21" i="33"/>
  <c r="IK22" i="33"/>
  <c r="HV23" i="33"/>
  <c r="IL23" i="33"/>
  <c r="IT23" i="33"/>
  <c r="IM24" i="33"/>
  <c r="IN26" i="33"/>
  <c r="IV26" i="33"/>
  <c r="IO27" i="33"/>
  <c r="IH28" i="33"/>
  <c r="IX28" i="33"/>
  <c r="IA29" i="33"/>
  <c r="IY29" i="33"/>
  <c r="IR30" i="33"/>
  <c r="IZ30" i="33"/>
  <c r="IC31" i="33"/>
  <c r="IK31" i="33"/>
  <c r="ID32" i="33"/>
  <c r="HW33" i="33"/>
  <c r="IE33" i="33"/>
  <c r="IM33" i="33"/>
  <c r="IU33" i="33"/>
  <c r="IF34" i="33"/>
  <c r="IN34" i="33"/>
  <c r="HY35" i="33"/>
  <c r="IG35" i="33"/>
  <c r="IO35" i="33"/>
  <c r="IW35" i="33"/>
  <c r="HZ36" i="33"/>
  <c r="IP36" i="33"/>
  <c r="IX36" i="33"/>
  <c r="IA37" i="33"/>
  <c r="II37" i="33"/>
  <c r="IQ37" i="33"/>
  <c r="IY37" i="33"/>
  <c r="IB38" i="33"/>
  <c r="IJ38" i="33"/>
  <c r="IR38" i="33"/>
  <c r="IZ38" i="33"/>
  <c r="IC39" i="33"/>
  <c r="HV41" i="33"/>
  <c r="ID41" i="33"/>
  <c r="IL41" i="33"/>
  <c r="IE42" i="33"/>
  <c r="IM42" i="33"/>
  <c r="IU42" i="33"/>
  <c r="IF43" i="33"/>
  <c r="IN43" i="33"/>
  <c r="IV43" i="33"/>
  <c r="HY44" i="33"/>
  <c r="IG44" i="33"/>
  <c r="IO44" i="33"/>
  <c r="IH45" i="33"/>
  <c r="IP45" i="33"/>
  <c r="IX45" i="33"/>
  <c r="IA46" i="33"/>
  <c r="IY46" i="33"/>
  <c r="IB47" i="33"/>
  <c r="II36" i="33"/>
  <c r="IQ36" i="33"/>
  <c r="IY36" i="33"/>
  <c r="IB37" i="33"/>
  <c r="IJ37" i="33"/>
  <c r="IR37" i="33"/>
  <c r="IZ37" i="33"/>
  <c r="IS38" i="33"/>
  <c r="HW41" i="33"/>
  <c r="IE41" i="33"/>
  <c r="IM41" i="33"/>
  <c r="IU41" i="33"/>
  <c r="IF42" i="33"/>
  <c r="IN42" i="33"/>
  <c r="IV42" i="33"/>
  <c r="HY43" i="33"/>
  <c r="IO43" i="33"/>
  <c r="IW43" i="33"/>
  <c r="HZ44" i="33"/>
  <c r="IH44" i="33"/>
  <c r="IP44" i="33"/>
  <c r="IX44" i="33"/>
  <c r="II45" i="33"/>
  <c r="IQ45" i="33"/>
  <c r="IY45" i="33"/>
  <c r="IB46" i="33"/>
  <c r="IJ46" i="33"/>
  <c r="IR46" i="33"/>
  <c r="IZ46" i="33"/>
  <c r="IC47" i="33"/>
  <c r="IK47" i="33"/>
  <c r="IS47" i="33"/>
  <c r="IS20" i="33"/>
  <c r="HV21" i="33"/>
  <c r="ID21" i="33"/>
  <c r="IL21" i="33"/>
  <c r="IT21" i="33"/>
  <c r="IE22" i="33"/>
  <c r="IM22" i="33"/>
  <c r="IU22" i="33"/>
  <c r="HX23" i="33"/>
  <c r="IF23" i="33"/>
  <c r="IV23" i="33"/>
  <c r="IW24" i="33"/>
  <c r="HZ26" i="33"/>
  <c r="IP26" i="33"/>
  <c r="IX26" i="33"/>
  <c r="IA27" i="33"/>
  <c r="II27" i="33"/>
  <c r="IQ27" i="33"/>
  <c r="IY27" i="33"/>
  <c r="IB28" i="33"/>
  <c r="IJ28" i="33"/>
  <c r="IR28" i="33"/>
  <c r="IZ28" i="33"/>
  <c r="IC29" i="33"/>
  <c r="IK29" i="33"/>
  <c r="IS29" i="33"/>
  <c r="HV30" i="33"/>
  <c r="ID30" i="33"/>
  <c r="IL30" i="33"/>
  <c r="IT30" i="33"/>
  <c r="HW31" i="33"/>
  <c r="IE31" i="33"/>
  <c r="IM31" i="33"/>
  <c r="IU31" i="33"/>
  <c r="IJ47" i="33"/>
  <c r="IR47" i="33"/>
  <c r="IZ47" i="33"/>
  <c r="IK48" i="33"/>
  <c r="IS48" i="33"/>
  <c r="HV49" i="33"/>
  <c r="ID49" i="33"/>
  <c r="IT49" i="33"/>
  <c r="HW50" i="33"/>
  <c r="IE50" i="33"/>
  <c r="IU50" i="33"/>
  <c r="IN51" i="33"/>
  <c r="IV51" i="33"/>
  <c r="HY52" i="33"/>
  <c r="IG52" i="33"/>
  <c r="IO52" i="33"/>
  <c r="IW52" i="33"/>
  <c r="HZ53" i="33"/>
  <c r="IH53" i="33"/>
  <c r="IP53" i="33"/>
  <c r="IA55" i="33"/>
  <c r="IQ55" i="33"/>
  <c r="IB56" i="33"/>
  <c r="IJ56" i="33"/>
  <c r="IR56" i="33"/>
  <c r="IZ56" i="33"/>
  <c r="IC57" i="33"/>
  <c r="IK57" i="33"/>
  <c r="IS57" i="33"/>
  <c r="ID58" i="33"/>
  <c r="IL58" i="33"/>
  <c r="IT58" i="33"/>
  <c r="HW59" i="33"/>
  <c r="IE59" i="33"/>
  <c r="IM59" i="33"/>
  <c r="IU59" i="33"/>
  <c r="HX60" i="33"/>
  <c r="IF60" i="33"/>
  <c r="IN60" i="33"/>
  <c r="IV60" i="33"/>
  <c r="HY61" i="33"/>
  <c r="IG61" i="33"/>
  <c r="IO61" i="33"/>
  <c r="IW61" i="33"/>
  <c r="HZ62" i="33"/>
  <c r="IH62" i="33"/>
  <c r="IP62" i="33"/>
  <c r="IX62" i="33"/>
  <c r="II63" i="33"/>
  <c r="IQ63" i="33"/>
  <c r="IY63" i="33"/>
  <c r="IB64" i="33"/>
  <c r="IJ64" i="33"/>
  <c r="IR64" i="33"/>
  <c r="IZ64" i="33"/>
  <c r="IL8" i="33"/>
  <c r="IW10" i="33"/>
  <c r="IO11" i="33"/>
  <c r="IK15" i="33"/>
  <c r="IO16" i="33"/>
  <c r="IP18" i="33"/>
  <c r="IX19" i="33"/>
  <c r="IR20" i="33"/>
  <c r="IS23" i="33"/>
  <c r="HX27" i="33"/>
  <c r="IP28" i="33"/>
  <c r="IA30" i="33"/>
  <c r="IK32" i="33"/>
  <c r="IV34" i="33"/>
  <c r="IH36" i="33"/>
  <c r="IS39" i="33"/>
  <c r="HW42" i="33"/>
  <c r="IV44" i="33"/>
  <c r="HZ46" i="33"/>
  <c r="II55" i="33"/>
  <c r="HV58" i="33"/>
  <c r="IA63" i="33"/>
  <c r="HV48" i="33"/>
  <c r="ID48" i="33"/>
  <c r="IL48" i="33"/>
  <c r="IT48" i="33"/>
  <c r="HW49" i="33"/>
  <c r="IE49" i="33"/>
  <c r="IM49" i="33"/>
  <c r="IU49" i="33"/>
  <c r="HX50" i="33"/>
  <c r="IF50" i="33"/>
  <c r="IN50" i="33"/>
  <c r="IV50" i="33"/>
  <c r="HY51" i="33"/>
  <c r="IG51" i="33"/>
  <c r="IO51" i="33"/>
  <c r="IW51" i="33"/>
  <c r="HZ52" i="33"/>
  <c r="IH52" i="33"/>
  <c r="IP52" i="33"/>
  <c r="IX52" i="33"/>
  <c r="IA53" i="33"/>
  <c r="II53" i="33"/>
  <c r="IQ53" i="33"/>
  <c r="IY53" i="33"/>
  <c r="IB55" i="33"/>
  <c r="IJ55" i="33"/>
  <c r="IR55" i="33"/>
  <c r="IZ55" i="33"/>
  <c r="IC56" i="33"/>
  <c r="IK56" i="33"/>
  <c r="IS56" i="33"/>
  <c r="HV57" i="33"/>
  <c r="ID57" i="33"/>
  <c r="IL57" i="33"/>
  <c r="IT57" i="33"/>
  <c r="HW58" i="33"/>
  <c r="IE58" i="33"/>
  <c r="IM58" i="33"/>
  <c r="IU58" i="33"/>
  <c r="HX59" i="33"/>
  <c r="IF59" i="33"/>
  <c r="IN59" i="33"/>
  <c r="IV59" i="33"/>
  <c r="HY60" i="33"/>
  <c r="IG60" i="33"/>
  <c r="IO60" i="33"/>
  <c r="IW60" i="33"/>
  <c r="HZ61" i="33"/>
  <c r="IH61" i="33"/>
  <c r="IP61" i="33"/>
  <c r="IX61" i="33"/>
  <c r="IA62" i="33"/>
  <c r="II62" i="33"/>
  <c r="IQ62" i="33"/>
  <c r="IY62" i="33"/>
  <c r="IB63" i="33"/>
  <c r="IJ63" i="33"/>
  <c r="IR63" i="33"/>
  <c r="IZ63" i="33"/>
  <c r="IC64" i="33"/>
  <c r="IK64" i="33"/>
  <c r="IS64" i="33"/>
  <c r="IE9" i="33"/>
  <c r="IP11" i="33"/>
  <c r="IP12" i="33"/>
  <c r="IU14" i="33"/>
  <c r="IQ18" i="33"/>
  <c r="IX20" i="33"/>
  <c r="IY21" i="33"/>
  <c r="IZ22" i="33"/>
  <c r="HY27" i="33"/>
  <c r="IQ28" i="33"/>
  <c r="IB30" i="33"/>
  <c r="IR31" i="33"/>
  <c r="IL32" i="33"/>
  <c r="IL33" i="33"/>
  <c r="IQ38" i="33"/>
  <c r="IZ39" i="33"/>
  <c r="HX42" i="33"/>
  <c r="IW44" i="33"/>
  <c r="II46" i="33"/>
  <c r="IC49" i="33"/>
  <c r="IM50" i="33"/>
  <c r="IY55" i="33"/>
  <c r="IM9" i="33"/>
  <c r="II10" i="33"/>
  <c r="IY13" i="33"/>
  <c r="HV16" i="33"/>
  <c r="HW17" i="33"/>
  <c r="IW18" i="33"/>
  <c r="IY20" i="33"/>
  <c r="HW22" i="33"/>
  <c r="ID23" i="33"/>
  <c r="HX26" i="33"/>
  <c r="IF27" i="33"/>
  <c r="II30" i="33"/>
  <c r="IS31" i="33"/>
  <c r="HX35" i="33"/>
  <c r="IO36" i="33"/>
  <c r="IX37" i="33"/>
  <c r="IM43" i="33"/>
  <c r="HZ45" i="33"/>
  <c r="IY47" i="33"/>
  <c r="IL49" i="33"/>
  <c r="IT8" i="33"/>
  <c r="IN9" i="33"/>
  <c r="HZ11" i="33"/>
  <c r="IX11" i="33"/>
  <c r="IZ13" i="33"/>
  <c r="IZ14" i="33"/>
  <c r="IF17" i="33"/>
  <c r="HY24" i="33"/>
  <c r="IE26" i="33"/>
  <c r="IG27" i="33"/>
  <c r="IW28" i="33"/>
  <c r="IJ30" i="33"/>
  <c r="IT32" i="33"/>
  <c r="HW34" i="33"/>
  <c r="ID39" i="33"/>
  <c r="IA45" i="33"/>
  <c r="IQ46" i="33"/>
  <c r="IB48" i="33"/>
  <c r="HX51" i="33"/>
  <c r="HU32" i="33"/>
  <c r="HU49" i="33"/>
  <c r="IE5" i="33"/>
  <c r="IU5" i="33"/>
  <c r="HU23" i="33"/>
  <c r="HU41" i="33"/>
  <c r="HU58" i="33"/>
  <c r="HU15" i="33"/>
  <c r="HW5" i="33"/>
  <c r="IM5" i="33"/>
  <c r="ID64" i="33"/>
  <c r="IL64" i="33"/>
  <c r="HV64" i="33"/>
  <c r="IT64" i="33"/>
  <c r="IF32" i="33"/>
  <c r="IN32" i="33"/>
  <c r="IV32" i="33"/>
  <c r="HY33" i="33"/>
  <c r="IG33" i="33"/>
  <c r="IO33" i="33"/>
  <c r="IW33" i="33"/>
  <c r="HZ34" i="33"/>
  <c r="IH34" i="33"/>
  <c r="IP34" i="33"/>
  <c r="IX34" i="33"/>
  <c r="IA35" i="33"/>
  <c r="II35" i="33"/>
  <c r="IQ35" i="33"/>
  <c r="IY35" i="33"/>
  <c r="IB36" i="33"/>
  <c r="IJ36" i="33"/>
  <c r="IR36" i="33"/>
  <c r="IZ36" i="33"/>
  <c r="IC37" i="33"/>
  <c r="IK37" i="33"/>
  <c r="IS37" i="33"/>
  <c r="HV38" i="33"/>
  <c r="ID38" i="33"/>
  <c r="IL38" i="33"/>
  <c r="IT38" i="33"/>
  <c r="HW39" i="33"/>
  <c r="IE39" i="33"/>
  <c r="IM39" i="33"/>
  <c r="HX41" i="33"/>
  <c r="IF41" i="33"/>
  <c r="IN41" i="33"/>
  <c r="IV41" i="33"/>
  <c r="HY42" i="33"/>
  <c r="IG42" i="33"/>
  <c r="IO42" i="33"/>
  <c r="IW42" i="33"/>
  <c r="HZ43" i="33"/>
  <c r="IH43" i="33"/>
  <c r="IP43" i="33"/>
  <c r="IX43" i="33"/>
  <c r="IA44" i="33"/>
  <c r="II44" i="33"/>
  <c r="IQ44" i="33"/>
  <c r="IY44" i="33"/>
  <c r="IB45" i="33"/>
  <c r="IJ45" i="33"/>
  <c r="IR45" i="33"/>
  <c r="IZ45" i="33"/>
  <c r="IC46" i="33"/>
  <c r="IK46" i="33"/>
  <c r="IS46" i="33"/>
  <c r="HV47" i="33"/>
  <c r="ID47" i="33"/>
  <c r="IL47" i="33"/>
  <c r="IT47" i="33"/>
  <c r="HW48" i="33"/>
  <c r="IE48" i="33"/>
  <c r="IM48" i="33"/>
  <c r="IU48" i="33"/>
  <c r="HX49" i="33"/>
  <c r="IF49" i="33"/>
  <c r="IN49" i="33"/>
  <c r="IV49" i="33"/>
  <c r="HY50" i="33"/>
  <c r="IG50" i="33"/>
  <c r="IO50" i="33"/>
  <c r="IW50" i="33"/>
  <c r="HZ51" i="33"/>
  <c r="IH51" i="33"/>
  <c r="IP51" i="33"/>
  <c r="IX51" i="33"/>
  <c r="IA52" i="33"/>
  <c r="II52" i="33"/>
  <c r="IQ52" i="33"/>
  <c r="IY52" i="33"/>
  <c r="IB53" i="33"/>
  <c r="IJ53" i="33"/>
  <c r="IR53" i="33"/>
  <c r="IZ53" i="33"/>
  <c r="IC55" i="33"/>
  <c r="IK55" i="33"/>
  <c r="IS55" i="33"/>
  <c r="HV56" i="33"/>
  <c r="ID56" i="33"/>
  <c r="IL56" i="33"/>
  <c r="IT56" i="33"/>
  <c r="HW57" i="33"/>
  <c r="IE57" i="33"/>
  <c r="IM57" i="33"/>
  <c r="IU57" i="33"/>
  <c r="HX58" i="33"/>
  <c r="IF58" i="33"/>
  <c r="IN58" i="33"/>
  <c r="IV58" i="33"/>
  <c r="HY59" i="33"/>
  <c r="IG59" i="33"/>
  <c r="IO59" i="33"/>
  <c r="IW59" i="33"/>
  <c r="HZ60" i="33"/>
  <c r="IH60" i="33"/>
  <c r="IP60" i="33"/>
  <c r="IX60" i="33"/>
  <c r="IA61" i="33"/>
  <c r="II61" i="33"/>
  <c r="IQ61" i="33"/>
  <c r="IY61" i="33"/>
  <c r="IB62" i="33"/>
  <c r="IJ62" i="33"/>
  <c r="IR62" i="33"/>
  <c r="IZ62" i="33"/>
  <c r="IC63" i="33"/>
  <c r="IK63" i="33"/>
  <c r="IS63" i="33"/>
  <c r="HW64" i="33"/>
  <c r="IE64" i="33"/>
  <c r="IM64" i="33"/>
  <c r="IU64" i="33"/>
  <c r="IW64" i="33"/>
  <c r="IZ7" i="32"/>
  <c r="IY7" i="32"/>
  <c r="IX7" i="32"/>
  <c r="IW7" i="32"/>
  <c r="IV7" i="32"/>
  <c r="IU7" i="32"/>
  <c r="IT7" i="32"/>
  <c r="IS7" i="32"/>
  <c r="IR7" i="32"/>
  <c r="IQ7" i="32"/>
  <c r="IP7" i="32"/>
  <c r="IO7" i="32"/>
  <c r="IN7" i="32"/>
  <c r="IM7" i="32"/>
  <c r="IL7" i="32"/>
  <c r="IK7" i="32"/>
  <c r="IJ7" i="32"/>
  <c r="II7" i="32"/>
  <c r="IH7" i="32"/>
  <c r="IG7" i="32"/>
  <c r="IF7" i="32"/>
  <c r="IE7" i="32"/>
  <c r="ID7" i="32"/>
  <c r="IC7" i="32"/>
  <c r="IB7" i="32"/>
  <c r="IA7" i="32"/>
  <c r="HZ7" i="32"/>
  <c r="HY7" i="32"/>
  <c r="HX7" i="32"/>
  <c r="HW7" i="32"/>
  <c r="HV7" i="32"/>
  <c r="HU7" i="32"/>
  <c r="HO7" i="32"/>
  <c r="HN7" i="32"/>
  <c r="HM7" i="32"/>
  <c r="HL7" i="32"/>
  <c r="HK7" i="32"/>
  <c r="HJ7" i="32"/>
  <c r="HI7" i="32"/>
  <c r="HH7" i="32"/>
  <c r="HG7" i="32"/>
  <c r="HF7" i="32"/>
  <c r="HE7" i="32"/>
  <c r="HD7" i="32"/>
  <c r="HC7" i="32"/>
  <c r="HB7" i="32"/>
  <c r="HA7" i="32"/>
  <c r="GZ7" i="32"/>
  <c r="GY7" i="32"/>
  <c r="GX7" i="32"/>
  <c r="GW7" i="32"/>
  <c r="GV7" i="32"/>
  <c r="GU7" i="32"/>
  <c r="GT7" i="32"/>
  <c r="GS7" i="32"/>
  <c r="GR7" i="32"/>
  <c r="GQ7" i="32"/>
  <c r="GP7" i="32"/>
  <c r="GO7" i="32"/>
  <c r="GN7" i="32"/>
  <c r="GM7" i="32"/>
  <c r="GL7" i="32"/>
  <c r="GK7" i="32"/>
  <c r="GJ7" i="32"/>
  <c r="GD7" i="32"/>
  <c r="GC7" i="32"/>
  <c r="GB7" i="32"/>
  <c r="GA7" i="32"/>
  <c r="FZ7" i="32"/>
  <c r="FY7" i="32"/>
  <c r="FX7" i="32"/>
  <c r="FW7" i="32"/>
  <c r="FV7" i="32"/>
  <c r="FU7" i="32"/>
  <c r="FT7" i="32"/>
  <c r="FS7" i="32"/>
  <c r="FR7" i="32"/>
  <c r="FQ7" i="32"/>
  <c r="FP7" i="32"/>
  <c r="FO7" i="32"/>
  <c r="FN7" i="32"/>
  <c r="FM7" i="32"/>
  <c r="FL7" i="32"/>
  <c r="FK7" i="32"/>
  <c r="FJ7" i="32"/>
  <c r="FI7" i="32"/>
  <c r="FH7" i="32"/>
  <c r="FG7" i="32"/>
  <c r="FF7" i="32"/>
  <c r="FE7" i="32"/>
  <c r="FD7" i="32"/>
  <c r="FC7" i="32"/>
  <c r="FB7" i="32"/>
  <c r="FA7" i="32"/>
  <c r="EZ7" i="32"/>
  <c r="EY7" i="32"/>
  <c r="ES7" i="32"/>
  <c r="ER7" i="32"/>
  <c r="EQ7" i="32"/>
  <c r="EP7" i="32"/>
  <c r="EO7" i="32"/>
  <c r="EN7" i="32"/>
  <c r="EM7" i="32"/>
  <c r="EL7" i="32"/>
  <c r="EK7" i="32"/>
  <c r="EJ7" i="32"/>
  <c r="EI7" i="32"/>
  <c r="EH7" i="32"/>
  <c r="EG7" i="32"/>
  <c r="EF7" i="32"/>
  <c r="EE7" i="32"/>
  <c r="ED7" i="32"/>
  <c r="EC7" i="32"/>
  <c r="EB7" i="32"/>
  <c r="EA7" i="32"/>
  <c r="DZ7" i="32"/>
  <c r="DY7" i="32"/>
  <c r="DX7" i="32"/>
  <c r="DW7" i="32"/>
  <c r="DV7" i="32"/>
  <c r="DU7" i="32"/>
  <c r="DT7" i="32"/>
  <c r="DS7" i="32"/>
  <c r="DR7" i="32"/>
  <c r="DQ7" i="32"/>
  <c r="DP7" i="32"/>
  <c r="DO7" i="32"/>
  <c r="DN7" i="32"/>
  <c r="DH7" i="32"/>
  <c r="DG7" i="32"/>
  <c r="DF7" i="32"/>
  <c r="DE7" i="32"/>
  <c r="DD7" i="32"/>
  <c r="DC7" i="32"/>
  <c r="DB7" i="32"/>
  <c r="DA7" i="32"/>
  <c r="CZ7" i="32"/>
  <c r="CY7" i="32"/>
  <c r="CX7" i="32"/>
  <c r="CW7" i="32"/>
  <c r="CV7" i="32"/>
  <c r="CU7" i="32"/>
  <c r="CT7" i="32"/>
  <c r="CS7" i="32"/>
  <c r="CR7" i="32"/>
  <c r="CQ7" i="32"/>
  <c r="CP7" i="32"/>
  <c r="CO7" i="32"/>
  <c r="CN7" i="32"/>
  <c r="CM7" i="32"/>
  <c r="CL7" i="32"/>
  <c r="CK7" i="32"/>
  <c r="CJ7" i="32"/>
  <c r="CI7" i="32"/>
  <c r="CH7" i="32"/>
  <c r="CG7" i="32"/>
  <c r="CF7" i="32"/>
  <c r="CE7" i="32"/>
  <c r="CD7" i="32"/>
  <c r="CC7" i="32"/>
  <c r="AL7" i="32"/>
  <c r="AK7" i="32"/>
  <c r="AJ7" i="32"/>
  <c r="AI7" i="32"/>
  <c r="AH7" i="32"/>
  <c r="AG7" i="32"/>
  <c r="AF7" i="32"/>
  <c r="AE7" i="32"/>
  <c r="AD7" i="32"/>
  <c r="AC7" i="32"/>
  <c r="AB7" i="32"/>
  <c r="AA7" i="32"/>
  <c r="Z7" i="32"/>
  <c r="Y7" i="32"/>
  <c r="X7" i="32"/>
  <c r="W7" i="32"/>
  <c r="V7" i="32"/>
  <c r="U7" i="32"/>
  <c r="T7" i="32"/>
  <c r="S7" i="32"/>
  <c r="R7" i="32"/>
  <c r="Q7" i="32"/>
  <c r="P7" i="32"/>
  <c r="O7" i="32"/>
  <c r="N7" i="32"/>
  <c r="M7" i="32"/>
  <c r="L7" i="32"/>
  <c r="K7" i="32"/>
  <c r="J7" i="32"/>
  <c r="I7" i="32"/>
  <c r="H7" i="32"/>
  <c r="G7" i="32"/>
  <c r="AY6" i="33" l="1"/>
  <c r="BW6" i="33"/>
  <c r="CZ6" i="33"/>
  <c r="EC6" i="33"/>
  <c r="FF6" i="33"/>
  <c r="GQ6" i="33"/>
  <c r="HO6" i="33"/>
  <c r="AR6" i="33"/>
  <c r="AR7" i="32"/>
  <c r="G6" i="33" s="1"/>
  <c r="AZ6" i="33"/>
  <c r="BH6" i="33"/>
  <c r="BP6" i="33"/>
  <c r="CC6" i="33"/>
  <c r="CK6" i="33"/>
  <c r="CS6" i="33"/>
  <c r="DA6" i="33"/>
  <c r="DN6" i="33"/>
  <c r="DV6" i="33"/>
  <c r="ED6" i="33"/>
  <c r="EL6" i="33"/>
  <c r="EY6" i="33"/>
  <c r="FG6" i="33"/>
  <c r="FO6" i="33"/>
  <c r="FW6" i="33"/>
  <c r="GJ6" i="33"/>
  <c r="GR6" i="33"/>
  <c r="GZ6" i="33"/>
  <c r="HH6" i="33"/>
  <c r="AS6" i="33"/>
  <c r="BA6" i="33"/>
  <c r="BI6" i="33"/>
  <c r="BQ6" i="33"/>
  <c r="CD6" i="33"/>
  <c r="CL6" i="33"/>
  <c r="CT6" i="33"/>
  <c r="DB6" i="33"/>
  <c r="DO6" i="33"/>
  <c r="DW6" i="33"/>
  <c r="EE6" i="33"/>
  <c r="EM6" i="33"/>
  <c r="EZ6" i="33"/>
  <c r="FH6" i="33"/>
  <c r="FP6" i="33"/>
  <c r="FX6" i="33"/>
  <c r="GK6" i="33"/>
  <c r="GS6" i="33"/>
  <c r="HA6" i="33"/>
  <c r="HI6" i="33"/>
  <c r="AT6" i="33"/>
  <c r="BB6" i="33"/>
  <c r="BJ6" i="33"/>
  <c r="BR6" i="33"/>
  <c r="CE6" i="33"/>
  <c r="CM6" i="33"/>
  <c r="CU6" i="33"/>
  <c r="DC6" i="33"/>
  <c r="DP6" i="33"/>
  <c r="DX6" i="33"/>
  <c r="EF6" i="33"/>
  <c r="EN6" i="33"/>
  <c r="FA6" i="33"/>
  <c r="FI6" i="33"/>
  <c r="FQ6" i="33"/>
  <c r="FY6" i="33"/>
  <c r="GL6" i="33"/>
  <c r="GT6" i="33"/>
  <c r="HB6" i="33"/>
  <c r="HJ6" i="33"/>
  <c r="BO6" i="33"/>
  <c r="CJ6" i="33"/>
  <c r="DH6" i="33"/>
  <c r="EK6" i="33"/>
  <c r="FN6" i="33"/>
  <c r="GD6" i="33"/>
  <c r="GY6" i="33"/>
  <c r="BC6" i="33"/>
  <c r="BS6" i="33"/>
  <c r="CN6" i="33"/>
  <c r="DD6" i="33"/>
  <c r="DY6" i="33"/>
  <c r="EO6" i="33"/>
  <c r="FJ6" i="33"/>
  <c r="FZ6" i="33"/>
  <c r="GM6" i="33"/>
  <c r="HC6" i="33"/>
  <c r="AV6" i="33"/>
  <c r="BD6" i="33"/>
  <c r="BL6" i="33"/>
  <c r="BT6" i="33"/>
  <c r="CG6" i="33"/>
  <c r="CO6" i="33"/>
  <c r="CW6" i="33"/>
  <c r="DE6" i="33"/>
  <c r="DR6" i="33"/>
  <c r="DZ6" i="33"/>
  <c r="EH6" i="33"/>
  <c r="EP6" i="33"/>
  <c r="FC6" i="33"/>
  <c r="FK6" i="33"/>
  <c r="FS6" i="33"/>
  <c r="GA6" i="33"/>
  <c r="GN6" i="33"/>
  <c r="GV6" i="33"/>
  <c r="HD6" i="33"/>
  <c r="HL6" i="33"/>
  <c r="AW6" i="33"/>
  <c r="BE6" i="33"/>
  <c r="BM6" i="33"/>
  <c r="BU6" i="33"/>
  <c r="CH6" i="33"/>
  <c r="CP6" i="33"/>
  <c r="CX6" i="33"/>
  <c r="DF6" i="33"/>
  <c r="DS6" i="33"/>
  <c r="EA6" i="33"/>
  <c r="EI6" i="33"/>
  <c r="EQ6" i="33"/>
  <c r="FD6" i="33"/>
  <c r="FL6" i="33"/>
  <c r="FT6" i="33"/>
  <c r="GB6" i="33"/>
  <c r="GO6" i="33"/>
  <c r="GW6" i="33"/>
  <c r="HE6" i="33"/>
  <c r="HM6" i="33"/>
  <c r="BG6" i="33"/>
  <c r="CR6" i="33"/>
  <c r="DU6" i="33"/>
  <c r="ES6" i="33"/>
  <c r="FV6" i="33"/>
  <c r="HG6" i="33"/>
  <c r="AU6" i="33"/>
  <c r="BK6" i="33"/>
  <c r="CF6" i="33"/>
  <c r="CV6" i="33"/>
  <c r="DQ6" i="33"/>
  <c r="EG6" i="33"/>
  <c r="FB6" i="33"/>
  <c r="FR6" i="33"/>
  <c r="GU6" i="33"/>
  <c r="HK6" i="33"/>
  <c r="AX6" i="33"/>
  <c r="BF6" i="33"/>
  <c r="BN6" i="33"/>
  <c r="BV6" i="33"/>
  <c r="CI6" i="33"/>
  <c r="CQ6" i="33"/>
  <c r="CY6" i="33"/>
  <c r="DG6" i="33"/>
  <c r="DT6" i="33"/>
  <c r="EB6" i="33"/>
  <c r="EJ6" i="33"/>
  <c r="ER6" i="33"/>
  <c r="FE6" i="33"/>
  <c r="FM6" i="33"/>
  <c r="FU6" i="33"/>
  <c r="GC6" i="33"/>
  <c r="GP6" i="33"/>
  <c r="GX6" i="33"/>
  <c r="HF6" i="33"/>
  <c r="HN6" i="33"/>
  <c r="BJ7" i="32"/>
  <c r="Y6" i="33" s="1"/>
  <c r="AU7" i="32"/>
  <c r="J6" i="33" s="1"/>
  <c r="BD7" i="32"/>
  <c r="S6" i="33" s="1"/>
  <c r="AW7" i="32"/>
  <c r="L6" i="33" s="1"/>
  <c r="BE7" i="32"/>
  <c r="T6" i="33" s="1"/>
  <c r="BM7" i="32"/>
  <c r="AB6" i="33" s="1"/>
  <c r="BU7" i="32"/>
  <c r="AJ6" i="33" s="1"/>
  <c r="AX7" i="32"/>
  <c r="M6" i="33" s="1"/>
  <c r="BF7" i="32"/>
  <c r="U6" i="33" s="1"/>
  <c r="BN7" i="32"/>
  <c r="AC6" i="33" s="1"/>
  <c r="BV7" i="32"/>
  <c r="AK6" i="33" s="1"/>
  <c r="AT7" i="32"/>
  <c r="I6" i="33" s="1"/>
  <c r="BS7" i="32"/>
  <c r="AH6" i="33" s="1"/>
  <c r="BL7" i="32"/>
  <c r="AA6" i="33" s="1"/>
  <c r="AY7" i="32"/>
  <c r="N6" i="33" s="1"/>
  <c r="BG7" i="32"/>
  <c r="V6" i="33" s="1"/>
  <c r="BO7" i="32"/>
  <c r="AD6" i="33" s="1"/>
  <c r="BW7" i="32"/>
  <c r="AL6" i="33" s="1"/>
  <c r="BR7" i="32"/>
  <c r="AG6" i="33" s="1"/>
  <c r="BC7" i="32"/>
  <c r="R6" i="33" s="1"/>
  <c r="AV7" i="32"/>
  <c r="K6" i="33" s="1"/>
  <c r="BH7" i="32"/>
  <c r="W6" i="33" s="1"/>
  <c r="BB7" i="32"/>
  <c r="Q6" i="33" s="1"/>
  <c r="BK7" i="32"/>
  <c r="Z6" i="33" s="1"/>
  <c r="BT7" i="32"/>
  <c r="AI6" i="33" s="1"/>
  <c r="AZ7" i="32"/>
  <c r="O6" i="33" s="1"/>
  <c r="BP7" i="32"/>
  <c r="AE6" i="33" s="1"/>
  <c r="AS7" i="32"/>
  <c r="H6" i="33" s="1"/>
  <c r="BA7" i="32"/>
  <c r="P6" i="33" s="1"/>
  <c r="BI7" i="32"/>
  <c r="X6" i="33" s="1"/>
  <c r="BQ7" i="32"/>
  <c r="AF6" i="33" s="1"/>
  <c r="AZ54" i="1"/>
  <c r="AV52" i="9" s="1"/>
  <c r="AZ40" i="1"/>
  <c r="AV38" i="9" s="1"/>
  <c r="AZ25" i="1"/>
  <c r="AV23" i="9" s="1"/>
  <c r="AZ7" i="1"/>
  <c r="AV5" i="9" s="1"/>
  <c r="IC6" i="33" l="1"/>
  <c r="IJ6" i="33"/>
  <c r="IV6" i="33"/>
  <c r="IY6" i="33"/>
  <c r="IN6" i="33"/>
  <c r="IB6" i="33"/>
  <c r="IG6" i="33"/>
  <c r="IF6" i="33"/>
  <c r="IT6" i="33"/>
  <c r="HY6" i="33"/>
  <c r="IO6" i="33"/>
  <c r="IP6" i="33"/>
  <c r="IW6" i="33"/>
  <c r="ID6" i="33"/>
  <c r="IK6" i="33"/>
  <c r="IZ6" i="33"/>
  <c r="II6" i="33"/>
  <c r="IH6" i="33"/>
  <c r="IQ6" i="33"/>
  <c r="HX6" i="33"/>
  <c r="IL6" i="33"/>
  <c r="HV6" i="33"/>
  <c r="IS6" i="33"/>
  <c r="IR6" i="33"/>
  <c r="HW6" i="33"/>
  <c r="IA6" i="33"/>
  <c r="IM6" i="33"/>
  <c r="IX6" i="33"/>
  <c r="HU6" i="33"/>
  <c r="IU6" i="33"/>
  <c r="IE6" i="33"/>
  <c r="HZ6" i="33"/>
  <c r="AQ9" i="4"/>
  <c r="BK54" i="1" l="1"/>
  <c r="BK40" i="1"/>
  <c r="BK25" i="1"/>
  <c r="BK7" i="1"/>
  <c r="BK6" i="1" l="1"/>
  <c r="C7" i="9" l="1"/>
  <c r="J7" i="9"/>
  <c r="K7" i="9"/>
  <c r="L7" i="9"/>
  <c r="M7" i="9"/>
  <c r="N7" i="9"/>
  <c r="O7" i="9"/>
  <c r="R7" i="9"/>
  <c r="AA7" i="9"/>
  <c r="AC7" i="9"/>
  <c r="AD7" i="9"/>
  <c r="AE7" i="9"/>
  <c r="AG7" i="9"/>
  <c r="AH7" i="9"/>
  <c r="AI7" i="9"/>
  <c r="AK7" i="9"/>
  <c r="AL7" i="9"/>
  <c r="AM7" i="9"/>
  <c r="N14" i="3" s="1"/>
  <c r="AO7" i="9"/>
  <c r="AQ7" i="9"/>
  <c r="AS7" i="9"/>
  <c r="AU7" i="9"/>
  <c r="C8" i="9"/>
  <c r="J8" i="9"/>
  <c r="K8" i="9"/>
  <c r="L8" i="9"/>
  <c r="M8" i="9"/>
  <c r="N8" i="9"/>
  <c r="O8" i="9"/>
  <c r="R8" i="9"/>
  <c r="AA8" i="9"/>
  <c r="AC8" i="9"/>
  <c r="AD8" i="9"/>
  <c r="AE8" i="9"/>
  <c r="AG8" i="9"/>
  <c r="AH8" i="9"/>
  <c r="AI8" i="9"/>
  <c r="AK8" i="9"/>
  <c r="AL8" i="9"/>
  <c r="AM8" i="9"/>
  <c r="N15" i="3" s="1"/>
  <c r="AO8" i="9"/>
  <c r="AQ8" i="9"/>
  <c r="AS8" i="9"/>
  <c r="AU8" i="9"/>
  <c r="C9" i="9"/>
  <c r="J9" i="9"/>
  <c r="K9" i="9"/>
  <c r="L9" i="9"/>
  <c r="M9" i="9"/>
  <c r="N9" i="9"/>
  <c r="O9" i="9"/>
  <c r="R9" i="9"/>
  <c r="AA9" i="9"/>
  <c r="AC9" i="9"/>
  <c r="AD9" i="9"/>
  <c r="AE9" i="9"/>
  <c r="AG9" i="9"/>
  <c r="AH9" i="9"/>
  <c r="AI9" i="9"/>
  <c r="AK9" i="9"/>
  <c r="AL9" i="9"/>
  <c r="AM9" i="9"/>
  <c r="N16" i="3" s="1"/>
  <c r="AO9" i="9"/>
  <c r="AQ9" i="9"/>
  <c r="AS9" i="9"/>
  <c r="AU9" i="9"/>
  <c r="C10" i="9"/>
  <c r="J10" i="9"/>
  <c r="K10" i="9"/>
  <c r="L10" i="9"/>
  <c r="M10" i="9"/>
  <c r="N10" i="9"/>
  <c r="O10" i="9"/>
  <c r="R10" i="9"/>
  <c r="AA10" i="9"/>
  <c r="AC10" i="9"/>
  <c r="AD10" i="9"/>
  <c r="AE10" i="9"/>
  <c r="AG10" i="9"/>
  <c r="AH10" i="9"/>
  <c r="AI10" i="9"/>
  <c r="AK10" i="9"/>
  <c r="AL10" i="9"/>
  <c r="AM10" i="9"/>
  <c r="N17" i="3" s="1"/>
  <c r="AO10" i="9"/>
  <c r="AQ10" i="9"/>
  <c r="AS10" i="9"/>
  <c r="AU10" i="9"/>
  <c r="C11" i="9"/>
  <c r="J11" i="9"/>
  <c r="K11" i="9"/>
  <c r="L11" i="9"/>
  <c r="M11" i="9"/>
  <c r="N11" i="9"/>
  <c r="O11" i="9"/>
  <c r="R11" i="9"/>
  <c r="AA11" i="9"/>
  <c r="AC11" i="9"/>
  <c r="AD11" i="9"/>
  <c r="AE11" i="9"/>
  <c r="AG11" i="9"/>
  <c r="AH11" i="9"/>
  <c r="AI11" i="9"/>
  <c r="AK11" i="9"/>
  <c r="AL11" i="9"/>
  <c r="AM11" i="9"/>
  <c r="N18" i="3" s="1"/>
  <c r="AO11" i="9"/>
  <c r="AQ11" i="9"/>
  <c r="AS11" i="9"/>
  <c r="AU11" i="9"/>
  <c r="C12" i="9"/>
  <c r="J12" i="9"/>
  <c r="K12" i="9"/>
  <c r="L12" i="9"/>
  <c r="M12" i="9"/>
  <c r="N12" i="9"/>
  <c r="O12" i="9"/>
  <c r="R12" i="9"/>
  <c r="AA12" i="9"/>
  <c r="AC12" i="9"/>
  <c r="AD12" i="9"/>
  <c r="AE12" i="9"/>
  <c r="AG12" i="9"/>
  <c r="AH12" i="9"/>
  <c r="AI12" i="9"/>
  <c r="AK12" i="9"/>
  <c r="AL12" i="9"/>
  <c r="AM12" i="9"/>
  <c r="N19" i="3" s="1"/>
  <c r="AO12" i="9"/>
  <c r="AQ12" i="9"/>
  <c r="AS12" i="9"/>
  <c r="AU12" i="9"/>
  <c r="C13" i="9"/>
  <c r="J13" i="9"/>
  <c r="K13" i="9"/>
  <c r="L13" i="9"/>
  <c r="M13" i="9"/>
  <c r="N13" i="9"/>
  <c r="O13" i="9"/>
  <c r="R13" i="9"/>
  <c r="AA13" i="9"/>
  <c r="AC13" i="9"/>
  <c r="AD13" i="9"/>
  <c r="AE13" i="9"/>
  <c r="AG13" i="9"/>
  <c r="AH13" i="9"/>
  <c r="AI13" i="9"/>
  <c r="AK13" i="9"/>
  <c r="AL13" i="9"/>
  <c r="AM13" i="9"/>
  <c r="N20" i="3" s="1"/>
  <c r="AO13" i="9"/>
  <c r="AQ13" i="9"/>
  <c r="AS13" i="9"/>
  <c r="AU13" i="9"/>
  <c r="C14" i="9"/>
  <c r="J14" i="9"/>
  <c r="K14" i="9"/>
  <c r="L14" i="9"/>
  <c r="M14" i="9"/>
  <c r="N14" i="9"/>
  <c r="O14" i="9"/>
  <c r="R14" i="9"/>
  <c r="AA14" i="9"/>
  <c r="AC14" i="9"/>
  <c r="AD14" i="9"/>
  <c r="AE14" i="9"/>
  <c r="AG14" i="9"/>
  <c r="AH14" i="9"/>
  <c r="AI14" i="9"/>
  <c r="AK14" i="9"/>
  <c r="AL14" i="9"/>
  <c r="AM14" i="9"/>
  <c r="N21" i="3" s="1"/>
  <c r="AO14" i="9"/>
  <c r="AQ14" i="9"/>
  <c r="AS14" i="9"/>
  <c r="AU14" i="9"/>
  <c r="C15" i="9"/>
  <c r="J15" i="9"/>
  <c r="K15" i="9"/>
  <c r="L15" i="9"/>
  <c r="M15" i="9"/>
  <c r="N15" i="9"/>
  <c r="O15" i="9"/>
  <c r="R15" i="9"/>
  <c r="AA15" i="9"/>
  <c r="AC15" i="9"/>
  <c r="AD15" i="9"/>
  <c r="AE15" i="9"/>
  <c r="AG15" i="9"/>
  <c r="AH15" i="9"/>
  <c r="AI15" i="9"/>
  <c r="AK15" i="9"/>
  <c r="AL15" i="9"/>
  <c r="AM15" i="9"/>
  <c r="N22" i="3" s="1"/>
  <c r="AO15" i="9"/>
  <c r="AQ15" i="9"/>
  <c r="AS15" i="9"/>
  <c r="AU15" i="9"/>
  <c r="C16" i="9"/>
  <c r="J16" i="9"/>
  <c r="K16" i="9"/>
  <c r="L16" i="9"/>
  <c r="M16" i="9"/>
  <c r="N16" i="9"/>
  <c r="O16" i="9"/>
  <c r="R16" i="9"/>
  <c r="AA16" i="9"/>
  <c r="AC16" i="9"/>
  <c r="AD16" i="9"/>
  <c r="AE16" i="9"/>
  <c r="AG16" i="9"/>
  <c r="AH16" i="9"/>
  <c r="AI16" i="9"/>
  <c r="AK16" i="9"/>
  <c r="AL16" i="9"/>
  <c r="AM16" i="9"/>
  <c r="N23" i="3" s="1"/>
  <c r="AO16" i="9"/>
  <c r="AQ16" i="9"/>
  <c r="AS16" i="9"/>
  <c r="AU16" i="9"/>
  <c r="C17" i="9"/>
  <c r="J17" i="9"/>
  <c r="K17" i="9"/>
  <c r="L17" i="9"/>
  <c r="M17" i="9"/>
  <c r="N17" i="9"/>
  <c r="O17" i="9"/>
  <c r="R17" i="9"/>
  <c r="AA17" i="9"/>
  <c r="AC17" i="9"/>
  <c r="AD17" i="9"/>
  <c r="AE17" i="9"/>
  <c r="AG17" i="9"/>
  <c r="AH17" i="9"/>
  <c r="AI17" i="9"/>
  <c r="AK17" i="9"/>
  <c r="AL17" i="9"/>
  <c r="AM17" i="9"/>
  <c r="N24" i="3" s="1"/>
  <c r="AO17" i="9"/>
  <c r="AQ17" i="9"/>
  <c r="AS17" i="9"/>
  <c r="AU17" i="9"/>
  <c r="C18" i="9"/>
  <c r="J18" i="9"/>
  <c r="K18" i="9"/>
  <c r="L18" i="9"/>
  <c r="M18" i="9"/>
  <c r="N18" i="9"/>
  <c r="O18" i="9"/>
  <c r="R18" i="9"/>
  <c r="AC18" i="9"/>
  <c r="AD18" i="9"/>
  <c r="AE18" i="9"/>
  <c r="AG18" i="9"/>
  <c r="AH18" i="9"/>
  <c r="AI18" i="9"/>
  <c r="AK18" i="9"/>
  <c r="AL18" i="9"/>
  <c r="AM18" i="9"/>
  <c r="N25" i="3" s="1"/>
  <c r="AO18" i="9"/>
  <c r="AQ18" i="9"/>
  <c r="AS18" i="9"/>
  <c r="AU18" i="9"/>
  <c r="C19" i="9"/>
  <c r="J19" i="9"/>
  <c r="K19" i="9"/>
  <c r="L19" i="9"/>
  <c r="M19" i="9"/>
  <c r="N19" i="9"/>
  <c r="O19" i="9"/>
  <c r="R19" i="9"/>
  <c r="AA19" i="9"/>
  <c r="AC19" i="9"/>
  <c r="AD19" i="9"/>
  <c r="AE19" i="9"/>
  <c r="AG19" i="9"/>
  <c r="AH19" i="9"/>
  <c r="AI19" i="9"/>
  <c r="AK19" i="9"/>
  <c r="AL19" i="9"/>
  <c r="AM19" i="9"/>
  <c r="N26" i="3" s="1"/>
  <c r="AO19" i="9"/>
  <c r="AQ19" i="9"/>
  <c r="AS19" i="9"/>
  <c r="AU19" i="9"/>
  <c r="C20" i="9"/>
  <c r="J20" i="9"/>
  <c r="K20" i="9"/>
  <c r="L20" i="9"/>
  <c r="M20" i="9"/>
  <c r="N20" i="9"/>
  <c r="O20" i="9"/>
  <c r="R20" i="9"/>
  <c r="AA20" i="9"/>
  <c r="AC20" i="9"/>
  <c r="AD20" i="9"/>
  <c r="AE20" i="9"/>
  <c r="AG20" i="9"/>
  <c r="AH20" i="9"/>
  <c r="AI20" i="9"/>
  <c r="AK20" i="9"/>
  <c r="AL20" i="9"/>
  <c r="AM20" i="9"/>
  <c r="N27" i="3" s="1"/>
  <c r="AO20" i="9"/>
  <c r="AQ20" i="9"/>
  <c r="AS20" i="9"/>
  <c r="AU20" i="9"/>
  <c r="C21" i="9"/>
  <c r="J21" i="9"/>
  <c r="K21" i="9"/>
  <c r="L21" i="9"/>
  <c r="M21" i="9"/>
  <c r="N21" i="9"/>
  <c r="O21" i="9"/>
  <c r="R21" i="9"/>
  <c r="AA21" i="9"/>
  <c r="AC21" i="9"/>
  <c r="AD21" i="9"/>
  <c r="AE21" i="9"/>
  <c r="AG21" i="9"/>
  <c r="AH21" i="9"/>
  <c r="AI21" i="9"/>
  <c r="AK21" i="9"/>
  <c r="AL21" i="9"/>
  <c r="AM21" i="9"/>
  <c r="N28" i="3" s="1"/>
  <c r="AO21" i="9"/>
  <c r="AQ21" i="9"/>
  <c r="AS21" i="9"/>
  <c r="AU21" i="9"/>
  <c r="C22" i="9"/>
  <c r="J22" i="9"/>
  <c r="K22" i="9"/>
  <c r="L22" i="9"/>
  <c r="M22" i="9"/>
  <c r="N22" i="9"/>
  <c r="O22" i="9"/>
  <c r="R22" i="9"/>
  <c r="AA22" i="9"/>
  <c r="AC22" i="9"/>
  <c r="AD22" i="9"/>
  <c r="AE22" i="9"/>
  <c r="AG22" i="9"/>
  <c r="AH22" i="9"/>
  <c r="AI22" i="9"/>
  <c r="AK22" i="9"/>
  <c r="AL22" i="9"/>
  <c r="AM22" i="9"/>
  <c r="N29" i="3" s="1"/>
  <c r="AO22" i="9"/>
  <c r="AQ22" i="9"/>
  <c r="AS22" i="9"/>
  <c r="AU22" i="9"/>
  <c r="C25" i="9"/>
  <c r="J25" i="9"/>
  <c r="K25" i="9"/>
  <c r="L25" i="9"/>
  <c r="M25" i="9"/>
  <c r="N25" i="9"/>
  <c r="O25" i="9"/>
  <c r="R25" i="9"/>
  <c r="AA25" i="9"/>
  <c r="AC25" i="9"/>
  <c r="AD25" i="9"/>
  <c r="AE25" i="9"/>
  <c r="AG25" i="9"/>
  <c r="AH25" i="9"/>
  <c r="AI25" i="9"/>
  <c r="AK25" i="9"/>
  <c r="AL25" i="9"/>
  <c r="AM25" i="9"/>
  <c r="N32" i="3" s="1"/>
  <c r="AO25" i="9"/>
  <c r="AQ25" i="9"/>
  <c r="AS25" i="9"/>
  <c r="AU25" i="9"/>
  <c r="C26" i="9"/>
  <c r="J26" i="9"/>
  <c r="K26" i="9"/>
  <c r="L26" i="9"/>
  <c r="M26" i="9"/>
  <c r="N26" i="9"/>
  <c r="O26" i="9"/>
  <c r="R26" i="9"/>
  <c r="AA26" i="9"/>
  <c r="AC26" i="9"/>
  <c r="AD26" i="9"/>
  <c r="AE26" i="9"/>
  <c r="AG26" i="9"/>
  <c r="AH26" i="9"/>
  <c r="AI26" i="9"/>
  <c r="AK26" i="9"/>
  <c r="AL26" i="9"/>
  <c r="AM26" i="9"/>
  <c r="N33" i="3" s="1"/>
  <c r="AO26" i="9"/>
  <c r="AQ26" i="9"/>
  <c r="AS26" i="9"/>
  <c r="AU26" i="9"/>
  <c r="C27" i="9"/>
  <c r="J27" i="9"/>
  <c r="K27" i="9"/>
  <c r="L27" i="9"/>
  <c r="M27" i="9"/>
  <c r="N27" i="9"/>
  <c r="O27" i="9"/>
  <c r="R27" i="9"/>
  <c r="AA27" i="9"/>
  <c r="AC27" i="9"/>
  <c r="AD27" i="9"/>
  <c r="AE27" i="9"/>
  <c r="AG27" i="9"/>
  <c r="AH27" i="9"/>
  <c r="AI27" i="9"/>
  <c r="AK27" i="9"/>
  <c r="AL27" i="9"/>
  <c r="AM27" i="9"/>
  <c r="N34" i="3" s="1"/>
  <c r="AO27" i="9"/>
  <c r="AQ27" i="9"/>
  <c r="AS27" i="9"/>
  <c r="AU27" i="9"/>
  <c r="C28" i="9"/>
  <c r="J28" i="9"/>
  <c r="K28" i="9"/>
  <c r="L28" i="9"/>
  <c r="M28" i="9"/>
  <c r="N28" i="9"/>
  <c r="O28" i="9"/>
  <c r="R28" i="9"/>
  <c r="AA28" i="9"/>
  <c r="AC28" i="9"/>
  <c r="AD28" i="9"/>
  <c r="AE28" i="9"/>
  <c r="AG28" i="9"/>
  <c r="AH28" i="9"/>
  <c r="AI28" i="9"/>
  <c r="AK28" i="9"/>
  <c r="AL28" i="9"/>
  <c r="AM28" i="9"/>
  <c r="N35" i="3" s="1"/>
  <c r="AO28" i="9"/>
  <c r="AQ28" i="9"/>
  <c r="AS28" i="9"/>
  <c r="AU28" i="9"/>
  <c r="C29" i="9"/>
  <c r="J29" i="9"/>
  <c r="K29" i="9"/>
  <c r="L29" i="9"/>
  <c r="M29" i="9"/>
  <c r="N29" i="9"/>
  <c r="O29" i="9"/>
  <c r="R29" i="9"/>
  <c r="AA29" i="9"/>
  <c r="AC29" i="9"/>
  <c r="AD29" i="9"/>
  <c r="AE29" i="9"/>
  <c r="AG29" i="9"/>
  <c r="AH29" i="9"/>
  <c r="AI29" i="9"/>
  <c r="AK29" i="9"/>
  <c r="AL29" i="9"/>
  <c r="AM29" i="9"/>
  <c r="N36" i="3" s="1"/>
  <c r="AO29" i="9"/>
  <c r="AQ29" i="9"/>
  <c r="AS29" i="9"/>
  <c r="AU29" i="9"/>
  <c r="C30" i="9"/>
  <c r="J30" i="9"/>
  <c r="K30" i="9"/>
  <c r="L30" i="9"/>
  <c r="M30" i="9"/>
  <c r="N30" i="9"/>
  <c r="O30" i="9"/>
  <c r="R30" i="9"/>
  <c r="AA30" i="9"/>
  <c r="AC30" i="9"/>
  <c r="AD30" i="9"/>
  <c r="AE30" i="9"/>
  <c r="AG30" i="9"/>
  <c r="AH30" i="9"/>
  <c r="AI30" i="9"/>
  <c r="AK30" i="9"/>
  <c r="AL30" i="9"/>
  <c r="AM30" i="9"/>
  <c r="N37" i="3" s="1"/>
  <c r="AO30" i="9"/>
  <c r="AQ30" i="9"/>
  <c r="AS30" i="9"/>
  <c r="AU30" i="9"/>
  <c r="C31" i="9"/>
  <c r="J31" i="9"/>
  <c r="K31" i="9"/>
  <c r="L31" i="9"/>
  <c r="M31" i="9"/>
  <c r="N31" i="9"/>
  <c r="O31" i="9"/>
  <c r="R31" i="9"/>
  <c r="AA31" i="9"/>
  <c r="AC31" i="9"/>
  <c r="AD31" i="9"/>
  <c r="AE31" i="9"/>
  <c r="AG31" i="9"/>
  <c r="AH31" i="9"/>
  <c r="AI31" i="9"/>
  <c r="AK31" i="9"/>
  <c r="AL31" i="9"/>
  <c r="AM31" i="9"/>
  <c r="N38" i="3" s="1"/>
  <c r="AO31" i="9"/>
  <c r="AQ31" i="9"/>
  <c r="AS31" i="9"/>
  <c r="AU31" i="9"/>
  <c r="C32" i="9"/>
  <c r="J32" i="9"/>
  <c r="K32" i="9"/>
  <c r="L32" i="9"/>
  <c r="M32" i="9"/>
  <c r="N32" i="9"/>
  <c r="O32" i="9"/>
  <c r="R32" i="9"/>
  <c r="AA32" i="9"/>
  <c r="AC32" i="9"/>
  <c r="AD32" i="9"/>
  <c r="AE32" i="9"/>
  <c r="AG32" i="9"/>
  <c r="AH32" i="9"/>
  <c r="AI32" i="9"/>
  <c r="AK32" i="9"/>
  <c r="AL32" i="9"/>
  <c r="AM32" i="9"/>
  <c r="N39" i="3" s="1"/>
  <c r="AO32" i="9"/>
  <c r="AQ32" i="9"/>
  <c r="AS32" i="9"/>
  <c r="AU32" i="9"/>
  <c r="C33" i="9"/>
  <c r="J33" i="9"/>
  <c r="K33" i="9"/>
  <c r="L33" i="9"/>
  <c r="M33" i="9"/>
  <c r="N33" i="9"/>
  <c r="O33" i="9"/>
  <c r="R33" i="9"/>
  <c r="AA33" i="9"/>
  <c r="AC33" i="9"/>
  <c r="AD33" i="9"/>
  <c r="AE33" i="9"/>
  <c r="AG33" i="9"/>
  <c r="AH33" i="9"/>
  <c r="AI33" i="9"/>
  <c r="AK33" i="9"/>
  <c r="AL33" i="9"/>
  <c r="AM33" i="9"/>
  <c r="N40" i="3" s="1"/>
  <c r="AO33" i="9"/>
  <c r="AQ33" i="9"/>
  <c r="AS33" i="9"/>
  <c r="AU33" i="9"/>
  <c r="C34" i="9"/>
  <c r="J34" i="9"/>
  <c r="K34" i="9"/>
  <c r="L34" i="9"/>
  <c r="M34" i="9"/>
  <c r="N34" i="9"/>
  <c r="O34" i="9"/>
  <c r="R34" i="9"/>
  <c r="AA34" i="9"/>
  <c r="AC34" i="9"/>
  <c r="AD34" i="9"/>
  <c r="AE34" i="9"/>
  <c r="AG34" i="9"/>
  <c r="AH34" i="9"/>
  <c r="AI34" i="9"/>
  <c r="AK34" i="9"/>
  <c r="AL34" i="9"/>
  <c r="AM34" i="9"/>
  <c r="N41" i="3" s="1"/>
  <c r="AO34" i="9"/>
  <c r="AQ34" i="9"/>
  <c r="AS34" i="9"/>
  <c r="AU34" i="9"/>
  <c r="C35" i="9"/>
  <c r="J35" i="9"/>
  <c r="K35" i="9"/>
  <c r="L35" i="9"/>
  <c r="M35" i="9"/>
  <c r="N35" i="9"/>
  <c r="O35" i="9"/>
  <c r="R35" i="9"/>
  <c r="AA35" i="9"/>
  <c r="AC35" i="9"/>
  <c r="AD35" i="9"/>
  <c r="AE35" i="9"/>
  <c r="AG35" i="9"/>
  <c r="AH35" i="9"/>
  <c r="AI35" i="9"/>
  <c r="AK35" i="9"/>
  <c r="AL35" i="9"/>
  <c r="AM35" i="9"/>
  <c r="N42" i="3" s="1"/>
  <c r="AO35" i="9"/>
  <c r="AQ35" i="9"/>
  <c r="AS35" i="9"/>
  <c r="AU35" i="9"/>
  <c r="C36" i="9"/>
  <c r="J36" i="9"/>
  <c r="K36" i="9"/>
  <c r="L36" i="9"/>
  <c r="M36" i="9"/>
  <c r="N36" i="9"/>
  <c r="O36" i="9"/>
  <c r="R36" i="9"/>
  <c r="AA36" i="9"/>
  <c r="AC36" i="9"/>
  <c r="AD36" i="9"/>
  <c r="AE36" i="9"/>
  <c r="AG36" i="9"/>
  <c r="AH36" i="9"/>
  <c r="AI36" i="9"/>
  <c r="AK36" i="9"/>
  <c r="AL36" i="9"/>
  <c r="AM36" i="9"/>
  <c r="N43" i="3" s="1"/>
  <c r="AO36" i="9"/>
  <c r="AQ36" i="9"/>
  <c r="AS36" i="9"/>
  <c r="AU36" i="9"/>
  <c r="C37" i="9"/>
  <c r="J37" i="9"/>
  <c r="K37" i="9"/>
  <c r="L37" i="9"/>
  <c r="M37" i="9"/>
  <c r="N37" i="9"/>
  <c r="O37" i="9"/>
  <c r="R37" i="9"/>
  <c r="AA37" i="9"/>
  <c r="AC37" i="9"/>
  <c r="AD37" i="9"/>
  <c r="AE37" i="9"/>
  <c r="AG37" i="9"/>
  <c r="AH37" i="9"/>
  <c r="AI37" i="9"/>
  <c r="AK37" i="9"/>
  <c r="AL37" i="9"/>
  <c r="AM37" i="9"/>
  <c r="N44" i="3" s="1"/>
  <c r="AO37" i="9"/>
  <c r="AQ37" i="9"/>
  <c r="AS37" i="9"/>
  <c r="AU37" i="9"/>
  <c r="C40" i="9"/>
  <c r="J40" i="9"/>
  <c r="K40" i="9"/>
  <c r="L40" i="9"/>
  <c r="M40" i="9"/>
  <c r="N40" i="9"/>
  <c r="O40" i="9"/>
  <c r="R40" i="9"/>
  <c r="AA40" i="9"/>
  <c r="AC40" i="9"/>
  <c r="AD40" i="9"/>
  <c r="AE40" i="9"/>
  <c r="AG40" i="9"/>
  <c r="AH40" i="9"/>
  <c r="AI40" i="9"/>
  <c r="AK40" i="9"/>
  <c r="AL40" i="9"/>
  <c r="AM40" i="9"/>
  <c r="N47" i="3" s="1"/>
  <c r="AO40" i="9"/>
  <c r="AQ40" i="9"/>
  <c r="AS40" i="9"/>
  <c r="AU40" i="9"/>
  <c r="C41" i="9"/>
  <c r="J41" i="9"/>
  <c r="K41" i="9"/>
  <c r="L41" i="9"/>
  <c r="M41" i="9"/>
  <c r="N41" i="9"/>
  <c r="O41" i="9"/>
  <c r="R41" i="9"/>
  <c r="AA41" i="9"/>
  <c r="AC41" i="9"/>
  <c r="AD41" i="9"/>
  <c r="AE41" i="9"/>
  <c r="AG41" i="9"/>
  <c r="AH41" i="9"/>
  <c r="AI41" i="9"/>
  <c r="AK41" i="9"/>
  <c r="AL41" i="9"/>
  <c r="AM41" i="9"/>
  <c r="N48" i="3" s="1"/>
  <c r="AO41" i="9"/>
  <c r="AQ41" i="9"/>
  <c r="AS41" i="9"/>
  <c r="AU41" i="9"/>
  <c r="C42" i="9"/>
  <c r="J42" i="9"/>
  <c r="K42" i="9"/>
  <c r="L42" i="9"/>
  <c r="M42" i="9"/>
  <c r="N42" i="9"/>
  <c r="O42" i="9"/>
  <c r="R42" i="9"/>
  <c r="AA42" i="9"/>
  <c r="AC42" i="9"/>
  <c r="AD42" i="9"/>
  <c r="AE42" i="9"/>
  <c r="AG42" i="9"/>
  <c r="AH42" i="9"/>
  <c r="AI42" i="9"/>
  <c r="AK42" i="9"/>
  <c r="AL42" i="9"/>
  <c r="AM42" i="9"/>
  <c r="N49" i="3" s="1"/>
  <c r="AO42" i="9"/>
  <c r="AQ42" i="9"/>
  <c r="AS42" i="9"/>
  <c r="AU42" i="9"/>
  <c r="C43" i="9"/>
  <c r="J43" i="9"/>
  <c r="K43" i="9"/>
  <c r="L43" i="9"/>
  <c r="M43" i="9"/>
  <c r="N43" i="9"/>
  <c r="O43" i="9"/>
  <c r="R43" i="9"/>
  <c r="AA43" i="9"/>
  <c r="AC43" i="9"/>
  <c r="AD43" i="9"/>
  <c r="AE43" i="9"/>
  <c r="AG43" i="9"/>
  <c r="AH43" i="9"/>
  <c r="AI43" i="9"/>
  <c r="AK43" i="9"/>
  <c r="AL43" i="9"/>
  <c r="AM43" i="9"/>
  <c r="N50" i="3" s="1"/>
  <c r="AO43" i="9"/>
  <c r="AQ43" i="9"/>
  <c r="AS43" i="9"/>
  <c r="AU43" i="9"/>
  <c r="C44" i="9"/>
  <c r="J44" i="9"/>
  <c r="K44" i="9"/>
  <c r="L44" i="9"/>
  <c r="M44" i="9"/>
  <c r="N44" i="9"/>
  <c r="O44" i="9"/>
  <c r="R44" i="9"/>
  <c r="AA44" i="9"/>
  <c r="AC44" i="9"/>
  <c r="AD44" i="9"/>
  <c r="AE44" i="9"/>
  <c r="AG44" i="9"/>
  <c r="AH44" i="9"/>
  <c r="AI44" i="9"/>
  <c r="AK44" i="9"/>
  <c r="AL44" i="9"/>
  <c r="AM44" i="9"/>
  <c r="N51" i="3" s="1"/>
  <c r="AO44" i="9"/>
  <c r="AQ44" i="9"/>
  <c r="AS44" i="9"/>
  <c r="AU44" i="9"/>
  <c r="C45" i="9"/>
  <c r="J45" i="9"/>
  <c r="K45" i="9"/>
  <c r="L45" i="9"/>
  <c r="M45" i="9"/>
  <c r="N45" i="9"/>
  <c r="O45" i="9"/>
  <c r="R45" i="9"/>
  <c r="AA45" i="9"/>
  <c r="AC45" i="9"/>
  <c r="AD45" i="9"/>
  <c r="AE45" i="9"/>
  <c r="AG45" i="9"/>
  <c r="AH45" i="9"/>
  <c r="AI45" i="9"/>
  <c r="AK45" i="9"/>
  <c r="AL45" i="9"/>
  <c r="AM45" i="9"/>
  <c r="N52" i="3" s="1"/>
  <c r="AO45" i="9"/>
  <c r="AQ45" i="9"/>
  <c r="AS45" i="9"/>
  <c r="AU45" i="9"/>
  <c r="C46" i="9"/>
  <c r="J46" i="9"/>
  <c r="K46" i="9"/>
  <c r="L46" i="9"/>
  <c r="M46" i="9"/>
  <c r="N46" i="9"/>
  <c r="O46" i="9"/>
  <c r="R46" i="9"/>
  <c r="AA46" i="9"/>
  <c r="AC46" i="9"/>
  <c r="AD46" i="9"/>
  <c r="AE46" i="9"/>
  <c r="AG46" i="9"/>
  <c r="AH46" i="9"/>
  <c r="AI46" i="9"/>
  <c r="AK46" i="9"/>
  <c r="AL46" i="9"/>
  <c r="AM46" i="9"/>
  <c r="N53" i="3" s="1"/>
  <c r="AO46" i="9"/>
  <c r="AQ46" i="9"/>
  <c r="AS46" i="9"/>
  <c r="AU46" i="9"/>
  <c r="C47" i="9"/>
  <c r="J47" i="9"/>
  <c r="K47" i="9"/>
  <c r="L47" i="9"/>
  <c r="M47" i="9"/>
  <c r="N47" i="9"/>
  <c r="O47" i="9"/>
  <c r="R47" i="9"/>
  <c r="AA47" i="9"/>
  <c r="AC47" i="9"/>
  <c r="AD47" i="9"/>
  <c r="AE47" i="9"/>
  <c r="AG47" i="9"/>
  <c r="AH47" i="9"/>
  <c r="AI47" i="9"/>
  <c r="AK47" i="9"/>
  <c r="AL47" i="9"/>
  <c r="AM47" i="9"/>
  <c r="N54" i="3" s="1"/>
  <c r="AO47" i="9"/>
  <c r="AQ47" i="9"/>
  <c r="AS47" i="9"/>
  <c r="AU47" i="9"/>
  <c r="C48" i="9"/>
  <c r="J48" i="9"/>
  <c r="K48" i="9"/>
  <c r="L48" i="9"/>
  <c r="M48" i="9"/>
  <c r="N48" i="9"/>
  <c r="O48" i="9"/>
  <c r="R48" i="9"/>
  <c r="AA48" i="9"/>
  <c r="AC48" i="9"/>
  <c r="AD48" i="9"/>
  <c r="AE48" i="9"/>
  <c r="AG48" i="9"/>
  <c r="AH48" i="9"/>
  <c r="AI48" i="9"/>
  <c r="AK48" i="9"/>
  <c r="AL48" i="9"/>
  <c r="AM48" i="9"/>
  <c r="N55" i="3" s="1"/>
  <c r="AO48" i="9"/>
  <c r="AQ48" i="9"/>
  <c r="AS48" i="9"/>
  <c r="AU48" i="9"/>
  <c r="C49" i="9"/>
  <c r="J49" i="9"/>
  <c r="K49" i="9"/>
  <c r="L49" i="9"/>
  <c r="M49" i="9"/>
  <c r="N49" i="9"/>
  <c r="O49" i="9"/>
  <c r="R49" i="9"/>
  <c r="AA49" i="9"/>
  <c r="AC49" i="9"/>
  <c r="AD49" i="9"/>
  <c r="AE49" i="9"/>
  <c r="AG49" i="9"/>
  <c r="AH49" i="9"/>
  <c r="AI49" i="9"/>
  <c r="AK49" i="9"/>
  <c r="AL49" i="9"/>
  <c r="AM49" i="9"/>
  <c r="N56" i="3" s="1"/>
  <c r="AO49" i="9"/>
  <c r="AQ49" i="9"/>
  <c r="AS49" i="9"/>
  <c r="AU49" i="9"/>
  <c r="C50" i="9"/>
  <c r="J50" i="9"/>
  <c r="K50" i="9"/>
  <c r="L50" i="9"/>
  <c r="M50" i="9"/>
  <c r="N50" i="9"/>
  <c r="O50" i="9"/>
  <c r="R50" i="9"/>
  <c r="AA50" i="9"/>
  <c r="AC50" i="9"/>
  <c r="AD50" i="9"/>
  <c r="AE50" i="9"/>
  <c r="AG50" i="9"/>
  <c r="AH50" i="9"/>
  <c r="AI50" i="9"/>
  <c r="AK50" i="9"/>
  <c r="AL50" i="9"/>
  <c r="AM50" i="9"/>
  <c r="N57" i="3" s="1"/>
  <c r="AO50" i="9"/>
  <c r="AQ50" i="9"/>
  <c r="AS50" i="9"/>
  <c r="AU50" i="9"/>
  <c r="C51" i="9"/>
  <c r="J51" i="9"/>
  <c r="K51" i="9"/>
  <c r="L51" i="9"/>
  <c r="M51" i="9"/>
  <c r="N51" i="9"/>
  <c r="O51" i="9"/>
  <c r="R51" i="9"/>
  <c r="AA51" i="9"/>
  <c r="AC51" i="9"/>
  <c r="AD51" i="9"/>
  <c r="AE51" i="9"/>
  <c r="AG51" i="9"/>
  <c r="AH51" i="9"/>
  <c r="AI51" i="9"/>
  <c r="AK51" i="9"/>
  <c r="AL51" i="9"/>
  <c r="AM51" i="9"/>
  <c r="N58" i="3" s="1"/>
  <c r="AO51" i="9"/>
  <c r="AQ51" i="9"/>
  <c r="AS51" i="9"/>
  <c r="AU51" i="9"/>
  <c r="C54" i="9"/>
  <c r="J54" i="9"/>
  <c r="K54" i="9"/>
  <c r="L54" i="9"/>
  <c r="M54" i="9"/>
  <c r="N54" i="9"/>
  <c r="O54" i="9"/>
  <c r="R54" i="9"/>
  <c r="AA54" i="9"/>
  <c r="AC54" i="9"/>
  <c r="AD54" i="9"/>
  <c r="AE54" i="9"/>
  <c r="AG54" i="9"/>
  <c r="AH54" i="9"/>
  <c r="AI54" i="9"/>
  <c r="AK54" i="9"/>
  <c r="AL54" i="9"/>
  <c r="AM54" i="9"/>
  <c r="N61" i="3" s="1"/>
  <c r="AO54" i="9"/>
  <c r="AQ54" i="9"/>
  <c r="AS54" i="9"/>
  <c r="AU54" i="9"/>
  <c r="C55" i="9"/>
  <c r="J55" i="9"/>
  <c r="K55" i="9"/>
  <c r="L55" i="9"/>
  <c r="M55" i="9"/>
  <c r="N55" i="9"/>
  <c r="O55" i="9"/>
  <c r="R55" i="9"/>
  <c r="AA55" i="9"/>
  <c r="AC55" i="9"/>
  <c r="AD55" i="9"/>
  <c r="AE55" i="9"/>
  <c r="AG55" i="9"/>
  <c r="AH55" i="9"/>
  <c r="AI55" i="9"/>
  <c r="AK55" i="9"/>
  <c r="AL55" i="9"/>
  <c r="AM55" i="9"/>
  <c r="N62" i="3" s="1"/>
  <c r="AO55" i="9"/>
  <c r="AQ55" i="9"/>
  <c r="AS55" i="9"/>
  <c r="AU55" i="9"/>
  <c r="C56" i="9"/>
  <c r="J56" i="9"/>
  <c r="K56" i="9"/>
  <c r="L56" i="9"/>
  <c r="M56" i="9"/>
  <c r="N56" i="9"/>
  <c r="O56" i="9"/>
  <c r="R56" i="9"/>
  <c r="AA56" i="9"/>
  <c r="AC56" i="9"/>
  <c r="AD56" i="9"/>
  <c r="AE56" i="9"/>
  <c r="AG56" i="9"/>
  <c r="AH56" i="9"/>
  <c r="AI56" i="9"/>
  <c r="AK56" i="9"/>
  <c r="AL56" i="9"/>
  <c r="AM56" i="9"/>
  <c r="N63" i="3" s="1"/>
  <c r="AO56" i="9"/>
  <c r="AQ56" i="9"/>
  <c r="AS56" i="9"/>
  <c r="AU56" i="9"/>
  <c r="C57" i="9"/>
  <c r="J57" i="9"/>
  <c r="K57" i="9"/>
  <c r="L57" i="9"/>
  <c r="M57" i="9"/>
  <c r="N57" i="9"/>
  <c r="O57" i="9"/>
  <c r="R57" i="9"/>
  <c r="AA57" i="9"/>
  <c r="AC57" i="9"/>
  <c r="AD57" i="9"/>
  <c r="AE57" i="9"/>
  <c r="AG57" i="9"/>
  <c r="AH57" i="9"/>
  <c r="AI57" i="9"/>
  <c r="AK57" i="9"/>
  <c r="AL57" i="9"/>
  <c r="AM57" i="9"/>
  <c r="N64" i="3" s="1"/>
  <c r="AO57" i="9"/>
  <c r="AQ57" i="9"/>
  <c r="AS57" i="9"/>
  <c r="AU57" i="9"/>
  <c r="C58" i="9"/>
  <c r="J58" i="9"/>
  <c r="K58" i="9"/>
  <c r="L58" i="9"/>
  <c r="M58" i="9"/>
  <c r="N58" i="9"/>
  <c r="O58" i="9"/>
  <c r="R58" i="9"/>
  <c r="AA58" i="9"/>
  <c r="AC58" i="9"/>
  <c r="AD58" i="9"/>
  <c r="AE58" i="9"/>
  <c r="AG58" i="9"/>
  <c r="AH58" i="9"/>
  <c r="AI58" i="9"/>
  <c r="AK58" i="9"/>
  <c r="AL58" i="9"/>
  <c r="AM58" i="9"/>
  <c r="N65" i="3" s="1"/>
  <c r="AO58" i="9"/>
  <c r="AQ58" i="9"/>
  <c r="AS58" i="9"/>
  <c r="AU58" i="9"/>
  <c r="C59" i="9"/>
  <c r="J59" i="9"/>
  <c r="K59" i="9"/>
  <c r="L59" i="9"/>
  <c r="M59" i="9"/>
  <c r="N59" i="9"/>
  <c r="O59" i="9"/>
  <c r="R59" i="9"/>
  <c r="AA59" i="9"/>
  <c r="AC59" i="9"/>
  <c r="AD59" i="9"/>
  <c r="AE59" i="9"/>
  <c r="AG59" i="9"/>
  <c r="AH59" i="9"/>
  <c r="AI59" i="9"/>
  <c r="AK59" i="9"/>
  <c r="AL59" i="9"/>
  <c r="AM59" i="9"/>
  <c r="N66" i="3" s="1"/>
  <c r="AO59" i="9"/>
  <c r="AQ59" i="9"/>
  <c r="AS59" i="9"/>
  <c r="AU59" i="9"/>
  <c r="C60" i="9"/>
  <c r="J60" i="9"/>
  <c r="K60" i="9"/>
  <c r="L60" i="9"/>
  <c r="M60" i="9"/>
  <c r="N60" i="9"/>
  <c r="O60" i="9"/>
  <c r="R60" i="9"/>
  <c r="AA60" i="9"/>
  <c r="AC60" i="9"/>
  <c r="AD60" i="9"/>
  <c r="AE60" i="9"/>
  <c r="AG60" i="9"/>
  <c r="AH60" i="9"/>
  <c r="AI60" i="9"/>
  <c r="AK60" i="9"/>
  <c r="AL60" i="9"/>
  <c r="AM60" i="9"/>
  <c r="N67" i="3" s="1"/>
  <c r="AO60" i="9"/>
  <c r="AQ60" i="9"/>
  <c r="AS60" i="9"/>
  <c r="AU60" i="9"/>
  <c r="C61" i="9"/>
  <c r="J61" i="9"/>
  <c r="K61" i="9"/>
  <c r="L61" i="9"/>
  <c r="M61" i="9"/>
  <c r="N61" i="9"/>
  <c r="O61" i="9"/>
  <c r="R61" i="9"/>
  <c r="AA61" i="9"/>
  <c r="AC61" i="9"/>
  <c r="AD61" i="9"/>
  <c r="AE61" i="9"/>
  <c r="AG61" i="9"/>
  <c r="AH61" i="9"/>
  <c r="AI61" i="9"/>
  <c r="AK61" i="9"/>
  <c r="AL61" i="9"/>
  <c r="AM61" i="9"/>
  <c r="N68" i="3" s="1"/>
  <c r="AO61" i="9"/>
  <c r="AQ61" i="9"/>
  <c r="AS61" i="9"/>
  <c r="AU61" i="9"/>
  <c r="C62" i="9"/>
  <c r="J62" i="9"/>
  <c r="K62" i="9"/>
  <c r="L62" i="9"/>
  <c r="M62" i="9"/>
  <c r="N62" i="9"/>
  <c r="O62" i="9"/>
  <c r="R62" i="9"/>
  <c r="AA62" i="9"/>
  <c r="AC62" i="9"/>
  <c r="AD62" i="9"/>
  <c r="AE62" i="9"/>
  <c r="AG62" i="9"/>
  <c r="AH62" i="9"/>
  <c r="AI62" i="9"/>
  <c r="AK62" i="9"/>
  <c r="AL62" i="9"/>
  <c r="AM62" i="9"/>
  <c r="N69" i="3" s="1"/>
  <c r="AO62" i="9"/>
  <c r="AQ62" i="9"/>
  <c r="AS62" i="9"/>
  <c r="AU62" i="9"/>
  <c r="C63" i="9"/>
  <c r="J63" i="9"/>
  <c r="K63" i="9"/>
  <c r="L63" i="9"/>
  <c r="M63" i="9"/>
  <c r="N63" i="9"/>
  <c r="O63" i="9"/>
  <c r="R63" i="9"/>
  <c r="AA63" i="9"/>
  <c r="AC63" i="9"/>
  <c r="AD63" i="9"/>
  <c r="AE63" i="9"/>
  <c r="AG63" i="9"/>
  <c r="AH63" i="9"/>
  <c r="AI63" i="9"/>
  <c r="AK63" i="9"/>
  <c r="AL63" i="9"/>
  <c r="AM63" i="9"/>
  <c r="N70" i="3" s="1"/>
  <c r="AO63" i="9"/>
  <c r="AQ63" i="9"/>
  <c r="AS63" i="9"/>
  <c r="AU63" i="9"/>
  <c r="B63" i="9"/>
  <c r="B62" i="9"/>
  <c r="B61" i="9"/>
  <c r="B60" i="9"/>
  <c r="B59" i="9"/>
  <c r="B58" i="9"/>
  <c r="B57" i="9"/>
  <c r="B56" i="9"/>
  <c r="B55" i="9"/>
  <c r="B54" i="9"/>
  <c r="B51" i="9"/>
  <c r="B50" i="9"/>
  <c r="B49" i="9"/>
  <c r="B48" i="9"/>
  <c r="B47" i="9"/>
  <c r="B46" i="9"/>
  <c r="B45" i="9"/>
  <c r="B44" i="9"/>
  <c r="B43" i="9"/>
  <c r="B42" i="9"/>
  <c r="B41" i="9"/>
  <c r="B40" i="9"/>
  <c r="B37" i="9"/>
  <c r="B36" i="9"/>
  <c r="B35" i="9"/>
  <c r="B34" i="9"/>
  <c r="B33" i="9"/>
  <c r="B32" i="9"/>
  <c r="B31" i="9"/>
  <c r="B30" i="9"/>
  <c r="B29" i="9"/>
  <c r="B28" i="9"/>
  <c r="B27" i="9"/>
  <c r="B26" i="9"/>
  <c r="B25" i="9"/>
  <c r="B22" i="9"/>
  <c r="B21" i="9"/>
  <c r="B20" i="9"/>
  <c r="B19" i="9"/>
  <c r="B18" i="9"/>
  <c r="B17" i="9"/>
  <c r="B16" i="9"/>
  <c r="B15" i="9"/>
  <c r="B14" i="9"/>
  <c r="B13" i="9"/>
  <c r="B12" i="9"/>
  <c r="B11" i="9"/>
  <c r="B10" i="9"/>
  <c r="B9" i="9"/>
  <c r="B8" i="9"/>
  <c r="B7" i="9"/>
  <c r="AU53" i="4"/>
  <c r="AS53" i="4"/>
  <c r="AQ53" i="4"/>
  <c r="AO53" i="4"/>
  <c r="AM53" i="4"/>
  <c r="AL53" i="4"/>
  <c r="AK53" i="4"/>
  <c r="AI53" i="4"/>
  <c r="AH53" i="4"/>
  <c r="AG53" i="4"/>
  <c r="AE53" i="4"/>
  <c r="AD53" i="4"/>
  <c r="AC53" i="4"/>
  <c r="AA53" i="4"/>
  <c r="R53" i="4"/>
  <c r="O53" i="4"/>
  <c r="N53" i="4"/>
  <c r="M53" i="4"/>
  <c r="L53" i="4"/>
  <c r="K53" i="4"/>
  <c r="J53" i="4"/>
  <c r="C53" i="4"/>
  <c r="B53" i="4"/>
  <c r="AU39" i="4"/>
  <c r="AS39" i="4"/>
  <c r="AQ39" i="4"/>
  <c r="AO39" i="4"/>
  <c r="AM39" i="4"/>
  <c r="AL39" i="4"/>
  <c r="AK39" i="4"/>
  <c r="AI39" i="4"/>
  <c r="AH39" i="4"/>
  <c r="AG39" i="4"/>
  <c r="AE39" i="4"/>
  <c r="AD39" i="4"/>
  <c r="AC39" i="4"/>
  <c r="AA39" i="4"/>
  <c r="R39" i="4"/>
  <c r="O39" i="4"/>
  <c r="N39" i="4"/>
  <c r="M39" i="4"/>
  <c r="L39" i="4"/>
  <c r="K39" i="4"/>
  <c r="J39" i="4"/>
  <c r="C39" i="4"/>
  <c r="B39" i="4"/>
  <c r="AU24" i="4"/>
  <c r="AS24" i="4"/>
  <c r="AQ24" i="4"/>
  <c r="AO24" i="4"/>
  <c r="AM24" i="4"/>
  <c r="AL24" i="4"/>
  <c r="AK24" i="4"/>
  <c r="AI24" i="4"/>
  <c r="AH24" i="4"/>
  <c r="AG24" i="4"/>
  <c r="AE24" i="4"/>
  <c r="AD24" i="4"/>
  <c r="AC24" i="4"/>
  <c r="AA24" i="4"/>
  <c r="R24" i="4"/>
  <c r="O24" i="4"/>
  <c r="N24" i="4"/>
  <c r="M24" i="4"/>
  <c r="L24" i="4"/>
  <c r="K24" i="4"/>
  <c r="J24" i="4"/>
  <c r="C24" i="4"/>
  <c r="B24" i="4"/>
  <c r="AU6" i="4"/>
  <c r="AS6" i="4"/>
  <c r="AQ6" i="4"/>
  <c r="AO6" i="4"/>
  <c r="AM6" i="4"/>
  <c r="AL6" i="4"/>
  <c r="AK6" i="4"/>
  <c r="AI6" i="4"/>
  <c r="AH6" i="4"/>
  <c r="AG6" i="4"/>
  <c r="AE6" i="4"/>
  <c r="AD6" i="4"/>
  <c r="AC6" i="4"/>
  <c r="R6" i="4"/>
  <c r="O6" i="4"/>
  <c r="N6" i="4"/>
  <c r="M6" i="4"/>
  <c r="L6" i="4"/>
  <c r="K6" i="4"/>
  <c r="J6" i="4"/>
  <c r="C6" i="4"/>
  <c r="B6" i="4"/>
  <c r="AT38" i="4"/>
  <c r="AT37" i="9" s="1"/>
  <c r="AT52" i="4"/>
  <c r="AT23" i="4"/>
  <c r="AT37" i="4"/>
  <c r="AT22" i="4"/>
  <c r="AT63" i="4"/>
  <c r="AT62" i="9" s="1"/>
  <c r="AT36" i="4"/>
  <c r="AT21" i="4"/>
  <c r="AT20" i="4"/>
  <c r="AT51" i="4"/>
  <c r="AT19" i="4"/>
  <c r="AT62" i="4"/>
  <c r="AT61" i="4"/>
  <c r="AT35" i="4"/>
  <c r="AT18" i="4"/>
  <c r="AT17" i="9" s="1"/>
  <c r="AT50" i="4"/>
  <c r="AT49" i="4"/>
  <c r="AT17" i="4"/>
  <c r="AT60" i="4"/>
  <c r="AT34" i="4"/>
  <c r="AT59" i="4"/>
  <c r="AT58" i="4"/>
  <c r="AT57" i="9" s="1"/>
  <c r="AT33" i="4"/>
  <c r="AT48" i="4"/>
  <c r="AT32" i="4"/>
  <c r="AT31" i="9" s="1"/>
  <c r="AT47" i="4"/>
  <c r="AT16" i="4"/>
  <c r="AT46" i="4"/>
  <c r="AT45" i="4"/>
  <c r="AT57" i="4"/>
  <c r="AT56" i="9" s="1"/>
  <c r="AT15" i="4"/>
  <c r="AT56" i="4"/>
  <c r="AT14" i="4"/>
  <c r="AT13" i="4"/>
  <c r="AT44" i="4"/>
  <c r="AT43" i="4"/>
  <c r="AT42" i="4"/>
  <c r="AT41" i="4"/>
  <c r="AT40" i="9" s="1"/>
  <c r="AT31" i="4"/>
  <c r="AT30" i="4"/>
  <c r="AT12" i="4"/>
  <c r="AT11" i="9" s="1"/>
  <c r="AT11" i="4"/>
  <c r="AT64" i="4"/>
  <c r="AT10" i="4"/>
  <c r="AT9" i="9" s="1"/>
  <c r="AT55" i="4"/>
  <c r="AT29" i="4"/>
  <c r="AT28" i="4"/>
  <c r="AT9" i="4"/>
  <c r="AT27" i="4"/>
  <c r="AT26" i="9" s="1"/>
  <c r="AT26" i="4"/>
  <c r="AT8" i="4"/>
  <c r="BJ54" i="1"/>
  <c r="BJ40" i="1"/>
  <c r="BJ25" i="1"/>
  <c r="BJ7" i="1"/>
  <c r="B3" i="30"/>
  <c r="V51" i="30"/>
  <c r="U51" i="30"/>
  <c r="T51" i="30"/>
  <c r="S51" i="30"/>
  <c r="R51" i="30"/>
  <c r="Q51" i="30"/>
  <c r="P51" i="30"/>
  <c r="O51" i="30"/>
  <c r="N51" i="30"/>
  <c r="M51" i="30"/>
  <c r="L51" i="30"/>
  <c r="K51" i="30"/>
  <c r="J51" i="30"/>
  <c r="J3" i="30" s="1"/>
  <c r="I51" i="30"/>
  <c r="H51" i="30"/>
  <c r="G51" i="30"/>
  <c r="F51" i="30"/>
  <c r="E51" i="30"/>
  <c r="D51" i="30"/>
  <c r="C51" i="30"/>
  <c r="B51" i="30"/>
  <c r="V37" i="30"/>
  <c r="U37" i="30"/>
  <c r="T37" i="30"/>
  <c r="S37" i="30"/>
  <c r="S3" i="30" s="1"/>
  <c r="R37" i="30"/>
  <c r="Q37" i="30"/>
  <c r="P37" i="30"/>
  <c r="O37" i="30"/>
  <c r="N37" i="30"/>
  <c r="M37" i="30"/>
  <c r="L37" i="30"/>
  <c r="K37" i="30"/>
  <c r="J37" i="30"/>
  <c r="I37" i="30"/>
  <c r="H37" i="30"/>
  <c r="G37" i="30"/>
  <c r="F37" i="30"/>
  <c r="E37" i="30"/>
  <c r="D37" i="30"/>
  <c r="C37" i="30"/>
  <c r="B37" i="30"/>
  <c r="V22" i="30"/>
  <c r="U22" i="30"/>
  <c r="T22" i="30"/>
  <c r="S22" i="30"/>
  <c r="R22" i="30"/>
  <c r="Q22" i="30"/>
  <c r="P22" i="30"/>
  <c r="P3" i="30" s="1"/>
  <c r="O22" i="30"/>
  <c r="N22" i="30"/>
  <c r="M22" i="30"/>
  <c r="L22" i="30"/>
  <c r="K22" i="30"/>
  <c r="J22" i="30"/>
  <c r="I22" i="30"/>
  <c r="H22" i="30"/>
  <c r="G22" i="30"/>
  <c r="F22" i="30"/>
  <c r="E22" i="30"/>
  <c r="D22" i="30"/>
  <c r="C22" i="30"/>
  <c r="B22" i="30"/>
  <c r="V4" i="30"/>
  <c r="U4" i="30"/>
  <c r="U3" i="30" s="1"/>
  <c r="T4" i="30"/>
  <c r="S4" i="30"/>
  <c r="R4" i="30"/>
  <c r="R3" i="30" s="1"/>
  <c r="Q4" i="30"/>
  <c r="P4" i="30"/>
  <c r="O4" i="30"/>
  <c r="N4" i="30"/>
  <c r="M4" i="30"/>
  <c r="M3" i="30" s="1"/>
  <c r="L4" i="30"/>
  <c r="K4" i="30"/>
  <c r="K3" i="30" s="1"/>
  <c r="J4" i="30"/>
  <c r="I4" i="30"/>
  <c r="H4" i="30"/>
  <c r="H3" i="30" s="1"/>
  <c r="G4" i="30"/>
  <c r="F4" i="30"/>
  <c r="E4" i="30"/>
  <c r="E3" i="30" s="1"/>
  <c r="D4" i="30"/>
  <c r="C4" i="30"/>
  <c r="C3" i="30" s="1"/>
  <c r="B4" i="30"/>
  <c r="N3" i="30" l="1"/>
  <c r="G3" i="30"/>
  <c r="O3" i="30"/>
  <c r="F3" i="30"/>
  <c r="I3" i="30"/>
  <c r="V3" i="30"/>
  <c r="Q3" i="30"/>
  <c r="D3" i="30"/>
  <c r="L3" i="30"/>
  <c r="T3" i="30"/>
  <c r="M5" i="4"/>
  <c r="AH5" i="4"/>
  <c r="L5" i="4"/>
  <c r="AG5" i="4"/>
  <c r="N5" i="4"/>
  <c r="AT58" i="9"/>
  <c r="AT54" i="9"/>
  <c r="AT47" i="9"/>
  <c r="AT45" i="9"/>
  <c r="AT48" i="9"/>
  <c r="AT44" i="9"/>
  <c r="AT28" i="9"/>
  <c r="AT27" i="9"/>
  <c r="AT32" i="9"/>
  <c r="AT35" i="9"/>
  <c r="AT30" i="9"/>
  <c r="AT34" i="9"/>
  <c r="AT36" i="9"/>
  <c r="AT29" i="9"/>
  <c r="AT20" i="9"/>
  <c r="AT19" i="9"/>
  <c r="AT6" i="4"/>
  <c r="AT7" i="9"/>
  <c r="AT59" i="9"/>
  <c r="AT24" i="4"/>
  <c r="AT25" i="9"/>
  <c r="AT10" i="9"/>
  <c r="AT12" i="9"/>
  <c r="AT16" i="9"/>
  <c r="AT50" i="9"/>
  <c r="AT51" i="9"/>
  <c r="AI5" i="4"/>
  <c r="AT46" i="9"/>
  <c r="AT43" i="9"/>
  <c r="AT63" i="9"/>
  <c r="AT15" i="9"/>
  <c r="AT22" i="9"/>
  <c r="AU5" i="4"/>
  <c r="AT18" i="9"/>
  <c r="B5" i="4"/>
  <c r="R5" i="4"/>
  <c r="AL5" i="4"/>
  <c r="O5" i="4"/>
  <c r="AK5" i="4"/>
  <c r="AT55" i="9"/>
  <c r="AT8" i="9"/>
  <c r="AS5" i="4"/>
  <c r="AT53" i="4"/>
  <c r="K5" i="4"/>
  <c r="AE5" i="4"/>
  <c r="AQ5" i="4"/>
  <c r="AT49" i="9"/>
  <c r="AT41" i="9"/>
  <c r="AT21" i="9"/>
  <c r="AT39" i="4"/>
  <c r="J5" i="4"/>
  <c r="AD5" i="4"/>
  <c r="AO5" i="4"/>
  <c r="AT60" i="9"/>
  <c r="AT42" i="9"/>
  <c r="AT13" i="9"/>
  <c r="C5" i="4"/>
  <c r="AC5" i="4"/>
  <c r="AM5" i="4"/>
  <c r="AT61" i="9"/>
  <c r="AT33" i="9"/>
  <c r="AT14" i="9"/>
  <c r="BJ6" i="1"/>
  <c r="BI54" i="1"/>
  <c r="BH54" i="1"/>
  <c r="BG54" i="1"/>
  <c r="BF54" i="1"/>
  <c r="BE54" i="1"/>
  <c r="BD54" i="1"/>
  <c r="BC54" i="1"/>
  <c r="BB54" i="1"/>
  <c r="BA54" i="1"/>
  <c r="AW52" i="9" s="1"/>
  <c r="O59" i="3" s="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G54" i="1"/>
  <c r="F54" i="1"/>
  <c r="E54" i="1"/>
  <c r="D54" i="1"/>
  <c r="B54" i="1"/>
  <c r="BI40" i="1"/>
  <c r="BH40" i="1"/>
  <c r="BG40" i="1"/>
  <c r="BF40" i="1"/>
  <c r="BE40" i="1"/>
  <c r="BD40" i="1"/>
  <c r="BC40" i="1"/>
  <c r="BB40" i="1"/>
  <c r="BA40" i="1"/>
  <c r="AW38" i="9" s="1"/>
  <c r="O45" i="3" s="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G40" i="1"/>
  <c r="F40" i="1"/>
  <c r="E40" i="1"/>
  <c r="D40" i="1"/>
  <c r="B40" i="1"/>
  <c r="BI25" i="1"/>
  <c r="BH25" i="1"/>
  <c r="BG25" i="1"/>
  <c r="BF25" i="1"/>
  <c r="BE25" i="1"/>
  <c r="BD25" i="1"/>
  <c r="BC25" i="1"/>
  <c r="BB25" i="1"/>
  <c r="BA25" i="1"/>
  <c r="AW23" i="9" s="1"/>
  <c r="O30" i="3" s="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G25" i="1"/>
  <c r="F25" i="1"/>
  <c r="E25" i="1"/>
  <c r="D25" i="1"/>
  <c r="B25" i="1"/>
  <c r="BI7" i="1"/>
  <c r="BH7" i="1"/>
  <c r="BG7" i="1"/>
  <c r="BF7" i="1"/>
  <c r="BE7" i="1"/>
  <c r="BD7" i="1"/>
  <c r="BC7" i="1"/>
  <c r="BB7" i="1"/>
  <c r="BA7" i="1"/>
  <c r="AW5" i="9" s="1"/>
  <c r="O12" i="3" s="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G7" i="1"/>
  <c r="F7" i="1"/>
  <c r="B5" i="9" s="1"/>
  <c r="E7" i="1"/>
  <c r="D7" i="1"/>
  <c r="B7" i="1"/>
  <c r="C53" i="19"/>
  <c r="D53" i="19"/>
  <c r="E53" i="19"/>
  <c r="F53" i="19"/>
  <c r="G53" i="19"/>
  <c r="H53" i="19"/>
  <c r="I53" i="19"/>
  <c r="J53" i="19"/>
  <c r="K53" i="19"/>
  <c r="L53" i="19"/>
  <c r="M53" i="19"/>
  <c r="N53" i="19"/>
  <c r="O53" i="19"/>
  <c r="P53" i="19"/>
  <c r="Q53" i="19"/>
  <c r="R53" i="19"/>
  <c r="S53" i="19"/>
  <c r="T53" i="19"/>
  <c r="U53" i="19"/>
  <c r="V53" i="19"/>
  <c r="W53" i="19"/>
  <c r="X53" i="19"/>
  <c r="Y53" i="19"/>
  <c r="Z53" i="19"/>
  <c r="AA53" i="19"/>
  <c r="AB53" i="19"/>
  <c r="AC53" i="19"/>
  <c r="AD53" i="19"/>
  <c r="AE53" i="19"/>
  <c r="AF53" i="19"/>
  <c r="AG53" i="19"/>
  <c r="AH53" i="19"/>
  <c r="B53" i="19"/>
  <c r="C39" i="19"/>
  <c r="D39" i="19"/>
  <c r="E39" i="19"/>
  <c r="F39" i="19"/>
  <c r="G39" i="19"/>
  <c r="H39" i="19"/>
  <c r="I39" i="19"/>
  <c r="J39" i="19"/>
  <c r="K39" i="19"/>
  <c r="L39" i="19"/>
  <c r="M39" i="19"/>
  <c r="N39" i="19"/>
  <c r="O39" i="19"/>
  <c r="P39" i="19"/>
  <c r="Q39" i="19"/>
  <c r="R39" i="19"/>
  <c r="S39" i="19"/>
  <c r="T39" i="19"/>
  <c r="U39" i="19"/>
  <c r="V39" i="19"/>
  <c r="W39" i="19"/>
  <c r="X39" i="19"/>
  <c r="Y39" i="19"/>
  <c r="Z39" i="19"/>
  <c r="AA39" i="19"/>
  <c r="AB39" i="19"/>
  <c r="AC39" i="19"/>
  <c r="AD39" i="19"/>
  <c r="AE39" i="19"/>
  <c r="AF39" i="19"/>
  <c r="AG39" i="19"/>
  <c r="AH39" i="19"/>
  <c r="B39" i="19"/>
  <c r="C24" i="19"/>
  <c r="D24" i="19"/>
  <c r="E24" i="19"/>
  <c r="F24" i="19"/>
  <c r="G24" i="19"/>
  <c r="H24" i="19"/>
  <c r="I24" i="19"/>
  <c r="J24" i="19"/>
  <c r="K24" i="19"/>
  <c r="L24" i="19"/>
  <c r="M24" i="19"/>
  <c r="N24" i="19"/>
  <c r="O24" i="19"/>
  <c r="P24" i="19"/>
  <c r="Q24" i="19"/>
  <c r="R24" i="19"/>
  <c r="S24" i="19"/>
  <c r="T24" i="19"/>
  <c r="U24" i="19"/>
  <c r="V24" i="19"/>
  <c r="W24" i="19"/>
  <c r="X24" i="19"/>
  <c r="Y24" i="19"/>
  <c r="Z24" i="19"/>
  <c r="AA24" i="19"/>
  <c r="AB24" i="19"/>
  <c r="AC24" i="19"/>
  <c r="AD24" i="19"/>
  <c r="AE24" i="19"/>
  <c r="AF24" i="19"/>
  <c r="AG24" i="19"/>
  <c r="AH24" i="19"/>
  <c r="B24" i="19"/>
  <c r="C6" i="19"/>
  <c r="D6" i="19"/>
  <c r="E6" i="19"/>
  <c r="F6" i="19"/>
  <c r="G6" i="19"/>
  <c r="H6" i="19"/>
  <c r="I6" i="19"/>
  <c r="J6" i="19"/>
  <c r="K6" i="19"/>
  <c r="L6" i="19"/>
  <c r="M6" i="19"/>
  <c r="N6" i="19"/>
  <c r="O6" i="19"/>
  <c r="P6" i="19"/>
  <c r="Q6" i="19"/>
  <c r="R6" i="19"/>
  <c r="S6" i="19"/>
  <c r="T6" i="19"/>
  <c r="U6" i="19"/>
  <c r="V6" i="19"/>
  <c r="W6" i="19"/>
  <c r="X6" i="19"/>
  <c r="Y6" i="19"/>
  <c r="Z6" i="19"/>
  <c r="AA6" i="19"/>
  <c r="AB6" i="19"/>
  <c r="AC6" i="19"/>
  <c r="AD6" i="19"/>
  <c r="AE6" i="19"/>
  <c r="AF6" i="19"/>
  <c r="AG6" i="19"/>
  <c r="AH6" i="19"/>
  <c r="B6" i="19"/>
  <c r="AR38" i="4"/>
  <c r="AP38" i="4"/>
  <c r="AP37" i="9" s="1"/>
  <c r="AR49" i="4"/>
  <c r="AR26" i="4"/>
  <c r="AR27" i="4"/>
  <c r="AR28" i="4"/>
  <c r="AR29" i="4"/>
  <c r="AR55" i="4"/>
  <c r="AR30" i="4"/>
  <c r="AR31" i="4"/>
  <c r="AR41" i="4"/>
  <c r="AR42" i="4"/>
  <c r="AR43" i="4"/>
  <c r="AR44" i="4"/>
  <c r="AR56" i="4"/>
  <c r="AR57" i="4"/>
  <c r="AR45" i="4"/>
  <c r="AR46" i="4"/>
  <c r="AR47" i="4"/>
  <c r="AR32" i="4"/>
  <c r="AR48" i="4"/>
  <c r="AR33" i="4"/>
  <c r="AR58" i="4"/>
  <c r="AR59" i="4"/>
  <c r="AR34" i="4"/>
  <c r="AR60" i="4"/>
  <c r="AR50" i="4"/>
  <c r="AR35" i="4"/>
  <c r="AR61" i="4"/>
  <c r="AR62" i="4"/>
  <c r="AR51" i="4"/>
  <c r="AR36" i="4"/>
  <c r="AR63" i="4"/>
  <c r="AR37" i="4"/>
  <c r="AR52" i="4"/>
  <c r="AR64" i="4"/>
  <c r="AR9" i="4"/>
  <c r="AR10" i="4"/>
  <c r="AR11" i="4"/>
  <c r="AR12" i="4"/>
  <c r="AR13" i="4"/>
  <c r="AR14" i="4"/>
  <c r="AR15" i="4"/>
  <c r="AR16" i="4"/>
  <c r="AR17" i="4"/>
  <c r="AR18" i="4"/>
  <c r="AR19" i="4"/>
  <c r="AR20" i="4"/>
  <c r="AR21" i="4"/>
  <c r="AR22" i="4"/>
  <c r="AR23" i="4"/>
  <c r="AR8" i="4"/>
  <c r="AP9" i="4"/>
  <c r="AP8" i="9" s="1"/>
  <c r="AP10" i="4"/>
  <c r="AP9" i="9" s="1"/>
  <c r="AP11" i="4"/>
  <c r="AP10" i="9" s="1"/>
  <c r="AP12" i="4"/>
  <c r="AP11" i="9" s="1"/>
  <c r="AP13" i="4"/>
  <c r="AP12" i="9" s="1"/>
  <c r="AP14" i="4"/>
  <c r="AP13" i="9" s="1"/>
  <c r="AP15" i="4"/>
  <c r="AP14" i="9" s="1"/>
  <c r="AP16" i="4"/>
  <c r="AP15" i="9" s="1"/>
  <c r="AP17" i="4"/>
  <c r="AP16" i="9" s="1"/>
  <c r="AP18" i="4"/>
  <c r="AP17" i="9" s="1"/>
  <c r="AP19" i="4"/>
  <c r="AP18" i="9" s="1"/>
  <c r="AP20" i="4"/>
  <c r="AP19" i="9" s="1"/>
  <c r="AP21" i="4"/>
  <c r="AP20" i="9" s="1"/>
  <c r="AP22" i="4"/>
  <c r="AP21" i="9" s="1"/>
  <c r="AP23" i="4"/>
  <c r="AP22" i="9" s="1"/>
  <c r="AP26" i="4"/>
  <c r="AP25" i="9" s="1"/>
  <c r="AP27" i="4"/>
  <c r="AP26" i="9" s="1"/>
  <c r="AP28" i="4"/>
  <c r="AP27" i="9" s="1"/>
  <c r="AP29" i="4"/>
  <c r="AP28" i="9" s="1"/>
  <c r="AP55" i="4"/>
  <c r="AP54" i="9" s="1"/>
  <c r="AP30" i="4"/>
  <c r="AP29" i="9" s="1"/>
  <c r="AP31" i="4"/>
  <c r="AP30" i="9" s="1"/>
  <c r="AP41" i="4"/>
  <c r="AP40" i="9" s="1"/>
  <c r="AP42" i="4"/>
  <c r="AP41" i="9" s="1"/>
  <c r="AP43" i="4"/>
  <c r="AP42" i="9" s="1"/>
  <c r="AP44" i="4"/>
  <c r="AP43" i="9" s="1"/>
  <c r="AP56" i="4"/>
  <c r="AP55" i="9" s="1"/>
  <c r="AP57" i="4"/>
  <c r="AP56" i="9" s="1"/>
  <c r="AP45" i="4"/>
  <c r="AP44" i="9" s="1"/>
  <c r="AP46" i="4"/>
  <c r="AP45" i="9" s="1"/>
  <c r="AP47" i="4"/>
  <c r="AP46" i="9" s="1"/>
  <c r="AP32" i="4"/>
  <c r="AP31" i="9" s="1"/>
  <c r="AP48" i="4"/>
  <c r="AP47" i="9" s="1"/>
  <c r="AP33" i="4"/>
  <c r="AP32" i="9" s="1"/>
  <c r="AP58" i="4"/>
  <c r="AP57" i="9" s="1"/>
  <c r="AP59" i="4"/>
  <c r="AP58" i="9" s="1"/>
  <c r="AP34" i="4"/>
  <c r="AP33" i="9" s="1"/>
  <c r="AP60" i="4"/>
  <c r="AP59" i="9" s="1"/>
  <c r="AP49" i="4"/>
  <c r="AP48" i="9" s="1"/>
  <c r="AP50" i="4"/>
  <c r="AP49" i="9" s="1"/>
  <c r="AP35" i="4"/>
  <c r="AP34" i="9" s="1"/>
  <c r="AP61" i="4"/>
  <c r="AP60" i="9" s="1"/>
  <c r="AP62" i="4"/>
  <c r="AP61" i="9" s="1"/>
  <c r="AP51" i="4"/>
  <c r="AP50" i="9" s="1"/>
  <c r="AP36" i="4"/>
  <c r="AP35" i="9" s="1"/>
  <c r="AP63" i="4"/>
  <c r="AP62" i="9" s="1"/>
  <c r="AP37" i="4"/>
  <c r="AP36" i="9" s="1"/>
  <c r="AP52" i="4"/>
  <c r="AP51" i="9" s="1"/>
  <c r="AP64" i="4"/>
  <c r="AP63" i="9" s="1"/>
  <c r="AP8" i="4"/>
  <c r="AP7" i="9" s="1"/>
  <c r="H9" i="1"/>
  <c r="H10" i="1"/>
  <c r="I10" i="1" s="1"/>
  <c r="H11" i="1"/>
  <c r="H12" i="1"/>
  <c r="H13" i="1"/>
  <c r="H14" i="1"/>
  <c r="H15" i="1"/>
  <c r="H16" i="1"/>
  <c r="H17" i="1"/>
  <c r="H18" i="1"/>
  <c r="H19" i="1"/>
  <c r="H20" i="1"/>
  <c r="H21" i="1"/>
  <c r="H22" i="1"/>
  <c r="H23" i="1"/>
  <c r="H24" i="1"/>
  <c r="I24" i="1" s="1"/>
  <c r="H27" i="1"/>
  <c r="H28" i="1"/>
  <c r="H29" i="1"/>
  <c r="H30" i="1"/>
  <c r="H56" i="1"/>
  <c r="H31" i="1"/>
  <c r="H32" i="1"/>
  <c r="H42" i="1"/>
  <c r="H43" i="1"/>
  <c r="H44" i="1"/>
  <c r="H45" i="1"/>
  <c r="H57" i="1"/>
  <c r="H58" i="1"/>
  <c r="H46" i="1"/>
  <c r="H47" i="1"/>
  <c r="H48" i="1"/>
  <c r="H33" i="1"/>
  <c r="H49" i="1"/>
  <c r="H34" i="1"/>
  <c r="H59" i="1"/>
  <c r="H60" i="1"/>
  <c r="H35" i="1"/>
  <c r="H61" i="1"/>
  <c r="H50" i="1"/>
  <c r="H51" i="1"/>
  <c r="H36" i="1"/>
  <c r="H62" i="1"/>
  <c r="H63" i="1"/>
  <c r="H52" i="1"/>
  <c r="H37" i="1"/>
  <c r="H64" i="1"/>
  <c r="H38" i="1"/>
  <c r="H53" i="1"/>
  <c r="H39" i="1"/>
  <c r="H65" i="1"/>
  <c r="AN8" i="4"/>
  <c r="AN7" i="9" s="1"/>
  <c r="AN64" i="4"/>
  <c r="AN63" i="9" s="1"/>
  <c r="AN38" i="4"/>
  <c r="AN37" i="9" s="1"/>
  <c r="AN52" i="4"/>
  <c r="AN51" i="9" s="1"/>
  <c r="AN37" i="4"/>
  <c r="AN36" i="9" s="1"/>
  <c r="AN63" i="4"/>
  <c r="AN62" i="9" s="1"/>
  <c r="AN36" i="4"/>
  <c r="AN35" i="9" s="1"/>
  <c r="AN51" i="4"/>
  <c r="AN50" i="9" s="1"/>
  <c r="AN62" i="4"/>
  <c r="AN61" i="9" s="1"/>
  <c r="AN61" i="4"/>
  <c r="AN60" i="9" s="1"/>
  <c r="AN35" i="4"/>
  <c r="AN34" i="9" s="1"/>
  <c r="AN50" i="4"/>
  <c r="AN49" i="9" s="1"/>
  <c r="AN49" i="4"/>
  <c r="AN48" i="9" s="1"/>
  <c r="AN60" i="4"/>
  <c r="AN59" i="9" s="1"/>
  <c r="AN34" i="4"/>
  <c r="AN33" i="9" s="1"/>
  <c r="AN59" i="4"/>
  <c r="AN58" i="9" s="1"/>
  <c r="AN58" i="4"/>
  <c r="AN57" i="9" s="1"/>
  <c r="AN33" i="4"/>
  <c r="AN32" i="9" s="1"/>
  <c r="AN48" i="4"/>
  <c r="AN47" i="9" s="1"/>
  <c r="AN32" i="4"/>
  <c r="AN31" i="9" s="1"/>
  <c r="AN47" i="4"/>
  <c r="AN46" i="9" s="1"/>
  <c r="AN46" i="4"/>
  <c r="AN45" i="9" s="1"/>
  <c r="AN45" i="4"/>
  <c r="AN44" i="9" s="1"/>
  <c r="AN57" i="4"/>
  <c r="AN56" i="9" s="1"/>
  <c r="AN56" i="4"/>
  <c r="AN55" i="9" s="1"/>
  <c r="AN44" i="4"/>
  <c r="AN43" i="9" s="1"/>
  <c r="AN43" i="4"/>
  <c r="AN42" i="9" s="1"/>
  <c r="AN42" i="4"/>
  <c r="AN41" i="9" s="1"/>
  <c r="AN41" i="4"/>
  <c r="AN40" i="9" s="1"/>
  <c r="AN31" i="4"/>
  <c r="AN30" i="9" s="1"/>
  <c r="AN30" i="4"/>
  <c r="AN29" i="9" s="1"/>
  <c r="AN55" i="4"/>
  <c r="AN29" i="4"/>
  <c r="AN28" i="9" s="1"/>
  <c r="AN28" i="4"/>
  <c r="AN27" i="9" s="1"/>
  <c r="AN27" i="4"/>
  <c r="AN26" i="9" s="1"/>
  <c r="AN26" i="4"/>
  <c r="AN23" i="4"/>
  <c r="AN22" i="9" s="1"/>
  <c r="AN22" i="4"/>
  <c r="AN21" i="9" s="1"/>
  <c r="AN21" i="4"/>
  <c r="AN20" i="9" s="1"/>
  <c r="AN20" i="4"/>
  <c r="AN19" i="9" s="1"/>
  <c r="AN19" i="4"/>
  <c r="AN18" i="9" s="1"/>
  <c r="AN18" i="4"/>
  <c r="AN17" i="9" s="1"/>
  <c r="AN17" i="4"/>
  <c r="AN16" i="9" s="1"/>
  <c r="AN16" i="4"/>
  <c r="AN15" i="9" s="1"/>
  <c r="AN15" i="4"/>
  <c r="AN14" i="9" s="1"/>
  <c r="AN14" i="4"/>
  <c r="AN13" i="9" s="1"/>
  <c r="AN13" i="4"/>
  <c r="AN12" i="9" s="1"/>
  <c r="AN12" i="4"/>
  <c r="AN11" i="9" s="1"/>
  <c r="AN11" i="4"/>
  <c r="AN10" i="9" s="1"/>
  <c r="AN10" i="4"/>
  <c r="AN9" i="9" s="1"/>
  <c r="AN9" i="4"/>
  <c r="AN8" i="9" s="1"/>
  <c r="AJ8" i="4"/>
  <c r="AJ7" i="9" s="1"/>
  <c r="C9" i="1"/>
  <c r="C10" i="1"/>
  <c r="C11" i="1"/>
  <c r="C12" i="1"/>
  <c r="C13" i="1"/>
  <c r="C14" i="1"/>
  <c r="C15" i="1"/>
  <c r="C16" i="1"/>
  <c r="C17" i="1"/>
  <c r="C18" i="1"/>
  <c r="C19" i="1"/>
  <c r="C20" i="1"/>
  <c r="C21" i="1"/>
  <c r="C22" i="1"/>
  <c r="C23" i="1"/>
  <c r="C24" i="1"/>
  <c r="C27" i="1"/>
  <c r="C28" i="1"/>
  <c r="C29" i="1"/>
  <c r="C30" i="1"/>
  <c r="C56" i="1"/>
  <c r="C31" i="1"/>
  <c r="C32" i="1"/>
  <c r="C42" i="1"/>
  <c r="C43" i="1"/>
  <c r="C44" i="1"/>
  <c r="C45" i="1"/>
  <c r="C57" i="1"/>
  <c r="C58" i="1"/>
  <c r="C46" i="1"/>
  <c r="C47" i="1"/>
  <c r="C48" i="1"/>
  <c r="C33" i="1"/>
  <c r="C49" i="1"/>
  <c r="C34" i="1"/>
  <c r="C59" i="1"/>
  <c r="C60" i="1"/>
  <c r="C35" i="1"/>
  <c r="C61" i="1"/>
  <c r="C50" i="1"/>
  <c r="C51" i="1"/>
  <c r="C36" i="1"/>
  <c r="C62" i="1"/>
  <c r="C63" i="1"/>
  <c r="C52" i="1"/>
  <c r="C37" i="1"/>
  <c r="C64" i="1"/>
  <c r="C38" i="1"/>
  <c r="C53" i="1"/>
  <c r="C39" i="1"/>
  <c r="C65" i="1"/>
  <c r="AJ9" i="4"/>
  <c r="AJ8" i="9" s="1"/>
  <c r="AJ10" i="4"/>
  <c r="AJ9" i="9" s="1"/>
  <c r="AJ11" i="4"/>
  <c r="AJ10" i="9" s="1"/>
  <c r="AJ12" i="4"/>
  <c r="AJ11" i="9" s="1"/>
  <c r="AJ13" i="4"/>
  <c r="AJ12" i="9" s="1"/>
  <c r="AJ14" i="4"/>
  <c r="AJ13" i="9" s="1"/>
  <c r="AJ15" i="4"/>
  <c r="AJ14" i="9" s="1"/>
  <c r="AJ16" i="4"/>
  <c r="AJ15" i="9" s="1"/>
  <c r="AJ17" i="4"/>
  <c r="AJ16" i="9" s="1"/>
  <c r="AJ18" i="4"/>
  <c r="AJ17" i="9" s="1"/>
  <c r="AJ19" i="4"/>
  <c r="AJ18" i="9" s="1"/>
  <c r="AJ20" i="4"/>
  <c r="AJ19" i="9" s="1"/>
  <c r="AJ21" i="4"/>
  <c r="AJ20" i="9" s="1"/>
  <c r="AJ22" i="4"/>
  <c r="AJ21" i="9" s="1"/>
  <c r="AJ23" i="4"/>
  <c r="AJ22" i="9" s="1"/>
  <c r="AJ26" i="4"/>
  <c r="AJ25" i="9" s="1"/>
  <c r="AJ27" i="4"/>
  <c r="AJ26" i="9" s="1"/>
  <c r="AJ28" i="4"/>
  <c r="AJ27" i="9" s="1"/>
  <c r="AJ29" i="4"/>
  <c r="AJ28" i="9" s="1"/>
  <c r="AJ55" i="4"/>
  <c r="AJ54" i="9" s="1"/>
  <c r="AJ30" i="4"/>
  <c r="AJ29" i="9" s="1"/>
  <c r="AJ31" i="4"/>
  <c r="AJ30" i="9" s="1"/>
  <c r="AJ41" i="4"/>
  <c r="AJ40" i="9" s="1"/>
  <c r="AJ42" i="4"/>
  <c r="AJ41" i="9" s="1"/>
  <c r="AJ43" i="4"/>
  <c r="AJ42" i="9" s="1"/>
  <c r="AJ44" i="4"/>
  <c r="AJ43" i="9" s="1"/>
  <c r="AJ56" i="4"/>
  <c r="AJ55" i="9" s="1"/>
  <c r="AJ57" i="4"/>
  <c r="AJ56" i="9" s="1"/>
  <c r="AJ45" i="4"/>
  <c r="AJ44" i="9" s="1"/>
  <c r="AJ46" i="4"/>
  <c r="AJ45" i="9" s="1"/>
  <c r="AJ47" i="4"/>
  <c r="AJ46" i="9" s="1"/>
  <c r="AJ32" i="4"/>
  <c r="AJ31" i="9" s="1"/>
  <c r="AJ48" i="4"/>
  <c r="AJ47" i="9" s="1"/>
  <c r="AJ33" i="4"/>
  <c r="AJ32" i="9" s="1"/>
  <c r="AJ58" i="4"/>
  <c r="AJ57" i="9" s="1"/>
  <c r="AJ59" i="4"/>
  <c r="AJ58" i="9" s="1"/>
  <c r="AJ34" i="4"/>
  <c r="AJ33" i="9" s="1"/>
  <c r="AJ60" i="4"/>
  <c r="AJ59" i="9" s="1"/>
  <c r="AJ49" i="4"/>
  <c r="AJ48" i="9" s="1"/>
  <c r="AJ50" i="4"/>
  <c r="AJ49" i="9" s="1"/>
  <c r="AJ35" i="4"/>
  <c r="AJ34" i="9" s="1"/>
  <c r="AJ61" i="4"/>
  <c r="AJ60" i="9" s="1"/>
  <c r="AJ62" i="4"/>
  <c r="AJ61" i="9" s="1"/>
  <c r="AJ51" i="4"/>
  <c r="AJ50" i="9" s="1"/>
  <c r="AJ36" i="4"/>
  <c r="AJ35" i="9" s="1"/>
  <c r="AJ63" i="4"/>
  <c r="AJ62" i="9" s="1"/>
  <c r="AJ37" i="4"/>
  <c r="AJ36" i="9" s="1"/>
  <c r="AJ52" i="4"/>
  <c r="AJ51" i="9" s="1"/>
  <c r="AJ38" i="4"/>
  <c r="AJ37" i="9" s="1"/>
  <c r="AJ64" i="4"/>
  <c r="AJ63" i="9" s="1"/>
  <c r="AF8" i="4"/>
  <c r="AF7" i="9" s="1"/>
  <c r="AF9" i="4"/>
  <c r="AF8" i="9" s="1"/>
  <c r="AF10" i="4"/>
  <c r="AF9" i="9" s="1"/>
  <c r="AF11" i="4"/>
  <c r="AF10" i="9" s="1"/>
  <c r="AF12" i="4"/>
  <c r="AF11" i="9" s="1"/>
  <c r="AF13" i="4"/>
  <c r="AF12" i="9" s="1"/>
  <c r="AF14" i="4"/>
  <c r="AF13" i="9" s="1"/>
  <c r="AF15" i="4"/>
  <c r="AF14" i="9" s="1"/>
  <c r="AF16" i="4"/>
  <c r="AF15" i="9" s="1"/>
  <c r="AF17" i="4"/>
  <c r="AF16" i="9" s="1"/>
  <c r="AF18" i="4"/>
  <c r="AF17" i="9" s="1"/>
  <c r="AF19" i="4"/>
  <c r="AF18" i="9" s="1"/>
  <c r="AF20" i="4"/>
  <c r="AF19" i="9" s="1"/>
  <c r="AF21" i="4"/>
  <c r="AF20" i="9" s="1"/>
  <c r="AF22" i="4"/>
  <c r="AF21" i="9" s="1"/>
  <c r="AF23" i="4"/>
  <c r="AF22" i="9" s="1"/>
  <c r="AF26" i="4"/>
  <c r="AF25" i="9" s="1"/>
  <c r="AF27" i="4"/>
  <c r="AF26" i="9" s="1"/>
  <c r="AF28" i="4"/>
  <c r="AF27" i="9" s="1"/>
  <c r="AF29" i="4"/>
  <c r="AF28" i="9" s="1"/>
  <c r="AF55" i="4"/>
  <c r="AF54" i="9" s="1"/>
  <c r="AF30" i="4"/>
  <c r="AF29" i="9" s="1"/>
  <c r="AF31" i="4"/>
  <c r="AF30" i="9" s="1"/>
  <c r="AF41" i="4"/>
  <c r="AF40" i="9" s="1"/>
  <c r="AF42" i="4"/>
  <c r="AF41" i="9" s="1"/>
  <c r="AF43" i="4"/>
  <c r="AF42" i="9" s="1"/>
  <c r="AF44" i="4"/>
  <c r="AF43" i="9" s="1"/>
  <c r="AF56" i="4"/>
  <c r="AF55" i="9" s="1"/>
  <c r="AF57" i="4"/>
  <c r="AF56" i="9" s="1"/>
  <c r="AF45" i="4"/>
  <c r="AF44" i="9" s="1"/>
  <c r="AF46" i="4"/>
  <c r="AF45" i="9" s="1"/>
  <c r="AF47" i="4"/>
  <c r="AF46" i="9" s="1"/>
  <c r="AF32" i="4"/>
  <c r="AF31" i="9" s="1"/>
  <c r="AF48" i="4"/>
  <c r="AF47" i="9" s="1"/>
  <c r="AF33" i="4"/>
  <c r="AF32" i="9" s="1"/>
  <c r="AF58" i="4"/>
  <c r="AF57" i="9" s="1"/>
  <c r="AF59" i="4"/>
  <c r="AF58" i="9" s="1"/>
  <c r="AF34" i="4"/>
  <c r="AF33" i="9" s="1"/>
  <c r="AF60" i="4"/>
  <c r="AF59" i="9" s="1"/>
  <c r="AF49" i="4"/>
  <c r="AF48" i="9" s="1"/>
  <c r="AF50" i="4"/>
  <c r="AF49" i="9" s="1"/>
  <c r="AF35" i="4"/>
  <c r="AF34" i="9" s="1"/>
  <c r="AF61" i="4"/>
  <c r="AF60" i="9" s="1"/>
  <c r="AF62" i="4"/>
  <c r="AF61" i="9" s="1"/>
  <c r="AF51" i="4"/>
  <c r="AF50" i="9" s="1"/>
  <c r="AF36" i="4"/>
  <c r="AF35" i="9" s="1"/>
  <c r="AF63" i="4"/>
  <c r="AF62" i="9" s="1"/>
  <c r="AF37" i="4"/>
  <c r="AF36" i="9" s="1"/>
  <c r="AF52" i="4"/>
  <c r="AF51" i="9" s="1"/>
  <c r="AF38" i="4"/>
  <c r="AF37" i="9" s="1"/>
  <c r="AF64" i="4"/>
  <c r="AF63" i="9" s="1"/>
  <c r="AB8" i="4"/>
  <c r="AB7" i="9" s="1"/>
  <c r="AB9" i="4"/>
  <c r="AB8" i="9" s="1"/>
  <c r="AB10" i="4"/>
  <c r="AB9" i="9" s="1"/>
  <c r="AB11" i="4"/>
  <c r="AB10" i="9" s="1"/>
  <c r="AB12" i="4"/>
  <c r="AB11" i="9" s="1"/>
  <c r="AB13" i="4"/>
  <c r="AB12" i="9" s="1"/>
  <c r="AB14" i="4"/>
  <c r="AB13" i="9" s="1"/>
  <c r="AB15" i="4"/>
  <c r="AB14" i="9" s="1"/>
  <c r="AB16" i="4"/>
  <c r="AB15" i="9" s="1"/>
  <c r="AB17" i="4"/>
  <c r="AB16" i="9" s="1"/>
  <c r="AB18" i="4"/>
  <c r="AB17" i="9" s="1"/>
  <c r="AA19" i="4"/>
  <c r="AA18" i="9" s="1"/>
  <c r="AB20" i="4"/>
  <c r="AB19" i="9" s="1"/>
  <c r="AB21" i="4"/>
  <c r="AB20" i="9" s="1"/>
  <c r="AB22" i="4"/>
  <c r="AB21" i="9" s="1"/>
  <c r="AB23" i="4"/>
  <c r="AB22" i="9" s="1"/>
  <c r="AB26" i="4"/>
  <c r="AB25" i="9" s="1"/>
  <c r="AB27" i="4"/>
  <c r="AB26" i="9" s="1"/>
  <c r="AB28" i="4"/>
  <c r="AB27" i="9" s="1"/>
  <c r="AB29" i="4"/>
  <c r="AB28" i="9" s="1"/>
  <c r="AB55" i="4"/>
  <c r="AB54" i="9" s="1"/>
  <c r="AB30" i="4"/>
  <c r="AB29" i="9" s="1"/>
  <c r="AB31" i="4"/>
  <c r="AB30" i="9" s="1"/>
  <c r="AB41" i="4"/>
  <c r="AB40" i="9" s="1"/>
  <c r="AB42" i="4"/>
  <c r="AB41" i="9" s="1"/>
  <c r="AB43" i="4"/>
  <c r="AB42" i="9" s="1"/>
  <c r="AB44" i="4"/>
  <c r="AB43" i="9" s="1"/>
  <c r="AB56" i="4"/>
  <c r="AB55" i="9" s="1"/>
  <c r="AB57" i="4"/>
  <c r="AB56" i="9" s="1"/>
  <c r="AB45" i="4"/>
  <c r="AB44" i="9" s="1"/>
  <c r="AB46" i="4"/>
  <c r="AB45" i="9" s="1"/>
  <c r="AB47" i="4"/>
  <c r="AB46" i="9" s="1"/>
  <c r="AB32" i="4"/>
  <c r="AB31" i="9" s="1"/>
  <c r="AB48" i="4"/>
  <c r="AB47" i="9" s="1"/>
  <c r="AB33" i="4"/>
  <c r="AB32" i="9" s="1"/>
  <c r="AB58" i="4"/>
  <c r="AB57" i="9" s="1"/>
  <c r="AB59" i="4"/>
  <c r="AB58" i="9" s="1"/>
  <c r="AB34" i="4"/>
  <c r="AB33" i="9" s="1"/>
  <c r="AB60" i="4"/>
  <c r="AB59" i="9" s="1"/>
  <c r="AB49" i="4"/>
  <c r="AB48" i="9" s="1"/>
  <c r="AB50" i="4"/>
  <c r="AB49" i="9" s="1"/>
  <c r="AB35" i="4"/>
  <c r="AB34" i="9" s="1"/>
  <c r="AB61" i="4"/>
  <c r="AB60" i="9" s="1"/>
  <c r="AB62" i="4"/>
  <c r="AB61" i="9" s="1"/>
  <c r="AB51" i="4"/>
  <c r="AB50" i="9" s="1"/>
  <c r="AB36" i="4"/>
  <c r="AB35" i="9" s="1"/>
  <c r="AB63" i="4"/>
  <c r="AB62" i="9" s="1"/>
  <c r="AB37" i="4"/>
  <c r="AB36" i="9" s="1"/>
  <c r="AB52" i="4"/>
  <c r="AB51" i="9" s="1"/>
  <c r="AB38" i="4"/>
  <c r="AB37" i="9" s="1"/>
  <c r="AB64" i="4"/>
  <c r="AB63" i="9" s="1"/>
  <c r="S8" i="4"/>
  <c r="S7" i="9" s="1"/>
  <c r="S9" i="4"/>
  <c r="S10" i="4"/>
  <c r="S9" i="9" s="1"/>
  <c r="S11" i="4"/>
  <c r="S10" i="9" s="1"/>
  <c r="S12" i="4"/>
  <c r="S13" i="4"/>
  <c r="S14" i="4"/>
  <c r="S15" i="4"/>
  <c r="S14" i="9" s="1"/>
  <c r="S16" i="4"/>
  <c r="S17" i="4"/>
  <c r="S16" i="9" s="1"/>
  <c r="S18" i="4"/>
  <c r="S17" i="9" s="1"/>
  <c r="S20" i="4"/>
  <c r="S21" i="4"/>
  <c r="S22" i="4"/>
  <c r="S23" i="4"/>
  <c r="S22" i="9" s="1"/>
  <c r="S26" i="4"/>
  <c r="S25" i="9" s="1"/>
  <c r="S27" i="4"/>
  <c r="S26" i="9" s="1"/>
  <c r="S28" i="4"/>
  <c r="S27" i="9" s="1"/>
  <c r="S29" i="4"/>
  <c r="S28" i="9" s="1"/>
  <c r="S55" i="4"/>
  <c r="S54" i="9" s="1"/>
  <c r="S30" i="4"/>
  <c r="S31" i="4"/>
  <c r="S41" i="4"/>
  <c r="S40" i="9" s="1"/>
  <c r="S42" i="4"/>
  <c r="S43" i="4"/>
  <c r="S42" i="9" s="1"/>
  <c r="S44" i="4"/>
  <c r="S43" i="9" s="1"/>
  <c r="S56" i="4"/>
  <c r="S57" i="4"/>
  <c r="S45" i="4"/>
  <c r="S46" i="4"/>
  <c r="S47" i="4"/>
  <c r="S46" i="9" s="1"/>
  <c r="S32" i="4"/>
  <c r="S31" i="9" s="1"/>
  <c r="S48" i="4"/>
  <c r="S47" i="9" s="1"/>
  <c r="S33" i="4"/>
  <c r="S32" i="9" s="1"/>
  <c r="S58" i="4"/>
  <c r="S57" i="9" s="1"/>
  <c r="S59" i="4"/>
  <c r="S34" i="4"/>
  <c r="S60" i="4"/>
  <c r="S49" i="4"/>
  <c r="S48" i="9" s="1"/>
  <c r="S50" i="4"/>
  <c r="S49" i="9" s="1"/>
  <c r="S35" i="4"/>
  <c r="S34" i="9" s="1"/>
  <c r="S61" i="4"/>
  <c r="S60" i="9" s="1"/>
  <c r="S62" i="4"/>
  <c r="S61" i="9" s="1"/>
  <c r="S51" i="4"/>
  <c r="S36" i="4"/>
  <c r="S35" i="9" s="1"/>
  <c r="S63" i="4"/>
  <c r="S62" i="9" s="1"/>
  <c r="S37" i="4"/>
  <c r="S36" i="9" s="1"/>
  <c r="S52" i="4"/>
  <c r="S51" i="9" s="1"/>
  <c r="S38" i="4"/>
  <c r="S37" i="9" s="1"/>
  <c r="S64" i="4"/>
  <c r="S63" i="9" s="1"/>
  <c r="P8" i="4"/>
  <c r="P7" i="9" s="1"/>
  <c r="P9" i="4"/>
  <c r="P10" i="4"/>
  <c r="P11" i="4"/>
  <c r="P12" i="4"/>
  <c r="P13" i="4"/>
  <c r="P12" i="9" s="1"/>
  <c r="P14" i="4"/>
  <c r="P15" i="4"/>
  <c r="P16" i="4"/>
  <c r="P17" i="4"/>
  <c r="P16" i="9" s="1"/>
  <c r="P18" i="4"/>
  <c r="P19" i="4"/>
  <c r="P18" i="9" s="1"/>
  <c r="P20" i="4"/>
  <c r="P21" i="4"/>
  <c r="P22" i="4"/>
  <c r="P23" i="4"/>
  <c r="D8" i="4"/>
  <c r="D9" i="4"/>
  <c r="E9" i="4" s="1"/>
  <c r="F9" i="4" s="1"/>
  <c r="G9" i="4" s="1"/>
  <c r="H9" i="4" s="1"/>
  <c r="D10" i="4"/>
  <c r="D11" i="4"/>
  <c r="D12" i="4"/>
  <c r="E12" i="4" s="1"/>
  <c r="D13" i="4"/>
  <c r="E13" i="4" s="1"/>
  <c r="F13" i="4" s="1"/>
  <c r="G13" i="4" s="1"/>
  <c r="H13" i="4" s="1"/>
  <c r="D14" i="4"/>
  <c r="E14" i="4" s="1"/>
  <c r="F14" i="4" s="1"/>
  <c r="G14" i="4" s="1"/>
  <c r="H14" i="4" s="1"/>
  <c r="H13" i="9" s="1"/>
  <c r="D15" i="4"/>
  <c r="D16" i="4"/>
  <c r="E16" i="4" s="1"/>
  <c r="D17" i="4"/>
  <c r="E17" i="4" s="1"/>
  <c r="F17" i="4" s="1"/>
  <c r="G17" i="4" s="1"/>
  <c r="H17" i="4" s="1"/>
  <c r="D18" i="4"/>
  <c r="E18" i="4" s="1"/>
  <c r="F18" i="4" s="1"/>
  <c r="G18" i="4" s="1"/>
  <c r="H18" i="4" s="1"/>
  <c r="D19" i="4"/>
  <c r="D20" i="4"/>
  <c r="E20" i="4" s="1"/>
  <c r="F20" i="4" s="1"/>
  <c r="G20" i="4" s="1"/>
  <c r="H20" i="4" s="1"/>
  <c r="H19" i="9" s="1"/>
  <c r="D21" i="4"/>
  <c r="E21" i="4" s="1"/>
  <c r="F21" i="4" s="1"/>
  <c r="G21" i="4" s="1"/>
  <c r="H21" i="4" s="1"/>
  <c r="D22" i="4"/>
  <c r="E22" i="4" s="1"/>
  <c r="F22" i="4" s="1"/>
  <c r="G22" i="4" s="1"/>
  <c r="H22" i="4" s="1"/>
  <c r="H21" i="9" s="1"/>
  <c r="D23" i="4"/>
  <c r="E23" i="4" s="1"/>
  <c r="F23" i="4" s="1"/>
  <c r="G23" i="4" s="1"/>
  <c r="H23" i="4" s="1"/>
  <c r="D26" i="4"/>
  <c r="D27" i="4"/>
  <c r="D28" i="4"/>
  <c r="D29" i="4"/>
  <c r="D55" i="4"/>
  <c r="D30" i="4"/>
  <c r="E30" i="4" s="1"/>
  <c r="F30" i="4" s="1"/>
  <c r="G30" i="4" s="1"/>
  <c r="H30" i="4" s="1"/>
  <c r="H29" i="9" s="1"/>
  <c r="D31" i="4"/>
  <c r="D41" i="4"/>
  <c r="D42" i="4"/>
  <c r="E42" i="4" s="1"/>
  <c r="D43" i="4"/>
  <c r="E43" i="4" s="1"/>
  <c r="F43" i="4" s="1"/>
  <c r="G43" i="4" s="1"/>
  <c r="H43" i="4" s="1"/>
  <c r="D44" i="4"/>
  <c r="E44" i="4" s="1"/>
  <c r="F44" i="4" s="1"/>
  <c r="G44" i="4" s="1"/>
  <c r="H44" i="4" s="1"/>
  <c r="H43" i="9" s="1"/>
  <c r="D56" i="4"/>
  <c r="E56" i="4" s="1"/>
  <c r="F56" i="4" s="1"/>
  <c r="G56" i="4" s="1"/>
  <c r="H56" i="4" s="1"/>
  <c r="H55" i="9" s="1"/>
  <c r="D57" i="4"/>
  <c r="D45" i="4"/>
  <c r="E45" i="4" s="1"/>
  <c r="F45" i="4" s="1"/>
  <c r="G45" i="4" s="1"/>
  <c r="H45" i="4" s="1"/>
  <c r="H44" i="9" s="1"/>
  <c r="D46" i="4"/>
  <c r="D47" i="4"/>
  <c r="E47" i="4" s="1"/>
  <c r="F47" i="4" s="1"/>
  <c r="G47" i="4" s="1"/>
  <c r="H47" i="4" s="1"/>
  <c r="H46" i="9" s="1"/>
  <c r="D32" i="4"/>
  <c r="D48" i="4"/>
  <c r="E48" i="4" s="1"/>
  <c r="F48" i="4" s="1"/>
  <c r="G48" i="4" s="1"/>
  <c r="H48" i="4" s="1"/>
  <c r="H47" i="9" s="1"/>
  <c r="D33" i="4"/>
  <c r="D58" i="4"/>
  <c r="D59" i="4"/>
  <c r="E59" i="4" s="1"/>
  <c r="F59" i="4" s="1"/>
  <c r="G59" i="4" s="1"/>
  <c r="H59" i="4" s="1"/>
  <c r="D34" i="4"/>
  <c r="D60" i="4"/>
  <c r="D49" i="4"/>
  <c r="D50" i="4"/>
  <c r="E50" i="4" s="1"/>
  <c r="F50" i="4" s="1"/>
  <c r="G50" i="4" s="1"/>
  <c r="H50" i="4" s="1"/>
  <c r="D35" i="4"/>
  <c r="D61" i="4"/>
  <c r="D62" i="4"/>
  <c r="D51" i="4"/>
  <c r="E51" i="4" s="1"/>
  <c r="F51" i="4" s="1"/>
  <c r="G51" i="4" s="1"/>
  <c r="H51" i="4" s="1"/>
  <c r="H50" i="9" s="1"/>
  <c r="D36" i="4"/>
  <c r="D63" i="4"/>
  <c r="D37" i="4"/>
  <c r="E37" i="4" s="1"/>
  <c r="F37" i="4" s="1"/>
  <c r="G37" i="4" s="1"/>
  <c r="H37" i="4" s="1"/>
  <c r="H36" i="9" s="1"/>
  <c r="D52" i="4"/>
  <c r="D38" i="4"/>
  <c r="E38" i="4" s="1"/>
  <c r="F38" i="4" s="1"/>
  <c r="G38" i="4" s="1"/>
  <c r="H38" i="4" s="1"/>
  <c r="H37" i="9" s="1"/>
  <c r="D64" i="4"/>
  <c r="E64" i="4" s="1"/>
  <c r="F64" i="4" s="1"/>
  <c r="G64" i="4" s="1"/>
  <c r="H64" i="4" s="1"/>
  <c r="H63" i="9" s="1"/>
  <c r="E29" i="4"/>
  <c r="F29" i="4" s="1"/>
  <c r="G29" i="4" s="1"/>
  <c r="H29" i="4" s="1"/>
  <c r="E58" i="4"/>
  <c r="F58" i="4" s="1"/>
  <c r="G58" i="4" s="1"/>
  <c r="H58" i="4" s="1"/>
  <c r="H57" i="9" s="1"/>
  <c r="P26" i="4"/>
  <c r="P25" i="9" s="1"/>
  <c r="P27" i="4"/>
  <c r="P28" i="4"/>
  <c r="P29" i="4"/>
  <c r="P28" i="9" s="1"/>
  <c r="P55" i="4"/>
  <c r="P54" i="9" s="1"/>
  <c r="P30" i="4"/>
  <c r="P31" i="4"/>
  <c r="P41" i="4"/>
  <c r="P40" i="9" s="1"/>
  <c r="P42" i="4"/>
  <c r="P43" i="4"/>
  <c r="P44" i="4"/>
  <c r="P56" i="4"/>
  <c r="P57" i="4"/>
  <c r="P56" i="9" s="1"/>
  <c r="P45" i="4"/>
  <c r="P46" i="4"/>
  <c r="P47" i="4"/>
  <c r="P46" i="9" s="1"/>
  <c r="P32" i="4"/>
  <c r="P31" i="9" s="1"/>
  <c r="P48" i="4"/>
  <c r="P47" i="9" s="1"/>
  <c r="P33" i="4"/>
  <c r="P32" i="9" s="1"/>
  <c r="P58" i="4"/>
  <c r="P57" i="9" s="1"/>
  <c r="P59" i="4"/>
  <c r="P58" i="9" s="1"/>
  <c r="P34" i="4"/>
  <c r="P33" i="9" s="1"/>
  <c r="P60" i="4"/>
  <c r="P49" i="4"/>
  <c r="P50" i="4"/>
  <c r="P49" i="9" s="1"/>
  <c r="P35" i="4"/>
  <c r="P61" i="4"/>
  <c r="P60" i="9" s="1"/>
  <c r="P62" i="4"/>
  <c r="P61" i="9" s="1"/>
  <c r="P51" i="4"/>
  <c r="P50" i="9" s="1"/>
  <c r="P36" i="4"/>
  <c r="P63" i="4"/>
  <c r="P62" i="9" s="1"/>
  <c r="P37" i="4"/>
  <c r="P36" i="9" s="1"/>
  <c r="P52" i="4"/>
  <c r="P51" i="9" s="1"/>
  <c r="P38" i="4"/>
  <c r="P64" i="4"/>
  <c r="P63" i="9" s="1"/>
  <c r="Q29" i="4"/>
  <c r="Q28" i="9" s="1"/>
  <c r="E11" i="4"/>
  <c r="F11" i="4" s="1"/>
  <c r="G11" i="4" s="1"/>
  <c r="H11" i="4" s="1"/>
  <c r="H10" i="9" s="1"/>
  <c r="E19" i="4"/>
  <c r="F19" i="4" s="1"/>
  <c r="G19" i="4" s="1"/>
  <c r="H19" i="4" s="1"/>
  <c r="H18" i="9" s="1"/>
  <c r="T15" i="4" l="1"/>
  <c r="Q34" i="4"/>
  <c r="Q33" i="9" s="1"/>
  <c r="E10" i="4"/>
  <c r="F10" i="4" s="1"/>
  <c r="G10" i="4" s="1"/>
  <c r="H10" i="4" s="1"/>
  <c r="H9" i="9" s="1"/>
  <c r="D9" i="9"/>
  <c r="T58" i="4"/>
  <c r="T57" i="9" s="1"/>
  <c r="T47" i="4"/>
  <c r="T46" i="9" s="1"/>
  <c r="Q17" i="4"/>
  <c r="Q16" i="9" s="1"/>
  <c r="Q62" i="4"/>
  <c r="Q61" i="9" s="1"/>
  <c r="T11" i="4"/>
  <c r="U11" i="4" s="1"/>
  <c r="Q33" i="4"/>
  <c r="Q32" i="9" s="1"/>
  <c r="Q61" i="4"/>
  <c r="Q60" i="9" s="1"/>
  <c r="T35" i="4"/>
  <c r="T34" i="9" s="1"/>
  <c r="T32" i="4"/>
  <c r="T31" i="9" s="1"/>
  <c r="I13" i="4"/>
  <c r="I12" i="9" s="1"/>
  <c r="H12" i="9"/>
  <c r="Q46" i="4"/>
  <c r="Q45" i="9" s="1"/>
  <c r="P45" i="9"/>
  <c r="Q21" i="4"/>
  <c r="Q20" i="9" s="1"/>
  <c r="P20" i="9"/>
  <c r="AR33" i="9"/>
  <c r="AR21" i="9"/>
  <c r="AR45" i="9"/>
  <c r="I17" i="4"/>
  <c r="I16" i="9" s="1"/>
  <c r="H16" i="9"/>
  <c r="Q15" i="4"/>
  <c r="Q14" i="9" s="1"/>
  <c r="P14" i="9"/>
  <c r="AR49" i="9"/>
  <c r="T10" i="9"/>
  <c r="I29" i="4"/>
  <c r="I28" i="9" s="1"/>
  <c r="H28" i="9"/>
  <c r="Q11" i="4"/>
  <c r="Q10" i="9" s="1"/>
  <c r="P10" i="9"/>
  <c r="T60" i="4"/>
  <c r="T59" i="9" s="1"/>
  <c r="S59" i="9"/>
  <c r="T14" i="4"/>
  <c r="S13" i="9"/>
  <c r="AR18" i="9"/>
  <c r="AR10" i="9"/>
  <c r="AR50" i="9"/>
  <c r="AR57" i="9"/>
  <c r="AR55" i="9"/>
  <c r="AR28" i="9"/>
  <c r="Q36" i="4"/>
  <c r="Q35" i="9" s="1"/>
  <c r="P35" i="9"/>
  <c r="Q45" i="4"/>
  <c r="Q44" i="9" s="1"/>
  <c r="P44" i="9"/>
  <c r="Q30" i="4"/>
  <c r="Q29" i="9" s="1"/>
  <c r="P29" i="9"/>
  <c r="Q20" i="4"/>
  <c r="Q19" i="9" s="1"/>
  <c r="P19" i="9"/>
  <c r="Q12" i="4"/>
  <c r="Q11" i="9" s="1"/>
  <c r="P11" i="9"/>
  <c r="T42" i="4"/>
  <c r="S41" i="9"/>
  <c r="AR19" i="9"/>
  <c r="AR11" i="9"/>
  <c r="AR35" i="9"/>
  <c r="AR58" i="9"/>
  <c r="AR56" i="9"/>
  <c r="AR54" i="9"/>
  <c r="AB19" i="4"/>
  <c r="AB18" i="9" s="1"/>
  <c r="Q19" i="4"/>
  <c r="Q18" i="9" s="1"/>
  <c r="Q47" i="4"/>
  <c r="Q46" i="9" s="1"/>
  <c r="Q31" i="4"/>
  <c r="Q30" i="9" s="1"/>
  <c r="P30" i="9"/>
  <c r="I21" i="4"/>
  <c r="I20" i="9" s="1"/>
  <c r="H20" i="9"/>
  <c r="AR12" i="9"/>
  <c r="AR37" i="9"/>
  <c r="Q49" i="4"/>
  <c r="Q48" i="9" s="1"/>
  <c r="P48" i="9"/>
  <c r="Q23" i="4"/>
  <c r="Q22" i="9" s="1"/>
  <c r="P22" i="9"/>
  <c r="AR51" i="9"/>
  <c r="AR40" i="9"/>
  <c r="Q38" i="4"/>
  <c r="Q37" i="9" s="1"/>
  <c r="P37" i="9"/>
  <c r="Q35" i="4"/>
  <c r="Q34" i="9" s="1"/>
  <c r="P34" i="9"/>
  <c r="Q43" i="4"/>
  <c r="Q42" i="9" s="1"/>
  <c r="P42" i="9"/>
  <c r="Q27" i="4"/>
  <c r="Q26" i="9" s="1"/>
  <c r="P26" i="9"/>
  <c r="I50" i="4"/>
  <c r="I49" i="9" s="1"/>
  <c r="H49" i="9"/>
  <c r="Q16" i="4"/>
  <c r="Q15" i="9" s="1"/>
  <c r="P15" i="9"/>
  <c r="T57" i="4"/>
  <c r="T56" i="9" s="1"/>
  <c r="S56" i="9"/>
  <c r="T20" i="4"/>
  <c r="S19" i="9"/>
  <c r="AR7" i="9"/>
  <c r="AR15" i="9"/>
  <c r="AR63" i="9"/>
  <c r="AR34" i="9"/>
  <c r="AR31" i="9"/>
  <c r="AR41" i="9"/>
  <c r="AR25" i="9"/>
  <c r="T41" i="4"/>
  <c r="T40" i="9" s="1"/>
  <c r="Q64" i="4"/>
  <c r="Q63" i="9" s="1"/>
  <c r="Q63" i="4"/>
  <c r="Q62" i="9" s="1"/>
  <c r="AT5" i="4"/>
  <c r="Q60" i="4"/>
  <c r="Q59" i="9" s="1"/>
  <c r="P59" i="9"/>
  <c r="T16" i="4"/>
  <c r="S15" i="9"/>
  <c r="AN53" i="4"/>
  <c r="AN54" i="9"/>
  <c r="AR62" i="9"/>
  <c r="AR29" i="9"/>
  <c r="Q22" i="4"/>
  <c r="Q21" i="9" s="1"/>
  <c r="P21" i="9"/>
  <c r="T9" i="4"/>
  <c r="S8" i="9"/>
  <c r="AR36" i="9"/>
  <c r="AR30" i="9"/>
  <c r="Q42" i="4"/>
  <c r="Q41" i="9" s="1"/>
  <c r="P41" i="9"/>
  <c r="I23" i="4"/>
  <c r="I22" i="9" s="1"/>
  <c r="H22" i="9"/>
  <c r="AR22" i="9"/>
  <c r="AR46" i="9"/>
  <c r="Q44" i="4"/>
  <c r="Q43" i="9" s="1"/>
  <c r="P43" i="9"/>
  <c r="Q28" i="4"/>
  <c r="Q27" i="9" s="1"/>
  <c r="P27" i="9"/>
  <c r="I43" i="4"/>
  <c r="I42" i="9" s="1"/>
  <c r="H42" i="9"/>
  <c r="I9" i="4"/>
  <c r="I8" i="9" s="1"/>
  <c r="H8" i="9"/>
  <c r="Q9" i="4"/>
  <c r="Q8" i="9" s="1"/>
  <c r="P8" i="9"/>
  <c r="T51" i="4"/>
  <c r="S50" i="9"/>
  <c r="T59" i="4"/>
  <c r="S58" i="9"/>
  <c r="T45" i="4"/>
  <c r="S44" i="9"/>
  <c r="T30" i="4"/>
  <c r="S29" i="9"/>
  <c r="T21" i="4"/>
  <c r="S20" i="9"/>
  <c r="T12" i="4"/>
  <c r="S11" i="9"/>
  <c r="AN24" i="4"/>
  <c r="AN23" i="9" s="1"/>
  <c r="AN25" i="9"/>
  <c r="AR16" i="9"/>
  <c r="AR8" i="9"/>
  <c r="AR60" i="9"/>
  <c r="AR47" i="9"/>
  <c r="AR42" i="9"/>
  <c r="AR26" i="9"/>
  <c r="Q52" i="4"/>
  <c r="Q51" i="9" s="1"/>
  <c r="AR20" i="9"/>
  <c r="AR44" i="9"/>
  <c r="I59" i="4"/>
  <c r="I58" i="9" s="1"/>
  <c r="H58" i="9"/>
  <c r="Q14" i="4"/>
  <c r="Q13" i="9" s="1"/>
  <c r="P13" i="9"/>
  <c r="AR13" i="9"/>
  <c r="AR59" i="9"/>
  <c r="T56" i="4"/>
  <c r="S55" i="9"/>
  <c r="AR14" i="9"/>
  <c r="AR48" i="9"/>
  <c r="U15" i="4"/>
  <c r="U14" i="9" s="1"/>
  <c r="T14" i="9"/>
  <c r="Q56" i="4"/>
  <c r="Q55" i="9" s="1"/>
  <c r="P55" i="9"/>
  <c r="I18" i="4"/>
  <c r="I17" i="9" s="1"/>
  <c r="H17" i="9"/>
  <c r="Q18" i="4"/>
  <c r="Q17" i="9" s="1"/>
  <c r="P17" i="9"/>
  <c r="Q10" i="4"/>
  <c r="Q9" i="9" s="1"/>
  <c r="P9" i="9"/>
  <c r="T34" i="4"/>
  <c r="S33" i="9"/>
  <c r="T46" i="4"/>
  <c r="S45" i="9"/>
  <c r="T31" i="4"/>
  <c r="S30" i="9"/>
  <c r="T22" i="4"/>
  <c r="S21" i="9"/>
  <c r="T13" i="4"/>
  <c r="S12" i="9"/>
  <c r="AR17" i="9"/>
  <c r="AR9" i="9"/>
  <c r="AR61" i="9"/>
  <c r="AR32" i="9"/>
  <c r="AR43" i="9"/>
  <c r="AR27" i="9"/>
  <c r="T23" i="4"/>
  <c r="Q26" i="4"/>
  <c r="Q25" i="9" s="1"/>
  <c r="I65" i="1"/>
  <c r="E63" i="9" s="1"/>
  <c r="D63" i="9"/>
  <c r="I53" i="1"/>
  <c r="J53" i="1" s="1"/>
  <c r="D51" i="9"/>
  <c r="I64" i="1"/>
  <c r="D62" i="9"/>
  <c r="I52" i="1"/>
  <c r="E50" i="9" s="1"/>
  <c r="D50" i="9"/>
  <c r="I62" i="1"/>
  <c r="J62" i="1" s="1"/>
  <c r="D60" i="9"/>
  <c r="I51" i="1"/>
  <c r="E49" i="9" s="1"/>
  <c r="D49" i="9"/>
  <c r="I61" i="1"/>
  <c r="D59" i="9"/>
  <c r="I60" i="1"/>
  <c r="D58" i="9"/>
  <c r="I34" i="1"/>
  <c r="J34" i="1" s="1"/>
  <c r="D32" i="9"/>
  <c r="I33" i="1"/>
  <c r="D31" i="9"/>
  <c r="I47" i="1"/>
  <c r="J47" i="1" s="1"/>
  <c r="D45" i="9"/>
  <c r="I58" i="1"/>
  <c r="D56" i="9"/>
  <c r="I45" i="1"/>
  <c r="D43" i="9"/>
  <c r="I43" i="1"/>
  <c r="E41" i="9" s="1"/>
  <c r="D41" i="9"/>
  <c r="I32" i="1"/>
  <c r="D30" i="9"/>
  <c r="I56" i="1"/>
  <c r="D54" i="9"/>
  <c r="I29" i="1"/>
  <c r="D27" i="9"/>
  <c r="I27" i="1"/>
  <c r="J27" i="1" s="1"/>
  <c r="D25" i="9"/>
  <c r="I23" i="1"/>
  <c r="D21" i="9"/>
  <c r="I21" i="1"/>
  <c r="J21" i="1" s="1"/>
  <c r="D19" i="9"/>
  <c r="I19" i="1"/>
  <c r="D17" i="9"/>
  <c r="I17" i="1"/>
  <c r="J17" i="1" s="1"/>
  <c r="D15" i="9"/>
  <c r="I15" i="1"/>
  <c r="D13" i="9"/>
  <c r="I13" i="1"/>
  <c r="D11" i="9"/>
  <c r="I11" i="1"/>
  <c r="D7" i="9"/>
  <c r="B6" i="1"/>
  <c r="E6" i="1"/>
  <c r="G6" i="1"/>
  <c r="C5" i="9"/>
  <c r="M6" i="1"/>
  <c r="O6" i="1"/>
  <c r="K5" i="9"/>
  <c r="Q6" i="1"/>
  <c r="M5" i="9"/>
  <c r="S6" i="1"/>
  <c r="O5" i="9"/>
  <c r="U6" i="1"/>
  <c r="W6" i="1"/>
  <c r="Y6" i="1"/>
  <c r="AA6" i="1"/>
  <c r="AC6" i="1"/>
  <c r="AE6" i="1"/>
  <c r="AG6" i="1"/>
  <c r="AC5" i="9"/>
  <c r="AI6" i="1"/>
  <c r="AE5" i="9"/>
  <c r="AK6" i="1"/>
  <c r="AG5" i="9"/>
  <c r="AM6" i="1"/>
  <c r="AI5" i="9"/>
  <c r="AO6" i="1"/>
  <c r="AK5" i="9"/>
  <c r="AQ6" i="1"/>
  <c r="AM5" i="9"/>
  <c r="N12" i="3" s="1"/>
  <c r="AS6" i="1"/>
  <c r="AO5" i="9"/>
  <c r="AU6" i="1"/>
  <c r="AQ5" i="9"/>
  <c r="J23" i="9"/>
  <c r="L23" i="9"/>
  <c r="N23" i="9"/>
  <c r="R23" i="9"/>
  <c r="AD23" i="9"/>
  <c r="AH23" i="9"/>
  <c r="AL23" i="9"/>
  <c r="AT23" i="9"/>
  <c r="C38" i="9"/>
  <c r="K38" i="9"/>
  <c r="M38" i="9"/>
  <c r="O38" i="9"/>
  <c r="AA38" i="9"/>
  <c r="AC38" i="9"/>
  <c r="AE38" i="9"/>
  <c r="AG38" i="9"/>
  <c r="AI38" i="9"/>
  <c r="AK38" i="9"/>
  <c r="AM38" i="9"/>
  <c r="N45" i="3" s="1"/>
  <c r="AO38" i="9"/>
  <c r="AQ38" i="9"/>
  <c r="AS38" i="9"/>
  <c r="AU38" i="9"/>
  <c r="J52" i="9"/>
  <c r="L52" i="9"/>
  <c r="N52" i="9"/>
  <c r="R52" i="9"/>
  <c r="AD52" i="9"/>
  <c r="AH52" i="9"/>
  <c r="AL52" i="9"/>
  <c r="AN52" i="9"/>
  <c r="AT52" i="9"/>
  <c r="B52" i="9"/>
  <c r="B38" i="9"/>
  <c r="B23" i="9"/>
  <c r="J10" i="1"/>
  <c r="E8" i="9"/>
  <c r="J24" i="1"/>
  <c r="E22" i="9"/>
  <c r="I39" i="1"/>
  <c r="E37" i="9" s="1"/>
  <c r="D37" i="9"/>
  <c r="I38" i="1"/>
  <c r="E36" i="9" s="1"/>
  <c r="D36" i="9"/>
  <c r="I37" i="1"/>
  <c r="D35" i="9"/>
  <c r="I63" i="1"/>
  <c r="D61" i="9"/>
  <c r="I36" i="1"/>
  <c r="J36" i="1" s="1"/>
  <c r="K36" i="1" s="1"/>
  <c r="D34" i="9"/>
  <c r="I50" i="1"/>
  <c r="D48" i="9"/>
  <c r="I35" i="1"/>
  <c r="J35" i="1" s="1"/>
  <c r="D33" i="9"/>
  <c r="I59" i="1"/>
  <c r="E57" i="9" s="1"/>
  <c r="D57" i="9"/>
  <c r="I49" i="1"/>
  <c r="E47" i="9" s="1"/>
  <c r="D47" i="9"/>
  <c r="I48" i="1"/>
  <c r="E46" i="9" s="1"/>
  <c r="D46" i="9"/>
  <c r="I46" i="1"/>
  <c r="E44" i="9" s="1"/>
  <c r="D44" i="9"/>
  <c r="I57" i="1"/>
  <c r="D55" i="9"/>
  <c r="I44" i="1"/>
  <c r="E42" i="9" s="1"/>
  <c r="D42" i="9"/>
  <c r="I42" i="1"/>
  <c r="D40" i="9"/>
  <c r="I31" i="1"/>
  <c r="D29" i="9"/>
  <c r="I30" i="1"/>
  <c r="E28" i="9" s="1"/>
  <c r="D28" i="9"/>
  <c r="I28" i="1"/>
  <c r="J28" i="1" s="1"/>
  <c r="D26" i="9"/>
  <c r="D22" i="9"/>
  <c r="I22" i="1"/>
  <c r="D20" i="9"/>
  <c r="I20" i="1"/>
  <c r="J20" i="1" s="1"/>
  <c r="D18" i="9"/>
  <c r="I18" i="1"/>
  <c r="J18" i="1" s="1"/>
  <c r="D16" i="9"/>
  <c r="I16" i="1"/>
  <c r="J16" i="1" s="1"/>
  <c r="D14" i="9"/>
  <c r="I14" i="1"/>
  <c r="D12" i="9"/>
  <c r="I12" i="1"/>
  <c r="J12" i="1" s="1"/>
  <c r="D10" i="9"/>
  <c r="D8" i="9"/>
  <c r="D6" i="1"/>
  <c r="F6" i="1"/>
  <c r="L6" i="1"/>
  <c r="N6" i="1"/>
  <c r="J5" i="9"/>
  <c r="P6" i="1"/>
  <c r="L5" i="9"/>
  <c r="R6" i="1"/>
  <c r="N5" i="9"/>
  <c r="T6" i="1"/>
  <c r="V6" i="1"/>
  <c r="R5" i="9"/>
  <c r="X6" i="1"/>
  <c r="Z6" i="1"/>
  <c r="AB6" i="1"/>
  <c r="AD6" i="1"/>
  <c r="AF6" i="1"/>
  <c r="AH6" i="1"/>
  <c r="AD5" i="9"/>
  <c r="AJ6" i="1"/>
  <c r="AL6" i="1"/>
  <c r="AH5" i="9"/>
  <c r="AN6" i="1"/>
  <c r="AP6" i="1"/>
  <c r="AL5" i="9"/>
  <c r="AR6" i="1"/>
  <c r="AT6" i="1"/>
  <c r="C23" i="9"/>
  <c r="K23" i="9"/>
  <c r="M23" i="9"/>
  <c r="O23" i="9"/>
  <c r="AA23" i="9"/>
  <c r="AC23" i="9"/>
  <c r="AE23" i="9"/>
  <c r="AG23" i="9"/>
  <c r="AI23" i="9"/>
  <c r="AK23" i="9"/>
  <c r="AM23" i="9"/>
  <c r="N30" i="3" s="1"/>
  <c r="AO23" i="9"/>
  <c r="AQ23" i="9"/>
  <c r="AS23" i="9"/>
  <c r="AU23" i="9"/>
  <c r="J38" i="9"/>
  <c r="L38" i="9"/>
  <c r="N38" i="9"/>
  <c r="R38" i="9"/>
  <c r="AD38" i="9"/>
  <c r="AH38" i="9"/>
  <c r="AL38" i="9"/>
  <c r="AT38" i="9"/>
  <c r="C52" i="9"/>
  <c r="K52" i="9"/>
  <c r="M52" i="9"/>
  <c r="O52" i="9"/>
  <c r="AA52" i="9"/>
  <c r="AC52" i="9"/>
  <c r="AE52" i="9"/>
  <c r="AG52" i="9"/>
  <c r="AI52" i="9"/>
  <c r="AK52" i="9"/>
  <c r="AM52" i="9"/>
  <c r="N59" i="3" s="1"/>
  <c r="AO52" i="9"/>
  <c r="AQ52" i="9"/>
  <c r="AS52" i="9"/>
  <c r="AU52" i="9"/>
  <c r="AV6" i="1"/>
  <c r="AZ6" i="1"/>
  <c r="AV4" i="9" s="1"/>
  <c r="BB6" i="1"/>
  <c r="BD6" i="1"/>
  <c r="BF6" i="1"/>
  <c r="BH6" i="1"/>
  <c r="AW6" i="1"/>
  <c r="AS5" i="9"/>
  <c r="AY6" i="1"/>
  <c r="AU5" i="9"/>
  <c r="BA6" i="1"/>
  <c r="AW4" i="9" s="1"/>
  <c r="O11" i="3" s="1"/>
  <c r="BC6" i="1"/>
  <c r="BE6" i="1"/>
  <c r="BG6" i="1"/>
  <c r="BI6" i="1"/>
  <c r="AX6" i="1"/>
  <c r="AT5" i="9"/>
  <c r="Q41" i="4"/>
  <c r="Q40" i="9" s="1"/>
  <c r="P39" i="4"/>
  <c r="P38" i="9" s="1"/>
  <c r="Q55" i="4"/>
  <c r="Q54" i="9" s="1"/>
  <c r="P53" i="4"/>
  <c r="P52" i="9" s="1"/>
  <c r="D39" i="4"/>
  <c r="T55" i="4"/>
  <c r="T54" i="9" s="1"/>
  <c r="S53" i="4"/>
  <c r="S52" i="9" s="1"/>
  <c r="S24" i="4"/>
  <c r="S23" i="9" s="1"/>
  <c r="AP39" i="4"/>
  <c r="AP38" i="9" s="1"/>
  <c r="P24" i="4"/>
  <c r="P23" i="9" s="1"/>
  <c r="AB53" i="4"/>
  <c r="AB52" i="9" s="1"/>
  <c r="AB24" i="4"/>
  <c r="AB23" i="9" s="1"/>
  <c r="AB6" i="4"/>
  <c r="AB5" i="9" s="1"/>
  <c r="AF39" i="4"/>
  <c r="AF38" i="9" s="1"/>
  <c r="AJ53" i="4"/>
  <c r="AJ52" i="9" s="1"/>
  <c r="AJ24" i="4"/>
  <c r="AJ23" i="9" s="1"/>
  <c r="AN39" i="4"/>
  <c r="AN38" i="9" s="1"/>
  <c r="AN6" i="4"/>
  <c r="AR39" i="4"/>
  <c r="D6" i="4"/>
  <c r="Q8" i="4"/>
  <c r="Q7" i="9" s="1"/>
  <c r="P6" i="4"/>
  <c r="P5" i="9" s="1"/>
  <c r="AA6" i="4"/>
  <c r="AA5" i="9" s="1"/>
  <c r="AJ6" i="4"/>
  <c r="AJ5" i="9" s="1"/>
  <c r="AP6" i="4"/>
  <c r="AP5" i="9" s="1"/>
  <c r="AP53" i="4"/>
  <c r="AP52" i="9" s="1"/>
  <c r="AP24" i="4"/>
  <c r="AP23" i="9" s="1"/>
  <c r="AR6" i="4"/>
  <c r="AR53" i="4"/>
  <c r="D53" i="4"/>
  <c r="D24" i="4"/>
  <c r="S39" i="4"/>
  <c r="S38" i="9" s="1"/>
  <c r="AB39" i="4"/>
  <c r="AB38" i="9" s="1"/>
  <c r="AF53" i="4"/>
  <c r="AF52" i="9" s="1"/>
  <c r="AF24" i="4"/>
  <c r="AF23" i="9" s="1"/>
  <c r="AF6" i="4"/>
  <c r="AF5" i="9" s="1"/>
  <c r="AJ39" i="4"/>
  <c r="AJ38" i="9" s="1"/>
  <c r="AR24" i="4"/>
  <c r="T29" i="4"/>
  <c r="T28" i="9" s="1"/>
  <c r="T64" i="4"/>
  <c r="Q51" i="4"/>
  <c r="Q50" i="9" s="1"/>
  <c r="Q50" i="4"/>
  <c r="Q49" i="9" s="1"/>
  <c r="E41" i="4"/>
  <c r="E8" i="4"/>
  <c r="E15" i="4"/>
  <c r="F15" i="4" s="1"/>
  <c r="G15" i="4" s="1"/>
  <c r="H15" i="4" s="1"/>
  <c r="H14" i="9" s="1"/>
  <c r="Q13" i="4"/>
  <c r="Q12" i="9" s="1"/>
  <c r="Q59" i="4"/>
  <c r="Q58" i="9" s="1"/>
  <c r="Q32" i="4"/>
  <c r="Q57" i="4"/>
  <c r="Q56" i="9" s="1"/>
  <c r="E52" i="4"/>
  <c r="E28" i="4"/>
  <c r="F28" i="4" s="1"/>
  <c r="G28" i="4" s="1"/>
  <c r="H28" i="4" s="1"/>
  <c r="T38" i="4"/>
  <c r="T37" i="9" s="1"/>
  <c r="T52" i="4"/>
  <c r="T37" i="4"/>
  <c r="T26" i="4"/>
  <c r="T25" i="9" s="1"/>
  <c r="I51" i="4"/>
  <c r="I50" i="9" s="1"/>
  <c r="F42" i="4"/>
  <c r="G42" i="4" s="1"/>
  <c r="H42" i="4" s="1"/>
  <c r="Q37" i="4"/>
  <c r="Q36" i="9" s="1"/>
  <c r="Q58" i="4"/>
  <c r="Q57" i="9" s="1"/>
  <c r="Q48" i="4"/>
  <c r="Q47" i="9" s="1"/>
  <c r="E63" i="4"/>
  <c r="F63" i="4" s="1"/>
  <c r="G63" i="4" s="1"/>
  <c r="H63" i="4" s="1"/>
  <c r="E61" i="4"/>
  <c r="F61" i="4" s="1"/>
  <c r="G61" i="4" s="1"/>
  <c r="H61" i="4" s="1"/>
  <c r="H60" i="9" s="1"/>
  <c r="E60" i="4"/>
  <c r="F60" i="4" s="1"/>
  <c r="G60" i="4" s="1"/>
  <c r="H60" i="4" s="1"/>
  <c r="E57" i="4"/>
  <c r="F57" i="4" s="1"/>
  <c r="G57" i="4" s="1"/>
  <c r="H57" i="4" s="1"/>
  <c r="E26" i="4"/>
  <c r="S19" i="4"/>
  <c r="T63" i="4"/>
  <c r="T62" i="9" s="1"/>
  <c r="T36" i="4"/>
  <c r="T35" i="9" s="1"/>
  <c r="T50" i="4"/>
  <c r="T8" i="4"/>
  <c r="T7" i="9" s="1"/>
  <c r="I47" i="4"/>
  <c r="I46" i="9" s="1"/>
  <c r="I22" i="4"/>
  <c r="I21" i="9" s="1"/>
  <c r="I14" i="4"/>
  <c r="I13" i="9" s="1"/>
  <c r="I56" i="4"/>
  <c r="I55" i="9" s="1"/>
  <c r="I20" i="4"/>
  <c r="I19" i="9" s="1"/>
  <c r="I30" i="4"/>
  <c r="I29" i="9" s="1"/>
  <c r="E36" i="4"/>
  <c r="E62" i="4"/>
  <c r="F62" i="4" s="1"/>
  <c r="G62" i="4" s="1"/>
  <c r="H62" i="4" s="1"/>
  <c r="H61" i="9" s="1"/>
  <c r="E35" i="4"/>
  <c r="F35" i="4" s="1"/>
  <c r="G35" i="4" s="1"/>
  <c r="H35" i="4" s="1"/>
  <c r="H34" i="9" s="1"/>
  <c r="E49" i="4"/>
  <c r="F49" i="4" s="1"/>
  <c r="G49" i="4" s="1"/>
  <c r="H49" i="4" s="1"/>
  <c r="H48" i="9" s="1"/>
  <c r="E34" i="4"/>
  <c r="F34" i="4" s="1"/>
  <c r="G34" i="4" s="1"/>
  <c r="H34" i="4" s="1"/>
  <c r="H33" i="9" s="1"/>
  <c r="E33" i="4"/>
  <c r="F33" i="4" s="1"/>
  <c r="G33" i="4" s="1"/>
  <c r="H33" i="4" s="1"/>
  <c r="E32" i="4"/>
  <c r="F32" i="4" s="1"/>
  <c r="G32" i="4" s="1"/>
  <c r="H32" i="4" s="1"/>
  <c r="H31" i="9" s="1"/>
  <c r="E46" i="4"/>
  <c r="F46" i="4" s="1"/>
  <c r="G46" i="4" s="1"/>
  <c r="H46" i="4" s="1"/>
  <c r="H45" i="9" s="1"/>
  <c r="E31" i="4"/>
  <c r="E55" i="4"/>
  <c r="E27" i="4"/>
  <c r="T62" i="4"/>
  <c r="T61" i="9" s="1"/>
  <c r="T61" i="4"/>
  <c r="T60" i="9" s="1"/>
  <c r="T49" i="4"/>
  <c r="T48" i="9" s="1"/>
  <c r="T33" i="4"/>
  <c r="T32" i="9" s="1"/>
  <c r="T48" i="4"/>
  <c r="T47" i="9" s="1"/>
  <c r="T44" i="4"/>
  <c r="T43" i="9" s="1"/>
  <c r="T43" i="4"/>
  <c r="T42" i="9" s="1"/>
  <c r="T28" i="4"/>
  <c r="T27" i="9" s="1"/>
  <c r="T27" i="4"/>
  <c r="T26" i="9" s="1"/>
  <c r="T18" i="4"/>
  <c r="T17" i="9" s="1"/>
  <c r="T17" i="4"/>
  <c r="T16" i="9" s="1"/>
  <c r="T10" i="4"/>
  <c r="T9" i="9" s="1"/>
  <c r="I64" i="4"/>
  <c r="I63" i="9" s="1"/>
  <c r="I38" i="4"/>
  <c r="I37" i="9" s="1"/>
  <c r="I19" i="4"/>
  <c r="I18" i="9" s="1"/>
  <c r="I11" i="4"/>
  <c r="I10" i="9" s="1"/>
  <c r="I44" i="4"/>
  <c r="I43" i="9" s="1"/>
  <c r="I48" i="4"/>
  <c r="I47" i="9" s="1"/>
  <c r="I58" i="4"/>
  <c r="I57" i="9" s="1"/>
  <c r="F16" i="4"/>
  <c r="G16" i="4" s="1"/>
  <c r="H16" i="4" s="1"/>
  <c r="H15" i="9" s="1"/>
  <c r="I37" i="4"/>
  <c r="I36" i="9" s="1"/>
  <c r="I45" i="4"/>
  <c r="I44" i="9" s="1"/>
  <c r="F12" i="4"/>
  <c r="C54" i="1"/>
  <c r="C25" i="1"/>
  <c r="C7" i="1"/>
  <c r="C40" i="1"/>
  <c r="H7" i="1"/>
  <c r="H25" i="1"/>
  <c r="H54" i="1"/>
  <c r="H40" i="1"/>
  <c r="I9" i="1"/>
  <c r="J38" i="1"/>
  <c r="J48" i="1"/>
  <c r="F46" i="9" s="1"/>
  <c r="J42" i="1"/>
  <c r="J59" i="1"/>
  <c r="J49" i="1"/>
  <c r="F47" i="9" s="1"/>
  <c r="J63" i="1"/>
  <c r="J50" i="1"/>
  <c r="J46" i="1"/>
  <c r="F44" i="9" s="1"/>
  <c r="J44" i="1"/>
  <c r="F42" i="9" s="1"/>
  <c r="J14" i="1"/>
  <c r="K10" i="1"/>
  <c r="J65" i="1"/>
  <c r="F63" i="9" s="1"/>
  <c r="J43" i="1"/>
  <c r="J29" i="1"/>
  <c r="F27" i="9" s="1"/>
  <c r="J19" i="1"/>
  <c r="V15" i="4" l="1"/>
  <c r="V14" i="9" s="1"/>
  <c r="J51" i="1"/>
  <c r="I25" i="1"/>
  <c r="I6" i="1" s="1"/>
  <c r="I40" i="1"/>
  <c r="F32" i="9"/>
  <c r="I10" i="4"/>
  <c r="I9" i="9" s="1"/>
  <c r="J39" i="1"/>
  <c r="F37" i="9" s="1"/>
  <c r="I54" i="1"/>
  <c r="U35" i="4"/>
  <c r="U34" i="9" s="1"/>
  <c r="J30" i="1"/>
  <c r="F28" i="9" s="1"/>
  <c r="E59" i="9"/>
  <c r="J56" i="1"/>
  <c r="K56" i="1" s="1"/>
  <c r="J52" i="1"/>
  <c r="F50" i="9" s="1"/>
  <c r="E13" i="9"/>
  <c r="V35" i="4"/>
  <c r="V34" i="9" s="1"/>
  <c r="J15" i="1"/>
  <c r="J61" i="1"/>
  <c r="F59" i="9" s="1"/>
  <c r="U60" i="4"/>
  <c r="U59" i="9" s="1"/>
  <c r="U10" i="9"/>
  <c r="V11" i="4"/>
  <c r="V10" i="9" s="1"/>
  <c r="E25" i="9"/>
  <c r="F48" i="9"/>
  <c r="F34" i="9"/>
  <c r="U47" i="4"/>
  <c r="V47" i="4" s="1"/>
  <c r="E40" i="9"/>
  <c r="E27" i="9"/>
  <c r="E32" i="9"/>
  <c r="E60" i="9"/>
  <c r="U32" i="4"/>
  <c r="V32" i="4" s="1"/>
  <c r="U58" i="4"/>
  <c r="U57" i="9" s="1"/>
  <c r="E51" i="9"/>
  <c r="F60" i="9"/>
  <c r="I61" i="4"/>
  <c r="I60" i="9" s="1"/>
  <c r="E26" i="9"/>
  <c r="E34" i="9"/>
  <c r="F61" i="9"/>
  <c r="G34" i="9"/>
  <c r="AR38" i="9"/>
  <c r="U45" i="4"/>
  <c r="T44" i="9"/>
  <c r="I33" i="4"/>
  <c r="I32" i="9" s="1"/>
  <c r="H32" i="9"/>
  <c r="S6" i="4"/>
  <c r="S5" i="9" s="1"/>
  <c r="S18" i="9"/>
  <c r="I28" i="4"/>
  <c r="I27" i="9" s="1"/>
  <c r="H27" i="9"/>
  <c r="U31" i="4"/>
  <c r="T30" i="9"/>
  <c r="AN5" i="4"/>
  <c r="AN4" i="9" s="1"/>
  <c r="I15" i="4"/>
  <c r="I14" i="9" s="1"/>
  <c r="U38" i="4"/>
  <c r="U37" i="9" s="1"/>
  <c r="AN5" i="9"/>
  <c r="E61" i="9"/>
  <c r="AR52" i="9"/>
  <c r="U16" i="4"/>
  <c r="T15" i="9"/>
  <c r="U22" i="4"/>
  <c r="T21" i="9"/>
  <c r="U56" i="4"/>
  <c r="T55" i="9"/>
  <c r="U50" i="4"/>
  <c r="U49" i="9" s="1"/>
  <c r="T49" i="9"/>
  <c r="U21" i="4"/>
  <c r="T20" i="9"/>
  <c r="U20" i="4"/>
  <c r="T19" i="9"/>
  <c r="U14" i="4"/>
  <c r="T13" i="9"/>
  <c r="U13" i="4"/>
  <c r="T12" i="9"/>
  <c r="U34" i="4"/>
  <c r="T33" i="9"/>
  <c r="E45" i="9"/>
  <c r="F45" i="9"/>
  <c r="E48" i="9"/>
  <c r="AR23" i="9"/>
  <c r="U52" i="4"/>
  <c r="T51" i="9"/>
  <c r="I42" i="4"/>
  <c r="I41" i="9" s="1"/>
  <c r="H41" i="9"/>
  <c r="U42" i="4"/>
  <c r="T41" i="9"/>
  <c r="I60" i="4"/>
  <c r="I59" i="9" s="1"/>
  <c r="H59" i="9"/>
  <c r="Q24" i="4"/>
  <c r="Q23" i="9" s="1"/>
  <c r="Q31" i="9"/>
  <c r="U64" i="4"/>
  <c r="T63" i="9"/>
  <c r="U23" i="4"/>
  <c r="T22" i="9"/>
  <c r="U12" i="4"/>
  <c r="T11" i="9"/>
  <c r="U59" i="4"/>
  <c r="T58" i="9"/>
  <c r="AR5" i="9"/>
  <c r="F41" i="9"/>
  <c r="U41" i="4"/>
  <c r="E54" i="9"/>
  <c r="U30" i="4"/>
  <c r="T29" i="9"/>
  <c r="I63" i="4"/>
  <c r="I62" i="9" s="1"/>
  <c r="H62" i="9"/>
  <c r="U37" i="4"/>
  <c r="T36" i="9"/>
  <c r="U51" i="4"/>
  <c r="T50" i="9"/>
  <c r="U9" i="4"/>
  <c r="T8" i="9"/>
  <c r="I57" i="4"/>
  <c r="I56" i="9" s="1"/>
  <c r="H56" i="9"/>
  <c r="U46" i="4"/>
  <c r="T45" i="9"/>
  <c r="F33" i="9"/>
  <c r="U57" i="4"/>
  <c r="E33" i="9"/>
  <c r="F19" i="9"/>
  <c r="AL4" i="9"/>
  <c r="AH4" i="9"/>
  <c r="AD4" i="9"/>
  <c r="R4" i="9"/>
  <c r="N4" i="9"/>
  <c r="J4" i="9"/>
  <c r="E10" i="9"/>
  <c r="E12" i="9"/>
  <c r="E16" i="9"/>
  <c r="J22" i="1"/>
  <c r="E20" i="9"/>
  <c r="J31" i="1"/>
  <c r="E29" i="9"/>
  <c r="J57" i="1"/>
  <c r="E55" i="9"/>
  <c r="J37" i="1"/>
  <c r="E35" i="9"/>
  <c r="F8" i="9"/>
  <c r="AQ4" i="9"/>
  <c r="AM4" i="9"/>
  <c r="N11" i="3" s="1"/>
  <c r="AI4" i="9"/>
  <c r="AE4" i="9"/>
  <c r="O4" i="9"/>
  <c r="K4" i="9"/>
  <c r="C4" i="9"/>
  <c r="J13" i="1"/>
  <c r="E11" i="9"/>
  <c r="E17" i="9"/>
  <c r="J23" i="1"/>
  <c r="E21" i="9"/>
  <c r="J32" i="1"/>
  <c r="E30" i="9"/>
  <c r="J45" i="1"/>
  <c r="E43" i="9"/>
  <c r="J58" i="1"/>
  <c r="E56" i="9"/>
  <c r="J33" i="1"/>
  <c r="E31" i="9"/>
  <c r="J60" i="1"/>
  <c r="E58" i="9"/>
  <c r="J64" i="1"/>
  <c r="E62" i="9"/>
  <c r="G8" i="9"/>
  <c r="F14" i="9"/>
  <c r="K12" i="1"/>
  <c r="F10" i="9"/>
  <c r="K51" i="1"/>
  <c r="G49" i="9" s="1"/>
  <c r="F49" i="9"/>
  <c r="I7" i="1"/>
  <c r="E7" i="9"/>
  <c r="D52" i="9"/>
  <c r="D5" i="9"/>
  <c r="F17" i="9"/>
  <c r="F12" i="9"/>
  <c r="F18" i="9"/>
  <c r="K18" i="1"/>
  <c r="F16" i="9"/>
  <c r="K59" i="1"/>
  <c r="G57" i="9" s="1"/>
  <c r="F57" i="9"/>
  <c r="F15" i="9"/>
  <c r="K38" i="1"/>
  <c r="G36" i="9" s="1"/>
  <c r="F36" i="9"/>
  <c r="D38" i="9"/>
  <c r="D23" i="9"/>
  <c r="L4" i="9"/>
  <c r="B4" i="9"/>
  <c r="E14" i="9"/>
  <c r="E18" i="9"/>
  <c r="K24" i="1"/>
  <c r="F22" i="9"/>
  <c r="AO4" i="9"/>
  <c r="AK4" i="9"/>
  <c r="AG4" i="9"/>
  <c r="AC4" i="9"/>
  <c r="M4" i="9"/>
  <c r="J11" i="1"/>
  <c r="E9" i="9"/>
  <c r="E15" i="9"/>
  <c r="E19" i="9"/>
  <c r="K48" i="1"/>
  <c r="G46" i="9" s="1"/>
  <c r="C6" i="1"/>
  <c r="AT4" i="9"/>
  <c r="AU4" i="9"/>
  <c r="AS4" i="9"/>
  <c r="F26" i="4"/>
  <c r="F25" i="9" s="1"/>
  <c r="E24" i="4"/>
  <c r="E23" i="9" s="1"/>
  <c r="F8" i="4"/>
  <c r="E6" i="4"/>
  <c r="F41" i="4"/>
  <c r="F40" i="9" s="1"/>
  <c r="E39" i="4"/>
  <c r="T24" i="4"/>
  <c r="T23" i="9" s="1"/>
  <c r="Q6" i="4"/>
  <c r="Q5" i="9" s="1"/>
  <c r="AB5" i="4"/>
  <c r="AB4" i="9" s="1"/>
  <c r="T39" i="4"/>
  <c r="T38" i="9" s="1"/>
  <c r="F55" i="4"/>
  <c r="F54" i="9" s="1"/>
  <c r="E53" i="4"/>
  <c r="AF5" i="4"/>
  <c r="AF4" i="9" s="1"/>
  <c r="AA5" i="4"/>
  <c r="AA4" i="9" s="1"/>
  <c r="P5" i="4"/>
  <c r="P4" i="9" s="1"/>
  <c r="U55" i="4"/>
  <c r="U54" i="9" s="1"/>
  <c r="T53" i="4"/>
  <c r="T52" i="9" s="1"/>
  <c r="AR5" i="4"/>
  <c r="AR4" i="9" s="1"/>
  <c r="AP5" i="4"/>
  <c r="AP4" i="9" s="1"/>
  <c r="AJ5" i="4"/>
  <c r="AJ4" i="9" s="1"/>
  <c r="D5" i="4"/>
  <c r="Q53" i="4"/>
  <c r="Q52" i="9" s="1"/>
  <c r="Q39" i="4"/>
  <c r="Q38" i="9" s="1"/>
  <c r="U29" i="4"/>
  <c r="U28" i="9" s="1"/>
  <c r="U26" i="4"/>
  <c r="U25" i="9" s="1"/>
  <c r="I34" i="4"/>
  <c r="I33" i="9" s="1"/>
  <c r="F52" i="4"/>
  <c r="G52" i="4" s="1"/>
  <c r="H52" i="4" s="1"/>
  <c r="H51" i="9" s="1"/>
  <c r="I62" i="4"/>
  <c r="I61" i="9" s="1"/>
  <c r="T19" i="4"/>
  <c r="T18" i="9" s="1"/>
  <c r="U63" i="4"/>
  <c r="U62" i="9" s="1"/>
  <c r="F27" i="4"/>
  <c r="F26" i="9" s="1"/>
  <c r="U8" i="4"/>
  <c r="U7" i="9" s="1"/>
  <c r="U36" i="4"/>
  <c r="U35" i="9" s="1"/>
  <c r="U10" i="4"/>
  <c r="U9" i="9" s="1"/>
  <c r="U18" i="4"/>
  <c r="U17" i="9" s="1"/>
  <c r="U28" i="4"/>
  <c r="U27" i="9" s="1"/>
  <c r="U44" i="4"/>
  <c r="U43" i="9" s="1"/>
  <c r="U33" i="4"/>
  <c r="U32" i="9" s="1"/>
  <c r="U49" i="4"/>
  <c r="U48" i="9" s="1"/>
  <c r="U62" i="4"/>
  <c r="U61" i="9" s="1"/>
  <c r="I46" i="4"/>
  <c r="I45" i="9" s="1"/>
  <c r="I49" i="4"/>
  <c r="I48" i="9" s="1"/>
  <c r="W35" i="4"/>
  <c r="W34" i="9" s="1"/>
  <c r="U17" i="4"/>
  <c r="U16" i="9" s="1"/>
  <c r="U27" i="4"/>
  <c r="U26" i="9" s="1"/>
  <c r="U43" i="4"/>
  <c r="U42" i="9" s="1"/>
  <c r="U48" i="4"/>
  <c r="U47" i="9" s="1"/>
  <c r="U61" i="4"/>
  <c r="U60" i="9" s="1"/>
  <c r="F31" i="4"/>
  <c r="G31" i="4" s="1"/>
  <c r="H31" i="4" s="1"/>
  <c r="H30" i="9" s="1"/>
  <c r="I32" i="4"/>
  <c r="I31" i="9" s="1"/>
  <c r="I35" i="4"/>
  <c r="I34" i="9" s="1"/>
  <c r="F36" i="4"/>
  <c r="G36" i="4" s="1"/>
  <c r="H36" i="4" s="1"/>
  <c r="H35" i="9" s="1"/>
  <c r="G12" i="4"/>
  <c r="I16" i="4"/>
  <c r="I15" i="9" s="1"/>
  <c r="W15" i="4"/>
  <c r="W14" i="9" s="1"/>
  <c r="H6" i="1"/>
  <c r="K42" i="1"/>
  <c r="J9" i="1"/>
  <c r="K34" i="1"/>
  <c r="G32" i="9" s="1"/>
  <c r="K49" i="1"/>
  <c r="G47" i="9" s="1"/>
  <c r="K17" i="1"/>
  <c r="K19" i="1"/>
  <c r="K21" i="1"/>
  <c r="K29" i="1"/>
  <c r="G27" i="9" s="1"/>
  <c r="K47" i="1"/>
  <c r="G45" i="9" s="1"/>
  <c r="K62" i="1"/>
  <c r="G60" i="9" s="1"/>
  <c r="K52" i="1"/>
  <c r="G50" i="9" s="1"/>
  <c r="K53" i="1"/>
  <c r="K65" i="1"/>
  <c r="G63" i="9" s="1"/>
  <c r="K16" i="1"/>
  <c r="K20" i="1"/>
  <c r="K30" i="1"/>
  <c r="G28" i="9" s="1"/>
  <c r="K44" i="1"/>
  <c r="G42" i="9" s="1"/>
  <c r="K46" i="1"/>
  <c r="G44" i="9" s="1"/>
  <c r="K50" i="1"/>
  <c r="G48" i="9" s="1"/>
  <c r="K63" i="1"/>
  <c r="G61" i="9" s="1"/>
  <c r="K27" i="1"/>
  <c r="K43" i="1"/>
  <c r="G41" i="9" s="1"/>
  <c r="K61" i="1"/>
  <c r="G59" i="9" s="1"/>
  <c r="K14" i="1"/>
  <c r="K28" i="1"/>
  <c r="K35" i="1"/>
  <c r="G33" i="9" s="1"/>
  <c r="J25" i="1" l="1"/>
  <c r="W11" i="4"/>
  <c r="W10" i="9" s="1"/>
  <c r="E38" i="9"/>
  <c r="E52" i="9"/>
  <c r="J40" i="1"/>
  <c r="J54" i="1"/>
  <c r="K39" i="1"/>
  <c r="G37" i="9" s="1"/>
  <c r="V60" i="4"/>
  <c r="V59" i="9" s="1"/>
  <c r="S5" i="4"/>
  <c r="S4" i="9" s="1"/>
  <c r="G51" i="9"/>
  <c r="F13" i="9"/>
  <c r="U46" i="9"/>
  <c r="K15" i="1"/>
  <c r="V58" i="4"/>
  <c r="V57" i="9" s="1"/>
  <c r="U31" i="9"/>
  <c r="U30" i="9"/>
  <c r="V31" i="4"/>
  <c r="V21" i="4"/>
  <c r="U20" i="9"/>
  <c r="V12" i="4"/>
  <c r="U11" i="9"/>
  <c r="U13" i="9"/>
  <c r="V14" i="4"/>
  <c r="U55" i="9"/>
  <c r="V56" i="4"/>
  <c r="U44" i="9"/>
  <c r="V45" i="4"/>
  <c r="U50" i="9"/>
  <c r="V51" i="4"/>
  <c r="U40" i="9"/>
  <c r="V41" i="4"/>
  <c r="V38" i="4"/>
  <c r="V37" i="9" s="1"/>
  <c r="V57" i="4"/>
  <c r="U56" i="9"/>
  <c r="U15" i="9"/>
  <c r="V16" i="4"/>
  <c r="V9" i="4"/>
  <c r="U8" i="9"/>
  <c r="V59" i="4"/>
  <c r="U58" i="9"/>
  <c r="V52" i="4"/>
  <c r="U51" i="9"/>
  <c r="U12" i="9"/>
  <c r="V13" i="4"/>
  <c r="V30" i="4"/>
  <c r="U29" i="9"/>
  <c r="W32" i="4"/>
  <c r="V31" i="9"/>
  <c r="U63" i="9"/>
  <c r="V64" i="4"/>
  <c r="U33" i="9"/>
  <c r="V34" i="4"/>
  <c r="U22" i="9"/>
  <c r="V23" i="4"/>
  <c r="V42" i="4"/>
  <c r="U41" i="9"/>
  <c r="U19" i="9"/>
  <c r="V20" i="4"/>
  <c r="U21" i="9"/>
  <c r="V22" i="4"/>
  <c r="V46" i="9"/>
  <c r="W47" i="4"/>
  <c r="V46" i="4"/>
  <c r="U45" i="9"/>
  <c r="V37" i="4"/>
  <c r="U36" i="9"/>
  <c r="V50" i="4"/>
  <c r="V49" i="9" s="1"/>
  <c r="F51" i="9"/>
  <c r="G17" i="9"/>
  <c r="J7" i="1"/>
  <c r="F7" i="9"/>
  <c r="G12" i="9"/>
  <c r="G18" i="9"/>
  <c r="G19" i="9"/>
  <c r="G15" i="9"/>
  <c r="K11" i="1"/>
  <c r="F9" i="9"/>
  <c r="G16" i="9"/>
  <c r="E5" i="9"/>
  <c r="K23" i="1"/>
  <c r="F21" i="9"/>
  <c r="K22" i="1"/>
  <c r="F20" i="9"/>
  <c r="G14" i="9"/>
  <c r="D4" i="9"/>
  <c r="G22" i="9"/>
  <c r="G10" i="9"/>
  <c r="K64" i="1"/>
  <c r="G62" i="9" s="1"/>
  <c r="F62" i="9"/>
  <c r="F58" i="9"/>
  <c r="K60" i="1"/>
  <c r="G58" i="9" s="1"/>
  <c r="F31" i="9"/>
  <c r="K33" i="1"/>
  <c r="G31" i="9" s="1"/>
  <c r="F56" i="9"/>
  <c r="K58" i="1"/>
  <c r="G56" i="9" s="1"/>
  <c r="K45" i="1"/>
  <c r="G43" i="9" s="1"/>
  <c r="F43" i="9"/>
  <c r="K32" i="1"/>
  <c r="G30" i="9" s="1"/>
  <c r="F30" i="9"/>
  <c r="F11" i="9"/>
  <c r="K13" i="1"/>
  <c r="K37" i="1"/>
  <c r="G35" i="9" s="1"/>
  <c r="F35" i="9"/>
  <c r="K57" i="1"/>
  <c r="G55" i="9" s="1"/>
  <c r="F55" i="9"/>
  <c r="K31" i="1"/>
  <c r="G29" i="9" s="1"/>
  <c r="F29" i="9"/>
  <c r="V55" i="4"/>
  <c r="V54" i="9" s="1"/>
  <c r="U53" i="4"/>
  <c r="U52" i="9" s="1"/>
  <c r="G55" i="4"/>
  <c r="G54" i="9" s="1"/>
  <c r="F53" i="4"/>
  <c r="F52" i="9" s="1"/>
  <c r="G41" i="4"/>
  <c r="G40" i="9" s="1"/>
  <c r="F39" i="4"/>
  <c r="F38" i="9" s="1"/>
  <c r="G8" i="4"/>
  <c r="F6" i="4"/>
  <c r="G26" i="4"/>
  <c r="G25" i="9" s="1"/>
  <c r="F24" i="4"/>
  <c r="F23" i="9" s="1"/>
  <c r="Q5" i="4"/>
  <c r="Q4" i="9" s="1"/>
  <c r="U24" i="4"/>
  <c r="U23" i="9" s="1"/>
  <c r="U39" i="4"/>
  <c r="U38" i="9" s="1"/>
  <c r="T6" i="4"/>
  <c r="T5" i="9" s="1"/>
  <c r="E5" i="4"/>
  <c r="E4" i="9" s="1"/>
  <c r="V29" i="4"/>
  <c r="V28" i="9" s="1"/>
  <c r="I52" i="4"/>
  <c r="I51" i="9" s="1"/>
  <c r="V26" i="4"/>
  <c r="V25" i="9" s="1"/>
  <c r="V36" i="4"/>
  <c r="V35" i="9" s="1"/>
  <c r="G27" i="4"/>
  <c r="H27" i="4" s="1"/>
  <c r="H26" i="9" s="1"/>
  <c r="W58" i="4"/>
  <c r="W57" i="9" s="1"/>
  <c r="U19" i="4"/>
  <c r="V8" i="4"/>
  <c r="V7" i="9" s="1"/>
  <c r="V63" i="4"/>
  <c r="V62" i="9" s="1"/>
  <c r="I36" i="4"/>
  <c r="I35" i="9" s="1"/>
  <c r="I31" i="4"/>
  <c r="I30" i="9" s="1"/>
  <c r="V48" i="4"/>
  <c r="V47" i="9" s="1"/>
  <c r="V17" i="4"/>
  <c r="V16" i="9" s="1"/>
  <c r="V62" i="4"/>
  <c r="V61" i="9" s="1"/>
  <c r="V44" i="4"/>
  <c r="V43" i="9" s="1"/>
  <c r="V28" i="4"/>
  <c r="V27" i="9" s="1"/>
  <c r="V18" i="4"/>
  <c r="V17" i="9" s="1"/>
  <c r="V10" i="4"/>
  <c r="V9" i="9" s="1"/>
  <c r="X11" i="4"/>
  <c r="X10" i="9" s="1"/>
  <c r="V61" i="4"/>
  <c r="V60" i="9" s="1"/>
  <c r="V43" i="4"/>
  <c r="V42" i="9" s="1"/>
  <c r="V27" i="4"/>
  <c r="V26" i="9" s="1"/>
  <c r="X35" i="4"/>
  <c r="X34" i="9" s="1"/>
  <c r="V49" i="4"/>
  <c r="V48" i="9" s="1"/>
  <c r="V33" i="4"/>
  <c r="V32" i="9" s="1"/>
  <c r="X15" i="4"/>
  <c r="X14" i="9" s="1"/>
  <c r="H12" i="4"/>
  <c r="H11" i="9" s="1"/>
  <c r="K9" i="1"/>
  <c r="K54" i="1" l="1"/>
  <c r="W60" i="4"/>
  <c r="W59" i="9" s="1"/>
  <c r="W50" i="4"/>
  <c r="G13" i="9"/>
  <c r="G26" i="9"/>
  <c r="W46" i="9"/>
  <c r="X47" i="4"/>
  <c r="V22" i="9"/>
  <c r="W23" i="4"/>
  <c r="U6" i="4"/>
  <c r="U5" i="9" s="1"/>
  <c r="U18" i="9"/>
  <c r="W46" i="4"/>
  <c r="V45" i="9"/>
  <c r="W42" i="4"/>
  <c r="V41" i="9"/>
  <c r="X32" i="4"/>
  <c r="W31" i="9"/>
  <c r="W59" i="4"/>
  <c r="V58" i="9"/>
  <c r="V55" i="9"/>
  <c r="W56" i="4"/>
  <c r="V30" i="9"/>
  <c r="W31" i="4"/>
  <c r="W38" i="4"/>
  <c r="W37" i="9" s="1"/>
  <c r="V20" i="9"/>
  <c r="W21" i="4"/>
  <c r="W57" i="4"/>
  <c r="V56" i="9"/>
  <c r="V50" i="9"/>
  <c r="W51" i="4"/>
  <c r="W37" i="4"/>
  <c r="V36" i="9"/>
  <c r="V51" i="9"/>
  <c r="W52" i="4"/>
  <c r="V44" i="9"/>
  <c r="W45" i="4"/>
  <c r="V63" i="9"/>
  <c r="W64" i="4"/>
  <c r="X50" i="4"/>
  <c r="W49" i="9"/>
  <c r="V19" i="9"/>
  <c r="W20" i="4"/>
  <c r="W12" i="4"/>
  <c r="V11" i="9"/>
  <c r="V21" i="9"/>
  <c r="W22" i="4"/>
  <c r="V33" i="9"/>
  <c r="W34" i="4"/>
  <c r="V12" i="9"/>
  <c r="W13" i="4"/>
  <c r="W16" i="4"/>
  <c r="V15" i="9"/>
  <c r="V29" i="9"/>
  <c r="W30" i="4"/>
  <c r="W9" i="4"/>
  <c r="V8" i="9"/>
  <c r="V40" i="9"/>
  <c r="W41" i="4"/>
  <c r="V13" i="9"/>
  <c r="W14" i="4"/>
  <c r="G20" i="9"/>
  <c r="G9" i="9"/>
  <c r="J6" i="1"/>
  <c r="F5" i="9"/>
  <c r="K25" i="1"/>
  <c r="K40" i="1"/>
  <c r="K7" i="1"/>
  <c r="G7" i="9"/>
  <c r="G11" i="9"/>
  <c r="G21" i="9"/>
  <c r="H26" i="4"/>
  <c r="H25" i="9" s="1"/>
  <c r="G24" i="4"/>
  <c r="G6" i="4"/>
  <c r="H8" i="4"/>
  <c r="H7" i="9" s="1"/>
  <c r="H41" i="4"/>
  <c r="H40" i="9" s="1"/>
  <c r="G39" i="4"/>
  <c r="H55" i="4"/>
  <c r="H54" i="9" s="1"/>
  <c r="G53" i="4"/>
  <c r="G52" i="9" s="1"/>
  <c r="W55" i="4"/>
  <c r="W54" i="9" s="1"/>
  <c r="V53" i="4"/>
  <c r="V52" i="9" s="1"/>
  <c r="V24" i="4"/>
  <c r="V23" i="9" s="1"/>
  <c r="V39" i="4"/>
  <c r="V38" i="9" s="1"/>
  <c r="T5" i="4"/>
  <c r="T4" i="9" s="1"/>
  <c r="F5" i="4"/>
  <c r="W29" i="4"/>
  <c r="W28" i="9" s="1"/>
  <c r="W26" i="4"/>
  <c r="W25" i="9" s="1"/>
  <c r="I27" i="4"/>
  <c r="I26" i="9" s="1"/>
  <c r="W36" i="4"/>
  <c r="W35" i="9" s="1"/>
  <c r="V19" i="4"/>
  <c r="X58" i="4"/>
  <c r="X57" i="9" s="1"/>
  <c r="W63" i="4"/>
  <c r="W62" i="9" s="1"/>
  <c r="W8" i="4"/>
  <c r="W7" i="9" s="1"/>
  <c r="W33" i="4"/>
  <c r="W32" i="9" s="1"/>
  <c r="W49" i="4"/>
  <c r="W48" i="9" s="1"/>
  <c r="Y35" i="4"/>
  <c r="Y34" i="9" s="1"/>
  <c r="W27" i="4"/>
  <c r="W26" i="9" s="1"/>
  <c r="W43" i="4"/>
  <c r="W42" i="9" s="1"/>
  <c r="W61" i="4"/>
  <c r="W60" i="9" s="1"/>
  <c r="W62" i="4"/>
  <c r="W61" i="9" s="1"/>
  <c r="W17" i="4"/>
  <c r="W16" i="9" s="1"/>
  <c r="W48" i="4"/>
  <c r="W47" i="9" s="1"/>
  <c r="X60" i="4"/>
  <c r="X59" i="9" s="1"/>
  <c r="Y11" i="4"/>
  <c r="Y10" i="9" s="1"/>
  <c r="W10" i="4"/>
  <c r="W9" i="9" s="1"/>
  <c r="W18" i="4"/>
  <c r="W17" i="9" s="1"/>
  <c r="W28" i="4"/>
  <c r="W27" i="9" s="1"/>
  <c r="W44" i="4"/>
  <c r="W43" i="9" s="1"/>
  <c r="I12" i="4"/>
  <c r="I11" i="9" s="1"/>
  <c r="Y15" i="4"/>
  <c r="Y14" i="9" s="1"/>
  <c r="W29" i="9" l="1"/>
  <c r="X30" i="4"/>
  <c r="W21" i="9"/>
  <c r="X22" i="4"/>
  <c r="W63" i="9"/>
  <c r="X64" i="4"/>
  <c r="W50" i="9"/>
  <c r="X51" i="4"/>
  <c r="W41" i="9"/>
  <c r="X42" i="4"/>
  <c r="W8" i="9"/>
  <c r="X9" i="4"/>
  <c r="X49" i="9"/>
  <c r="Y50" i="4"/>
  <c r="W36" i="9"/>
  <c r="X37" i="4"/>
  <c r="W30" i="9"/>
  <c r="X31" i="4"/>
  <c r="X46" i="9"/>
  <c r="Y47" i="4"/>
  <c r="U5" i="4"/>
  <c r="U4" i="9" s="1"/>
  <c r="W33" i="9"/>
  <c r="X34" i="4"/>
  <c r="Y32" i="4"/>
  <c r="X31" i="9"/>
  <c r="W40" i="9"/>
  <c r="X41" i="4"/>
  <c r="X13" i="4"/>
  <c r="W12" i="9"/>
  <c r="W51" i="9"/>
  <c r="X52" i="4"/>
  <c r="W20" i="9"/>
  <c r="X21" i="4"/>
  <c r="X59" i="4"/>
  <c r="W58" i="9"/>
  <c r="X12" i="4"/>
  <c r="W11" i="9"/>
  <c r="W13" i="9"/>
  <c r="X14" i="4"/>
  <c r="W44" i="9"/>
  <c r="X45" i="4"/>
  <c r="W45" i="9"/>
  <c r="X46" i="4"/>
  <c r="X38" i="4"/>
  <c r="X37" i="9" s="1"/>
  <c r="W22" i="9"/>
  <c r="X23" i="4"/>
  <c r="V6" i="4"/>
  <c r="V5" i="9" s="1"/>
  <c r="V18" i="9"/>
  <c r="W19" i="9"/>
  <c r="X20" i="4"/>
  <c r="W15" i="9"/>
  <c r="X16" i="4"/>
  <c r="X57" i="4"/>
  <c r="W56" i="9"/>
  <c r="W55" i="9"/>
  <c r="X56" i="4"/>
  <c r="G38" i="9"/>
  <c r="F4" i="9"/>
  <c r="K6" i="1"/>
  <c r="G5" i="9"/>
  <c r="G23" i="9"/>
  <c r="X55" i="4"/>
  <c r="X54" i="9" s="1"/>
  <c r="W53" i="4"/>
  <c r="W52" i="9" s="1"/>
  <c r="H53" i="4"/>
  <c r="H52" i="9" s="1"/>
  <c r="I55" i="4"/>
  <c r="I54" i="9" s="1"/>
  <c r="H39" i="4"/>
  <c r="H38" i="9" s="1"/>
  <c r="I41" i="4"/>
  <c r="I40" i="9" s="1"/>
  <c r="I26" i="4"/>
  <c r="I25" i="9" s="1"/>
  <c r="H24" i="4"/>
  <c r="H23" i="9" s="1"/>
  <c r="W24" i="4"/>
  <c r="W23" i="9" s="1"/>
  <c r="G5" i="4"/>
  <c r="W39" i="4"/>
  <c r="W38" i="9" s="1"/>
  <c r="H6" i="4"/>
  <c r="H5" i="9" s="1"/>
  <c r="I8" i="4"/>
  <c r="I7" i="9" s="1"/>
  <c r="X29" i="4"/>
  <c r="X28" i="9" s="1"/>
  <c r="X26" i="4"/>
  <c r="X25" i="9" s="1"/>
  <c r="W19" i="4"/>
  <c r="X36" i="4"/>
  <c r="X35" i="9" s="1"/>
  <c r="Y58" i="4"/>
  <c r="Y57" i="9" s="1"/>
  <c r="X63" i="4"/>
  <c r="X62" i="9" s="1"/>
  <c r="X8" i="4"/>
  <c r="X7" i="9" s="1"/>
  <c r="X44" i="4"/>
  <c r="X43" i="9" s="1"/>
  <c r="X28" i="4"/>
  <c r="X27" i="9" s="1"/>
  <c r="X18" i="4"/>
  <c r="X17" i="9" s="1"/>
  <c r="Z11" i="4"/>
  <c r="Z10" i="9" s="1"/>
  <c r="Z35" i="4"/>
  <c r="Z34" i="9" s="1"/>
  <c r="X33" i="4"/>
  <c r="X32" i="9" s="1"/>
  <c r="X10" i="4"/>
  <c r="X9" i="9" s="1"/>
  <c r="Y60" i="4"/>
  <c r="Y59" i="9" s="1"/>
  <c r="X48" i="4"/>
  <c r="X47" i="9" s="1"/>
  <c r="X17" i="4"/>
  <c r="X16" i="9" s="1"/>
  <c r="X62" i="4"/>
  <c r="X61" i="9" s="1"/>
  <c r="X61" i="4"/>
  <c r="X60" i="9" s="1"/>
  <c r="X43" i="4"/>
  <c r="X42" i="9" s="1"/>
  <c r="X27" i="4"/>
  <c r="X26" i="9" s="1"/>
  <c r="X49" i="4"/>
  <c r="X48" i="9" s="1"/>
  <c r="Z15" i="4"/>
  <c r="Z14" i="9" s="1"/>
  <c r="Y38" i="4" l="1"/>
  <c r="Y37" i="9" s="1"/>
  <c r="V5" i="4"/>
  <c r="V4" i="9" s="1"/>
  <c r="X44" i="9"/>
  <c r="Y45" i="4"/>
  <c r="X20" i="9"/>
  <c r="Y21" i="4"/>
  <c r="W6" i="4"/>
  <c r="W5" i="9" s="1"/>
  <c r="W18" i="9"/>
  <c r="X19" i="9"/>
  <c r="Y20" i="4"/>
  <c r="Y59" i="4"/>
  <c r="X58" i="9"/>
  <c r="X30" i="9"/>
  <c r="Y31" i="4"/>
  <c r="X41" i="9"/>
  <c r="Y42" i="4"/>
  <c r="X29" i="9"/>
  <c r="Y30" i="4"/>
  <c r="X21" i="9"/>
  <c r="Y22" i="4"/>
  <c r="X22" i="9"/>
  <c r="Y23" i="4"/>
  <c r="Y49" i="9"/>
  <c r="Z50" i="4"/>
  <c r="Z49" i="9" s="1"/>
  <c r="X63" i="9"/>
  <c r="Y64" i="4"/>
  <c r="X15" i="9"/>
  <c r="Y16" i="4"/>
  <c r="X12" i="9"/>
  <c r="Y13" i="4"/>
  <c r="Y9" i="4"/>
  <c r="X8" i="9"/>
  <c r="X13" i="9"/>
  <c r="Y14" i="4"/>
  <c r="X51" i="9"/>
  <c r="Y52" i="4"/>
  <c r="X33" i="9"/>
  <c r="Y34" i="4"/>
  <c r="X45" i="9"/>
  <c r="Y46" i="4"/>
  <c r="X40" i="9"/>
  <c r="Y41" i="4"/>
  <c r="X11" i="9"/>
  <c r="Y12" i="4"/>
  <c r="Y46" i="9"/>
  <c r="Z47" i="4"/>
  <c r="Z46" i="9" s="1"/>
  <c r="Y57" i="4"/>
  <c r="X56" i="9"/>
  <c r="X55" i="9"/>
  <c r="Y56" i="4"/>
  <c r="Y31" i="9"/>
  <c r="Z32" i="4"/>
  <c r="Z31" i="9" s="1"/>
  <c r="X36" i="9"/>
  <c r="Y37" i="4"/>
  <c r="X50" i="9"/>
  <c r="Y51" i="4"/>
  <c r="G4" i="9"/>
  <c r="I6" i="4"/>
  <c r="I5" i="9" s="1"/>
  <c r="I24" i="4"/>
  <c r="I23" i="9" s="1"/>
  <c r="I39" i="4"/>
  <c r="I38" i="9" s="1"/>
  <c r="Y55" i="4"/>
  <c r="Y54" i="9" s="1"/>
  <c r="X53" i="4"/>
  <c r="X52" i="9" s="1"/>
  <c r="X24" i="4"/>
  <c r="X23" i="9" s="1"/>
  <c r="X39" i="4"/>
  <c r="X38" i="9" s="1"/>
  <c r="H5" i="4"/>
  <c r="H4" i="9" s="1"/>
  <c r="I53" i="4"/>
  <c r="I52" i="9" s="1"/>
  <c r="Y29" i="4"/>
  <c r="Y28" i="9" s="1"/>
  <c r="Y26" i="4"/>
  <c r="Y25" i="9" s="1"/>
  <c r="Y36" i="4"/>
  <c r="Y35" i="9" s="1"/>
  <c r="X19" i="4"/>
  <c r="Z38" i="4"/>
  <c r="Z37" i="9" s="1"/>
  <c r="Z58" i="4"/>
  <c r="Z57" i="9" s="1"/>
  <c r="Y8" i="4"/>
  <c r="Y7" i="9" s="1"/>
  <c r="Y63" i="4"/>
  <c r="Y62" i="9" s="1"/>
  <c r="Y61" i="4"/>
  <c r="Y60" i="9" s="1"/>
  <c r="Y62" i="4"/>
  <c r="Y61" i="9" s="1"/>
  <c r="Y17" i="4"/>
  <c r="Y16" i="9" s="1"/>
  <c r="Y48" i="4"/>
  <c r="Y47" i="9" s="1"/>
  <c r="Z60" i="4"/>
  <c r="Z59" i="9" s="1"/>
  <c r="Y28" i="4"/>
  <c r="Y27" i="9" s="1"/>
  <c r="Y49" i="4"/>
  <c r="Y48" i="9" s="1"/>
  <c r="Y27" i="4"/>
  <c r="Y26" i="9" s="1"/>
  <c r="Y43" i="4"/>
  <c r="Y42" i="9" s="1"/>
  <c r="Y10" i="4"/>
  <c r="Y9" i="9" s="1"/>
  <c r="Y33" i="4"/>
  <c r="Y32" i="9" s="1"/>
  <c r="Y18" i="4"/>
  <c r="Y17" i="9" s="1"/>
  <c r="Y44" i="4"/>
  <c r="Y43" i="9" s="1"/>
  <c r="W5" i="4" l="1"/>
  <c r="W4" i="9" s="1"/>
  <c r="Y58" i="9"/>
  <c r="Z59" i="4"/>
  <c r="Z58" i="9" s="1"/>
  <c r="Y11" i="9"/>
  <c r="Z12" i="4"/>
  <c r="Z11" i="9" s="1"/>
  <c r="Y51" i="9"/>
  <c r="Z52" i="4"/>
  <c r="Z51" i="9" s="1"/>
  <c r="Y15" i="9"/>
  <c r="Z16" i="4"/>
  <c r="Z15" i="9" s="1"/>
  <c r="Y21" i="9"/>
  <c r="Z22" i="4"/>
  <c r="Z21" i="9" s="1"/>
  <c r="Y44" i="9"/>
  <c r="Z45" i="4"/>
  <c r="Z44" i="9" s="1"/>
  <c r="Y12" i="9"/>
  <c r="Z13" i="4"/>
  <c r="Z12" i="9" s="1"/>
  <c r="Y22" i="9"/>
  <c r="Z23" i="4"/>
  <c r="Z22" i="9" s="1"/>
  <c r="Y20" i="9"/>
  <c r="Z21" i="4"/>
  <c r="Z20" i="9" s="1"/>
  <c r="Y56" i="9"/>
  <c r="Z57" i="4"/>
  <c r="Z56" i="9" s="1"/>
  <c r="Z9" i="4"/>
  <c r="Z8" i="9" s="1"/>
  <c r="Y8" i="9"/>
  <c r="X6" i="4"/>
  <c r="X5" i="9" s="1"/>
  <c r="X18" i="9"/>
  <c r="Y50" i="9"/>
  <c r="Z51" i="4"/>
  <c r="Z50" i="9" s="1"/>
  <c r="Y45" i="9"/>
  <c r="Z46" i="4"/>
  <c r="Z45" i="9" s="1"/>
  <c r="Y41" i="9"/>
  <c r="Z42" i="4"/>
  <c r="Z41" i="9" s="1"/>
  <c r="Y36" i="9"/>
  <c r="Z37" i="4"/>
  <c r="Z36" i="9" s="1"/>
  <c r="Y33" i="9"/>
  <c r="Z34" i="4"/>
  <c r="Z33" i="9" s="1"/>
  <c r="Y30" i="9"/>
  <c r="Z31" i="4"/>
  <c r="Z30" i="9" s="1"/>
  <c r="Y55" i="9"/>
  <c r="Z56" i="4"/>
  <c r="Z55" i="9" s="1"/>
  <c r="Y40" i="9"/>
  <c r="Z41" i="4"/>
  <c r="Z40" i="9" s="1"/>
  <c r="Y13" i="9"/>
  <c r="Z14" i="4"/>
  <c r="Z13" i="9" s="1"/>
  <c r="Y63" i="9"/>
  <c r="Z64" i="4"/>
  <c r="Z63" i="9" s="1"/>
  <c r="Y29" i="9"/>
  <c r="Z30" i="4"/>
  <c r="Z29" i="9" s="1"/>
  <c r="Y19" i="9"/>
  <c r="Z20" i="4"/>
  <c r="Z19" i="9" s="1"/>
  <c r="Y53" i="4"/>
  <c r="Y52" i="9" s="1"/>
  <c r="Z55" i="4"/>
  <c r="Z54" i="9" s="1"/>
  <c r="Y39" i="4"/>
  <c r="Y38" i="9" s="1"/>
  <c r="Y24" i="4"/>
  <c r="Y23" i="9" s="1"/>
  <c r="I5" i="4"/>
  <c r="I4" i="9" s="1"/>
  <c r="Z29" i="4"/>
  <c r="Z28" i="9" s="1"/>
  <c r="Z26" i="4"/>
  <c r="Z25" i="9" s="1"/>
  <c r="Y19" i="4"/>
  <c r="Z36" i="4"/>
  <c r="Z35" i="9" s="1"/>
  <c r="Z63" i="4"/>
  <c r="Z62" i="9" s="1"/>
  <c r="Z8" i="4"/>
  <c r="Z7" i="9" s="1"/>
  <c r="Z44" i="4"/>
  <c r="Z43" i="9" s="1"/>
  <c r="Z33" i="4"/>
  <c r="Z32" i="9" s="1"/>
  <c r="Z43" i="4"/>
  <c r="Z42" i="9" s="1"/>
  <c r="Z27" i="4"/>
  <c r="Z26" i="9" s="1"/>
  <c r="Z49" i="4"/>
  <c r="Z48" i="9" s="1"/>
  <c r="Z28" i="4"/>
  <c r="Z27" i="9" s="1"/>
  <c r="Z17" i="4"/>
  <c r="Z16" i="9" s="1"/>
  <c r="Z18" i="4"/>
  <c r="Z17" i="9" s="1"/>
  <c r="Z10" i="4"/>
  <c r="Z9" i="9" s="1"/>
  <c r="Z48" i="4"/>
  <c r="Z47" i="9" s="1"/>
  <c r="Z62" i="4"/>
  <c r="Z61" i="9" s="1"/>
  <c r="Z61" i="4"/>
  <c r="Z60" i="9" s="1"/>
  <c r="X5" i="4" l="1"/>
  <c r="X4" i="9" s="1"/>
  <c r="Y6" i="4"/>
  <c r="Y5" i="9" s="1"/>
  <c r="Y18" i="9"/>
  <c r="Z39" i="4"/>
  <c r="Z38" i="9" s="1"/>
  <c r="Z24" i="4"/>
  <c r="Z23" i="9" s="1"/>
  <c r="Z53" i="4"/>
  <c r="Z52" i="9" s="1"/>
  <c r="Z19" i="4"/>
  <c r="Y5" i="4" l="1"/>
  <c r="Y4" i="9" s="1"/>
  <c r="Z6" i="4"/>
  <c r="Z5" i="9" s="1"/>
  <c r="Z18" i="9"/>
  <c r="Z5" i="4" l="1"/>
  <c r="Z4" i="9" s="1"/>
</calcChain>
</file>

<file path=xl/comments1.xml><?xml version="1.0" encoding="utf-8"?>
<comments xmlns="http://schemas.openxmlformats.org/spreadsheetml/2006/main">
  <authors>
    <author>jmarks</author>
  </authors>
  <commentList>
    <comment ref="C4" authorId="0" shapeId="0">
      <text>
        <r>
          <rPr>
            <b/>
            <sz val="10"/>
            <color indexed="81"/>
            <rFont val="Tahoma"/>
            <family val="2"/>
          </rPr>
          <t>jmarks:</t>
        </r>
        <r>
          <rPr>
            <sz val="10"/>
            <color indexed="81"/>
            <rFont val="Tahoma"/>
            <family val="2"/>
          </rPr>
          <t xml:space="preserve">
extrapolated</t>
        </r>
      </text>
    </comment>
    <comment ref="H4" authorId="0" shapeId="0">
      <text>
        <r>
          <rPr>
            <b/>
            <sz val="10"/>
            <color indexed="81"/>
            <rFont val="Tahoma"/>
            <family val="2"/>
          </rPr>
          <t>jmarks:</t>
        </r>
        <r>
          <rPr>
            <sz val="10"/>
            <color indexed="81"/>
            <rFont val="Tahoma"/>
            <family val="2"/>
          </rPr>
          <t xml:space="preserve">
extrapolated</t>
        </r>
      </text>
    </comment>
  </commentList>
</comments>
</file>

<file path=xl/comments2.xml><?xml version="1.0" encoding="utf-8"?>
<comments xmlns="http://schemas.openxmlformats.org/spreadsheetml/2006/main">
  <authors>
    <author>jmarks</author>
  </authors>
  <commentList>
    <comment ref="AA19" authorId="0" shapeId="0">
      <text>
        <r>
          <rPr>
            <sz val="8"/>
            <color indexed="81"/>
            <rFont val="Tahoma"/>
            <family val="2"/>
          </rPr>
          <t>jmarks: NCES published 4,770 with a standard error of 2,099) so we have interpolated the 1988-89 figure based on the previous and subsequent years.</t>
        </r>
        <r>
          <rPr>
            <sz val="8"/>
            <color indexed="81"/>
            <rFont val="Tahoma"/>
            <family val="2"/>
          </rPr>
          <t xml:space="preserve">
</t>
        </r>
      </text>
    </comment>
    <comment ref="AQ38" authorId="0" shapeId="0">
      <text>
        <r>
          <rPr>
            <b/>
            <sz val="10"/>
            <color indexed="81"/>
            <rFont val="Tahoma"/>
            <family val="2"/>
          </rPr>
          <t>jmarks:</t>
        </r>
        <r>
          <rPr>
            <sz val="10"/>
            <color indexed="81"/>
            <rFont val="Tahoma"/>
            <family val="2"/>
          </rPr>
          <t xml:space="preserve">
private not reported</t>
        </r>
      </text>
    </comment>
    <comment ref="AS38" authorId="0" shapeId="0">
      <text>
        <r>
          <rPr>
            <b/>
            <sz val="10"/>
            <color indexed="81"/>
            <rFont val="Tahoma"/>
            <family val="2"/>
          </rPr>
          <t>jmarks:</t>
        </r>
        <r>
          <rPr>
            <sz val="10"/>
            <color indexed="81"/>
            <rFont val="Tahoma"/>
            <family val="2"/>
          </rPr>
          <t xml:space="preserve">
private not reported</t>
        </r>
      </text>
    </comment>
    <comment ref="AS49" authorId="0" shapeId="0">
      <text>
        <r>
          <rPr>
            <b/>
            <sz val="10"/>
            <color indexed="81"/>
            <rFont val="Tahoma"/>
            <family val="2"/>
          </rPr>
          <t>jmarks:</t>
        </r>
        <r>
          <rPr>
            <sz val="10"/>
            <color indexed="81"/>
            <rFont val="Tahoma"/>
            <family val="2"/>
          </rPr>
          <t xml:space="preserve">
private not reported</t>
        </r>
      </text>
    </comment>
  </commentList>
</comments>
</file>

<file path=xl/comments3.xml><?xml version="1.0" encoding="utf-8"?>
<comments xmlns="http://schemas.openxmlformats.org/spreadsheetml/2006/main">
  <authors>
    <author>Susan Lounsbury</author>
    <author>jmarks</author>
  </authors>
  <commentList>
    <comment ref="AW2" authorId="0" shapeId="0">
      <text>
        <r>
          <rPr>
            <b/>
            <sz val="9"/>
            <color indexed="81"/>
            <rFont val="Tahoma"/>
            <family val="2"/>
          </rPr>
          <t>Susan Lounsbury:</t>
        </r>
        <r>
          <rPr>
            <sz val="9"/>
            <color indexed="81"/>
            <rFont val="Tahoma"/>
            <family val="2"/>
          </rPr>
          <t xml:space="preserve">
Based on projected public school graduates. Not used in table development.</t>
        </r>
      </text>
    </comment>
    <comment ref="AR47" authorId="1" shapeId="0">
      <text>
        <r>
          <rPr>
            <b/>
            <sz val="10"/>
            <color indexed="81"/>
            <rFont val="Tahoma"/>
            <family val="2"/>
          </rPr>
          <t>jmarks:</t>
        </r>
        <r>
          <rPr>
            <sz val="10"/>
            <color indexed="81"/>
            <rFont val="Tahoma"/>
            <family val="2"/>
          </rPr>
          <t xml:space="preserve">
private not reported</t>
        </r>
      </text>
    </comment>
    <comment ref="AS47" authorId="1" shapeId="0">
      <text>
        <r>
          <rPr>
            <b/>
            <sz val="10"/>
            <color indexed="81"/>
            <rFont val="Tahoma"/>
            <family val="2"/>
          </rPr>
          <t>jmarks:</t>
        </r>
        <r>
          <rPr>
            <sz val="10"/>
            <color indexed="81"/>
            <rFont val="Tahoma"/>
            <family val="2"/>
          </rPr>
          <t xml:space="preserve">
private not reported</t>
        </r>
      </text>
    </comment>
    <comment ref="AP57" authorId="1" shapeId="0">
      <text>
        <r>
          <rPr>
            <b/>
            <sz val="10"/>
            <color indexed="81"/>
            <rFont val="Tahoma"/>
            <family val="2"/>
          </rPr>
          <t>jmarks:</t>
        </r>
        <r>
          <rPr>
            <sz val="10"/>
            <color indexed="81"/>
            <rFont val="Tahoma"/>
            <family val="2"/>
          </rPr>
          <t xml:space="preserve">
private not reported</t>
        </r>
      </text>
    </comment>
    <comment ref="AQ57" authorId="1" shapeId="0">
      <text>
        <r>
          <rPr>
            <b/>
            <sz val="10"/>
            <color indexed="81"/>
            <rFont val="Tahoma"/>
            <family val="2"/>
          </rPr>
          <t>jmarks:</t>
        </r>
        <r>
          <rPr>
            <sz val="10"/>
            <color indexed="81"/>
            <rFont val="Tahoma"/>
            <family val="2"/>
          </rPr>
          <t xml:space="preserve">
private not reported</t>
        </r>
      </text>
    </comment>
    <comment ref="AR57" authorId="1" shapeId="0">
      <text>
        <r>
          <rPr>
            <b/>
            <sz val="10"/>
            <color indexed="81"/>
            <rFont val="Tahoma"/>
            <family val="2"/>
          </rPr>
          <t>jmarks:</t>
        </r>
        <r>
          <rPr>
            <sz val="10"/>
            <color indexed="81"/>
            <rFont val="Tahoma"/>
            <family val="2"/>
          </rPr>
          <t xml:space="preserve">
private not reported</t>
        </r>
      </text>
    </comment>
    <comment ref="AS57" authorId="1" shapeId="0">
      <text>
        <r>
          <rPr>
            <b/>
            <sz val="10"/>
            <color indexed="81"/>
            <rFont val="Tahoma"/>
            <family val="2"/>
          </rPr>
          <t>jmarks:</t>
        </r>
        <r>
          <rPr>
            <sz val="10"/>
            <color indexed="81"/>
            <rFont val="Tahoma"/>
            <family val="2"/>
          </rPr>
          <t xml:space="preserve">
private not reported</t>
        </r>
      </text>
    </comment>
  </commentList>
</comments>
</file>

<file path=xl/comments4.xml><?xml version="1.0" encoding="utf-8"?>
<comments xmlns="http://schemas.openxmlformats.org/spreadsheetml/2006/main">
  <authors>
    <author>jmarks</author>
  </authors>
  <commentList>
    <comment ref="B2" authorId="0" shapeId="0">
      <text>
        <r>
          <rPr>
            <b/>
            <sz val="10"/>
            <color indexed="81"/>
            <rFont val="Tahoma"/>
            <family val="2"/>
          </rPr>
          <t>jmarks:</t>
        </r>
        <r>
          <rPr>
            <sz val="10"/>
            <color indexed="81"/>
            <rFont val="Tahoma"/>
            <family val="2"/>
          </rPr>
          <t xml:space="preserve">
Sum of men and women may not equal total reported elsewhere because some state have not reported gender.</t>
        </r>
      </text>
    </comment>
    <comment ref="W53" authorId="0" shapeId="0">
      <text>
        <r>
          <rPr>
            <b/>
            <sz val="9"/>
            <color indexed="81"/>
            <rFont val="Tahoma"/>
            <family val="2"/>
          </rPr>
          <t>jmarks:</t>
        </r>
        <r>
          <rPr>
            <sz val="9"/>
            <color indexed="81"/>
            <rFont val="Tahoma"/>
            <family val="2"/>
          </rPr>
          <t xml:space="preserve">
In 2008-09 men were 49.4% and women were 50.6%. No figures for men and women were reported in 2009-10. The percentages from 2008-09 were used to derive these estimates in order to have more valid regional and national trends.</t>
        </r>
      </text>
    </comment>
    <comment ref="X53" authorId="0" shapeId="0">
      <text>
        <r>
          <rPr>
            <b/>
            <sz val="9"/>
            <color indexed="81"/>
            <rFont val="Tahoma"/>
            <family val="2"/>
          </rPr>
          <t>jmarks:</t>
        </r>
        <r>
          <rPr>
            <sz val="9"/>
            <color indexed="81"/>
            <rFont val="Tahoma"/>
            <family val="2"/>
          </rPr>
          <t xml:space="preserve">
In 2008-09 men were 49.4% and women were 50.6%. No figures for men and women were reported in 2009-10. The percentages from 2008-09 were used to derive these estimates in order to have more valid regional and national trends.</t>
        </r>
      </text>
    </comment>
  </commentList>
</comments>
</file>

<file path=xl/comments5.xml><?xml version="1.0" encoding="utf-8"?>
<comments xmlns="http://schemas.openxmlformats.org/spreadsheetml/2006/main">
  <authors>
    <author>Alicia A. Diaz</author>
    <author>jmarks</author>
  </authors>
  <commentList>
    <comment ref="A1" authorId="0" shapeId="0">
      <text>
        <r>
          <rPr>
            <sz val="8"/>
            <color indexed="81"/>
            <rFont val="Tahoma"/>
            <family val="2"/>
          </rPr>
          <t>Averaged freshman graduation rate (AFGR) is an estimate of the percentage of an entering freshman class graduating in 4 years. It equals the total number of diploma recipients in a year divided by the average membership of the 8th-grade class in four years prior, the 9th-grade class  three years prior, and the 10th-grade class two years prior.</t>
        </r>
      </text>
    </comment>
    <comment ref="N5" authorId="1" shapeId="0">
      <text>
        <r>
          <rPr>
            <b/>
            <sz val="10"/>
            <color indexed="81"/>
            <rFont val="Tahoma"/>
            <family val="2"/>
          </rPr>
          <t>jmarks:</t>
        </r>
        <r>
          <rPr>
            <sz val="10"/>
            <color indexed="81"/>
            <rFont val="Tahoma"/>
            <family val="2"/>
          </rPr>
          <t xml:space="preserve">
Represents reporting states.</t>
        </r>
      </text>
    </comment>
    <comment ref="P5" authorId="1" shapeId="0">
      <text>
        <r>
          <rPr>
            <b/>
            <sz val="10"/>
            <color indexed="81"/>
            <rFont val="Tahoma"/>
            <family val="2"/>
          </rPr>
          <t>jmarks:</t>
        </r>
        <r>
          <rPr>
            <sz val="10"/>
            <color indexed="81"/>
            <rFont val="Tahoma"/>
            <family val="2"/>
          </rPr>
          <t xml:space="preserve">
Represents reporting states.</t>
        </r>
      </text>
    </comment>
    <comment ref="Q5" authorId="1" shapeId="0">
      <text>
        <r>
          <rPr>
            <b/>
            <sz val="10"/>
            <color indexed="81"/>
            <rFont val="Tahoma"/>
            <family val="2"/>
          </rPr>
          <t>jmarks:</t>
        </r>
        <r>
          <rPr>
            <sz val="10"/>
            <color indexed="81"/>
            <rFont val="Tahoma"/>
            <family val="2"/>
          </rPr>
          <t xml:space="preserve">
Represents reporting states.</t>
        </r>
      </text>
    </comment>
    <comment ref="R5" authorId="1" shapeId="0">
      <text>
        <r>
          <rPr>
            <b/>
            <sz val="10"/>
            <color indexed="81"/>
            <rFont val="Tahoma"/>
            <family val="2"/>
          </rPr>
          <t>jmarks:</t>
        </r>
        <r>
          <rPr>
            <sz val="10"/>
            <color indexed="81"/>
            <rFont val="Tahoma"/>
            <family val="2"/>
          </rPr>
          <t xml:space="preserve">
Represents reporting states.</t>
        </r>
      </text>
    </comment>
    <comment ref="S5" authorId="1" shapeId="0">
      <text>
        <r>
          <rPr>
            <b/>
            <sz val="10"/>
            <color indexed="81"/>
            <rFont val="Tahoma"/>
            <family val="2"/>
          </rPr>
          <t>jmarks:</t>
        </r>
        <r>
          <rPr>
            <sz val="10"/>
            <color indexed="81"/>
            <rFont val="Tahoma"/>
            <family val="2"/>
          </rPr>
          <t xml:space="preserve">
Represents reporting states.</t>
        </r>
      </text>
    </comment>
    <comment ref="T5" authorId="1" shapeId="0">
      <text>
        <r>
          <rPr>
            <b/>
            <sz val="10"/>
            <color indexed="81"/>
            <rFont val="Tahoma"/>
            <family val="2"/>
          </rPr>
          <t>jmarks:</t>
        </r>
        <r>
          <rPr>
            <sz val="10"/>
            <color indexed="81"/>
            <rFont val="Tahoma"/>
            <family val="2"/>
          </rPr>
          <t xml:space="preserve">
Represents reporting states.</t>
        </r>
      </text>
    </comment>
    <comment ref="U5" authorId="1" shapeId="0">
      <text>
        <r>
          <rPr>
            <b/>
            <sz val="10"/>
            <color indexed="81"/>
            <rFont val="Tahoma"/>
            <family val="2"/>
          </rPr>
          <t>jmarks:</t>
        </r>
        <r>
          <rPr>
            <sz val="10"/>
            <color indexed="81"/>
            <rFont val="Tahoma"/>
            <family val="2"/>
          </rPr>
          <t xml:space="preserve">
Represents reporting states.</t>
        </r>
      </text>
    </comment>
    <comment ref="V5" authorId="1" shapeId="0">
      <text>
        <r>
          <rPr>
            <b/>
            <sz val="10"/>
            <color indexed="81"/>
            <rFont val="Tahoma"/>
            <family val="2"/>
          </rPr>
          <t>jmarks:</t>
        </r>
        <r>
          <rPr>
            <sz val="10"/>
            <color indexed="81"/>
            <rFont val="Tahoma"/>
            <family val="2"/>
          </rPr>
          <t xml:space="preserve">
Represents reporting states.</t>
        </r>
      </text>
    </comment>
    <comment ref="W5" authorId="1" shapeId="0">
      <text>
        <r>
          <rPr>
            <b/>
            <sz val="10"/>
            <color indexed="81"/>
            <rFont val="Tahoma"/>
            <family val="2"/>
          </rPr>
          <t>jmarks:</t>
        </r>
        <r>
          <rPr>
            <sz val="10"/>
            <color indexed="81"/>
            <rFont val="Tahoma"/>
            <family val="2"/>
          </rPr>
          <t xml:space="preserve">
Represents reporting states.</t>
        </r>
      </text>
    </comment>
    <comment ref="X5" authorId="1" shapeId="0">
      <text>
        <r>
          <rPr>
            <b/>
            <sz val="10"/>
            <color indexed="81"/>
            <rFont val="Tahoma"/>
            <family val="2"/>
          </rPr>
          <t>jmarks:</t>
        </r>
        <r>
          <rPr>
            <sz val="10"/>
            <color indexed="81"/>
            <rFont val="Tahoma"/>
            <family val="2"/>
          </rPr>
          <t xml:space="preserve">
Represents reporting states.</t>
        </r>
      </text>
    </comment>
    <comment ref="Y5" authorId="1" shapeId="0">
      <text>
        <r>
          <rPr>
            <b/>
            <sz val="10"/>
            <color indexed="81"/>
            <rFont val="Tahoma"/>
            <family val="2"/>
          </rPr>
          <t>jmarks:</t>
        </r>
        <r>
          <rPr>
            <sz val="10"/>
            <color indexed="81"/>
            <rFont val="Tahoma"/>
            <family val="2"/>
          </rPr>
          <t xml:space="preserve">
Represents reporting states.</t>
        </r>
      </text>
    </comment>
    <comment ref="Z5" authorId="1" shapeId="0">
      <text>
        <r>
          <rPr>
            <b/>
            <sz val="10"/>
            <color indexed="81"/>
            <rFont val="Tahoma"/>
            <family val="2"/>
          </rPr>
          <t>jmarks:</t>
        </r>
        <r>
          <rPr>
            <sz val="10"/>
            <color indexed="81"/>
            <rFont val="Tahoma"/>
            <family val="2"/>
          </rPr>
          <t xml:space="preserve">
Represents reporting states.</t>
        </r>
      </text>
    </comment>
    <comment ref="AA5" authorId="1" shapeId="0">
      <text>
        <r>
          <rPr>
            <b/>
            <sz val="10"/>
            <color indexed="81"/>
            <rFont val="Tahoma"/>
            <family val="2"/>
          </rPr>
          <t>jmarks:</t>
        </r>
        <r>
          <rPr>
            <sz val="10"/>
            <color indexed="81"/>
            <rFont val="Tahoma"/>
            <family val="2"/>
          </rPr>
          <t xml:space="preserve">
Represents reporting states.</t>
        </r>
      </text>
    </comment>
    <comment ref="AB5" authorId="1" shapeId="0">
      <text>
        <r>
          <rPr>
            <b/>
            <sz val="10"/>
            <color indexed="81"/>
            <rFont val="Tahoma"/>
            <family val="2"/>
          </rPr>
          <t>jmarks:</t>
        </r>
        <r>
          <rPr>
            <sz val="10"/>
            <color indexed="81"/>
            <rFont val="Tahoma"/>
            <family val="2"/>
          </rPr>
          <t xml:space="preserve">
Represents reporting states.</t>
        </r>
      </text>
    </comment>
  </commentList>
</comments>
</file>

<file path=xl/comments6.xml><?xml version="1.0" encoding="utf-8"?>
<comments xmlns="http://schemas.openxmlformats.org/spreadsheetml/2006/main">
  <authors>
    <author>Alicia A. Diaz</author>
  </authors>
  <commentList>
    <comment ref="A1" authorId="0" shapeId="0">
      <text>
        <r>
          <rPr>
            <sz val="8"/>
            <color indexed="81"/>
            <rFont val="Tahoma"/>
            <family val="2"/>
          </rPr>
          <t>Averaged freshman graduation rate (AFGR) is an estimate of the percentage of an entering freshman class graduating in 4 years. It equals the total number of diploma recipients in a year divided by the average membership of the 8th-grade class in four years prior, the 9th-grade class  three years prior, and the 10th-grade class two years prior.</t>
        </r>
      </text>
    </comment>
  </commentList>
</comments>
</file>

<file path=xl/comments7.xml><?xml version="1.0" encoding="utf-8"?>
<comments xmlns="http://schemas.openxmlformats.org/spreadsheetml/2006/main">
  <authors>
    <author>jmarks</author>
  </authors>
  <commentList>
    <comment ref="A7" authorId="0" shapeId="0">
      <text>
        <r>
          <rPr>
            <b/>
            <sz val="9"/>
            <color indexed="81"/>
            <rFont val="Tahoma"/>
            <family val="2"/>
          </rPr>
          <t xml:space="preserve">jmarks:
</t>
        </r>
        <r>
          <rPr>
            <sz val="9"/>
            <color indexed="81"/>
            <rFont val="Tahoma"/>
            <family val="2"/>
          </rPr>
          <t>South minus DC</t>
        </r>
        <r>
          <rPr>
            <b/>
            <sz val="9"/>
            <color indexed="81"/>
            <rFont val="Tahoma"/>
            <family val="2"/>
          </rPr>
          <t xml:space="preserve">
</t>
        </r>
      </text>
    </comment>
    <comment ref="A26" authorId="0" shapeId="0">
      <text>
        <r>
          <rPr>
            <b/>
            <sz val="9"/>
            <color indexed="81"/>
            <rFont val="Tahoma"/>
            <family val="2"/>
          </rPr>
          <t>jmarks:</t>
        </r>
        <r>
          <rPr>
            <sz val="9"/>
            <color indexed="81"/>
            <rFont val="Tahoma"/>
            <family val="2"/>
          </rPr>
          <t xml:space="preserve">
WICHE minus ND, SD
</t>
        </r>
      </text>
    </comment>
    <comment ref="A42" authorId="0" shapeId="0">
      <text>
        <r>
          <rPr>
            <b/>
            <sz val="9"/>
            <color indexed="81"/>
            <rFont val="Tahoma"/>
            <family val="2"/>
          </rPr>
          <t>jmarks:</t>
        </r>
        <r>
          <rPr>
            <sz val="9"/>
            <color indexed="81"/>
            <rFont val="Tahoma"/>
            <family val="2"/>
          </rPr>
          <t xml:space="preserve">
WICHE MW plus ND, SD
</t>
        </r>
      </text>
    </comment>
  </commentList>
</comments>
</file>

<file path=xl/comments8.xml><?xml version="1.0" encoding="utf-8"?>
<comments xmlns="http://schemas.openxmlformats.org/spreadsheetml/2006/main">
  <authors>
    <author>jmarks</author>
  </authors>
  <commentList>
    <comment ref="A6" authorId="0" shapeId="0">
      <text>
        <r>
          <rPr>
            <b/>
            <sz val="9"/>
            <color indexed="81"/>
            <rFont val="Tahoma"/>
            <family val="2"/>
          </rPr>
          <t xml:space="preserve">jmarks:
</t>
        </r>
        <r>
          <rPr>
            <sz val="9"/>
            <color indexed="81"/>
            <rFont val="Tahoma"/>
            <family val="2"/>
          </rPr>
          <t>South minus DC</t>
        </r>
        <r>
          <rPr>
            <b/>
            <sz val="9"/>
            <color indexed="81"/>
            <rFont val="Tahoma"/>
            <family val="2"/>
          </rPr>
          <t xml:space="preserve">
</t>
        </r>
      </text>
    </comment>
  </commentList>
</comments>
</file>

<file path=xl/sharedStrings.xml><?xml version="1.0" encoding="utf-8"?>
<sst xmlns="http://schemas.openxmlformats.org/spreadsheetml/2006/main" count="3304" uniqueCount="542">
  <si>
    <t>High School Graduates</t>
  </si>
  <si>
    <t>Projected</t>
  </si>
  <si>
    <t>Public High School Graduates</t>
  </si>
  <si>
    <t>1969-70</t>
  </si>
  <si>
    <t>1971-72</t>
  </si>
  <si>
    <t>1972-73</t>
  </si>
  <si>
    <t>1973-74</t>
  </si>
  <si>
    <t>1974-75</t>
  </si>
  <si>
    <t>1975-76</t>
  </si>
  <si>
    <t>1976-77</t>
  </si>
  <si>
    <t>1978-79</t>
  </si>
  <si>
    <t>1979-80</t>
  </si>
  <si>
    <t>1980-81</t>
  </si>
  <si>
    <t>1981-82</t>
  </si>
  <si>
    <t>1983-84</t>
  </si>
  <si>
    <t>1984-85</t>
  </si>
  <si>
    <t>1985-86</t>
  </si>
  <si>
    <t>1986-87</t>
  </si>
  <si>
    <t>1987-88</t>
  </si>
  <si>
    <t>1988-89</t>
  </si>
  <si>
    <t>1989-90</t>
  </si>
  <si>
    <t>1990-91</t>
  </si>
  <si>
    <t>1991-92</t>
  </si>
  <si>
    <t>1992-93</t>
  </si>
  <si>
    <t>1994-95</t>
  </si>
  <si>
    <t>1995-96</t>
  </si>
  <si>
    <t>2003-04</t>
  </si>
  <si>
    <t>2008-09</t>
  </si>
  <si>
    <t>1998-99</t>
  </si>
  <si>
    <t>1977-78</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</si>
  <si>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</si>
  <si>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</si>
  <si>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</si>
  <si>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</si>
  <si>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</si>
  <si>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</si>
  <si>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</si>
  <si>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</si>
  <si>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</si>
  <si>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</si>
  <si>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</si>
  <si>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</si>
  <si>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</si>
  <si>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</si>
  <si>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</si>
  <si>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1993–94</t>
  </si>
  <si>
    <t>1994–95</t>
  </si>
  <si>
    <t>1995–96</t>
  </si>
  <si>
    <t>1999–2000</t>
  </si>
  <si>
    <t>2000–01</t>
  </si>
  <si>
    <t>2001–02</t>
  </si>
  <si>
    <t>2002–03</t>
  </si>
  <si>
    <t>2003–04</t>
  </si>
  <si>
    <t>2004–05</t>
  </si>
  <si>
    <t>2005–06</t>
  </si>
  <si>
    <t>2006–07</t>
  </si>
  <si>
    <t>1970-71</t>
  </si>
  <si>
    <t>1982-83</t>
  </si>
  <si>
    <t>1996-97</t>
  </si>
  <si>
    <t>2000-01</t>
  </si>
  <si>
    <t>2001-02</t>
  </si>
  <si>
    <t>2002-03</t>
  </si>
  <si>
    <t>2004-05</t>
  </si>
  <si>
    <t>2005-06</t>
  </si>
  <si>
    <t>2006-07</t>
  </si>
  <si>
    <t>2007-08</t>
  </si>
  <si>
    <t>2009-10</t>
  </si>
  <si>
    <t>2010-11</t>
  </si>
  <si>
    <t>2011-12</t>
  </si>
  <si>
    <t>1997-98</t>
  </si>
  <si>
    <t>1999-00</t>
  </si>
  <si>
    <t>Delaware</t>
  </si>
  <si>
    <t>1964-65</t>
  </si>
  <si>
    <t>SREB states</t>
  </si>
  <si>
    <t>Sources:</t>
  </si>
  <si>
    <t>1997–98</t>
  </si>
  <si>
    <t>1996–97</t>
  </si>
  <si>
    <t>1998–99</t>
  </si>
  <si>
    <t>2009–10</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</si>
  <si>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</si>
  <si>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</si>
  <si>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</si>
  <si>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</si>
  <si>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</si>
  <si>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</si>
  <si>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</si>
  <si>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</si>
  <si>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</si>
  <si>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</si>
  <si>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</si>
  <si>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</si>
  <si>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</si>
  <si>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</si>
  <si>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</si>
  <si>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</si>
  <si>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</si>
  <si>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</si>
  <si>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</si>
  <si>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</si>
  <si>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</si>
  <si>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</si>
  <si>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</si>
  <si>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</si>
  <si>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</si>
  <si>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</si>
  <si>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</si>
  <si>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</si>
  <si>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</si>
  <si>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</si>
  <si>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</si>
  <si>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</si>
  <si>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</si>
  <si>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</si>
  <si>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2010–11</t>
  </si>
  <si>
    <t>extrapolated</t>
  </si>
  <si>
    <t>1965-66</t>
  </si>
  <si>
    <t>1966-67</t>
  </si>
  <si>
    <t>1967-68</t>
  </si>
  <si>
    <t>1968-69</t>
  </si>
  <si>
    <t>1993-94</t>
  </si>
  <si>
    <t>2011–12</t>
  </si>
  <si>
    <t xml:space="preserve"> </t>
  </si>
  <si>
    <t>2012–13</t>
  </si>
  <si>
    <t>2013–14</t>
  </si>
  <si>
    <t>2014–15</t>
  </si>
  <si>
    <t>2015–16</t>
  </si>
  <si>
    <t>2016–17</t>
  </si>
  <si>
    <t>2012-13</t>
  </si>
  <si>
    <t>2013-14</t>
  </si>
  <si>
    <t>2014-15</t>
  </si>
  <si>
    <t>2015-16</t>
  </si>
  <si>
    <t>2016-17</t>
  </si>
  <si>
    <t>2017-18</t>
  </si>
  <si>
    <t>Hispanic</t>
  </si>
  <si>
    <t>Percent of Total</t>
  </si>
  <si>
    <t>White</t>
  </si>
  <si>
    <t>Black</t>
  </si>
  <si>
    <t>District of Columbia</t>
  </si>
  <si>
    <t>—</t>
  </si>
  <si>
    <t>Private High School</t>
  </si>
  <si>
    <t xml:space="preserve">Graduates as a </t>
  </si>
  <si>
    <t>Source: National Center for Education Statistics, "Projections of Education Statistics, to 2012" (Washington, D.C.: U.S. Government Printing Office NCES 2002-030, Aug. 2002, Table 24, pp.59-60.)</t>
  </si>
  <si>
    <t>National Center for Education Statistics, "Early Estimates of Public Elementary and Secondary Education Statistics: School Year 2000-2001" NCES 2001-331(Washington, D.C.: U.S. Government Printing Office, Feb. 2001)  Table 3.</t>
  </si>
  <si>
    <t>National Center for Education Statistics, "Projections of Education Statistics, to 2011" NCES 2001-083 (Washington, D.C.: U.S. Government Printing Office, Oct. 2001) Table 24, pp.59-60</t>
  </si>
  <si>
    <t>National Center for Education Statistics, "Projections of Education Statistics to 2013" NCES 2004-013 (Washington, DC: U.S. Government Printing Office, Oct. 2003) Table 24, pp.59-60</t>
  </si>
  <si>
    <t>National Center for Education Statistics, "Digest of Education Statistics, 1996" (Washington, D.C.: U.S. Government Printing Office, Dec 1996) Table 99, p. 109</t>
  </si>
  <si>
    <t>Center for Education Statistics, "Digest of Education Statistics, 1966" (Washington, D.C.: U.S. Government Printing Office, '1966) Table 62, p. 49</t>
  </si>
  <si>
    <t>Center for Education Statistics, "Digest of Education Statistics, 1973" (Washington, D.C.: U.S. Government Printing Office, '1974) Table 67, p. 56</t>
  </si>
  <si>
    <t>Center for Education Statistics, "Digest of Education Statistics, 1974" (Washington, D.C.: U.S. Government Printing Office, '1975) Table 67, p. 56</t>
  </si>
  <si>
    <t>Center for Education Statistics, "Digest of Education Statistics, 1975" (Washington, D.C.: U.S. Government Printing Office, '1976) Table 61, p. 60</t>
  </si>
  <si>
    <t>Center for Education Statistics, "Digest of Education Statistics, 1976" (Washington, D.C.: U.S. Government Printing Office, '1977) Table 65, p. 66</t>
  </si>
  <si>
    <t>Center for Education Statistics, "Digest of Education Statistics, 1978" (Washington, D.C.: U.S. Government Printing Office, '1978) Table 62, p. 62</t>
  </si>
  <si>
    <t>Center for Education Statistics, "Digest of Education Statistics, 1979" (Washington, D.C.: U.S. Government Printing Office, '1979) Table 61, p. 65</t>
  </si>
  <si>
    <t>Center for Education Statistics, "Digest of Education Statistics, 1989" (Washington, D.C.: U.S. Government Printing Office, '1989) Table 54, p. 67</t>
  </si>
  <si>
    <t>Center for Education Statistics, "State Comparisons of Education Statistics: 1969-70 to 1996-97" NCES 98-018 (Washington, D.C.: U.S. Government Printing Office, 'Nov. 98) Table 8, pp. 30-33</t>
  </si>
  <si>
    <t>Center for Education Statistics, "Digest of Education Statistics, 1994" (Washington, D.C.: U.S. Government Printing Office, '1994) Table 63, p. 73</t>
  </si>
  <si>
    <t>Center for Education Statistics, "Digest of Education Statistics, 1999" (Washington, D.C.: U.S. Government Printing Office, 2000) Table 64, p. 74</t>
  </si>
  <si>
    <t>National Center for Education Statistics, "Digest of Education Statistics, 2001" (Washington, D.C.: U.S. Government Printing Office, 2001) Table 63, p. 73</t>
  </si>
  <si>
    <t>National Center for Education Statistics, "Private School Universe Survey, 1999-2000;" and Indirect State-Level Estimation for the Private School Survey, 1999.</t>
  </si>
  <si>
    <t>1959-60</t>
  </si>
  <si>
    <t>U.S. Office of Education, "Digest of Educational Statistics, 1962" (Washington, D.C.: U.S. Government Printing Office, 1963) Table 31, pp. 60-61.</t>
  </si>
  <si>
    <t>1960-61</t>
  </si>
  <si>
    <t>1961-62</t>
  </si>
  <si>
    <t>1962-63</t>
  </si>
  <si>
    <t>1963-64</t>
  </si>
  <si>
    <t>U.S. Office of Education, "Digest of Educational Statistics, 1964" (Washington, D.C.: U.S. Government Printing Office, 1964) Table 36, pp. 54-55.</t>
  </si>
  <si>
    <t>U.S. Office of Education, "Digest of Educational Statistics, 1965" (Washington, D.C.: U.S. Government Printing Office, 1965) Table 36, pp. 51-52.</t>
  </si>
  <si>
    <t>U.S. Office of Education, "Digest of Education Statistics, 1966" (Washington, D.C.: U.S. Government Printing Office, 1966) Table 62, p. 49</t>
  </si>
  <si>
    <t>U.S. Office of Education, "Digest of Educational Statistics, 1963" (Washington, D.C.: U.S. Government Printing Office, 1963) Table 29, pp. 40-41.</t>
  </si>
  <si>
    <t>National Center for Education Statistics, "Digest of Education Statistics 2004" Table 62.</t>
  </si>
  <si>
    <t>NCES Averaged Freshman Graduation Rates</t>
  </si>
  <si>
    <t>continued</t>
  </si>
  <si>
    <t>Asian</t>
  </si>
  <si>
    <t>National Center for Education Statistics, "Digest of Education Statistics 2007" Table 59. Online: http://nces.ed.gov</t>
  </si>
  <si>
    <t>NCES Digest 2007, Table 102</t>
  </si>
  <si>
    <t>1966-68</t>
  </si>
  <si>
    <t>2020-21</t>
  </si>
  <si>
    <t>2021-22</t>
  </si>
  <si>
    <t>Public High School Graduates by Race/Ethnicity</t>
  </si>
  <si>
    <t>All Races Total</t>
  </si>
  <si>
    <t>American Indian/Alaska Native</t>
  </si>
  <si>
    <t>Asian/Pacific Islander</t>
  </si>
  <si>
    <t>Black non-Hispanic</t>
  </si>
  <si>
    <t>White non-Hispanic</t>
  </si>
  <si>
    <t>2018-19</t>
  </si>
  <si>
    <t>2019-20</t>
  </si>
  <si>
    <t>M</t>
  </si>
  <si>
    <t>Knocking at the College Door: Projections of High School Graduates by State and Race/Ethnicity, 1992 to 2022</t>
  </si>
  <si>
    <t>(Boulder, Colorado: Western Interstate Commission for Higher Education, March 2008)</t>
  </si>
  <si>
    <t>Private High School Graduates</t>
  </si>
  <si>
    <t>Projections</t>
  </si>
  <si>
    <t>National Center for Education Statistics, State Comparisons of Education Statistics: 1969-70 to 1996-97 NCES 98-018 (Washington, D.C.: U.S. Government Printing Office, Nov. 1998)Table 19, pp.55-57</t>
  </si>
  <si>
    <t>TOTAL High School Graduates</t>
  </si>
  <si>
    <t>Western Interstate Commission for Higher Education</t>
  </si>
  <si>
    <t>…with support from The College Board and ACT</t>
  </si>
  <si>
    <t>NCES, Public School Graduates and Dropouts From the common Core of Data: School Year 2005-06, (NCES 2008-353).</t>
  </si>
  <si>
    <t>NCES Projections of Education Statistics to 2017, (NCES 2008-078) Sep. 2008 Table 25</t>
  </si>
  <si>
    <t>National Center for Education Statistics, "Digest of Education Statistics 2008" Table 62. Online: http://nces.ed.gov</t>
  </si>
  <si>
    <t>The main enrollment driver for postsecondary education is the number of public high school graduates.</t>
  </si>
  <si>
    <t>LA</t>
  </si>
  <si>
    <t>AL</t>
  </si>
  <si>
    <t>AR</t>
  </si>
  <si>
    <t>DE</t>
  </si>
  <si>
    <t>FL</t>
  </si>
  <si>
    <t>GA</t>
  </si>
  <si>
    <t>KY</t>
  </si>
  <si>
    <t>MD</t>
  </si>
  <si>
    <t>MS</t>
  </si>
  <si>
    <t>NC</t>
  </si>
  <si>
    <t>OK</t>
  </si>
  <si>
    <t>SC</t>
  </si>
  <si>
    <t>TN</t>
  </si>
  <si>
    <t>TX</t>
  </si>
  <si>
    <t>VA</t>
  </si>
  <si>
    <t>WV</t>
  </si>
  <si>
    <t>SREB</t>
  </si>
  <si>
    <t>All Race/Ethnic Groups</t>
  </si>
  <si>
    <t>Robert Stillwell, Public School Graduates and Dropouts From the Common Core of Data: School Year
2006–07
First Look: 
(NCES2010-313) Oct. 2009</t>
  </si>
  <si>
    <t>Men</t>
  </si>
  <si>
    <t>Women</t>
  </si>
  <si>
    <t>All</t>
  </si>
  <si>
    <t>AmInd/AlaskNatv</t>
  </si>
  <si>
    <t>2018–19</t>
  </si>
  <si>
    <t>National Center for Education Statistics, "Digest of Education Statistics 2009" Table 62. Online: http://nces.ed.gov</t>
  </si>
  <si>
    <t xml:space="preserve"> —  </t>
  </si>
  <si>
    <t>Robert Stillwell, Public School Graduates and Dropouts From the Common Core of Data: School Year
2007–08
First Look: 
(NCES2010-341) June 2010.</t>
  </si>
  <si>
    <t xml:space="preserve">   as a percent of U.S.</t>
  </si>
  <si>
    <t>West</t>
  </si>
  <si>
    <t>Midwest</t>
  </si>
  <si>
    <t>Northeast</t>
  </si>
  <si>
    <t>50 states and D.C.</t>
  </si>
  <si>
    <t>Robert Stillwell, Jennifer Sable and Chris Plotts, Public School Graduates and Dropouts From the Common Core of Data: School Year
2008–09
First Look: 
(NCES2011-312) May 2011.</t>
  </si>
  <si>
    <t xml:space="preserve"> ‡ </t>
  </si>
  <si>
    <t xml:space="preserve"> — </t>
  </si>
  <si>
    <t>SREB states (median state)</t>
  </si>
  <si>
    <t>West (median state)</t>
  </si>
  <si>
    <t>Midwest (median state)</t>
  </si>
  <si>
    <t>Northeast (median state)</t>
  </si>
  <si>
    <t>50 states and D.C. (reporting states)</t>
  </si>
  <si>
    <t>SREB states (reporting states)</t>
  </si>
  <si>
    <t>Years when numbers of public high school graduates reach all-time highs</t>
  </si>
  <si>
    <t>|</t>
  </si>
  <si>
    <t>é</t>
  </si>
  <si>
    <r>
      <rPr>
        <sz val="8"/>
        <rFont val="Wingdings"/>
        <charset val="2"/>
      </rPr>
      <t>é</t>
    </r>
  </si>
  <si>
    <t>William J. Hussar and Tabitha M. Bailey, Projections of Education Statistics to 2020, (NCES 2011-026) September 2011.</t>
  </si>
  <si>
    <t>2020–21</t>
  </si>
  <si>
    <t>National Center for Education Statistics, "Digest of Education Statistics 2011" Table 67. Online: http://nces.ed.gov (2012)</t>
  </si>
  <si>
    <t>NCES Digest 2011, Table 112 (2012)</t>
  </si>
  <si>
    <t>2022-23</t>
  </si>
  <si>
    <t>2023-24</t>
  </si>
  <si>
    <t>2024-25</t>
  </si>
  <si>
    <t>2025-26</t>
  </si>
  <si>
    <t>2026-27</t>
  </si>
  <si>
    <t>2027-28</t>
  </si>
  <si>
    <t xml:space="preserve">     South</t>
  </si>
  <si>
    <t>Other Total (Am Ind/Asian Pacf)</t>
  </si>
  <si>
    <t>Check Figures</t>
  </si>
  <si>
    <t>Notes: The “Race/Ethnicity Total” column equals the sum of the five racial/ethnic group columns shown. It will not equal the “Public Total” column in the projected years and also may not for the years in which actual data are reported if the state collects data on additional racial/ethnic groups. Also, the regional and national totals may not equal the sum of the states because they are separately derived.</t>
  </si>
  <si>
    <t>Knocking at the College Door: Projections of High School Graduates by State and Race/Ethnicity, 1997 to 2028</t>
  </si>
  <si>
    <t>(Boulder, Colorado: Western Interstate Commission for Higher Education, January 2012)</t>
  </si>
  <si>
    <t>WICHE Midwest</t>
  </si>
  <si>
    <t>WICHE West</t>
  </si>
  <si>
    <t>United States</t>
  </si>
  <si>
    <t>District of</t>
  </si>
  <si>
    <t>2017–18</t>
  </si>
  <si>
    <t>2019–20</t>
  </si>
  <si>
    <t>2021–22</t>
  </si>
  <si>
    <t>NCES, Public School Graduates and Dropouts from the Common Core of Data: School Year 2009-10, Table 1 (Jan. 13)</t>
  </si>
  <si>
    <t>NCES, Public School Graduates and Dropouts from the Common Core of Data: School Year 2009-10, Tables 2 &amp; 8 (Jan. 13)</t>
  </si>
  <si>
    <t>Table 9</t>
  </si>
  <si>
    <t>NCES Adjusted Cohort Graduation Rates</t>
  </si>
  <si>
    <t>Category Name</t>
  </si>
  <si>
    <t>Achievement Data</t>
  </si>
  <si>
    <t>Group Name</t>
  </si>
  <si>
    <t>Graduation Rate Data</t>
  </si>
  <si>
    <t>Sub-group Name</t>
  </si>
  <si>
    <t>Regulatory Adjusted Cohort Graduation Rates: 2010-11</t>
  </si>
  <si>
    <t>States/Data Elements</t>
  </si>
  <si>
    <t>Regulatory Adjusted Cohort Graduation Rate, All Students: 2010-11</t>
  </si>
  <si>
    <t>State Note</t>
  </si>
  <si>
    <t>AK</t>
  </si>
  <si>
    <t>AZ</t>
  </si>
  <si>
    <t>CA</t>
  </si>
  <si>
    <t>CO</t>
  </si>
  <si>
    <t>CT</t>
  </si>
  <si>
    <t>DC</t>
  </si>
  <si>
    <t>HI</t>
  </si>
  <si>
    <t>ID</t>
  </si>
  <si>
    <t>†</t>
  </si>
  <si>
    <t>Regulatory Adjusted Cohort Graduation Rate, All Students: 2010-11: Idaho has received a "timeline extensions" from the Department, pursuant to which it was not yet required to use an adjusted cohort graduation rate that meets the regulatory requirements for 2010-11. Accordingly, they did not submit data based on the regulatory requirements for 2010-11. Instead, they submitted data based on their previously approved methodology.</t>
  </si>
  <si>
    <t>IL</t>
  </si>
  <si>
    <t>IN</t>
  </si>
  <si>
    <t>IA</t>
  </si>
  <si>
    <t>KS</t>
  </si>
  <si>
    <t>Regulatory Adjusted Cohort Graduation Rate, All Students: 2010-11: Kentucky has received a "timeline extension" from the Department, pursuant to which it was not yet required to use an adjusted cohort graduation rate that meets the regulatory requirements for 2010-11. Accordingly, they did not submit data based on the regulatory requirements for 2010-11. Instead, they submitted data based on their previously approved methodology.</t>
  </si>
  <si>
    <t>ME</t>
  </si>
  <si>
    <t>MA</t>
  </si>
  <si>
    <t>MI</t>
  </si>
  <si>
    <t>MN</t>
  </si>
  <si>
    <t>MO</t>
  </si>
  <si>
    <t>MT</t>
  </si>
  <si>
    <t>NE</t>
  </si>
  <si>
    <t>NV</t>
  </si>
  <si>
    <t>NH</t>
  </si>
  <si>
    <t>NJ</t>
  </si>
  <si>
    <t>NM</t>
  </si>
  <si>
    <t>NY</t>
  </si>
  <si>
    <t>ND</t>
  </si>
  <si>
    <t>OH</t>
  </si>
  <si>
    <t>OR</t>
  </si>
  <si>
    <t>PA</t>
  </si>
  <si>
    <t>PR</t>
  </si>
  <si>
    <t>RI</t>
  </si>
  <si>
    <t>SD</t>
  </si>
  <si>
    <t>UT</t>
  </si>
  <si>
    <t>VT</t>
  </si>
  <si>
    <t>WA</t>
  </si>
  <si>
    <t>WI</t>
  </si>
  <si>
    <t>WY</t>
  </si>
  <si>
    <t>US</t>
  </si>
  <si>
    <t>-</t>
  </si>
  <si>
    <t>Description</t>
  </si>
  <si>
    <t>The percentage of students from the original cohort who graduated in four years with a regular high school diploma.</t>
  </si>
  <si>
    <t>Academic Year</t>
  </si>
  <si>
    <t>Grade</t>
  </si>
  <si>
    <t>Note</t>
  </si>
  <si>
    <t>The four-year adjusted cohort graduation rate is the number of students who graduate in four years with a regular high school diploma divided by the number of students who form the adjusted cohort for the graduating class. From the beginning of 9th grade (or the earliest high school grade), students who are entering that grade for the first time form a cohort that is "adjusted" by adding any students who subsequently transfer into the cohort and subtracting any students who subsequently transfer out, emigrate to another country, or die. 2010-11 was the first year that states were required to use the regulatory cohort rate, so prior year data are not necessarily comparable to the 2010-11 rates. A dash (-) indicates that the data are not available. Cell with a "&gt;" or "&lt;" next to the value indicate that the value has been blurred, and is greater than or less than the value listed. An "n&lt;" means that the value has been suppressed. A "†" symbol means not applicable.</t>
  </si>
  <si>
    <t>Source</t>
  </si>
  <si>
    <t>EDFacts: Tabulated from the reporting system as of September 2012</t>
  </si>
  <si>
    <t>Data Uploaded On</t>
  </si>
  <si>
    <t>Regulatory Adjusted Cohort Graduation Rates: 2011-12</t>
  </si>
  <si>
    <t>Regulatory Adjusted Cohort Graduation Rate, All Students: 2011-12</t>
  </si>
  <si>
    <t>Regulatory Adjusted Cohort Graduation Rate, All Students: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</si>
  <si>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All Students: 2011-12: Growth in New Mexico's graduation rate from the 2010-11 to 2011-12 school year is the response of a policy issue that was resolved in 2012.</t>
  </si>
  <si>
    <t>Regulatory Adjusted Cohort Graduation Rate, All Students: 2011-12: Puerto Rico calculates a three year adjusted cohort graduation rate instead of a four year adjusted cohort graduation rate.</t>
  </si>
  <si>
    <t>The four-year adjusted cohort graduation rate is the number of students who graduate in four years with a regular high school diploma divided by the number of students who form the adjusted cohort for the graduating class. From the beginning of 9th grade (or the earliest high school grade), students who are entering that grade for the first time form a cohort that is "adjusted" by adding any students who subsequently transfer into the cohort and subtracting any students who subsequently transfer out, emigrate to another country, or die. 2010-11 was the first year that states were required to use the regulatory cohort rate, so data prior to that year are not necessarily comparable to the regulatory rates. A dash (-) indicates that the data are not available. Cell with a "&gt;" or "&lt;" next to the value indicate that the value has been blurred, and is greater than or less than the value listed. An "n&lt;" means that the value has been suppressed. A "†" symbol means not applicable.</t>
  </si>
  <si>
    <t>EDFacts/Consolidated State Performance Report, 2011-12: http://www2.ed.gov/admins/lead/account/consolidated/index.html</t>
  </si>
  <si>
    <t>Downloaded from ED.gov on 4/4/14</t>
  </si>
  <si>
    <t>Table 205.80. Private elementary and secondary schools, enrollment, teachers, and high school graduates, by state: Selected years, 2001 through 2011</t>
  </si>
  <si>
    <t>[Standard errors appear in parentheses]</t>
  </si>
  <si>
    <t>State</t>
  </si>
  <si>
    <t>Schools, fall 2011</t>
  </si>
  <si>
    <t>Enrollment in prekindergarten through grade 12</t>
  </si>
  <si>
    <t>Teachers,\1\ fall 2011</t>
  </si>
  <si>
    <t>High school graduates, 2010–11</t>
  </si>
  <si>
    <t>Fall 2001</t>
  </si>
  <si>
    <t>Fall 2003</t>
  </si>
  <si>
    <t>Fall 2005</t>
  </si>
  <si>
    <t>Fall 2007</t>
  </si>
  <si>
    <t>Fall 2009</t>
  </si>
  <si>
    <t>Fall 2011</t>
  </si>
  <si>
    <t xml:space="preserve">   United States .........</t>
  </si>
  <si>
    <t/>
  </si>
  <si>
    <t>Alabama ..........................</t>
  </si>
  <si>
    <t>(†)</t>
  </si>
  <si>
    <t>Alaska .....................</t>
  </si>
  <si>
    <t>!</t>
  </si>
  <si>
    <t>Arizona .....................</t>
  </si>
  <si>
    <t>Arkansas .....................</t>
  </si>
  <si>
    <t>California .....................</t>
  </si>
  <si>
    <t>Colorado .....................</t>
  </si>
  <si>
    <t>Connecticut .....................</t>
  </si>
  <si>
    <t>Delaware .....................</t>
  </si>
  <si>
    <t>District of Columbia .....................</t>
  </si>
  <si>
    <t>Florida .....................</t>
  </si>
  <si>
    <t>Georgia .....................</t>
  </si>
  <si>
    <t>Hawaii .....................</t>
  </si>
  <si>
    <t>Idaho .....................</t>
  </si>
  <si>
    <t>Illinois .....................</t>
  </si>
  <si>
    <t>Indiana .....................</t>
  </si>
  <si>
    <t>Iowa .....................</t>
  </si>
  <si>
    <t>‡</t>
  </si>
  <si>
    <t>(†)</t>
  </si>
  <si>
    <t>Kansas .....................</t>
  </si>
  <si>
    <t>Kentucky .....................</t>
  </si>
  <si>
    <t>Louisiana .....................</t>
  </si>
  <si>
    <t>Maine .....................</t>
  </si>
  <si>
    <t>Maryland .....................</t>
  </si>
  <si>
    <t>Massachusetts .....................</t>
  </si>
  <si>
    <t>Michigan .....................</t>
  </si>
  <si>
    <t>Minnesota .....................</t>
  </si>
  <si>
    <t>Mississippi .....................</t>
  </si>
  <si>
    <t>Missouri .....................</t>
  </si>
  <si>
    <t>Montana .....................</t>
  </si>
  <si>
    <t>Nebraska .....................</t>
  </si>
  <si>
    <t>Nevada .....................</t>
  </si>
  <si>
    <t>New Hampshire .....................</t>
  </si>
  <si>
    <t>New Jersey .....................</t>
  </si>
  <si>
    <t>New Mexico .....................</t>
  </si>
  <si>
    <t>New York .....................</t>
  </si>
  <si>
    <t>North Carolina .....................</t>
  </si>
  <si>
    <t>North Dakota .....................</t>
  </si>
  <si>
    <t>Ohio .....................</t>
  </si>
  <si>
    <t>Oklahoma .....................</t>
  </si>
  <si>
    <t>Oregon .....................</t>
  </si>
  <si>
    <t>Pennsylvania .....................</t>
  </si>
  <si>
    <t>Rhode Island .....................</t>
  </si>
  <si>
    <t>South Carolina .....................</t>
  </si>
  <si>
    <t>South Dakota .....................</t>
  </si>
  <si>
    <t>Tennessee .....................</t>
  </si>
  <si>
    <t>Texas .....................</t>
  </si>
  <si>
    <t>Utah .....................</t>
  </si>
  <si>
    <t>Vermont .....................</t>
  </si>
  <si>
    <t>Virginia .....................</t>
  </si>
  <si>
    <t>Washington .....................</t>
  </si>
  <si>
    <t>West Virginia .....................</t>
  </si>
  <si>
    <t>Wisconsin .....................</t>
  </si>
  <si>
    <t>Wyoming .....................</t>
  </si>
  <si>
    <t>†Not applicable.</t>
  </si>
  <si>
    <t>!Interpret data with caution. The coefficient of variation (CV) for this estimate is between 30 and 50 percent.</t>
  </si>
  <si>
    <t>‡Reporting standards not met. The coefficient of variation (CV) for this estimate is 50 percent or greater.</t>
  </si>
  <si>
    <t>\1\Reported in full-time equivalents (FTE). Excludes teachers who teach only prekindergarten students.</t>
  </si>
  <si>
    <t>NOTE: Includes special education, vocational/technical education, and alternative schools. Tabulation includes schools that offer kindergarten or higher grade. Includes enrollment of students in prekindergarten through grade 12 in schools that offer kindergarten or higher grade. Detail may not sum to totals because of rounding.</t>
  </si>
  <si>
    <t>SOURCE: U.S. Department of Education, National Center for Education Statistics, Private School Universe Survey (PSS), 2001–02 through 2011–12. (This table was prepared May 2013.)</t>
  </si>
  <si>
    <t>Downloded 4/4/14 from Digest of Education Statistics Early Release tables.</t>
  </si>
  <si>
    <t>National Center for Education Statistics, Digest of Education Statistics, 2013, Table 205.80, http://nces.ed.gov/programs/digest/; downloaded 4/4/14</t>
  </si>
  <si>
    <t>Table 14.Actual and projected numbers for public high school graduates, by region and state: School years 2004–05 through 2022–23—Continued</t>
  </si>
  <si>
    <t>Region and state</t>
  </si>
  <si>
    <t>2022–23</t>
  </si>
  <si>
    <t>NOTE: Some data have been revised from previously published figures. Detail may notsum to totals because of rounding. Mean absolute percentage errors of public high schoolgraduates by state and region can be found in table A-10, appendix A.SOURCE: U.S. Department of Education, National Center for Education Statistics, Com-mon Core of Data (CCD), “State Nonfiscal Survey of Public Elementary/Secondary Educa-tion,” 2005–06 through 2010–11; and State Public High School Graduates Model, 1980–81through 2009–10. (This table was prepared February 2013.)</t>
  </si>
  <si>
    <t>Ohio.</t>
  </si>
  <si>
    <t>South</t>
  </si>
  <si>
    <t>Downloaded 4/14/14</t>
  </si>
  <si>
    <t>NCES, Projections of Education Statistics to 2023, (2014),Table 14; updated 4/4/14</t>
  </si>
  <si>
    <t>n&lt;</t>
  </si>
  <si>
    <t>&gt;=80</t>
  </si>
  <si>
    <t>Regulatory Adjusted Cohort Graduation Rate, American Indian and Alaskan Native: 2011-12</t>
  </si>
  <si>
    <t>Regulatory Adjusted Cohort Graduation Rate, Asian and Pacific Islander: 2011-12</t>
  </si>
  <si>
    <t>Regulatory Adjusted Cohort Graduation Rate, Asian: 2011-12</t>
  </si>
  <si>
    <t>Regulatory Adjusted Cohort Graduation Rate, Black: 2011-12</t>
  </si>
  <si>
    <t>Regulatory Adjusted Cohort Graduation Rate, Children with Disabilities: 2011-12</t>
  </si>
  <si>
    <t>Regulatory Adjusted Cohort Graduation Rate, Hispanic: 2011-12</t>
  </si>
  <si>
    <t>Regulatory Adjusted Cohort Graduation Rate, Limited English Proficient: 2011-12</t>
  </si>
  <si>
    <t>Regulatory Adjusted Cohort Graduation Rate, Low Income: 2011-12</t>
  </si>
  <si>
    <t>Regulatory Adjusted Cohort Graduation Rate, Native Hawaiian or Other Pacific Islander: 2011-12</t>
  </si>
  <si>
    <t>Regulatory Adjusted Cohort Graduation Rate, Two or More Races: 2011-12</t>
  </si>
  <si>
    <t>Regulatory Adjusted Cohort Graduation Rate, White: 2011-12</t>
  </si>
  <si>
    <t>Regulatory Adjusted Cohort Graduation Rate, Asian and Pacific Islander: 2011-12: The Asian/Pacific Islander value for this state has been derived based on counts submitted by the state for the "Asian" and "Native Hawaiian or Other Pacific Islander subgroups.</t>
  </si>
  <si>
    <t>Regulatory Adjusted Cohort Graduation Rate, American Indian and Alaskan Native: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</si>
  <si>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Asian and Pacific Islander: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</si>
  <si>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Asian: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</si>
  <si>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Black: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</si>
  <si>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Children with Disabilities: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</si>
  <si>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Hispanic: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</si>
  <si>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Limited English Proficient: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</si>
  <si>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Low Income: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</si>
  <si>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Native Hawaiian or Other Pacific Islander: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</si>
  <si>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Two or More Races: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</si>
  <si>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White: 2011-12: This state has received a "timeline extension" from the Department of Education, pursuant to which it was not yet required to use an adjusted cohort graduation rate that meets the regulatory requirements for 2011-12. Accordingly, the state did not submit data based on the regulatory requirements for 2011-12. Instead, they submitted data based on their previously approved methodology.</t>
  </si>
  <si>
    <t>Regulatory Adjusted Cohort Graduation Rate, American Indian and Alaskan Native: 2011-12: Growth in New Mexico's graduation rate from the 2010-11 to 2011-12 school year is the response of a policy issue that was resolved in 2012.</t>
  </si>
  <si>
    <t>Regulatory Adjusted Cohort Graduation Rate, Asian and Pacific Islander: 2011-12: Growth in New Mexico's graduation rate from the 2010-11 to 2011-12 school year is the response of a policy issue that was resolved in 2012.</t>
  </si>
  <si>
    <t>Regulatory Adjusted Cohort Graduation Rate, Asian: 2011-12: Growth in New Mexico's graduation rate from the 2010-11 to 2011-12 school year is the response of a policy issue that was resolved in 2012.</t>
  </si>
  <si>
    <t>Regulatory Adjusted Cohort Graduation Rate, Black: 2011-12: Growth in New Mexico's graduation rate from the 2010-11 to 2011-12 school year is the response of a policy issue that was resolved in 2012.</t>
  </si>
  <si>
    <t>Regulatory Adjusted Cohort Graduation Rate, Children with Disabilities: 2011-12: Growth in New Mexico's graduation rate from the 2010-11 to 2011-12 school year is the response of a policy issue that was resolved in 2012.</t>
  </si>
  <si>
    <t>Regulatory Adjusted Cohort Graduation Rate, Hispanic: 2011-12: Growth in New Mexico's graduation rate from the 2010-11 to 2011-12 school year is the response of a policy issue that was resolved in 2012.</t>
  </si>
  <si>
    <t>Regulatory Adjusted Cohort Graduation Rate, Limited English Proficient: 2011-12: Growth in New Mexico's graduation rate from the 2010-11 to 2011-12 school year is the response of a policy issue that was resolved in 2012.</t>
  </si>
  <si>
    <t>Regulatory Adjusted Cohort Graduation Rate, Low Income: 2011-12: Growth in New Mexico's graduation rate from the 2010-11 to 2011-12 school year is the response of a policy issue that was resolved in 2012.</t>
  </si>
  <si>
    <t>Regulatory Adjusted Cohort Graduation Rate, Native Hawaiian or Other Pacific Islander: 2011-12: Growth in New Mexico's graduation rate from the 2010-11 to 2011-12 school year is the response of a policy issue that was resolved in 2012.</t>
  </si>
  <si>
    <t>Regulatory Adjusted Cohort Graduation Rate, Two or More Races: 2011-12: Growth in New Mexico's graduation rate from the 2010-11 to 2011-12 school year is the response of a policy issue that was resolved in 2012.</t>
  </si>
  <si>
    <t>Regulatory Adjusted Cohort Graduation Rate, White: 2011-12: Growth in New Mexico's graduation rate from the 2010-11 to 2011-12 school year is the response of a policy issue that was resolved in 2012.</t>
  </si>
  <si>
    <t>Regulatory Adjusted Cohort Graduation Rate, American Indian and Alaskan Native: 2011-12: Puerto Rico calculates a three year adjusted cohort graduation rate instead of a four year adjusted cohort graduation rate.</t>
  </si>
  <si>
    <t>Regulatory Adjusted Cohort Graduation Rate, Asian and Pacific Islander: 2011-12: Puerto Rico calculates a three year adjusted cohort graduation rate instead of a four year adjusted cohort graduation rate.</t>
  </si>
  <si>
    <t>Regulatory Adjusted Cohort Graduation Rate, Asian: 2011-12: Puerto Rico calculates a three year adjusted cohort graduation rate instead of a four year adjusted cohort graduation rate.</t>
  </si>
  <si>
    <t>Regulatory Adjusted Cohort Graduation Rate, Black: 2011-12: Puerto Rico calculates a three year adjusted cohort graduation rate instead of a four year adjusted cohort graduation rate.</t>
  </si>
  <si>
    <t>Regulatory Adjusted Cohort Graduation Rate, Children with Disabilities: 2011-12: Puerto Rico calculates a three year adjusted cohort graduation rate instead of a four year adjusted cohort graduation rate.</t>
  </si>
  <si>
    <t>Regulatory Adjusted Cohort Graduation Rate, Hispanic: 2011-12: Puerto Rico calculates a three year adjusted cohort graduation rate instead of a four year adjusted cohort graduation rate.</t>
  </si>
  <si>
    <t>Regulatory Adjusted Cohort Graduation Rate, Limited English Proficient: 2011-12: Puerto Rico calculates a three year adjusted cohort graduation rate instead of a four year adjusted cohort graduation rate.</t>
  </si>
  <si>
    <t>Regulatory Adjusted Cohort Graduation Rate, Low Income: 2011-12: Puerto Rico calculates a three year adjusted cohort graduation rate instead of a four year adjusted cohort graduation rate.</t>
  </si>
  <si>
    <t>Regulatory Adjusted Cohort Graduation Rate, Native Hawaiian or Other Pacific Islander: 2011-12: Puerto Rico calculates a three year adjusted cohort graduation rate instead of a four year adjusted cohort graduation rate.</t>
  </si>
  <si>
    <t>Regulatory Adjusted Cohort Graduation Rate, Two or More Races: 2011-12: Puerto Rico calculates a three year adjusted cohort graduation rate instead of a four year adjusted cohort graduation rate.</t>
  </si>
  <si>
    <t>Regulatory Adjusted Cohort Graduation Rate, White: 2011-12: Puerto Rico calculates a three year adjusted cohort graduation rate instead of a four year adjusted cohort graduation rate.</t>
  </si>
  <si>
    <t>The percentage of American Indian and Alaskan Native students from the original cohort who graduated in four years with a regular high school diploma.</t>
  </si>
  <si>
    <t>The percentage of Asian and Pacific Islander students from the original cohort who graduated in four years with a regular high school diploma.</t>
  </si>
  <si>
    <t>The percentage of Asian students from the original cohort who graduated in four years with a regular high school diploma.</t>
  </si>
  <si>
    <t>The percentage of black students from the original cohort who graduated in four years with a regular high school diploma.</t>
  </si>
  <si>
    <t>The percentage of children with disabilities from the original cohort who graduated in four years with a regular high school diploma.</t>
  </si>
  <si>
    <t>The percentage of Hispanic students from the original cohort who graduated in four years with a regular high school diploma.</t>
  </si>
  <si>
    <t>The percentage of limited English proficient students from the original cohort who graduated in four years with a regular high school diploma.</t>
  </si>
  <si>
    <t>The percentage of low income students from the original cohort who graduated in four years with a regular high school diploma.</t>
  </si>
  <si>
    <t>The percentage of Native Hawaiian or other Pacific Islander students from the original cohort who graduated in four years with a regular high school diploma.</t>
  </si>
  <si>
    <t>The percentage of students of two or more races from the original cohort who graduated in four years with a regular high school diploma.</t>
  </si>
  <si>
    <t>The percentage of white students from the original cohort who graduated in four years with a regular high school diploma.</t>
  </si>
  <si>
    <t>The four-year adjusted cohort graduation rate is the number of students who graduate in four years with a regular high school diploma divided by the number of students who form the adjusted cohort for the graduating class. From the beginning of 9th grade (or the earliest high school grade), students who are entering that grade for the first time form a cohort that is "adjusted" by adding any students who subsequently transfer into the cohort and subtracting any students who subsequently transfer out, emigrate to another country, or die. 2010-11 was the first year that states were required to use the regulatory cohort rate, so data prior to that year are not necessarily comparable to the regulatory rates. The Asian/Pacific Islander value represents either the value reported by the state to the Department of Education for the major racial and ethnic group "Asian/Pacific Islander" or an aggregation of values reported by the state for the major racial and ethnic groups "Asian," "Native Hawaiian/Other Pacific Islander or Pacific Islander," and "Filipino." Note that if the state only reported one of the three aforementioned major racial and ethnic groups, the calculated Asian/Pacific Islander value will equal the one reported value. A dash (-) indicates that the data are not available. Cell with a "&gt;" or "&lt;" next to the value indicate that the value has been blurred, and is greater than or less than the value listed. An "n&lt;" means that the value has been suppressed. A "†" symbol means not applicable.</t>
  </si>
  <si>
    <t>NCES, Public School Graduates and Dropouts from the Common Core of Data: School Year 2009-10, Tables 1 &amp; 2 (Jan. 13); Also found in Table 125 of the NCES Advance Release 2013 Digest Tables.</t>
  </si>
  <si>
    <t>Stetser, M. and Stillwell, R. (April 2014) Public High School Four-Year On-Time Graduation Rates and Event Dropout Rates: School Years 2010-11 and 2011-12. First Look (NCES 2014-391). U.S. Department of Education. Washington, DC: NCES. Retrieved 9/30/14 from http://nces.ed.gov/pubsearch.</t>
  </si>
  <si>
    <t>NR</t>
  </si>
  <si>
    <t>Total</t>
  </si>
  <si>
    <t>American Indian / Alaska Native</t>
  </si>
  <si>
    <t>Asian / Pacific Islander</t>
  </si>
  <si>
    <t>Economically disadvantaged</t>
  </si>
  <si>
    <t>Limited English proficiency</t>
  </si>
  <si>
    <t>Students with disabilities</t>
  </si>
  <si>
    <t>&lt;&gt;</t>
  </si>
  <si>
    <t xml:space="preserve">— Not available.  </t>
  </si>
  <si>
    <t>&lt;&gt; Data were suppressed to protect the confidentiality of individual student data.</t>
  </si>
  <si>
    <t>≥ Greater than or equal to. The estimate has been top coded to protect the confidentiality of individual student data.</t>
  </si>
  <si>
    <r>
      <t>1</t>
    </r>
    <r>
      <rPr>
        <sz val="10"/>
        <rFont val="Arial"/>
        <family val="2"/>
      </rPr>
      <t>The United States 4-year ACGRs were estimated using both the reported 4-year ACGR data from 49 states and the District of Columbia and using imputed data for Idaho. The estimate for American Indian/Alaska Native students also includes imputed data for Virginia.</t>
    </r>
  </si>
  <si>
    <r>
      <rPr>
        <vertAlign val="superscript"/>
        <sz val="10"/>
        <rFont val="Arial"/>
        <family val="2"/>
      </rPr>
      <t>2</t>
    </r>
    <r>
      <rPr>
        <sz val="10"/>
        <rFont val="Arial"/>
        <family val="2"/>
      </rPr>
      <t>The Department of Education’s Office of Elementary and Secondary Education approved a timeline extension for Idaho to begin reporting 4-year ACGR data. As a result, the 4-year ACGR data for Idaho are not available for SY 2012–13.</t>
    </r>
  </si>
  <si>
    <t>NOTE: To protect the confidentiality of individual student data, ACGRs are shown at varying levels of precision depending on the size of the cohort population for each category cell. There are some differences in how states implemented the requirements for the ACGR, leading to the potential for differences across states in how the rates are calculated.  This is particularly applicable to the population of children with disabilities. Black includes African American, Hispanic includes Latino, Asian/Pacific Islander includes Native Hawaiian or Other Pacific Islander, and American Indian includes Alaska Native. Race categories exclude Hispanic origin unless specified.</t>
  </si>
  <si>
    <t>91*</t>
  </si>
  <si>
    <t>90*</t>
  </si>
  <si>
    <r>
      <rPr>
        <vertAlign val="superscript"/>
        <sz val="10"/>
        <rFont val="Arial"/>
        <family val="2"/>
      </rPr>
      <t>3</t>
    </r>
    <r>
      <rPr>
        <sz val="10"/>
        <rFont val="Arial"/>
        <family val="2"/>
      </rPr>
      <t>Data editing procedures were applied to adjust for reporting anomalies in the Asian and Asian Pacific Islander categories.*</t>
    </r>
  </si>
  <si>
    <t>≥80</t>
  </si>
  <si>
    <r>
      <t>SOURCE: Table 2. Public high school adjusted cohort 4-year high school graduation rate by race/ethnicity and selected demographic characteristics for the United States, the 50 states, and the District of Columbia. ED</t>
    </r>
    <r>
      <rPr>
        <i/>
        <sz val="10"/>
        <rFont val="Arial"/>
        <family val="2"/>
      </rPr>
      <t>Facts</t>
    </r>
    <r>
      <rPr>
        <sz val="10"/>
        <rFont val="Arial"/>
        <family val="2"/>
      </rPr>
      <t xml:space="preserve">/Consolidated State Performance Report, SY 2011-12 and 2012–13, </t>
    </r>
    <r>
      <rPr>
        <u/>
        <sz val="10"/>
        <rFont val="Arial"/>
        <family val="2"/>
      </rPr>
      <t>http://www2.ed.gov/admins/lead/account/consolidated/index.html</t>
    </r>
    <r>
      <rPr>
        <sz val="10"/>
        <rFont val="Arial"/>
        <family val="2"/>
      </rPr>
      <t>. This table was prepared February 2015.</t>
    </r>
  </si>
  <si>
    <t>— Not available. Data were not reported and have not been imputed.</t>
  </si>
  <si>
    <t>† Not applicable. No students reported in the cohort.</t>
  </si>
  <si>
    <t>1 The United States 4-year ACGR was estimated using both the reported 4-year ACGR data from 47 states and the District of Columbia and using imputed data for Idaho, Kentucky, and Oklahoma. The Bureau of Indian Education and Puerto Rico were not included in the United States 4-year ACGR estimate.</t>
  </si>
  <si>
    <t>2 The Department of Education’s Office of Elementary and Secondary Education approved a timeline extension for these states to begin reporting 4-year ACGR data, resulting in the 4-year ACGR not being available for these states in SY 2011–12.</t>
  </si>
  <si>
    <t>3 The Department of Education’s Office of Elementary and Secondary Education approved an exception for Puerto Rico to report 3-year ACGR data instead of 4-year ACGR data for SY 2011–12.</t>
  </si>
  <si>
    <t>NOTE: Reported rates are presented rounded to the whole percentage point where the related population size is greater than 300. Estimates have been top coded to protect the confidentiality of individual student data. Top coding is a process where rates at or above a specific level are reported in a range, rather than a precise percentage, to protect the privacy of individuals represented either within the reported rate or its inverse. Based on the population size, top coded estimates are presented as being greater than or equal to a certain percent. For example, a rate of 94 percent may be presented as “≥90” percent for one population and “≥80” percent for another, dependent on total population size. Black includes African American, Hispanic includes Latino, Asian/Pacific Islander includes Native Hawaiian or Other Pacific Islander, and American Indian includes Alaska Native. Race categories exclude Hispanic origin unless specified.</t>
  </si>
  <si>
    <t>SOURCE: U.S. Department of Education, National Center for Education Statistics, Common Core of Data (CCD), “NCES Common Core of Data State Dropout and Graduation Rate Data file,” School Year 2011–12, Preliminary Version 1a.</t>
  </si>
  <si>
    <t>Table 2. Public high school 4-year adjusted cohort graduation rate (ACGR) by race/ethnicity and selected demographics for the United States, the 50 states,the District of Columbia and other jurisdictions: School year 2011-12.</t>
  </si>
  <si>
    <t>SOURCE: U.S. Department of Education, National Center for Education Statistics, Common Core of Data (CCD), "NCES Common Core of Data State Dropout and Graduation Rate Data file," School Year 2010–11, Provisional Version 1a.</t>
  </si>
  <si>
    <t>2 The Department of Education’s Office of Elementary and Secondary Education approved a timeline extension for these states to begin reporting 4-year ACGR data, resulting in the 4-year ACGR not being available for these states in SY 2010–11.</t>
  </si>
  <si>
    <t>3  The Department of Education’s Office of Elementary and Secondary Education approved an exception for Puerto Rico to report 3-year ACGR data instead of 4-year ACGR data for SY 2010–11.</t>
  </si>
  <si>
    <t>Table 1. Public high school 4-year adjusted cohort graduation rate (ACGR) by race/ethnicity and selcted demographics for the United States, the 50 states, the District of Columbia, and other jurisdictions: School year 2010-11.</t>
  </si>
  <si>
    <r>
      <rPr>
        <b/>
        <sz val="12"/>
        <color rgb="FFC00000"/>
        <rFont val="Arial"/>
        <family val="2"/>
      </rPr>
      <t>ACGR: The four-year Adjusted Cohort Graduation Rate</t>
    </r>
    <r>
      <rPr>
        <sz val="12"/>
        <rFont val="Arial"/>
        <family val="2"/>
      </rPr>
      <t xml:space="preserve"> is the "gold standard" formula for calculating high school graduataion rates. ACGR was established through an NGA agreement with states in 2005 and federal regualtions in 2009. ACGR equals the number of actual students who graduate in four years with a regular high school diploma divided by the actual number of students who form the adjusted cohort for the graduating class. Unlike other formulas used to estimate high school graduation rates (AFGR, CPI and Leaver), ACGR is not an estimate. Iinstead ACGR involves the counting and tracking of actual students (by unique ID) across four years of high school.                                                                                                                                                                                                                                                      From the beginning of 9th grade (or the earliest high school grade), students who are entering that grade for the first time form a cohort that is "adjusted" over the next four school yaers by adding any students who subsequently transfer into the cohort and subtracting any students who subsequently transfer out, emigrate to another country, or die.  States are required by regulation to have specific documentation for those studenht who transfer out of a cohort. 2010-11 was the first year that states were required to use the regulatory cohort rate, so data prior to that year are not necessarily comparable to the regulatory rates.</t>
    </r>
  </si>
  <si>
    <r>
      <rPr>
        <b/>
        <sz val="12"/>
        <color rgb="FFC00000"/>
        <rFont val="Arial"/>
        <family val="2"/>
      </rPr>
      <t>ACGR</t>
    </r>
    <r>
      <rPr>
        <sz val="12"/>
        <rFont val="Arial"/>
        <family val="2"/>
      </rPr>
      <t>: The four-year</t>
    </r>
    <r>
      <rPr>
        <b/>
        <sz val="12"/>
        <color rgb="FFC00000"/>
        <rFont val="Arial"/>
        <family val="2"/>
      </rPr>
      <t xml:space="preserve"> Adjusted Cohort Graduation Rate</t>
    </r>
    <r>
      <rPr>
        <sz val="12"/>
        <rFont val="Arial"/>
        <family val="2"/>
      </rPr>
      <t xml:space="preserve"> is the "gold standard" formula for calculating high school graduataion rates. ACGR was established through an NGA agreement with states in 2005 and federal regualtions in 2009. ACGR equals the number of actual students who graduate in four years with a regular high school diploma divided by the actual number of students who form the adjusted cohort for the graduating class. Unlike other formulas used to estimate high school graduation rates (AFGR, CPI and Leaver), ACGR is not an estimate. Instead, ACGR involves the counting and tracking of actual students (by unique ID) across four years of high school.                                                                                                                                                                                                                         From the beginning of 9th grade (or the earliest high school grade), students who are entering that grade for the first time form a cohort that is "adjusted" over the next four school yaers by adding any students who subsequently transfer into the cohort and subtracting any students who subsequently transfer out, emigrate to another country, or die.  States are required by regulation to have specific documentation for those studenht who transfer out of a cohort. 2010-11 was the first year that states were required to use the regulatory cohort rate, so data prior to that year are not necessarily comparable to the regulatory rates</t>
    </r>
    <r>
      <rPr>
        <b/>
        <sz val="12"/>
        <rFont val="Arial"/>
        <family val="2"/>
      </rPr>
      <t>.</t>
    </r>
  </si>
  <si>
    <t>High School Graduation Rates</t>
  </si>
  <si>
    <t>Public High School Graduation Rates</t>
  </si>
  <si>
    <t>Graduation Rate</t>
  </si>
  <si>
    <t>Adjusted Cohort</t>
  </si>
  <si>
    <t>(ACGR)</t>
  </si>
  <si>
    <t xml:space="preserve"> May 2015</t>
  </si>
  <si>
    <t>American Indian/</t>
  </si>
  <si>
    <t>Alaskan Native</t>
  </si>
  <si>
    <t>Pacific Islander</t>
  </si>
  <si>
    <t>Asian/</t>
  </si>
  <si>
    <t>Economically</t>
  </si>
  <si>
    <t>Disadvantaged</t>
  </si>
  <si>
    <t>Students w/</t>
  </si>
  <si>
    <t>Disabilities</t>
  </si>
  <si>
    <t>2012-13 High School Graduation Rates by Race/Ethnicity and</t>
  </si>
  <si>
    <t>Selected Demographic Characteristics</t>
  </si>
  <si>
    <t>Limited</t>
  </si>
  <si>
    <t>English</t>
  </si>
  <si>
    <t>Proficiency</t>
  </si>
  <si>
    <t>2012-13 High School Graduation Rates by Race/Ethnicity</t>
  </si>
  <si>
    <r>
      <t>National Center for Education Statistics: ED</t>
    </r>
    <r>
      <rPr>
        <i/>
        <sz val="10"/>
        <rFont val="Arial"/>
        <family val="2"/>
      </rPr>
      <t xml:space="preserve">Facts, </t>
    </r>
    <r>
      <rPr>
        <sz val="10"/>
        <rFont val="Arial"/>
        <family val="2"/>
      </rPr>
      <t xml:space="preserve">Consolidated State Performance Reports, SY 2011-12 and SY 2012-13 (2015), and </t>
    </r>
    <r>
      <rPr>
        <i/>
        <sz val="10"/>
        <rFont val="Arial"/>
        <family val="2"/>
      </rPr>
      <t>Digest of Education Statistics 2013</t>
    </r>
    <r>
      <rPr>
        <sz val="10"/>
        <rFont val="Arial"/>
        <family val="2"/>
      </rPr>
      <t xml:space="preserve"> (2014).</t>
    </r>
  </si>
  <si>
    <t>&gt;=50</t>
  </si>
  <si>
    <t>&gt;=95</t>
  </si>
  <si>
    <t xml:space="preserve">≥ The estimate has been top coded to protect the confidentiality of individual student data. The U.S. Department of Education defines top coding as a process where rates at or above a specific level are reported in a range to protect the privacy of individuals represented either within the reported rate or its inverse.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</si>
</sst>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0_)"/>
    <numFmt numFmtId="165" formatCode="0.0"/>
    <numFmt numFmtId="166" formatCode="#,##0.0_);\(#,##0.0\)"/>
    <numFmt numFmtId="167" formatCode="_(* #,##0_);_(* \(#,##0\);_(* &quot;-&quot;??_);_(@_)"/>
    <numFmt numFmtId="168" formatCode="#,##0.0"/>
    <numFmt numFmtId="169" formatCode="#,##0.000_);\(#,##0.000\)"/>
    <numFmt numFmtId="170" formatCode="0.0%"/>
    <numFmt numFmtId="171" formatCode="\(#,###\)"/>
    <numFmt numFmtId="172" formatCode="\(#,#00\)"/>
    <numFmt numFmtId="173" formatCode="\(#,##0\)"/>
    <numFmt numFmtId="174" formatCode="0.0_);[Red]\(0.0\)"/>
    <numFmt numFmtId="175" formatCode="0.00_)"/>
  </numFmts>
  <fonts count="43">
    <font>
      <sz val="10"/>
      <name val="Helv"/>
    </font>
    <font>
      <sz val="11"/>
      <color theme="1"/>
      <name val="Calibri"/>
      <family val="2"/>
      <scheme val="minor"/>
    </font>
    <font>
      <sz val="11"/>
      <color theme="1"/>
      <name val="Calibri"/>
      <family val="2"/>
      <scheme val="minor"/>
    </font>
    <font>
      <sz val="10"/>
      <name val="AGaramond"/>
      <family val="3"/>
    </font>
    <font>
      <sz val="10"/>
      <name val="Arial"/>
      <family val="2"/>
    </font>
    <font>
      <b/>
      <sz val="10"/>
      <name val="Arial"/>
      <family val="2"/>
    </font>
    <font>
      <i/>
      <sz val="10"/>
      <name val="Arial"/>
      <family val="2"/>
    </font>
    <font>
      <sz val="10"/>
      <color indexed="12"/>
      <name val="Arial"/>
      <family val="2"/>
    </font>
    <font>
      <sz val="10"/>
      <color indexed="8"/>
      <name val="Arial"/>
      <family val="2"/>
    </font>
    <font>
      <sz val="8"/>
      <color indexed="81"/>
      <name val="Tahoma"/>
      <family val="2"/>
    </font>
    <font>
      <sz val="10"/>
      <name val="Helv"/>
    </font>
    <font>
      <sz val="8"/>
      <name val="Helv"/>
    </font>
    <font>
      <sz val="10"/>
      <name val="Courier"/>
      <family val="3"/>
    </font>
    <font>
      <sz val="10"/>
      <color indexed="81"/>
      <name val="Tahoma"/>
      <family val="2"/>
    </font>
    <font>
      <b/>
      <sz val="10"/>
      <color indexed="81"/>
      <name val="Tahoma"/>
      <family val="2"/>
    </font>
    <font>
      <sz val="12"/>
      <name val="Arial"/>
      <family val="2"/>
    </font>
    <font>
      <sz val="8"/>
      <name val="Arial"/>
      <family val="2"/>
    </font>
    <font>
      <sz val="16"/>
      <name val="Wingdings"/>
      <charset val="2"/>
    </font>
    <font>
      <sz val="10"/>
      <color indexed="8"/>
      <name val="Arial"/>
      <family val="2"/>
    </font>
    <font>
      <sz val="10"/>
      <color rgb="FF0000FF"/>
      <name val="Arial"/>
      <family val="2"/>
    </font>
    <font>
      <sz val="8"/>
      <name val="Wingdings"/>
      <charset val="2"/>
    </font>
    <font>
      <b/>
      <sz val="8"/>
      <name val="Arial"/>
      <family val="2"/>
    </font>
    <font>
      <sz val="8"/>
      <color indexed="10"/>
      <name val="Arial"/>
      <family val="2"/>
    </font>
    <font>
      <b/>
      <sz val="12"/>
      <name val="Arial"/>
      <family val="2"/>
    </font>
    <font>
      <sz val="8"/>
      <color rgb="FF000000"/>
      <name val="Arial"/>
      <family val="2"/>
    </font>
    <font>
      <sz val="9"/>
      <color indexed="81"/>
      <name val="Tahoma"/>
      <family val="2"/>
    </font>
    <font>
      <b/>
      <sz val="9"/>
      <color indexed="81"/>
      <name val="Tahoma"/>
      <family val="2"/>
    </font>
    <font>
      <b/>
      <sz val="10"/>
      <color rgb="FF0000FF"/>
      <name val="Arial"/>
      <family val="2"/>
    </font>
    <font>
      <b/>
      <sz val="11"/>
      <color theme="1"/>
      <name val="Calibri"/>
      <family val="2"/>
      <scheme val="minor"/>
    </font>
    <font>
      <sz val="10"/>
      <name val="Calibri"/>
      <family val="2"/>
      <scheme val="minor"/>
    </font>
    <font>
      <b/>
      <sz val="10"/>
      <name val="Helv"/>
    </font>
    <font>
      <b/>
      <sz val="10"/>
      <name val="Courier New"/>
      <family val="3"/>
    </font>
    <font>
      <sz val="10"/>
      <name val="Courier New"/>
      <family val="3"/>
    </font>
    <font>
      <vertAlign val="superscript"/>
      <sz val="10"/>
      <name val="Arial"/>
      <family val="2"/>
    </font>
    <font>
      <sz val="10"/>
      <color rgb="FF2E2E2E"/>
      <name val="Arial"/>
      <family val="2"/>
    </font>
    <font>
      <u/>
      <sz val="10"/>
      <name val="Arial"/>
      <family val="2"/>
    </font>
    <font>
      <b/>
      <sz val="8"/>
      <color rgb="FF000000"/>
      <name val="Verdana"/>
      <family val="2"/>
    </font>
    <font>
      <sz val="8"/>
      <color rgb="FF000000"/>
      <name val="Verdana"/>
      <family val="2"/>
    </font>
    <font>
      <sz val="8"/>
      <color rgb="FF2E2E2E"/>
      <name val="Arial"/>
      <family val="2"/>
    </font>
    <font>
      <u/>
      <sz val="11"/>
      <color theme="10"/>
      <name val="Calibri"/>
      <family val="2"/>
      <scheme val="minor"/>
    </font>
    <font>
      <b/>
      <sz val="12"/>
      <color rgb="FFC00000"/>
      <name val="Arial"/>
      <family val="2"/>
    </font>
    <font>
      <sz val="12"/>
      <name val="Helv"/>
    </font>
    <font>
      <sz val="10"/>
      <color rgb="FFFF0000"/>
      <name val="Arial"/>
      <family val="2"/>
    </font>
  </fonts>
  <fills count="11">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
      <patternFill patternType="solid">
        <fgColor rgb="FF00B0F0"/>
        <bgColor indexed="64"/>
      </patternFill>
    </fill>
  </fills>
  <borders count="4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8"/>
      </right>
      <top/>
      <bottom/>
      <diagonal/>
    </border>
    <border>
      <left/>
      <right/>
      <top style="thin">
        <color indexed="64"/>
      </top>
      <bottom/>
      <diagonal/>
    </border>
    <border>
      <left style="thin">
        <color indexed="64"/>
      </left>
      <right/>
      <top/>
      <bottom style="thin">
        <color indexed="64"/>
      </bottom>
      <diagonal/>
    </border>
    <border>
      <left/>
      <right/>
      <top/>
      <bottom style="thin">
        <color indexed="8"/>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style="thin">
        <color indexed="8"/>
      </right>
      <top/>
      <bottom style="thin">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medium">
        <color rgb="FF282828"/>
      </bottom>
      <diagonal/>
    </border>
    <border>
      <left/>
      <right/>
      <top style="medium">
        <color rgb="FF282828"/>
      </top>
      <bottom/>
      <diagonal/>
    </border>
    <border>
      <left/>
      <right style="thin">
        <color indexed="64"/>
      </right>
      <top/>
      <bottom style="medium">
        <color rgb="FF282828"/>
      </bottom>
      <diagonal/>
    </border>
    <border>
      <left/>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diagonal/>
    </border>
  </borders>
  <cellStyleXfs count="15">
    <xf numFmtId="37" fontId="0" fillId="0" borderId="0"/>
    <xf numFmtId="43" fontId="3" fillId="0" borderId="0" applyFont="0" applyFill="0" applyBorder="0" applyAlignment="0" applyProtection="0"/>
    <xf numFmtId="0" fontId="15" fillId="0" borderId="0"/>
    <xf numFmtId="164" fontId="12" fillId="0" borderId="0"/>
    <xf numFmtId="9" fontId="3" fillId="0" borderId="0" applyFont="0" applyFill="0" applyBorder="0" applyAlignment="0" applyProtection="0"/>
    <xf numFmtId="0" fontId="24" fillId="0" borderId="0"/>
    <xf numFmtId="43" fontId="24" fillId="0" borderId="0" applyFont="0" applyFill="0" applyBorder="0" applyAlignment="0" applyProtection="0"/>
    <xf numFmtId="0" fontId="1" fillId="0" borderId="0"/>
    <xf numFmtId="0" fontId="39" fillId="0" borderId="0" applyNumberFormat="0" applyFill="0" applyBorder="0" applyAlignment="0" applyProtection="0"/>
    <xf numFmtId="37" fontId="10" fillId="0" borderId="0"/>
    <xf numFmtId="43" fontId="3" fillId="0" borderId="0" applyFont="0" applyFill="0" applyBorder="0" applyAlignment="0" applyProtection="0"/>
    <xf numFmtId="9" fontId="3" fillId="0" borderId="0" applyFont="0" applyFill="0" applyBorder="0" applyAlignment="0" applyProtection="0"/>
    <xf numFmtId="37" fontId="10" fillId="0" borderId="0"/>
    <xf numFmtId="43" fontId="3" fillId="0" borderId="0" applyFont="0" applyFill="0" applyBorder="0" applyAlignment="0" applyProtection="0"/>
    <xf numFmtId="9" fontId="3" fillId="0" borderId="0" applyFont="0" applyFill="0" applyBorder="0" applyAlignment="0" applyProtection="0"/>
  </cellStyleXfs>
  <cellXfs count="707">
    <xf numFmtId="37" fontId="0" fillId="0" borderId="0" xfId="0"/>
    <xf numFmtId="37" fontId="4" fillId="0" borderId="0" xfId="0" applyFont="1" applyAlignment="1" applyProtection="1">
      <alignment horizontal="centerContinuous"/>
    </xf>
    <xf numFmtId="37" fontId="4" fillId="0" borderId="0" xfId="0" applyFont="1"/>
    <xf numFmtId="37" fontId="4" fillId="0" borderId="0" xfId="0" applyFont="1" applyAlignment="1"/>
    <xf numFmtId="37" fontId="4" fillId="0" borderId="0" xfId="0" applyFont="1" applyProtection="1"/>
    <xf numFmtId="37" fontId="4" fillId="0" borderId="0" xfId="0" applyFont="1" applyAlignment="1" applyProtection="1">
      <alignment horizontal="left"/>
    </xf>
    <xf numFmtId="37" fontId="5" fillId="0" borderId="0" xfId="0" applyFont="1" applyProtection="1"/>
    <xf numFmtId="37" fontId="7" fillId="0" borderId="0" xfId="0" applyFont="1" applyProtection="1">
      <protection locked="0"/>
    </xf>
    <xf numFmtId="37" fontId="4" fillId="0" borderId="0" xfId="0" applyFont="1" applyFill="1" applyProtection="1"/>
    <xf numFmtId="37" fontId="7" fillId="0" borderId="0" xfId="0" applyFont="1" applyFill="1" applyProtection="1">
      <protection locked="0"/>
    </xf>
    <xf numFmtId="37" fontId="4" fillId="0" borderId="0" xfId="0" applyFont="1" applyFill="1"/>
    <xf numFmtId="37" fontId="4" fillId="0" borderId="1" xfId="0" applyFont="1" applyBorder="1"/>
    <xf numFmtId="3" fontId="4" fillId="0" borderId="0" xfId="0" applyNumberFormat="1" applyFont="1"/>
    <xf numFmtId="37" fontId="4" fillId="0" borderId="0" xfId="0" applyFont="1" applyAlignment="1">
      <alignment horizontal="right"/>
    </xf>
    <xf numFmtId="37" fontId="4" fillId="0" borderId="0" xfId="0" applyFont="1" applyAlignment="1" applyProtection="1"/>
    <xf numFmtId="37" fontId="4" fillId="0" borderId="0" xfId="0" applyFont="1" applyBorder="1"/>
    <xf numFmtId="3" fontId="4" fillId="0" borderId="0" xfId="0" applyNumberFormat="1" applyFont="1" applyProtection="1"/>
    <xf numFmtId="37" fontId="4" fillId="0" borderId="0" xfId="0" applyFont="1" applyAlignment="1" applyProtection="1">
      <alignment horizontal="fill"/>
    </xf>
    <xf numFmtId="3" fontId="4" fillId="0" borderId="0" xfId="0" applyNumberFormat="1" applyFont="1" applyProtection="1">
      <protection locked="0"/>
    </xf>
    <xf numFmtId="3" fontId="8" fillId="0" borderId="0" xfId="0" applyNumberFormat="1" applyFont="1" applyProtection="1">
      <protection locked="0"/>
    </xf>
    <xf numFmtId="37" fontId="4" fillId="0" borderId="0" xfId="0" applyFont="1" applyBorder="1" applyAlignment="1" applyProtection="1"/>
    <xf numFmtId="37" fontId="4" fillId="0" borderId="0" xfId="0" applyFont="1" applyFill="1" applyBorder="1" applyAlignment="1" applyProtection="1"/>
    <xf numFmtId="3" fontId="4" fillId="0" borderId="0" xfId="0" applyNumberFormat="1" applyFont="1" applyAlignment="1" applyProtection="1">
      <alignment horizontal="right"/>
    </xf>
    <xf numFmtId="37" fontId="4" fillId="0" borderId="0" xfId="0" applyFont="1" applyBorder="1" applyAlignment="1"/>
    <xf numFmtId="37" fontId="4" fillId="0" borderId="0" xfId="0" applyFont="1" applyFill="1" applyBorder="1" applyAlignment="1" applyProtection="1">
      <alignment horizontal="left"/>
    </xf>
    <xf numFmtId="37" fontId="4" fillId="0" borderId="0" xfId="0" quotePrefix="1" applyFont="1" applyFill="1"/>
    <xf numFmtId="3" fontId="7" fillId="0" borderId="0" xfId="0" applyNumberFormat="1" applyFont="1" applyProtection="1">
      <protection locked="0"/>
    </xf>
    <xf numFmtId="37" fontId="7" fillId="0" borderId="0" xfId="0" applyFont="1" applyFill="1"/>
    <xf numFmtId="37" fontId="7" fillId="0" borderId="0" xfId="0" applyFont="1" applyFill="1" applyProtection="1"/>
    <xf numFmtId="37" fontId="7" fillId="0" borderId="0" xfId="0" applyFont="1" applyFill="1" applyBorder="1"/>
    <xf numFmtId="37" fontId="4" fillId="0" borderId="0" xfId="0" applyFont="1" applyFill="1" applyBorder="1" applyAlignment="1"/>
    <xf numFmtId="37" fontId="4" fillId="0" borderId="0" xfId="0" applyFont="1" applyFill="1" applyAlignment="1"/>
    <xf numFmtId="3" fontId="4" fillId="0" borderId="0" xfId="0" applyNumberFormat="1" applyFont="1" applyBorder="1"/>
    <xf numFmtId="3" fontId="7" fillId="0" borderId="0" xfId="0" applyNumberFormat="1" applyFont="1" applyProtection="1"/>
    <xf numFmtId="37" fontId="7" fillId="0" borderId="0" xfId="0" applyFont="1" applyProtection="1"/>
    <xf numFmtId="37" fontId="7" fillId="0" borderId="0" xfId="0" applyFont="1"/>
    <xf numFmtId="37" fontId="4" fillId="0" borderId="0" xfId="0" applyFont="1" applyBorder="1" applyAlignment="1" applyProtection="1">
      <alignment horizontal="centerContinuous"/>
    </xf>
    <xf numFmtId="37" fontId="4" fillId="0" borderId="1" xfId="0" applyFont="1" applyBorder="1" applyAlignment="1"/>
    <xf numFmtId="37" fontId="4" fillId="0" borderId="0" xfId="0" applyFont="1" applyBorder="1" applyAlignment="1" applyProtection="1">
      <alignment vertical="top"/>
    </xf>
    <xf numFmtId="37" fontId="4" fillId="0" borderId="0" xfId="0" applyFont="1" applyAlignment="1">
      <alignment vertical="top"/>
    </xf>
    <xf numFmtId="37" fontId="4" fillId="0" borderId="0" xfId="0" applyFont="1" applyFill="1" applyAlignment="1">
      <alignment vertical="top"/>
    </xf>
    <xf numFmtId="37" fontId="4" fillId="0" borderId="0" xfId="0" applyFont="1" applyBorder="1" applyAlignment="1">
      <alignment vertical="top"/>
    </xf>
    <xf numFmtId="37" fontId="4" fillId="0" borderId="0" xfId="0" applyFont="1" applyFill="1" applyBorder="1" applyAlignment="1">
      <alignment vertical="top"/>
    </xf>
    <xf numFmtId="37" fontId="4" fillId="0" borderId="1" xfId="0" applyFont="1" applyBorder="1" applyAlignment="1">
      <alignment horizontal="centerContinuous"/>
    </xf>
    <xf numFmtId="37" fontId="4" fillId="0" borderId="0" xfId="0" applyFont="1" applyFill="1" applyBorder="1" applyAlignment="1" applyProtection="1">
      <alignment horizontal="centerContinuous"/>
    </xf>
    <xf numFmtId="37" fontId="5" fillId="0" borderId="0" xfId="0" applyFont="1" applyBorder="1" applyAlignment="1"/>
    <xf numFmtId="37" fontId="4" fillId="0" borderId="0" xfId="0" applyFont="1" applyFill="1" applyAlignment="1" applyProtection="1">
      <alignment horizontal="left"/>
    </xf>
    <xf numFmtId="37" fontId="4" fillId="0" borderId="0" xfId="0" applyFont="1" applyFill="1" applyBorder="1"/>
    <xf numFmtId="37" fontId="4" fillId="0" borderId="0" xfId="0" applyFont="1" applyBorder="1" applyAlignment="1" applyProtection="1">
      <alignment horizontal="right"/>
    </xf>
    <xf numFmtId="37" fontId="4" fillId="0" borderId="0" xfId="0" applyFont="1" applyBorder="1" applyAlignment="1">
      <alignment horizontal="right"/>
    </xf>
    <xf numFmtId="37" fontId="7" fillId="0" borderId="0" xfId="0" applyFont="1" applyFill="1" applyBorder="1" applyAlignment="1" applyProtection="1">
      <alignment horizontal="left"/>
    </xf>
    <xf numFmtId="37" fontId="7" fillId="0" borderId="0" xfId="0" applyFont="1" applyFill="1" applyAlignment="1" applyProtection="1">
      <alignment horizontal="left"/>
    </xf>
    <xf numFmtId="37" fontId="6" fillId="0" borderId="0" xfId="0" applyFont="1" applyFill="1"/>
    <xf numFmtId="37" fontId="7" fillId="0" borderId="0" xfId="0" quotePrefix="1" applyFont="1" applyFill="1"/>
    <xf numFmtId="0" fontId="4" fillId="0" borderId="0" xfId="0" applyNumberFormat="1" applyFont="1" applyFill="1" applyAlignment="1" applyProtection="1">
      <alignment horizontal="left"/>
    </xf>
    <xf numFmtId="37" fontId="4" fillId="0" borderId="0" xfId="0" applyFont="1" applyFill="1" applyBorder="1" applyAlignment="1" applyProtection="1">
      <protection locked="0"/>
    </xf>
    <xf numFmtId="37" fontId="6" fillId="0" borderId="0" xfId="0" applyFont="1" applyFill="1" applyBorder="1" applyAlignment="1" applyProtection="1"/>
    <xf numFmtId="37" fontId="4" fillId="0" borderId="1" xfId="0" applyFont="1" applyBorder="1" applyAlignment="1" applyProtection="1">
      <alignment horizontal="right"/>
    </xf>
    <xf numFmtId="37" fontId="4" fillId="0" borderId="0" xfId="0" applyFont="1" applyBorder="1" applyAlignment="1" applyProtection="1">
      <alignment horizontal="center"/>
    </xf>
    <xf numFmtId="37" fontId="4" fillId="0" borderId="0" xfId="0" applyFont="1" applyFill="1" applyBorder="1" applyAlignment="1" applyProtection="1">
      <alignment horizontal="left" vertical="top" wrapText="1"/>
    </xf>
    <xf numFmtId="37" fontId="4" fillId="0" borderId="1" xfId="0" applyFont="1" applyFill="1" applyBorder="1" applyAlignment="1">
      <alignment horizontal="right"/>
    </xf>
    <xf numFmtId="37" fontId="4" fillId="0" borderId="1" xfId="0" applyFont="1" applyFill="1" applyBorder="1" applyAlignment="1" applyProtection="1">
      <alignment horizontal="centerContinuous"/>
    </xf>
    <xf numFmtId="37" fontId="4" fillId="0" borderId="1" xfId="0" applyFont="1" applyBorder="1" applyAlignment="1" applyProtection="1">
      <alignment horizontal="centerContinuous"/>
    </xf>
    <xf numFmtId="37" fontId="4" fillId="0" borderId="1" xfId="0" applyFont="1" applyBorder="1" applyAlignment="1">
      <alignment horizontal="right"/>
    </xf>
    <xf numFmtId="37" fontId="4" fillId="0" borderId="1" xfId="0" applyFont="1" applyFill="1" applyBorder="1" applyAlignment="1">
      <alignment horizontal="centerContinuous"/>
    </xf>
    <xf numFmtId="37" fontId="4" fillId="0" borderId="1" xfId="0" applyFont="1" applyBorder="1" applyAlignment="1" applyProtection="1">
      <alignment horizontal="left"/>
    </xf>
    <xf numFmtId="37" fontId="4" fillId="0" borderId="0" xfId="0" applyFont="1" applyFill="1" applyAlignment="1" applyProtection="1">
      <alignment vertical="top" wrapText="1"/>
    </xf>
    <xf numFmtId="37" fontId="5" fillId="0" borderId="0" xfId="0" applyFont="1" applyFill="1" applyProtection="1"/>
    <xf numFmtId="37" fontId="4" fillId="0" borderId="1" xfId="0" applyFont="1" applyFill="1" applyBorder="1" applyAlignment="1" applyProtection="1">
      <alignment horizontal="right"/>
    </xf>
    <xf numFmtId="37" fontId="4" fillId="0" borderId="0" xfId="0" applyFont="1" applyAlignment="1">
      <alignment horizontal="center"/>
    </xf>
    <xf numFmtId="37" fontId="4" fillId="0" borderId="9" xfId="0" applyFont="1" applyBorder="1" applyAlignment="1" applyProtection="1">
      <alignment horizontal="center"/>
    </xf>
    <xf numFmtId="37" fontId="4" fillId="0" borderId="0" xfId="0" applyFont="1" applyFill="1" applyAlignment="1">
      <alignment horizontal="center"/>
    </xf>
    <xf numFmtId="37" fontId="4" fillId="0" borderId="10" xfId="0" applyFont="1" applyFill="1" applyBorder="1" applyAlignment="1">
      <alignment horizontal="centerContinuous"/>
    </xf>
    <xf numFmtId="0" fontId="4" fillId="0" borderId="0" xfId="2" applyFont="1"/>
    <xf numFmtId="165" fontId="4" fillId="0" borderId="1" xfId="0" applyNumberFormat="1" applyFont="1" applyBorder="1" applyAlignment="1">
      <alignment horizontal="right"/>
    </xf>
    <xf numFmtId="0" fontId="4" fillId="0" borderId="1" xfId="2" applyFont="1" applyBorder="1"/>
    <xf numFmtId="0" fontId="4" fillId="0" borderId="0" xfId="2" applyFont="1" applyBorder="1"/>
    <xf numFmtId="0" fontId="4" fillId="0" borderId="0" xfId="2" applyFont="1" applyBorder="1" applyAlignment="1">
      <alignment horizontal="right"/>
    </xf>
    <xf numFmtId="165" fontId="4" fillId="0" borderId="0" xfId="0" applyNumberFormat="1" applyFont="1" applyBorder="1" applyAlignment="1">
      <alignment horizontal="right"/>
    </xf>
    <xf numFmtId="165" fontId="4" fillId="0" borderId="0" xfId="2" applyNumberFormat="1" applyFont="1" applyBorder="1"/>
    <xf numFmtId="165" fontId="4" fillId="0" borderId="0" xfId="0" applyNumberFormat="1" applyFont="1" applyBorder="1" applyAlignment="1">
      <alignment vertical="top" wrapText="1"/>
    </xf>
    <xf numFmtId="37" fontId="4" fillId="0" borderId="0" xfId="0" applyFont="1" applyBorder="1" applyAlignment="1">
      <alignment vertical="top" wrapText="1"/>
    </xf>
    <xf numFmtId="37" fontId="4" fillId="0" borderId="0" xfId="0" applyFont="1" applyBorder="1" applyAlignment="1">
      <alignment horizontal="left"/>
    </xf>
    <xf numFmtId="165" fontId="4" fillId="0" borderId="0" xfId="0" applyNumberFormat="1" applyFont="1" applyBorder="1"/>
    <xf numFmtId="165" fontId="4" fillId="0" borderId="1" xfId="0" applyNumberFormat="1" applyFont="1" applyBorder="1"/>
    <xf numFmtId="165" fontId="4" fillId="0" borderId="1" xfId="2" applyNumberFormat="1" applyFont="1" applyBorder="1"/>
    <xf numFmtId="37" fontId="4" fillId="0" borderId="4" xfId="0" applyFont="1" applyFill="1" applyBorder="1"/>
    <xf numFmtId="37" fontId="4" fillId="0" borderId="4" xfId="0" applyFont="1" applyBorder="1"/>
    <xf numFmtId="37" fontId="5" fillId="0" borderId="0" xfId="0" applyFont="1" applyFill="1" applyBorder="1" applyAlignment="1">
      <alignment vertical="top"/>
    </xf>
    <xf numFmtId="3" fontId="4" fillId="0" borderId="0" xfId="0" applyNumberFormat="1" applyFont="1" applyFill="1" applyBorder="1" applyAlignment="1">
      <alignment vertical="top"/>
    </xf>
    <xf numFmtId="37" fontId="0" fillId="0" borderId="0" xfId="0" applyBorder="1"/>
    <xf numFmtId="37" fontId="4" fillId="0" borderId="8" xfId="0" applyFont="1" applyFill="1" applyBorder="1" applyAlignment="1">
      <alignment horizontal="centerContinuous"/>
    </xf>
    <xf numFmtId="37" fontId="4" fillId="0" borderId="16" xfId="0" applyFont="1" applyFill="1" applyBorder="1" applyAlignment="1">
      <alignment horizontal="centerContinuous"/>
    </xf>
    <xf numFmtId="37" fontId="5" fillId="0" borderId="0" xfId="0" applyFont="1" applyAlignment="1">
      <alignment horizontal="left"/>
    </xf>
    <xf numFmtId="37" fontId="4" fillId="0" borderId="0" xfId="0" applyFont="1" applyBorder="1" applyAlignment="1">
      <alignment horizontal="left" vertical="top"/>
    </xf>
    <xf numFmtId="0" fontId="4" fillId="0" borderId="0" xfId="2" applyFont="1" applyFill="1" applyBorder="1"/>
    <xf numFmtId="165" fontId="4" fillId="0" borderId="0" xfId="2" applyNumberFormat="1" applyFont="1" applyFill="1" applyBorder="1"/>
    <xf numFmtId="165" fontId="4" fillId="0" borderId="1" xfId="2" applyNumberFormat="1" applyFont="1" applyFill="1" applyBorder="1"/>
    <xf numFmtId="9" fontId="4" fillId="0" borderId="0" xfId="4" applyFont="1" applyFill="1" applyBorder="1" applyAlignment="1">
      <alignment horizontal="right"/>
    </xf>
    <xf numFmtId="37" fontId="5" fillId="0" borderId="0" xfId="0" applyFont="1" applyBorder="1"/>
    <xf numFmtId="37" fontId="17" fillId="0" borderId="0" xfId="0" applyFont="1" applyAlignment="1">
      <alignment horizontal="center"/>
    </xf>
    <xf numFmtId="165" fontId="4" fillId="0" borderId="0" xfId="2" applyNumberFormat="1" applyFont="1" applyFill="1" applyBorder="1" applyAlignment="1">
      <alignment horizontal="right"/>
    </xf>
    <xf numFmtId="0" fontId="4" fillId="0" borderId="4" xfId="2" applyFont="1" applyBorder="1" applyAlignment="1">
      <alignment horizontal="centerContinuous"/>
    </xf>
    <xf numFmtId="165" fontId="18" fillId="0" borderId="0" xfId="0" applyNumberFormat="1" applyFont="1" applyBorder="1"/>
    <xf numFmtId="165" fontId="18" fillId="0" borderId="1" xfId="0" applyNumberFormat="1" applyFont="1" applyBorder="1"/>
    <xf numFmtId="0" fontId="4" fillId="0" borderId="4" xfId="2" applyFont="1" applyBorder="1"/>
    <xf numFmtId="37" fontId="4" fillId="0" borderId="2" xfId="0" applyFont="1" applyFill="1" applyBorder="1" applyAlignment="1">
      <alignment horizontal="right"/>
    </xf>
    <xf numFmtId="3" fontId="4" fillId="0" borderId="2" xfId="0" applyNumberFormat="1" applyFont="1" applyBorder="1"/>
    <xf numFmtId="0" fontId="4" fillId="0" borderId="2" xfId="0" applyNumberFormat="1" applyFont="1" applyBorder="1"/>
    <xf numFmtId="0" fontId="4" fillId="0" borderId="1" xfId="2" applyFont="1" applyBorder="1" applyAlignment="1">
      <alignment horizontal="right"/>
    </xf>
    <xf numFmtId="3" fontId="4" fillId="0" borderId="3" xfId="0" applyNumberFormat="1" applyFont="1" applyBorder="1"/>
    <xf numFmtId="0" fontId="4" fillId="0" borderId="0" xfId="0" applyNumberFormat="1" applyFont="1" applyBorder="1"/>
    <xf numFmtId="37" fontId="4" fillId="0" borderId="0" xfId="0" applyFont="1" applyFill="1" applyBorder="1" applyAlignment="1">
      <alignment horizontal="right"/>
    </xf>
    <xf numFmtId="0" fontId="4" fillId="0" borderId="11" xfId="2" applyFont="1" applyBorder="1" applyAlignment="1">
      <alignment horizontal="right"/>
    </xf>
    <xf numFmtId="37" fontId="4" fillId="0" borderId="0" xfId="0" applyFont="1" applyAlignment="1" applyProtection="1">
      <protection locked="0"/>
    </xf>
    <xf numFmtId="37" fontId="4" fillId="0" borderId="11" xfId="0" applyFont="1" applyBorder="1" applyAlignment="1">
      <alignment horizontal="centerContinuous" vertical="center" wrapText="1"/>
    </xf>
    <xf numFmtId="37" fontId="4" fillId="0" borderId="5" xfId="0" applyFont="1" applyBorder="1" applyAlignment="1">
      <alignment horizontal="right" vertical="center" wrapText="1"/>
    </xf>
    <xf numFmtId="165" fontId="4" fillId="0" borderId="5" xfId="2" applyNumberFormat="1" applyFont="1" applyBorder="1"/>
    <xf numFmtId="165" fontId="4" fillId="0" borderId="8" xfId="2" applyNumberFormat="1" applyFont="1" applyBorder="1"/>
    <xf numFmtId="0" fontId="4" fillId="0" borderId="5" xfId="2" applyFont="1" applyBorder="1"/>
    <xf numFmtId="167" fontId="8" fillId="0" borderId="5" xfId="1" applyNumberFormat="1" applyFont="1" applyBorder="1" applyAlignment="1">
      <alignment horizontal="right"/>
    </xf>
    <xf numFmtId="37" fontId="4" fillId="0" borderId="5" xfId="0" applyFont="1" applyBorder="1"/>
    <xf numFmtId="167" fontId="8" fillId="0" borderId="1" xfId="1" applyNumberFormat="1" applyFont="1" applyBorder="1" applyAlignment="1">
      <alignment horizontal="right"/>
    </xf>
    <xf numFmtId="167" fontId="8" fillId="0" borderId="0" xfId="1" applyNumberFormat="1" applyFont="1" applyBorder="1" applyAlignment="1">
      <alignment horizontal="right"/>
    </xf>
    <xf numFmtId="37" fontId="4" fillId="0" borderId="8" xfId="0" applyFont="1" applyBorder="1"/>
    <xf numFmtId="0" fontId="4" fillId="0" borderId="4" xfId="2" applyFont="1" applyFill="1" applyBorder="1" applyAlignment="1">
      <alignment horizontal="centerContinuous"/>
    </xf>
    <xf numFmtId="167" fontId="8" fillId="0" borderId="2" xfId="1" applyNumberFormat="1" applyFont="1" applyBorder="1" applyAlignment="1">
      <alignment horizontal="right"/>
    </xf>
    <xf numFmtId="37" fontId="4" fillId="0" borderId="11" xfId="0" applyFont="1" applyFill="1" applyBorder="1" applyAlignment="1">
      <alignment horizontal="right"/>
    </xf>
    <xf numFmtId="37" fontId="4" fillId="0" borderId="13" xfId="0" applyFont="1" applyFill="1" applyBorder="1" applyAlignment="1">
      <alignment horizontal="right"/>
    </xf>
    <xf numFmtId="167" fontId="8" fillId="0" borderId="8" xfId="1" applyNumberFormat="1" applyFont="1" applyBorder="1" applyAlignment="1">
      <alignment horizontal="right"/>
    </xf>
    <xf numFmtId="167" fontId="8" fillId="0" borderId="3" xfId="1" applyNumberFormat="1" applyFont="1" applyBorder="1" applyAlignment="1">
      <alignment horizontal="right"/>
    </xf>
    <xf numFmtId="0" fontId="4" fillId="0" borderId="11" xfId="2" applyFont="1" applyFill="1" applyBorder="1" applyAlignment="1">
      <alignment horizontal="right"/>
    </xf>
    <xf numFmtId="0" fontId="4" fillId="0" borderId="1" xfId="2" applyFont="1" applyFill="1" applyBorder="1" applyAlignment="1">
      <alignment horizontal="right"/>
    </xf>
    <xf numFmtId="37" fontId="4" fillId="0" borderId="15" xfId="0" applyFont="1" applyFill="1" applyBorder="1" applyAlignment="1" applyProtection="1"/>
    <xf numFmtId="37" fontId="4" fillId="0" borderId="0" xfId="0" applyFont="1" applyFill="1" applyBorder="1" applyAlignment="1">
      <alignment horizontal="centerContinuous"/>
    </xf>
    <xf numFmtId="37" fontId="4" fillId="0" borderId="0" xfId="0" applyNumberFormat="1" applyFont="1" applyBorder="1" applyAlignment="1"/>
    <xf numFmtId="37" fontId="4" fillId="0" borderId="0" xfId="0" applyNumberFormat="1" applyFont="1" applyBorder="1" applyAlignment="1" applyProtection="1"/>
    <xf numFmtId="37" fontId="4" fillId="0" borderId="1" xfId="0" applyNumberFormat="1" applyFont="1" applyBorder="1" applyAlignment="1"/>
    <xf numFmtId="37" fontId="4" fillId="0" borderId="0" xfId="0" applyNumberFormat="1" applyFont="1" applyFill="1" applyBorder="1" applyAlignment="1" applyProtection="1">
      <alignment horizontal="left"/>
    </xf>
    <xf numFmtId="37" fontId="4" fillId="0" borderId="1" xfId="0" applyNumberFormat="1" applyFont="1" applyBorder="1" applyAlignment="1" applyProtection="1"/>
    <xf numFmtId="37" fontId="4" fillId="0" borderId="4" xfId="0" applyNumberFormat="1" applyFont="1" applyFill="1" applyBorder="1" applyAlignment="1"/>
    <xf numFmtId="0" fontId="4" fillId="0" borderId="4" xfId="0" applyNumberFormat="1" applyFont="1" applyFill="1" applyBorder="1" applyAlignment="1"/>
    <xf numFmtId="37" fontId="4" fillId="0" borderId="0" xfId="0" applyFont="1" applyFill="1" applyBorder="1" applyAlignment="1" applyProtection="1">
      <alignment horizontal="left" vertical="top" wrapText="1"/>
    </xf>
    <xf numFmtId="37" fontId="0" fillId="0" borderId="0" xfId="0" applyFont="1" applyBorder="1" applyAlignment="1">
      <alignment horizontal="left" vertical="top" wrapText="1"/>
    </xf>
    <xf numFmtId="37" fontId="4" fillId="0" borderId="6" xfId="0" applyNumberFormat="1" applyFont="1" applyBorder="1" applyAlignment="1" applyProtection="1"/>
    <xf numFmtId="37" fontId="4" fillId="0" borderId="6" xfId="0" applyNumberFormat="1" applyFont="1" applyBorder="1" applyAlignment="1"/>
    <xf numFmtId="37" fontId="4" fillId="0" borderId="18" xfId="0" applyNumberFormat="1" applyFont="1" applyBorder="1" applyAlignment="1"/>
    <xf numFmtId="37" fontId="4" fillId="0" borderId="18" xfId="0" applyNumberFormat="1" applyFont="1" applyBorder="1" applyAlignment="1" applyProtection="1"/>
    <xf numFmtId="0" fontId="0" fillId="0" borderId="0" xfId="0" applyNumberFormat="1" applyFill="1" applyBorder="1"/>
    <xf numFmtId="37" fontId="4" fillId="0" borderId="6" xfId="0" applyNumberFormat="1" applyFont="1" applyFill="1" applyBorder="1" applyAlignment="1" applyProtection="1">
      <alignment horizontal="left"/>
    </xf>
    <xf numFmtId="37" fontId="4" fillId="0" borderId="4" xfId="0" applyFont="1" applyBorder="1" applyAlignment="1">
      <alignment horizontal="right"/>
    </xf>
    <xf numFmtId="0" fontId="0" fillId="0" borderId="0" xfId="0" applyNumberFormat="1" applyFill="1" applyBorder="1" applyAlignment="1">
      <alignment vertical="top"/>
    </xf>
    <xf numFmtId="165" fontId="4" fillId="0" borderId="1" xfId="2" applyNumberFormat="1" applyFont="1" applyBorder="1" applyAlignment="1">
      <alignment horizontal="right"/>
    </xf>
    <xf numFmtId="165" fontId="4" fillId="0" borderId="0" xfId="2" applyNumberFormat="1" applyFont="1" applyBorder="1" applyAlignment="1">
      <alignment horizontal="right"/>
    </xf>
    <xf numFmtId="165" fontId="18" fillId="0" borderId="0" xfId="1" applyNumberFormat="1" applyFont="1" applyBorder="1" applyAlignment="1">
      <alignment horizontal="right"/>
    </xf>
    <xf numFmtId="166" fontId="4" fillId="0" borderId="0" xfId="0" applyNumberFormat="1" applyFont="1" applyFill="1" applyBorder="1" applyAlignment="1">
      <alignment horizontal="right"/>
    </xf>
    <xf numFmtId="0" fontId="0" fillId="0" borderId="1" xfId="0" applyNumberFormat="1" applyFill="1" applyBorder="1"/>
    <xf numFmtId="37" fontId="4" fillId="0" borderId="7" xfId="0" applyFont="1" applyBorder="1" applyAlignment="1">
      <alignment horizontal="right" wrapText="1"/>
    </xf>
    <xf numFmtId="37" fontId="4" fillId="0" borderId="7" xfId="0" applyFont="1" applyFill="1" applyBorder="1" applyAlignment="1">
      <alignment horizontal="right" wrapText="1"/>
    </xf>
    <xf numFmtId="37" fontId="4" fillId="0" borderId="0" xfId="0" applyFont="1" applyBorder="1" applyAlignment="1">
      <alignment horizontal="right" wrapText="1"/>
    </xf>
    <xf numFmtId="37" fontId="4" fillId="0" borderId="0" xfId="0" applyFont="1" applyFill="1" applyBorder="1" applyAlignment="1">
      <alignment horizontal="right" wrapText="1"/>
    </xf>
    <xf numFmtId="165" fontId="4" fillId="0" borderId="4" xfId="0" applyNumberFormat="1" applyFont="1" applyBorder="1" applyAlignment="1">
      <alignment vertical="center"/>
    </xf>
    <xf numFmtId="165" fontId="4" fillId="0" borderId="4" xfId="0" applyNumberFormat="1" applyFont="1" applyFill="1" applyBorder="1" applyAlignment="1">
      <alignment vertical="center"/>
    </xf>
    <xf numFmtId="165" fontId="4" fillId="0" borderId="11" xfId="0" applyNumberFormat="1" applyFont="1" applyBorder="1" applyAlignment="1">
      <alignment vertical="center"/>
    </xf>
    <xf numFmtId="165" fontId="18" fillId="0" borderId="4" xfId="0" applyNumberFormat="1" applyFont="1" applyBorder="1"/>
    <xf numFmtId="165" fontId="4" fillId="0" borderId="4" xfId="0" applyNumberFormat="1" applyFont="1" applyBorder="1" applyAlignment="1">
      <alignment horizontal="right"/>
    </xf>
    <xf numFmtId="165" fontId="4" fillId="0" borderId="4" xfId="0" applyNumberFormat="1" applyFont="1" applyBorder="1"/>
    <xf numFmtId="165" fontId="4" fillId="0" borderId="4" xfId="2" applyNumberFormat="1" applyFont="1" applyBorder="1"/>
    <xf numFmtId="165" fontId="4" fillId="0" borderId="4" xfId="2" applyNumberFormat="1" applyFont="1" applyFill="1" applyBorder="1"/>
    <xf numFmtId="165" fontId="4" fillId="0" borderId="4" xfId="2" applyNumberFormat="1" applyFont="1" applyFill="1" applyBorder="1" applyAlignment="1">
      <alignment horizontal="right"/>
    </xf>
    <xf numFmtId="165" fontId="18" fillId="0" borderId="4" xfId="0" applyNumberFormat="1" applyFont="1" applyBorder="1" applyAlignment="1">
      <alignment horizontal="right"/>
    </xf>
    <xf numFmtId="165" fontId="4" fillId="0" borderId="4" xfId="2" applyNumberFormat="1" applyFont="1" applyBorder="1" applyAlignment="1">
      <alignment horizontal="right"/>
    </xf>
    <xf numFmtId="0" fontId="4" fillId="0" borderId="4" xfId="2" applyFont="1" applyBorder="1" applyAlignment="1">
      <alignment horizontal="right"/>
    </xf>
    <xf numFmtId="165" fontId="19" fillId="0" borderId="0" xfId="0" applyNumberFormat="1" applyFont="1" applyBorder="1" applyAlignment="1">
      <alignment horizontal="right"/>
    </xf>
    <xf numFmtId="165" fontId="19" fillId="0" borderId="5" xfId="0" applyNumberFormat="1" applyFont="1" applyBorder="1" applyAlignment="1">
      <alignment horizontal="right"/>
    </xf>
    <xf numFmtId="165" fontId="4" fillId="0" borderId="11" xfId="2" applyNumberFormat="1" applyFont="1" applyBorder="1"/>
    <xf numFmtId="167" fontId="19" fillId="0" borderId="0" xfId="1" applyNumberFormat="1" applyFont="1" applyBorder="1" applyAlignment="1">
      <alignment horizontal="right"/>
    </xf>
    <xf numFmtId="167" fontId="19" fillId="0" borderId="5" xfId="1" applyNumberFormat="1" applyFont="1" applyBorder="1" applyAlignment="1">
      <alignment horizontal="right"/>
    </xf>
    <xf numFmtId="167" fontId="4" fillId="0" borderId="0" xfId="1" applyNumberFormat="1" applyFont="1" applyBorder="1"/>
    <xf numFmtId="167" fontId="4" fillId="0" borderId="0" xfId="1" applyNumberFormat="1" applyFont="1" applyBorder="1" applyAlignment="1">
      <alignment horizontal="right"/>
    </xf>
    <xf numFmtId="167" fontId="4" fillId="0" borderId="0" xfId="1" applyNumberFormat="1" applyFont="1" applyFill="1" applyBorder="1"/>
    <xf numFmtId="167" fontId="18" fillId="0" borderId="0" xfId="1" applyNumberFormat="1" applyFont="1" applyBorder="1"/>
    <xf numFmtId="167" fontId="18" fillId="0" borderId="0" xfId="1" applyNumberFormat="1" applyFont="1" applyBorder="1" applyAlignment="1">
      <alignment horizontal="right"/>
    </xf>
    <xf numFmtId="167" fontId="4" fillId="0" borderId="0" xfId="1" applyNumberFormat="1" applyFont="1" applyFill="1" applyBorder="1" applyAlignment="1">
      <alignment horizontal="right"/>
    </xf>
    <xf numFmtId="167" fontId="4" fillId="0" borderId="1" xfId="1" applyNumberFormat="1" applyFont="1" applyBorder="1" applyAlignment="1">
      <alignment horizontal="right"/>
    </xf>
    <xf numFmtId="167" fontId="4" fillId="0" borderId="1" xfId="1" applyNumberFormat="1" applyFont="1" applyBorder="1"/>
    <xf numFmtId="167" fontId="4" fillId="0" borderId="1" xfId="1" applyNumberFormat="1" applyFont="1" applyFill="1" applyBorder="1"/>
    <xf numFmtId="167" fontId="18" fillId="0" borderId="1" xfId="1" applyNumberFormat="1" applyFont="1" applyBorder="1"/>
    <xf numFmtId="167" fontId="4" fillId="0" borderId="1" xfId="1" applyNumberFormat="1" applyFont="1" applyFill="1" applyBorder="1" applyAlignment="1">
      <alignment horizontal="right"/>
    </xf>
    <xf numFmtId="167" fontId="4" fillId="0" borderId="4" xfId="1" applyNumberFormat="1" applyFont="1" applyBorder="1" applyAlignment="1">
      <alignment horizontal="right"/>
    </xf>
    <xf numFmtId="167" fontId="4" fillId="0" borderId="4" xfId="1" applyNumberFormat="1" applyFont="1" applyBorder="1"/>
    <xf numFmtId="167" fontId="4" fillId="0" borderId="4" xfId="1" applyNumberFormat="1" applyFont="1" applyFill="1" applyBorder="1"/>
    <xf numFmtId="167" fontId="4" fillId="0" borderId="4" xfId="1" applyNumberFormat="1" applyFont="1" applyFill="1" applyBorder="1" applyAlignment="1">
      <alignment horizontal="right"/>
    </xf>
    <xf numFmtId="167" fontId="18" fillId="0" borderId="4" xfId="1" applyNumberFormat="1" applyFont="1" applyBorder="1" applyAlignment="1">
      <alignment horizontal="right"/>
    </xf>
    <xf numFmtId="167" fontId="4" fillId="0" borderId="0" xfId="1" applyNumberFormat="1" applyFont="1"/>
    <xf numFmtId="167" fontId="4" fillId="0" borderId="0" xfId="1" applyNumberFormat="1" applyFont="1" applyBorder="1" applyAlignment="1">
      <alignment horizontal="left" vertical="top"/>
    </xf>
    <xf numFmtId="167" fontId="4" fillId="0" borderId="0" xfId="1" applyNumberFormat="1" applyFont="1" applyFill="1" applyBorder="1" applyAlignment="1" applyProtection="1">
      <alignment horizontal="left" vertical="top" wrapText="1"/>
    </xf>
    <xf numFmtId="167" fontId="4" fillId="0" borderId="0" xfId="1" applyNumberFormat="1" applyFont="1" applyBorder="1" applyAlignment="1">
      <alignment vertical="top" wrapText="1"/>
    </xf>
    <xf numFmtId="167" fontId="4" fillId="0" borderId="4" xfId="1" applyNumberFormat="1" applyFont="1" applyFill="1" applyBorder="1" applyAlignment="1"/>
    <xf numFmtId="167" fontId="4" fillId="0" borderId="0" xfId="1" applyNumberFormat="1" applyFont="1" applyBorder="1" applyAlignment="1" applyProtection="1"/>
    <xf numFmtId="167" fontId="4" fillId="0" borderId="0" xfId="1" applyNumberFormat="1" applyFont="1" applyFill="1" applyBorder="1" applyAlignment="1" applyProtection="1">
      <alignment horizontal="left"/>
    </xf>
    <xf numFmtId="167" fontId="4" fillId="0" borderId="1" xfId="1" applyNumberFormat="1" applyFont="1" applyBorder="1" applyAlignment="1" applyProtection="1"/>
    <xf numFmtId="167" fontId="4" fillId="0" borderId="0" xfId="1" applyNumberFormat="1" applyFont="1" applyBorder="1" applyAlignment="1"/>
    <xf numFmtId="167" fontId="4" fillId="0" borderId="1" xfId="1" applyNumberFormat="1" applyFont="1" applyBorder="1" applyAlignment="1"/>
    <xf numFmtId="165" fontId="4" fillId="0" borderId="4" xfId="0" applyNumberFormat="1" applyFont="1" applyBorder="1" applyAlignment="1">
      <alignment horizontal="right" vertical="center"/>
    </xf>
    <xf numFmtId="167" fontId="19" fillId="0" borderId="1" xfId="1" applyNumberFormat="1" applyFont="1" applyBorder="1"/>
    <xf numFmtId="37" fontId="19" fillId="0" borderId="0" xfId="0" applyFont="1" applyBorder="1" applyAlignment="1">
      <alignment horizontal="right" wrapText="1"/>
    </xf>
    <xf numFmtId="167" fontId="19" fillId="0" borderId="1" xfId="1" applyNumberFormat="1" applyFont="1" applyBorder="1" applyAlignment="1">
      <alignment horizontal="right"/>
    </xf>
    <xf numFmtId="37" fontId="4" fillId="0" borderId="8" xfId="0" applyFont="1" applyBorder="1" applyAlignment="1">
      <alignment horizontal="right" vertical="center" wrapText="1"/>
    </xf>
    <xf numFmtId="37" fontId="4" fillId="0" borderId="1" xfId="0" applyFont="1" applyBorder="1" applyAlignment="1">
      <alignment horizontal="right" vertical="center" wrapText="1"/>
    </xf>
    <xf numFmtId="167" fontId="19" fillId="0" borderId="4" xfId="1" applyNumberFormat="1" applyFont="1" applyBorder="1" applyAlignment="1">
      <alignment horizontal="right"/>
    </xf>
    <xf numFmtId="167" fontId="4" fillId="0" borderId="0" xfId="1" applyNumberFormat="1" applyFont="1" applyBorder="1" applyAlignment="1">
      <alignment horizontal="right" vertical="top" wrapText="1"/>
    </xf>
    <xf numFmtId="167" fontId="4" fillId="0" borderId="0" xfId="1" applyNumberFormat="1" applyFont="1" applyFill="1" applyBorder="1" applyAlignment="1">
      <alignment vertical="top" wrapText="1"/>
    </xf>
    <xf numFmtId="167" fontId="4" fillId="0" borderId="0" xfId="1" applyNumberFormat="1" applyFont="1" applyAlignment="1">
      <alignment vertical="top" wrapText="1"/>
    </xf>
    <xf numFmtId="167" fontId="4" fillId="0" borderId="0" xfId="1" applyNumberFormat="1" applyFont="1" applyAlignment="1">
      <alignment vertical="top"/>
    </xf>
    <xf numFmtId="0" fontId="4" fillId="0" borderId="0" xfId="2" applyFont="1" applyAlignment="1">
      <alignment vertical="top"/>
    </xf>
    <xf numFmtId="37" fontId="4" fillId="0" borderId="1" xfId="0" applyNumberFormat="1" applyFont="1" applyFill="1" applyBorder="1" applyAlignment="1">
      <alignment horizontal="right"/>
    </xf>
    <xf numFmtId="165" fontId="4" fillId="0" borderId="1" xfId="0" applyNumberFormat="1" applyFont="1" applyBorder="1" applyAlignment="1">
      <alignment horizontal="right" vertical="center"/>
    </xf>
    <xf numFmtId="3" fontId="4" fillId="0" borderId="1" xfId="0" applyNumberFormat="1" applyFont="1" applyBorder="1"/>
    <xf numFmtId="167" fontId="8" fillId="0" borderId="0" xfId="1" applyNumberFormat="1" applyFont="1" applyBorder="1"/>
    <xf numFmtId="3" fontId="4" fillId="0" borderId="5" xfId="0" applyNumberFormat="1" applyFont="1" applyBorder="1"/>
    <xf numFmtId="37" fontId="4" fillId="0" borderId="18" xfId="0" applyNumberFormat="1" applyFont="1" applyFill="1" applyBorder="1" applyAlignment="1"/>
    <xf numFmtId="0" fontId="4" fillId="0" borderId="4" xfId="0" applyNumberFormat="1" applyFont="1" applyBorder="1"/>
    <xf numFmtId="167" fontId="8" fillId="0" borderId="4" xfId="1" applyNumberFormat="1" applyFont="1" applyBorder="1" applyAlignment="1">
      <alignment horizontal="right"/>
    </xf>
    <xf numFmtId="3" fontId="19" fillId="0" borderId="0" xfId="0" applyNumberFormat="1" applyFont="1" applyBorder="1"/>
    <xf numFmtId="0" fontId="19" fillId="0" borderId="2" xfId="0" applyNumberFormat="1" applyFont="1" applyBorder="1"/>
    <xf numFmtId="167" fontId="19" fillId="0" borderId="0" xfId="1" applyNumberFormat="1" applyFont="1" applyBorder="1"/>
    <xf numFmtId="167" fontId="19" fillId="0" borderId="2" xfId="1" applyNumberFormat="1" applyFont="1" applyBorder="1" applyAlignment="1">
      <alignment horizontal="right"/>
    </xf>
    <xf numFmtId="37" fontId="19" fillId="0" borderId="5" xfId="0" applyFont="1" applyBorder="1"/>
    <xf numFmtId="37" fontId="19" fillId="0" borderId="0" xfId="0" applyFont="1" applyBorder="1" applyAlignment="1">
      <alignment horizontal="right"/>
    </xf>
    <xf numFmtId="37" fontId="19" fillId="0" borderId="0" xfId="0" applyFont="1" applyBorder="1"/>
    <xf numFmtId="3" fontId="19" fillId="0" borderId="1" xfId="0" applyNumberFormat="1" applyFont="1" applyFill="1" applyBorder="1"/>
    <xf numFmtId="167" fontId="19" fillId="0" borderId="8" xfId="1" applyNumberFormat="1" applyFont="1" applyBorder="1" applyAlignment="1">
      <alignment horizontal="right"/>
    </xf>
    <xf numFmtId="167" fontId="19" fillId="0" borderId="3" xfId="1" applyNumberFormat="1" applyFont="1" applyBorder="1" applyAlignment="1">
      <alignment horizontal="right"/>
    </xf>
    <xf numFmtId="167" fontId="19" fillId="2" borderId="8" xfId="1" applyNumberFormat="1" applyFont="1" applyFill="1" applyBorder="1"/>
    <xf numFmtId="167" fontId="19" fillId="2" borderId="1" xfId="1" applyNumberFormat="1" applyFont="1" applyFill="1" applyBorder="1"/>
    <xf numFmtId="167" fontId="19" fillId="2" borderId="5" xfId="1" applyNumberFormat="1" applyFont="1" applyFill="1" applyBorder="1" applyAlignment="1">
      <alignment horizontal="right"/>
    </xf>
    <xf numFmtId="167" fontId="19" fillId="2" borderId="0" xfId="1" applyNumberFormat="1" applyFont="1" applyFill="1" applyBorder="1" applyAlignment="1">
      <alignment horizontal="right"/>
    </xf>
    <xf numFmtId="167" fontId="4" fillId="2" borderId="5" xfId="1" applyNumberFormat="1" applyFont="1" applyFill="1" applyBorder="1"/>
    <xf numFmtId="167" fontId="4" fillId="2" borderId="0" xfId="1" applyNumberFormat="1" applyFont="1" applyFill="1" applyBorder="1"/>
    <xf numFmtId="167" fontId="4" fillId="2" borderId="8" xfId="1" applyNumberFormat="1" applyFont="1" applyFill="1" applyBorder="1"/>
    <xf numFmtId="167" fontId="4" fillId="2" borderId="1" xfId="1" applyNumberFormat="1" applyFont="1" applyFill="1" applyBorder="1"/>
    <xf numFmtId="167" fontId="4" fillId="2" borderId="11" xfId="1" applyNumberFormat="1" applyFont="1" applyFill="1" applyBorder="1"/>
    <xf numFmtId="167" fontId="4" fillId="2" borderId="4" xfId="1" applyNumberFormat="1" applyFont="1" applyFill="1" applyBorder="1"/>
    <xf numFmtId="0" fontId="4" fillId="0" borderId="1" xfId="0" applyNumberFormat="1" applyFont="1" applyFill="1" applyBorder="1" applyAlignment="1"/>
    <xf numFmtId="3" fontId="7" fillId="0" borderId="1" xfId="0" applyNumberFormat="1" applyFont="1" applyBorder="1" applyProtection="1"/>
    <xf numFmtId="3" fontId="4" fillId="0" borderId="1" xfId="0" applyNumberFormat="1" applyFont="1" applyBorder="1" applyProtection="1"/>
    <xf numFmtId="3" fontId="7" fillId="0" borderId="1" xfId="0" applyNumberFormat="1" applyFont="1" applyBorder="1" applyProtection="1">
      <protection locked="0"/>
    </xf>
    <xf numFmtId="3" fontId="4" fillId="0" borderId="1" xfId="0" applyNumberFormat="1" applyFont="1" applyBorder="1" applyProtection="1">
      <protection locked="0"/>
    </xf>
    <xf numFmtId="3" fontId="4" fillId="0" borderId="1" xfId="0" applyNumberFormat="1" applyFont="1" applyBorder="1" applyAlignment="1" applyProtection="1">
      <alignment horizontal="right"/>
    </xf>
    <xf numFmtId="3" fontId="8" fillId="0" borderId="1" xfId="0" applyNumberFormat="1" applyFont="1" applyBorder="1" applyProtection="1">
      <protection locked="0"/>
    </xf>
    <xf numFmtId="3" fontId="19" fillId="0" borderId="0" xfId="0" applyNumberFormat="1" applyFont="1"/>
    <xf numFmtId="37" fontId="19" fillId="0" borderId="0" xfId="0" applyFont="1"/>
    <xf numFmtId="3" fontId="19" fillId="0" borderId="4" xfId="0" applyNumberFormat="1" applyFont="1" applyBorder="1"/>
    <xf numFmtId="37" fontId="4" fillId="2" borderId="1" xfId="0" applyNumberFormat="1" applyFont="1" applyFill="1" applyBorder="1" applyAlignment="1">
      <alignment horizontal="right"/>
    </xf>
    <xf numFmtId="165" fontId="4" fillId="2" borderId="1" xfId="0" applyNumberFormat="1" applyFont="1" applyFill="1" applyBorder="1" applyAlignment="1">
      <alignment horizontal="right" vertical="center"/>
    </xf>
    <xf numFmtId="165" fontId="19" fillId="2" borderId="4" xfId="0" applyNumberFormat="1" applyFont="1" applyFill="1" applyBorder="1" applyAlignment="1">
      <alignment horizontal="right" vertical="center"/>
    </xf>
    <xf numFmtId="165" fontId="4" fillId="2" borderId="4" xfId="0" applyNumberFormat="1" applyFont="1" applyFill="1" applyBorder="1" applyAlignment="1">
      <alignment horizontal="right" vertical="center"/>
    </xf>
    <xf numFmtId="165" fontId="4" fillId="2" borderId="11" xfId="0" applyNumberFormat="1" applyFont="1" applyFill="1" applyBorder="1" applyAlignment="1">
      <alignment horizontal="right" vertical="center"/>
    </xf>
    <xf numFmtId="165" fontId="18" fillId="2" borderId="4" xfId="0" applyNumberFormat="1" applyFont="1" applyFill="1" applyBorder="1" applyAlignment="1">
      <alignment horizontal="right"/>
    </xf>
    <xf numFmtId="0" fontId="4" fillId="2" borderId="4" xfId="2" applyFont="1" applyFill="1" applyBorder="1" applyAlignment="1">
      <alignment horizontal="right"/>
    </xf>
    <xf numFmtId="167" fontId="4" fillId="2" borderId="4" xfId="1" applyNumberFormat="1" applyFont="1" applyFill="1" applyBorder="1" applyAlignment="1"/>
    <xf numFmtId="167" fontId="4" fillId="2" borderId="0" xfId="1" applyNumberFormat="1" applyFont="1" applyFill="1" applyBorder="1" applyAlignment="1" applyProtection="1"/>
    <xf numFmtId="167" fontId="4" fillId="2" borderId="0" xfId="1" applyNumberFormat="1" applyFont="1" applyFill="1" applyBorder="1" applyAlignment="1" applyProtection="1">
      <alignment horizontal="left"/>
    </xf>
    <xf numFmtId="167" fontId="4" fillId="2" borderId="1" xfId="1" applyNumberFormat="1" applyFont="1" applyFill="1" applyBorder="1" applyAlignment="1" applyProtection="1"/>
    <xf numFmtId="167" fontId="19" fillId="2" borderId="1" xfId="1" applyNumberFormat="1" applyFont="1" applyFill="1" applyBorder="1" applyAlignment="1">
      <alignment horizontal="right"/>
    </xf>
    <xf numFmtId="167" fontId="4" fillId="2" borderId="0" xfId="1" applyNumberFormat="1" applyFont="1" applyFill="1" applyBorder="1" applyAlignment="1"/>
    <xf numFmtId="167" fontId="4" fillId="2" borderId="1" xfId="1" applyNumberFormat="1" applyFont="1" applyFill="1" applyBorder="1" applyAlignment="1"/>
    <xf numFmtId="167" fontId="19" fillId="2" borderId="4" xfId="1" applyNumberFormat="1" applyFont="1" applyFill="1" applyBorder="1" applyAlignment="1">
      <alignment horizontal="right"/>
    </xf>
    <xf numFmtId="37" fontId="4" fillId="0" borderId="1" xfId="0" applyFont="1" applyBorder="1" applyAlignment="1">
      <alignment horizontal="right" wrapText="1"/>
    </xf>
    <xf numFmtId="37" fontId="7" fillId="0" borderId="1" xfId="0" applyFont="1" applyBorder="1" applyAlignment="1">
      <alignment horizontal="right"/>
    </xf>
    <xf numFmtId="37" fontId="7" fillId="0" borderId="1" xfId="0" applyFont="1" applyBorder="1" applyAlignment="1" applyProtection="1">
      <alignment horizontal="right"/>
    </xf>
    <xf numFmtId="37" fontId="8" fillId="0" borderId="1" xfId="0" applyFont="1" applyBorder="1" applyAlignment="1" applyProtection="1">
      <alignment horizontal="right"/>
      <protection locked="0"/>
    </xf>
    <xf numFmtId="37" fontId="4" fillId="0" borderId="1" xfId="0" applyFont="1" applyBorder="1" applyAlignment="1" applyProtection="1">
      <alignment horizontal="right"/>
      <protection locked="0"/>
    </xf>
    <xf numFmtId="37" fontId="7" fillId="0" borderId="1" xfId="0" applyFont="1" applyBorder="1" applyAlignment="1" applyProtection="1">
      <alignment horizontal="right"/>
      <protection locked="0"/>
    </xf>
    <xf numFmtId="37" fontId="4" fillId="0" borderId="1" xfId="0" applyFont="1" applyFill="1" applyBorder="1" applyAlignment="1" applyProtection="1">
      <alignment horizontal="right"/>
      <protection locked="0"/>
    </xf>
    <xf numFmtId="37" fontId="4" fillId="0" borderId="1" xfId="0" applyFont="1" applyFill="1" applyBorder="1" applyAlignment="1">
      <alignment vertical="top"/>
    </xf>
    <xf numFmtId="0" fontId="0" fillId="0" borderId="0" xfId="0" applyNumberFormat="1" applyFont="1" applyFill="1" applyBorder="1"/>
    <xf numFmtId="37" fontId="0" fillId="0" borderId="0" xfId="0" applyFont="1" applyFill="1"/>
    <xf numFmtId="167" fontId="4" fillId="0" borderId="0" xfId="1" applyNumberFormat="1" applyFont="1" applyFill="1" applyBorder="1" applyAlignment="1" applyProtection="1"/>
    <xf numFmtId="167" fontId="4" fillId="0" borderId="1" xfId="1" applyNumberFormat="1" applyFont="1" applyFill="1" applyBorder="1" applyAlignment="1" applyProtection="1"/>
    <xf numFmtId="167" fontId="4" fillId="0" borderId="0" xfId="1" applyNumberFormat="1" applyFont="1" applyFill="1" applyBorder="1" applyAlignment="1"/>
    <xf numFmtId="167" fontId="4" fillId="0" borderId="1" xfId="1" applyNumberFormat="1" applyFont="1" applyFill="1" applyBorder="1" applyAlignment="1"/>
    <xf numFmtId="37" fontId="0" fillId="0" borderId="0" xfId="0" applyFont="1" applyFill="1" applyBorder="1"/>
    <xf numFmtId="37" fontId="0" fillId="3" borderId="0" xfId="0" applyFont="1" applyFill="1"/>
    <xf numFmtId="37" fontId="4" fillId="3" borderId="1" xfId="0" applyFont="1" applyFill="1" applyBorder="1" applyAlignment="1">
      <alignment vertical="top"/>
    </xf>
    <xf numFmtId="167" fontId="4" fillId="3" borderId="1" xfId="1" applyNumberFormat="1" applyFont="1" applyFill="1" applyBorder="1"/>
    <xf numFmtId="167" fontId="4" fillId="3" borderId="0" xfId="1" applyNumberFormat="1" applyFont="1" applyFill="1" applyBorder="1" applyAlignment="1">
      <alignment horizontal="right"/>
    </xf>
    <xf numFmtId="167" fontId="4" fillId="3" borderId="0" xfId="1" applyNumberFormat="1" applyFont="1" applyFill="1" applyBorder="1"/>
    <xf numFmtId="167" fontId="4" fillId="3" borderId="1" xfId="1" applyNumberFormat="1" applyFont="1" applyFill="1" applyBorder="1" applyAlignment="1">
      <alignment horizontal="right"/>
    </xf>
    <xf numFmtId="167" fontId="4" fillId="3" borderId="4" xfId="1" applyNumberFormat="1" applyFont="1" applyFill="1" applyBorder="1" applyAlignment="1">
      <alignment horizontal="right"/>
    </xf>
    <xf numFmtId="167" fontId="4" fillId="3" borderId="4" xfId="1" applyNumberFormat="1" applyFont="1" applyFill="1" applyBorder="1"/>
    <xf numFmtId="167" fontId="19" fillId="0" borderId="0" xfId="1" applyNumberFormat="1" applyFont="1" applyFill="1" applyBorder="1" applyAlignment="1">
      <alignment horizontal="right"/>
    </xf>
    <xf numFmtId="167" fontId="19" fillId="3" borderId="0" xfId="1" applyNumberFormat="1" applyFont="1" applyFill="1" applyBorder="1" applyAlignment="1">
      <alignment horizontal="right"/>
    </xf>
    <xf numFmtId="37" fontId="5" fillId="0" borderId="5" xfId="0" applyFont="1" applyFill="1" applyBorder="1" applyAlignment="1">
      <alignment vertical="top"/>
    </xf>
    <xf numFmtId="37" fontId="4" fillId="0" borderId="8" xfId="0" applyFont="1" applyFill="1" applyBorder="1" applyAlignment="1">
      <alignment vertical="top"/>
    </xf>
    <xf numFmtId="3" fontId="4" fillId="0" borderId="1" xfId="0" applyNumberFormat="1" applyFont="1" applyFill="1" applyBorder="1" applyAlignment="1"/>
    <xf numFmtId="3" fontId="4" fillId="0" borderId="0" xfId="0" applyNumberFormat="1" applyFont="1" applyFill="1" applyAlignment="1"/>
    <xf numFmtId="3" fontId="4" fillId="4" borderId="0" xfId="0" applyNumberFormat="1" applyFont="1" applyFill="1" applyAlignment="1"/>
    <xf numFmtId="3" fontId="4" fillId="0" borderId="0" xfId="0" applyNumberFormat="1" applyFont="1" applyAlignment="1"/>
    <xf numFmtId="3" fontId="4" fillId="0" borderId="0" xfId="0" applyNumberFormat="1" applyFont="1" applyBorder="1" applyAlignment="1"/>
    <xf numFmtId="3" fontId="4" fillId="0" borderId="1" xfId="0" applyNumberFormat="1" applyFont="1" applyBorder="1" applyAlignment="1"/>
    <xf numFmtId="3" fontId="4" fillId="4" borderId="1" xfId="0" applyNumberFormat="1" applyFont="1" applyFill="1" applyBorder="1" applyAlignment="1"/>
    <xf numFmtId="3" fontId="4" fillId="0" borderId="7" xfId="0" applyNumberFormat="1" applyFont="1" applyFill="1" applyBorder="1" applyAlignment="1"/>
    <xf numFmtId="3" fontId="4" fillId="4" borderId="4" xfId="0" applyNumberFormat="1" applyFont="1" applyFill="1" applyBorder="1" applyAlignment="1"/>
    <xf numFmtId="0" fontId="4" fillId="2" borderId="8" xfId="2" applyFont="1" applyFill="1" applyBorder="1" applyAlignment="1">
      <alignment horizontal="right"/>
    </xf>
    <xf numFmtId="0" fontId="4" fillId="2" borderId="1" xfId="2" applyFont="1" applyFill="1" applyBorder="1" applyAlignment="1">
      <alignment horizontal="right"/>
    </xf>
    <xf numFmtId="168" fontId="4" fillId="0" borderId="8" xfId="0" applyNumberFormat="1" applyFont="1" applyFill="1" applyBorder="1" applyAlignment="1"/>
    <xf numFmtId="168" fontId="4" fillId="0" borderId="5" xfId="0" applyNumberFormat="1" applyFont="1" applyFill="1" applyBorder="1" applyAlignment="1"/>
    <xf numFmtId="168" fontId="4" fillId="4" borderId="5" xfId="0" applyNumberFormat="1" applyFont="1" applyFill="1" applyBorder="1" applyAlignment="1"/>
    <xf numFmtId="168" fontId="4" fillId="4" borderId="8" xfId="0" applyNumberFormat="1" applyFont="1" applyFill="1" applyBorder="1" applyAlignment="1"/>
    <xf numFmtId="168" fontId="4" fillId="0" borderId="15" xfId="0" applyNumberFormat="1" applyFont="1" applyFill="1" applyBorder="1" applyAlignment="1"/>
    <xf numFmtId="168" fontId="4" fillId="0" borderId="1" xfId="0" applyNumberFormat="1" applyFont="1" applyFill="1" applyBorder="1" applyAlignment="1"/>
    <xf numFmtId="37" fontId="4" fillId="0" borderId="0" xfId="0" applyFont="1" applyFill="1" applyAlignment="1">
      <alignment horizontal="centerContinuous"/>
    </xf>
    <xf numFmtId="37" fontId="0" fillId="0" borderId="0" xfId="0" applyAlignment="1">
      <alignment horizontal="left" vertical="top"/>
    </xf>
    <xf numFmtId="37" fontId="4" fillId="0" borderId="0" xfId="0" applyFont="1" applyAlignment="1" applyProtection="1">
      <alignment horizontal="right"/>
    </xf>
    <xf numFmtId="37" fontId="4" fillId="0" borderId="9" xfId="0" applyFont="1" applyBorder="1" applyAlignment="1" applyProtection="1">
      <alignment horizontal="right"/>
    </xf>
    <xf numFmtId="3" fontId="4" fillId="0" borderId="1" xfId="0" applyNumberFormat="1" applyFont="1" applyFill="1" applyBorder="1" applyAlignment="1">
      <alignment horizontal="right"/>
    </xf>
    <xf numFmtId="3" fontId="4" fillId="0" borderId="0" xfId="0" applyNumberFormat="1" applyFont="1" applyFill="1" applyAlignment="1">
      <alignment horizontal="right"/>
    </xf>
    <xf numFmtId="3" fontId="4" fillId="4" borderId="0" xfId="0" applyNumberFormat="1" applyFont="1" applyFill="1" applyAlignment="1">
      <alignment horizontal="right"/>
    </xf>
    <xf numFmtId="3" fontId="4" fillId="0" borderId="0" xfId="0" applyNumberFormat="1" applyFont="1" applyAlignment="1">
      <alignment horizontal="right"/>
    </xf>
    <xf numFmtId="3" fontId="4" fillId="0" borderId="0" xfId="0" applyNumberFormat="1" applyFont="1" applyBorder="1" applyAlignment="1">
      <alignment horizontal="right"/>
    </xf>
    <xf numFmtId="3" fontId="4" fillId="0" borderId="1" xfId="0" applyNumberFormat="1" applyFont="1" applyBorder="1" applyAlignment="1">
      <alignment horizontal="right"/>
    </xf>
    <xf numFmtId="3" fontId="4" fillId="4" borderId="1" xfId="0" applyNumberFormat="1" applyFont="1" applyFill="1" applyBorder="1" applyAlignment="1">
      <alignment horizontal="right"/>
    </xf>
    <xf numFmtId="3" fontId="4" fillId="0" borderId="7" xfId="0" applyNumberFormat="1" applyFont="1" applyFill="1" applyBorder="1" applyAlignment="1">
      <alignment horizontal="right"/>
    </xf>
    <xf numFmtId="3" fontId="4" fillId="4" borderId="4" xfId="0" applyNumberFormat="1" applyFont="1" applyFill="1" applyBorder="1" applyAlignment="1">
      <alignment horizontal="right"/>
    </xf>
    <xf numFmtId="37" fontId="4" fillId="0" borderId="0" xfId="0" applyFont="1" applyBorder="1" applyAlignment="1" applyProtection="1">
      <alignment horizontal="right" vertical="top"/>
    </xf>
    <xf numFmtId="168" fontId="4" fillId="0" borderId="0" xfId="0" applyNumberFormat="1" applyFont="1" applyFill="1" applyBorder="1" applyAlignment="1"/>
    <xf numFmtId="0" fontId="4" fillId="0" borderId="0" xfId="0" applyNumberFormat="1" applyFont="1" applyBorder="1" applyAlignment="1">
      <alignment horizontal="right" wrapText="1"/>
    </xf>
    <xf numFmtId="0" fontId="4" fillId="0" borderId="4" xfId="0" applyNumberFormat="1" applyFont="1" applyBorder="1" applyAlignment="1">
      <alignment horizontal="right" wrapText="1"/>
    </xf>
    <xf numFmtId="0" fontId="19" fillId="0" borderId="4" xfId="0" applyNumberFormat="1" applyFont="1" applyBorder="1" applyAlignment="1">
      <alignment horizontal="right" wrapText="1"/>
    </xf>
    <xf numFmtId="169" fontId="4" fillId="0" borderId="0" xfId="0" applyNumberFormat="1" applyFont="1"/>
    <xf numFmtId="165" fontId="19" fillId="0" borderId="1" xfId="0" applyNumberFormat="1" applyFont="1" applyBorder="1" applyAlignment="1">
      <alignment horizontal="right" vertical="center"/>
    </xf>
    <xf numFmtId="165" fontId="4" fillId="0" borderId="1" xfId="0" applyNumberFormat="1" applyFont="1" applyFill="1" applyBorder="1" applyAlignment="1">
      <alignment horizontal="right" vertical="center"/>
    </xf>
    <xf numFmtId="0" fontId="0" fillId="0" borderId="4" xfId="0" applyNumberFormat="1" applyFill="1" applyBorder="1"/>
    <xf numFmtId="37" fontId="0" fillId="0" borderId="0" xfId="0" applyFill="1"/>
    <xf numFmtId="37" fontId="0" fillId="0" borderId="0" xfId="0" applyFill="1" applyBorder="1"/>
    <xf numFmtId="1" fontId="4" fillId="4" borderId="4" xfId="0" quotePrefix="1" applyNumberFormat="1" applyFont="1" applyFill="1" applyBorder="1" applyAlignment="1" applyProtection="1">
      <alignment horizontal="center"/>
    </xf>
    <xf numFmtId="1" fontId="4" fillId="0" borderId="4" xfId="0" applyNumberFormat="1" applyFont="1" applyFill="1" applyBorder="1" applyAlignment="1" applyProtection="1">
      <alignment horizontal="center"/>
    </xf>
    <xf numFmtId="1" fontId="4" fillId="5" borderId="4" xfId="0" quotePrefix="1" applyNumberFormat="1" applyFont="1" applyFill="1" applyBorder="1" applyAlignment="1" applyProtection="1">
      <alignment horizontal="center"/>
    </xf>
    <xf numFmtId="37" fontId="16" fillId="0" borderId="19" xfId="0" applyFont="1" applyFill="1" applyBorder="1" applyAlignment="1" applyProtection="1">
      <alignment horizontal="left"/>
    </xf>
    <xf numFmtId="37" fontId="4" fillId="5" borderId="20" xfId="0" applyFont="1" applyFill="1" applyBorder="1" applyAlignment="1" applyProtection="1">
      <alignment horizontal="right"/>
    </xf>
    <xf numFmtId="37" fontId="4" fillId="0" borderId="20" xfId="0" applyFont="1" applyFill="1" applyBorder="1" applyAlignment="1" applyProtection="1">
      <alignment horizontal="right"/>
    </xf>
    <xf numFmtId="37" fontId="16" fillId="0" borderId="20" xfId="0" applyFont="1" applyFill="1" applyBorder="1" applyAlignment="1" applyProtection="1">
      <alignment horizontal="right"/>
    </xf>
    <xf numFmtId="37" fontId="16" fillId="5" borderId="20" xfId="0" applyFont="1" applyFill="1" applyBorder="1" applyAlignment="1" applyProtection="1">
      <alignment horizontal="center" vertical="center"/>
    </xf>
    <xf numFmtId="37" fontId="16" fillId="0" borderId="20" xfId="0" applyFont="1" applyFill="1" applyBorder="1" applyAlignment="1" applyProtection="1">
      <alignment horizontal="center" vertical="center"/>
    </xf>
    <xf numFmtId="37" fontId="16" fillId="0" borderId="20" xfId="0" quotePrefix="1" applyFont="1" applyBorder="1" applyAlignment="1">
      <alignment horizontal="center" vertical="center"/>
    </xf>
    <xf numFmtId="37" fontId="20" fillId="0" borderId="20" xfId="0" quotePrefix="1" applyFont="1" applyFill="1" applyBorder="1" applyAlignment="1">
      <alignment horizontal="center" vertical="center"/>
    </xf>
    <xf numFmtId="37" fontId="16" fillId="5" borderId="20" xfId="0" quotePrefix="1" applyFont="1" applyFill="1" applyBorder="1" applyAlignment="1">
      <alignment horizontal="center" vertical="center"/>
    </xf>
    <xf numFmtId="37" fontId="16" fillId="0" borderId="20" xfId="0" applyFont="1" applyBorder="1" applyAlignment="1">
      <alignment horizontal="center" vertical="center"/>
    </xf>
    <xf numFmtId="37" fontId="16" fillId="5" borderId="21" xfId="0" applyFont="1" applyFill="1" applyBorder="1" applyAlignment="1">
      <alignment horizontal="center" vertical="center"/>
    </xf>
    <xf numFmtId="37" fontId="16" fillId="0" borderId="22" xfId="0" applyFont="1" applyFill="1" applyBorder="1" applyAlignment="1" applyProtection="1">
      <alignment horizontal="left"/>
    </xf>
    <xf numFmtId="37" fontId="5" fillId="5" borderId="23" xfId="0" applyFont="1" applyFill="1" applyBorder="1" applyAlignment="1" applyProtection="1">
      <alignment horizontal="right"/>
    </xf>
    <xf numFmtId="37" fontId="5" fillId="0" borderId="23" xfId="0" applyFont="1" applyFill="1" applyBorder="1" applyAlignment="1" applyProtection="1">
      <alignment horizontal="right"/>
    </xf>
    <xf numFmtId="37" fontId="21" fillId="0" borderId="23" xfId="0" applyFont="1" applyFill="1" applyBorder="1" applyAlignment="1" applyProtection="1">
      <alignment horizontal="right"/>
    </xf>
    <xf numFmtId="37" fontId="21" fillId="5" borderId="23" xfId="0" applyFont="1" applyFill="1" applyBorder="1" applyAlignment="1" applyProtection="1">
      <alignment horizontal="center" vertical="center"/>
    </xf>
    <xf numFmtId="37" fontId="21" fillId="0" borderId="23" xfId="0" applyFont="1" applyFill="1" applyBorder="1" applyAlignment="1" applyProtection="1">
      <alignment horizontal="center" vertical="center"/>
    </xf>
    <xf numFmtId="37" fontId="16" fillId="0" borderId="23" xfId="0" quotePrefix="1" applyFont="1" applyBorder="1" applyAlignment="1">
      <alignment horizontal="center" vertical="center"/>
    </xf>
    <xf numFmtId="37" fontId="20" fillId="0" borderId="23" xfId="0" quotePrefix="1" applyFont="1" applyFill="1" applyBorder="1" applyAlignment="1">
      <alignment horizontal="center" vertical="center"/>
    </xf>
    <xf numFmtId="37" fontId="16" fillId="5" borderId="23" xfId="0" quotePrefix="1" applyFont="1" applyFill="1" applyBorder="1" applyAlignment="1">
      <alignment horizontal="center" vertical="center"/>
    </xf>
    <xf numFmtId="37" fontId="20" fillId="0" borderId="23" xfId="0" quotePrefix="1" applyFont="1" applyBorder="1" applyAlignment="1">
      <alignment horizontal="center" vertical="center"/>
    </xf>
    <xf numFmtId="37" fontId="20" fillId="5" borderId="24" xfId="0" quotePrefix="1" applyFont="1" applyFill="1" applyBorder="1" applyAlignment="1">
      <alignment horizontal="center" vertical="center"/>
    </xf>
    <xf numFmtId="37" fontId="22" fillId="5" borderId="24" xfId="0" applyFont="1" applyFill="1" applyBorder="1" applyAlignment="1" applyProtection="1">
      <alignment horizontal="center" vertical="center"/>
    </xf>
    <xf numFmtId="37" fontId="16" fillId="0" borderId="23" xfId="0" applyFont="1" applyBorder="1" applyAlignment="1">
      <alignment horizontal="center" vertical="center"/>
    </xf>
    <xf numFmtId="37" fontId="16" fillId="5" borderId="24" xfId="0" applyFont="1" applyFill="1" applyBorder="1" applyAlignment="1">
      <alignment horizontal="center" vertical="center"/>
    </xf>
    <xf numFmtId="37" fontId="20" fillId="5" borderId="23" xfId="0" quotePrefix="1" applyFont="1" applyFill="1" applyBorder="1" applyAlignment="1">
      <alignment horizontal="center" vertical="center"/>
    </xf>
    <xf numFmtId="37" fontId="16" fillId="0" borderId="25" xfId="0" applyFont="1" applyFill="1" applyBorder="1" applyAlignment="1" applyProtection="1">
      <alignment horizontal="left"/>
    </xf>
    <xf numFmtId="37" fontId="5" fillId="5" borderId="26" xfId="0" applyFont="1" applyFill="1" applyBorder="1" applyAlignment="1" applyProtection="1">
      <alignment horizontal="right"/>
    </xf>
    <xf numFmtId="37" fontId="5" fillId="0" borderId="26" xfId="0" applyFont="1" applyFill="1" applyBorder="1" applyAlignment="1" applyProtection="1">
      <alignment horizontal="right"/>
    </xf>
    <xf numFmtId="37" fontId="21" fillId="0" borderId="26" xfId="0" applyFont="1" applyFill="1" applyBorder="1" applyAlignment="1" applyProtection="1">
      <alignment horizontal="right"/>
    </xf>
    <xf numFmtId="37" fontId="21" fillId="5" borderId="26" xfId="0" applyFont="1" applyFill="1" applyBorder="1" applyAlignment="1" applyProtection="1">
      <alignment horizontal="center" vertical="center"/>
    </xf>
    <xf numFmtId="37" fontId="21" fillId="0" borderId="26" xfId="0" applyFont="1" applyFill="1" applyBorder="1" applyAlignment="1" applyProtection="1">
      <alignment horizontal="center" vertical="center"/>
    </xf>
    <xf numFmtId="37" fontId="16" fillId="0" borderId="26" xfId="0" quotePrefix="1" applyFont="1" applyBorder="1" applyAlignment="1">
      <alignment horizontal="center" vertical="center"/>
    </xf>
    <xf numFmtId="37" fontId="20" fillId="0" borderId="26" xfId="0" quotePrefix="1" applyFont="1" applyFill="1" applyBorder="1" applyAlignment="1">
      <alignment horizontal="center" vertical="center"/>
    </xf>
    <xf numFmtId="37" fontId="16" fillId="5" borderId="26" xfId="0" quotePrefix="1" applyFont="1" applyFill="1" applyBorder="1" applyAlignment="1">
      <alignment horizontal="center" vertical="center"/>
    </xf>
    <xf numFmtId="37" fontId="16" fillId="0" borderId="26" xfId="0" applyFont="1" applyBorder="1" applyAlignment="1">
      <alignment horizontal="center" vertical="center"/>
    </xf>
    <xf numFmtId="37" fontId="16" fillId="5" borderId="27" xfId="0" applyFont="1" applyFill="1" applyBorder="1" applyAlignment="1">
      <alignment horizontal="center" vertical="center"/>
    </xf>
    <xf numFmtId="37" fontId="4" fillId="0" borderId="16" xfId="0" applyFont="1" applyFill="1" applyBorder="1" applyAlignment="1" applyProtection="1">
      <alignment horizontal="centerContinuous"/>
    </xf>
    <xf numFmtId="168" fontId="4" fillId="0" borderId="3" xfId="0" applyNumberFormat="1" applyFont="1" applyFill="1" applyBorder="1" applyAlignment="1"/>
    <xf numFmtId="168" fontId="4" fillId="0" borderId="2" xfId="0" applyNumberFormat="1" applyFont="1" applyFill="1" applyBorder="1" applyAlignment="1"/>
    <xf numFmtId="168" fontId="4" fillId="4" borderId="2" xfId="0" applyNumberFormat="1" applyFont="1" applyFill="1" applyBorder="1" applyAlignment="1"/>
    <xf numFmtId="168" fontId="4" fillId="4" borderId="3" xfId="0" applyNumberFormat="1" applyFont="1" applyFill="1" applyBorder="1" applyAlignment="1"/>
    <xf numFmtId="168" fontId="4" fillId="0" borderId="16" xfId="0" applyNumberFormat="1" applyFont="1" applyFill="1" applyBorder="1" applyAlignment="1"/>
    <xf numFmtId="37" fontId="4" fillId="0" borderId="0" xfId="0" applyFont="1" applyFill="1" applyBorder="1" applyAlignment="1" applyProtection="1">
      <alignment horizontal="left" vertical="top" wrapText="1"/>
    </xf>
    <xf numFmtId="37" fontId="4" fillId="0" borderId="0" xfId="0" applyNumberFormat="1" applyFont="1" applyFill="1" applyProtection="1"/>
    <xf numFmtId="37" fontId="4" fillId="0" borderId="0" xfId="0" applyNumberFormat="1" applyFont="1" applyProtection="1"/>
    <xf numFmtId="37" fontId="4" fillId="0" borderId="1" xfId="0" applyNumberFormat="1" applyFont="1" applyFill="1" applyBorder="1" applyProtection="1"/>
    <xf numFmtId="37" fontId="4" fillId="0" borderId="1" xfId="0" applyNumberFormat="1" applyFont="1" applyBorder="1" applyProtection="1"/>
    <xf numFmtId="3" fontId="4" fillId="0" borderId="1" xfId="0" applyNumberFormat="1" applyFont="1" applyBorder="1" applyAlignment="1" applyProtection="1">
      <alignment vertical="center"/>
    </xf>
    <xf numFmtId="165" fontId="8" fillId="0" borderId="1" xfId="1" applyNumberFormat="1" applyFont="1" applyBorder="1" applyAlignment="1">
      <alignment horizontal="right"/>
    </xf>
    <xf numFmtId="0" fontId="4" fillId="0" borderId="0" xfId="0" applyNumberFormat="1" applyFont="1" applyFill="1" applyBorder="1"/>
    <xf numFmtId="164" fontId="4" fillId="0" borderId="0" xfId="3" applyFont="1" applyAlignment="1" applyProtection="1">
      <alignment horizontal="left"/>
    </xf>
    <xf numFmtId="1" fontId="19" fillId="0" borderId="0" xfId="1" applyNumberFormat="1" applyFont="1" applyAlignment="1">
      <alignment horizontal="right"/>
    </xf>
    <xf numFmtId="37" fontId="23" fillId="0" borderId="0" xfId="0" applyFont="1" applyFill="1" applyAlignment="1">
      <alignment horizontal="centerContinuous"/>
    </xf>
    <xf numFmtId="37" fontId="5" fillId="3" borderId="0" xfId="0" applyFont="1" applyFill="1" applyBorder="1" applyAlignment="1">
      <alignment vertical="top"/>
    </xf>
    <xf numFmtId="167" fontId="4" fillId="5" borderId="0" xfId="1" applyNumberFormat="1" applyFont="1" applyFill="1" applyBorder="1" applyAlignment="1" applyProtection="1"/>
    <xf numFmtId="167" fontId="4" fillId="5" borderId="0" xfId="1" applyNumberFormat="1" applyFont="1" applyFill="1" applyBorder="1" applyAlignment="1">
      <alignment horizontal="right"/>
    </xf>
    <xf numFmtId="167" fontId="19" fillId="0" borderId="5" xfId="1" applyNumberFormat="1" applyFont="1" applyFill="1" applyBorder="1" applyAlignment="1">
      <alignment horizontal="right"/>
    </xf>
    <xf numFmtId="167" fontId="19" fillId="0" borderId="8" xfId="1" applyNumberFormat="1" applyFont="1" applyFill="1" applyBorder="1"/>
    <xf numFmtId="167" fontId="19" fillId="0" borderId="5" xfId="1" applyNumberFormat="1" applyFont="1" applyFill="1" applyBorder="1"/>
    <xf numFmtId="167" fontId="19" fillId="0" borderId="8" xfId="1" applyNumberFormat="1" applyFont="1" applyFill="1" applyBorder="1" applyAlignment="1">
      <alignment horizontal="right"/>
    </xf>
    <xf numFmtId="167" fontId="19" fillId="0" borderId="11" xfId="1" applyNumberFormat="1" applyFont="1" applyFill="1" applyBorder="1" applyAlignment="1">
      <alignment horizontal="right"/>
    </xf>
    <xf numFmtId="167" fontId="19" fillId="0" borderId="1" xfId="1" applyNumberFormat="1" applyFont="1" applyFill="1" applyBorder="1"/>
    <xf numFmtId="167" fontId="19" fillId="3" borderId="1" xfId="1" applyNumberFormat="1" applyFont="1" applyFill="1" applyBorder="1"/>
    <xf numFmtId="167" fontId="19" fillId="5" borderId="0" xfId="1" applyNumberFormat="1" applyFont="1" applyFill="1" applyBorder="1" applyAlignment="1">
      <alignment horizontal="right"/>
    </xf>
    <xf numFmtId="167" fontId="19" fillId="0" borderId="0" xfId="1" applyNumberFormat="1" applyFont="1" applyFill="1" applyBorder="1"/>
    <xf numFmtId="167" fontId="19" fillId="0" borderId="1" xfId="1" applyNumberFormat="1" applyFont="1" applyFill="1" applyBorder="1" applyAlignment="1">
      <alignment horizontal="right"/>
    </xf>
    <xf numFmtId="167" fontId="19" fillId="3" borderId="1" xfId="1" applyNumberFormat="1" applyFont="1" applyFill="1" applyBorder="1" applyAlignment="1">
      <alignment horizontal="right"/>
    </xf>
    <xf numFmtId="167" fontId="19" fillId="3" borderId="0" xfId="1" applyNumberFormat="1" applyFont="1" applyFill="1" applyBorder="1"/>
    <xf numFmtId="167" fontId="19" fillId="0" borderId="4" xfId="1" applyNumberFormat="1" applyFont="1" applyFill="1" applyBorder="1" applyAlignment="1">
      <alignment horizontal="right"/>
    </xf>
    <xf numFmtId="167" fontId="19" fillId="3" borderId="4" xfId="1" applyNumberFormat="1" applyFont="1" applyFill="1" applyBorder="1" applyAlignment="1">
      <alignment horizontal="right"/>
    </xf>
    <xf numFmtId="9" fontId="19" fillId="0" borderId="0" xfId="4" applyFont="1" applyFill="1" applyBorder="1" applyAlignment="1">
      <alignment horizontal="right"/>
    </xf>
    <xf numFmtId="9" fontId="19" fillId="0" borderId="1" xfId="4" applyFont="1" applyFill="1" applyBorder="1" applyAlignment="1">
      <alignment horizontal="right"/>
    </xf>
    <xf numFmtId="9" fontId="19" fillId="0" borderId="1" xfId="4" applyFont="1" applyFill="1" applyBorder="1"/>
    <xf numFmtId="9" fontId="19" fillId="3" borderId="1" xfId="4" applyFont="1" applyFill="1" applyBorder="1"/>
    <xf numFmtId="9" fontId="19" fillId="3" borderId="0" xfId="4" applyFont="1" applyFill="1" applyBorder="1" applyAlignment="1">
      <alignment horizontal="right"/>
    </xf>
    <xf numFmtId="9" fontId="19" fillId="0" borderId="0" xfId="4" applyFont="1" applyFill="1" applyBorder="1"/>
    <xf numFmtId="9" fontId="19" fillId="3" borderId="0" xfId="4" applyFont="1" applyFill="1" applyBorder="1"/>
    <xf numFmtId="9" fontId="19" fillId="3" borderId="1" xfId="4" applyFont="1" applyFill="1" applyBorder="1" applyAlignment="1">
      <alignment horizontal="right"/>
    </xf>
    <xf numFmtId="9" fontId="19" fillId="0" borderId="4" xfId="4" applyFont="1" applyFill="1" applyBorder="1" applyAlignment="1">
      <alignment vertical="top"/>
    </xf>
    <xf numFmtId="9" fontId="19" fillId="3" borderId="4" xfId="4" applyFont="1" applyFill="1" applyBorder="1" applyAlignment="1">
      <alignment vertical="top"/>
    </xf>
    <xf numFmtId="37" fontId="5" fillId="6" borderId="5" xfId="0" applyFont="1" applyFill="1" applyBorder="1" applyAlignment="1">
      <alignment vertical="top"/>
    </xf>
    <xf numFmtId="37" fontId="0" fillId="6" borderId="0" xfId="0" applyFont="1" applyFill="1"/>
    <xf numFmtId="37" fontId="0" fillId="6" borderId="0" xfId="0" applyFont="1" applyFill="1" applyBorder="1"/>
    <xf numFmtId="37" fontId="5" fillId="6" borderId="0" xfId="0" applyFont="1" applyFill="1" applyBorder="1" applyAlignment="1">
      <alignment vertical="top"/>
    </xf>
    <xf numFmtId="37" fontId="4" fillId="6" borderId="8" xfId="0" applyFont="1" applyFill="1" applyBorder="1" applyAlignment="1">
      <alignment vertical="top"/>
    </xf>
    <xf numFmtId="37" fontId="4" fillId="6" borderId="1" xfId="0" applyFont="1" applyFill="1" applyBorder="1" applyAlignment="1">
      <alignment vertical="top"/>
    </xf>
    <xf numFmtId="9" fontId="4" fillId="6" borderId="7" xfId="4" applyFont="1" applyFill="1" applyBorder="1" applyAlignment="1">
      <alignment vertical="top"/>
    </xf>
    <xf numFmtId="9" fontId="4" fillId="6" borderId="0" xfId="4" applyFont="1" applyFill="1" applyBorder="1" applyAlignment="1">
      <alignment vertical="top"/>
    </xf>
    <xf numFmtId="167" fontId="19" fillId="7" borderId="5" xfId="1" applyNumberFormat="1" applyFont="1" applyFill="1" applyBorder="1" applyAlignment="1">
      <alignment horizontal="right"/>
    </xf>
    <xf numFmtId="167" fontId="19" fillId="7" borderId="0" xfId="1" applyNumberFormat="1" applyFont="1" applyFill="1" applyBorder="1" applyAlignment="1">
      <alignment horizontal="right"/>
    </xf>
    <xf numFmtId="37" fontId="0" fillId="3" borderId="2" xfId="0" applyFont="1" applyFill="1" applyBorder="1"/>
    <xf numFmtId="37" fontId="4" fillId="3" borderId="3" xfId="0" applyFont="1" applyFill="1" applyBorder="1" applyAlignment="1">
      <alignment vertical="top"/>
    </xf>
    <xf numFmtId="9" fontId="19" fillId="3" borderId="3" xfId="4" applyFont="1" applyFill="1" applyBorder="1"/>
    <xf numFmtId="9" fontId="19" fillId="3" borderId="2" xfId="4" applyFont="1" applyFill="1" applyBorder="1" applyAlignment="1">
      <alignment horizontal="right"/>
    </xf>
    <xf numFmtId="9" fontId="19" fillId="3" borderId="3" xfId="4" applyFont="1" applyFill="1" applyBorder="1" applyAlignment="1">
      <alignment horizontal="right"/>
    </xf>
    <xf numFmtId="9" fontId="19" fillId="3" borderId="13" xfId="4" applyFont="1" applyFill="1" applyBorder="1" applyAlignment="1">
      <alignment vertical="top"/>
    </xf>
    <xf numFmtId="167" fontId="5" fillId="0" borderId="0" xfId="1" applyNumberFormat="1" applyFont="1" applyFill="1" applyBorder="1" applyAlignment="1" applyProtection="1">
      <alignment horizontal="left"/>
    </xf>
    <xf numFmtId="167" fontId="27" fillId="0" borderId="0" xfId="1" applyNumberFormat="1" applyFont="1" applyFill="1" applyBorder="1" applyAlignment="1">
      <alignment horizontal="right"/>
    </xf>
    <xf numFmtId="167" fontId="27" fillId="3" borderId="0" xfId="1" applyNumberFormat="1" applyFont="1" applyFill="1" applyBorder="1" applyAlignment="1">
      <alignment horizontal="right"/>
    </xf>
    <xf numFmtId="167" fontId="27" fillId="0" borderId="5" xfId="1" applyNumberFormat="1" applyFont="1" applyFill="1" applyBorder="1" applyAlignment="1">
      <alignment horizontal="right"/>
    </xf>
    <xf numFmtId="167" fontId="5" fillId="0" borderId="0" xfId="1" applyNumberFormat="1" applyFont="1" applyFill="1" applyBorder="1" applyAlignment="1">
      <alignment horizontal="right"/>
    </xf>
    <xf numFmtId="167" fontId="5" fillId="3" borderId="0" xfId="1" applyNumberFormat="1" applyFont="1" applyFill="1" applyBorder="1" applyAlignment="1">
      <alignment horizontal="right"/>
    </xf>
    <xf numFmtId="37" fontId="4" fillId="0" borderId="0" xfId="0" applyNumberFormat="1" applyFont="1" applyFill="1" applyBorder="1"/>
    <xf numFmtId="0" fontId="4" fillId="0" borderId="0" xfId="0" applyNumberFormat="1" applyFont="1" applyFill="1" applyBorder="1" applyAlignment="1"/>
    <xf numFmtId="37" fontId="4" fillId="0" borderId="0" xfId="0" applyNumberFormat="1" applyFont="1" applyFill="1" applyBorder="1" applyAlignment="1"/>
    <xf numFmtId="0" fontId="4" fillId="2" borderId="1" xfId="2" applyFont="1" applyFill="1" applyBorder="1"/>
    <xf numFmtId="37" fontId="4" fillId="0" borderId="11" xfId="0" applyFont="1" applyBorder="1"/>
    <xf numFmtId="167" fontId="8" fillId="0" borderId="11" xfId="1" applyNumberFormat="1" applyFont="1" applyBorder="1" applyAlignment="1">
      <alignment horizontal="right"/>
    </xf>
    <xf numFmtId="170" fontId="8" fillId="0" borderId="5" xfId="4" applyNumberFormat="1" applyFont="1" applyBorder="1" applyAlignment="1">
      <alignment horizontal="right"/>
    </xf>
    <xf numFmtId="0" fontId="4" fillId="0" borderId="4" xfId="0" applyNumberFormat="1" applyFont="1" applyFill="1" applyBorder="1" applyAlignment="1">
      <alignment horizontal="right"/>
    </xf>
    <xf numFmtId="37" fontId="28" fillId="0" borderId="29" xfId="0" applyFont="1" applyBorder="1" applyAlignment="1">
      <alignment horizontal="center" vertical="center" wrapText="1"/>
    </xf>
    <xf numFmtId="37" fontId="0" fillId="0" borderId="29" xfId="0" applyBorder="1" applyAlignment="1">
      <alignment wrapText="1"/>
    </xf>
    <xf numFmtId="9" fontId="0" fillId="0" borderId="29" xfId="0" applyNumberFormat="1" applyBorder="1" applyAlignment="1">
      <alignment wrapText="1"/>
    </xf>
    <xf numFmtId="14" fontId="0" fillId="0" borderId="29" xfId="0" applyNumberFormat="1" applyBorder="1" applyAlignment="1">
      <alignment wrapText="1"/>
    </xf>
    <xf numFmtId="37" fontId="2" fillId="0" borderId="0" xfId="0" applyFont="1" applyFill="1" applyBorder="1" applyAlignment="1">
      <alignment horizontal="center" vertical="center" wrapText="1"/>
    </xf>
    <xf numFmtId="37" fontId="29" fillId="0" borderId="0" xfId="0" applyFont="1" applyFill="1" applyBorder="1" applyAlignment="1">
      <alignment wrapText="1"/>
    </xf>
    <xf numFmtId="37" fontId="30" fillId="0" borderId="29" xfId="0" applyFont="1" applyBorder="1" applyAlignment="1">
      <alignment wrapText="1"/>
    </xf>
    <xf numFmtId="37" fontId="32" fillId="0" borderId="0" xfId="0" applyFont="1" applyFill="1" applyBorder="1"/>
    <xf numFmtId="37" fontId="32" fillId="0" borderId="0" xfId="0" applyFont="1" applyFill="1"/>
    <xf numFmtId="37" fontId="12" fillId="0" borderId="0" xfId="0" applyFont="1" applyFill="1"/>
    <xf numFmtId="37" fontId="32" fillId="0" borderId="13" xfId="0" applyFont="1" applyFill="1" applyBorder="1" applyAlignment="1" applyProtection="1">
      <alignment horizontal="left" vertical="center"/>
    </xf>
    <xf numFmtId="37" fontId="32" fillId="0" borderId="0" xfId="0" applyFont="1" applyFill="1" applyBorder="1" applyAlignment="1">
      <alignment vertical="center"/>
    </xf>
    <xf numFmtId="37" fontId="32" fillId="0" borderId="0" xfId="0" applyFont="1" applyFill="1" applyAlignment="1">
      <alignment vertical="center"/>
    </xf>
    <xf numFmtId="37" fontId="12" fillId="0" borderId="0" xfId="0" applyFont="1" applyFill="1" applyAlignment="1">
      <alignment vertical="center"/>
    </xf>
    <xf numFmtId="37" fontId="31" fillId="0" borderId="16" xfId="0" applyFont="1" applyFill="1" applyBorder="1" applyAlignment="1" applyProtection="1">
      <alignment horizontal="left" vertical="center"/>
    </xf>
    <xf numFmtId="3" fontId="31" fillId="0" borderId="11" xfId="0" applyNumberFormat="1" applyFont="1" applyFill="1" applyBorder="1" applyAlignment="1" applyProtection="1">
      <alignment vertical="center"/>
    </xf>
    <xf numFmtId="3" fontId="32" fillId="0" borderId="4" xfId="0" applyNumberFormat="1" applyFont="1" applyFill="1" applyBorder="1" applyAlignment="1" applyProtection="1">
      <alignment horizontal="left" vertical="center"/>
    </xf>
    <xf numFmtId="171" fontId="31" fillId="0" borderId="13" xfId="0" applyNumberFormat="1" applyFont="1" applyFill="1" applyBorder="1" applyAlignment="1" applyProtection="1">
      <alignment vertical="center"/>
    </xf>
    <xf numFmtId="172" fontId="31" fillId="0" borderId="13" xfId="0" applyNumberFormat="1" applyFont="1" applyFill="1" applyBorder="1" applyAlignment="1" applyProtection="1">
      <alignment vertical="center"/>
    </xf>
    <xf numFmtId="173" fontId="31" fillId="0" borderId="13" xfId="0" applyNumberFormat="1" applyFont="1" applyFill="1" applyBorder="1" applyAlignment="1" applyProtection="1">
      <alignment vertical="center"/>
    </xf>
    <xf numFmtId="3" fontId="32" fillId="0" borderId="4" xfId="0" applyNumberFormat="1" applyFont="1" applyFill="1" applyBorder="1" applyAlignment="1" applyProtection="1">
      <alignment horizontal="right" vertical="center"/>
    </xf>
    <xf numFmtId="173" fontId="31" fillId="0" borderId="4" xfId="0" applyNumberFormat="1" applyFont="1" applyFill="1" applyBorder="1" applyAlignment="1" applyProtection="1">
      <alignment vertical="center"/>
    </xf>
    <xf numFmtId="37" fontId="32" fillId="0" borderId="2" xfId="0" applyFont="1" applyFill="1" applyBorder="1" applyAlignment="1" applyProtection="1">
      <alignment horizontal="left" vertical="center"/>
    </xf>
    <xf numFmtId="3" fontId="32" fillId="0" borderId="5" xfId="0" applyNumberFormat="1" applyFont="1" applyFill="1" applyBorder="1" applyAlignment="1" applyProtection="1">
      <alignment vertical="center"/>
    </xf>
    <xf numFmtId="3" fontId="32" fillId="0" borderId="0" xfId="0" applyNumberFormat="1" applyFont="1" applyFill="1" applyBorder="1" applyAlignment="1" applyProtection="1">
      <alignment horizontal="left" vertical="center"/>
    </xf>
    <xf numFmtId="171" fontId="32" fillId="0" borderId="2" xfId="0" applyNumberFormat="1" applyFont="1" applyFill="1" applyBorder="1" applyAlignment="1" applyProtection="1">
      <alignment horizontal="right" vertical="center"/>
    </xf>
    <xf numFmtId="3" fontId="32" fillId="0" borderId="5" xfId="0" applyNumberFormat="1" applyFont="1" applyFill="1" applyBorder="1" applyAlignment="1" applyProtection="1">
      <alignment horizontal="right" vertical="center"/>
    </xf>
    <xf numFmtId="172" fontId="32" fillId="0" borderId="2" xfId="0" applyNumberFormat="1" applyFont="1" applyFill="1" applyBorder="1" applyAlignment="1" applyProtection="1">
      <alignment vertical="center"/>
    </xf>
    <xf numFmtId="171" fontId="32" fillId="0" borderId="2" xfId="0" applyNumberFormat="1" applyFont="1" applyFill="1" applyBorder="1" applyAlignment="1" applyProtection="1">
      <alignment vertical="center"/>
    </xf>
    <xf numFmtId="3" fontId="32" fillId="0" borderId="0" xfId="0" applyNumberFormat="1" applyFont="1" applyFill="1" applyBorder="1" applyAlignment="1" applyProtection="1">
      <alignment horizontal="right" vertical="center"/>
    </xf>
    <xf numFmtId="171" fontId="32" fillId="0" borderId="0" xfId="0" applyNumberFormat="1" applyFont="1" applyFill="1" applyBorder="1" applyAlignment="1" applyProtection="1">
      <alignment horizontal="right" vertical="center"/>
    </xf>
    <xf numFmtId="37" fontId="32" fillId="0" borderId="2" xfId="0" quotePrefix="1" applyNumberFormat="1" applyFont="1" applyFill="1" applyBorder="1" applyAlignment="1" applyProtection="1">
      <alignment horizontal="right" vertical="center"/>
    </xf>
    <xf numFmtId="171" fontId="32" fillId="0" borderId="2" xfId="0" quotePrefix="1" applyNumberFormat="1" applyFont="1" applyFill="1" applyBorder="1" applyAlignment="1" applyProtection="1">
      <alignment horizontal="right" vertical="center"/>
    </xf>
    <xf numFmtId="174" fontId="32" fillId="0" borderId="0" xfId="0" applyNumberFormat="1" applyFont="1" applyFill="1" applyBorder="1" applyAlignment="1">
      <alignment vertical="center"/>
    </xf>
    <xf numFmtId="37" fontId="32" fillId="0" borderId="2" xfId="0" applyFont="1" applyFill="1" applyBorder="1" applyAlignment="1">
      <alignment vertical="center"/>
    </xf>
    <xf numFmtId="37" fontId="32" fillId="0" borderId="0" xfId="0" applyNumberFormat="1" applyFont="1" applyFill="1" applyBorder="1" applyAlignment="1" applyProtection="1">
      <alignment horizontal="right" vertical="center"/>
    </xf>
    <xf numFmtId="175" fontId="32" fillId="0" borderId="0" xfId="0" applyNumberFormat="1" applyFont="1" applyFill="1" applyBorder="1" applyAlignment="1">
      <alignment vertical="center"/>
    </xf>
    <xf numFmtId="37" fontId="32" fillId="0" borderId="0" xfId="0" applyNumberFormat="1" applyFont="1" applyFill="1" applyBorder="1" applyAlignment="1">
      <alignment vertical="center"/>
    </xf>
    <xf numFmtId="37" fontId="32" fillId="0" borderId="3" xfId="0" applyFont="1" applyFill="1" applyBorder="1" applyAlignment="1" applyProtection="1">
      <alignment horizontal="left" vertical="center"/>
    </xf>
    <xf numFmtId="171" fontId="32" fillId="0" borderId="3" xfId="0" applyNumberFormat="1" applyFont="1" applyFill="1" applyBorder="1" applyAlignment="1" applyProtection="1">
      <alignment horizontal="right" vertical="center"/>
    </xf>
    <xf numFmtId="3" fontId="32" fillId="0" borderId="8" xfId="0" applyNumberFormat="1" applyFont="1" applyFill="1" applyBorder="1" applyAlignment="1" applyProtection="1">
      <alignment horizontal="right" vertical="center"/>
    </xf>
    <xf numFmtId="37" fontId="32" fillId="0" borderId="3" xfId="0" quotePrefix="1" applyNumberFormat="1" applyFont="1" applyFill="1" applyBorder="1" applyAlignment="1" applyProtection="1">
      <alignment horizontal="right" vertical="center"/>
    </xf>
    <xf numFmtId="3" fontId="32" fillId="0" borderId="8" xfId="0" applyNumberFormat="1" applyFont="1" applyFill="1" applyBorder="1" applyAlignment="1" applyProtection="1">
      <alignment vertical="center"/>
    </xf>
    <xf numFmtId="171" fontId="32" fillId="0" borderId="3" xfId="0" quotePrefix="1" applyNumberFormat="1" applyFont="1" applyFill="1" applyBorder="1" applyAlignment="1" applyProtection="1">
      <alignment horizontal="right" vertical="center"/>
    </xf>
    <xf numFmtId="3" fontId="32" fillId="0" borderId="1" xfId="0" applyNumberFormat="1" applyFont="1" applyFill="1" applyBorder="1" applyAlignment="1" applyProtection="1">
      <alignment horizontal="left" vertical="center"/>
    </xf>
    <xf numFmtId="37" fontId="32" fillId="0" borderId="0" xfId="0" applyFont="1" applyFill="1" applyBorder="1" applyAlignment="1">
      <alignment vertical="distributed"/>
    </xf>
    <xf numFmtId="37" fontId="32" fillId="0" borderId="0" xfId="0" applyFont="1" applyFill="1" applyAlignment="1">
      <alignment vertical="distributed"/>
    </xf>
    <xf numFmtId="37" fontId="12" fillId="0" borderId="0" xfId="0" applyFont="1" applyFill="1" applyAlignment="1">
      <alignment vertical="distributed"/>
    </xf>
    <xf numFmtId="37" fontId="4" fillId="0" borderId="0" xfId="0" applyFont="1" applyFill="1" applyAlignment="1">
      <alignment horizontal="left" wrapText="1"/>
    </xf>
    <xf numFmtId="37" fontId="19" fillId="0" borderId="1" xfId="0" applyFont="1" applyBorder="1" applyAlignment="1">
      <alignment horizontal="right"/>
    </xf>
    <xf numFmtId="37" fontId="4" fillId="2" borderId="0" xfId="0" applyFont="1" applyFill="1"/>
    <xf numFmtId="0" fontId="4" fillId="2" borderId="0" xfId="2" applyFont="1" applyFill="1"/>
    <xf numFmtId="37" fontId="4" fillId="2" borderId="1" xfId="0" applyFont="1" applyFill="1" applyBorder="1"/>
    <xf numFmtId="167" fontId="4" fillId="0" borderId="2" xfId="1" applyNumberFormat="1" applyFont="1" applyBorder="1"/>
    <xf numFmtId="167" fontId="4" fillId="0" borderId="3" xfId="1" applyNumberFormat="1" applyFont="1" applyBorder="1"/>
    <xf numFmtId="0" fontId="4" fillId="2" borderId="4" xfId="2" applyFont="1" applyFill="1" applyBorder="1"/>
    <xf numFmtId="37" fontId="0" fillId="0" borderId="30" xfId="0" applyBorder="1" applyAlignment="1">
      <alignment wrapText="1"/>
    </xf>
    <xf numFmtId="37" fontId="0" fillId="0" borderId="31" xfId="0" applyBorder="1" applyAlignment="1">
      <alignment wrapText="1"/>
    </xf>
    <xf numFmtId="37" fontId="0" fillId="0" borderId="32" xfId="0" applyBorder="1" applyAlignment="1">
      <alignment wrapText="1"/>
    </xf>
    <xf numFmtId="0" fontId="4" fillId="0" borderId="13" xfId="2" applyFont="1" applyFill="1" applyBorder="1" applyAlignment="1">
      <alignment horizontal="centerContinuous"/>
    </xf>
    <xf numFmtId="0" fontId="4" fillId="0" borderId="13" xfId="2" applyFont="1" applyBorder="1"/>
    <xf numFmtId="165" fontId="4" fillId="0" borderId="13" xfId="2" applyNumberFormat="1" applyFont="1" applyBorder="1"/>
    <xf numFmtId="165" fontId="19" fillId="0" borderId="2" xfId="0" applyNumberFormat="1" applyFont="1" applyBorder="1" applyAlignment="1">
      <alignment horizontal="right"/>
    </xf>
    <xf numFmtId="0" fontId="4" fillId="0" borderId="2" xfId="2" applyFont="1" applyBorder="1"/>
    <xf numFmtId="165" fontId="4" fillId="0" borderId="2" xfId="2" applyNumberFormat="1" applyFont="1" applyBorder="1" applyAlignment="1">
      <alignment horizontal="right"/>
    </xf>
    <xf numFmtId="165" fontId="4" fillId="0" borderId="3" xfId="2" applyNumberFormat="1" applyFont="1" applyBorder="1" applyAlignment="1">
      <alignment horizontal="right"/>
    </xf>
    <xf numFmtId="165" fontId="4" fillId="0" borderId="13" xfId="2" applyNumberFormat="1" applyFont="1" applyBorder="1" applyAlignment="1">
      <alignment horizontal="right"/>
    </xf>
    <xf numFmtId="37" fontId="4" fillId="0" borderId="15" xfId="0" applyFont="1" applyBorder="1" applyAlignment="1">
      <alignment horizontal="right" vertical="center" wrapText="1"/>
    </xf>
    <xf numFmtId="0" fontId="4" fillId="0" borderId="7" xfId="2" applyFont="1" applyBorder="1"/>
    <xf numFmtId="0" fontId="4" fillId="0" borderId="0" xfId="2" applyFont="1" applyAlignment="1">
      <alignment wrapText="1"/>
    </xf>
    <xf numFmtId="165" fontId="19" fillId="0" borderId="15" xfId="0" applyNumberFormat="1" applyFont="1" applyBorder="1" applyAlignment="1">
      <alignment horizontal="right"/>
    </xf>
    <xf numFmtId="165" fontId="19" fillId="0" borderId="7" xfId="0" applyNumberFormat="1" applyFont="1" applyBorder="1" applyAlignment="1">
      <alignment horizontal="right"/>
    </xf>
    <xf numFmtId="165" fontId="19" fillId="0" borderId="16" xfId="0" applyNumberFormat="1" applyFont="1" applyBorder="1" applyAlignment="1">
      <alignment horizontal="right"/>
    </xf>
    <xf numFmtId="37" fontId="0" fillId="0" borderId="32" xfId="0" applyBorder="1" applyAlignment="1">
      <alignment wrapText="1"/>
    </xf>
    <xf numFmtId="37" fontId="28" fillId="0" borderId="32" xfId="0" applyFont="1" applyBorder="1" applyAlignment="1">
      <alignment horizontal="center" vertical="center" wrapText="1"/>
    </xf>
    <xf numFmtId="165" fontId="4" fillId="0" borderId="0" xfId="0" quotePrefix="1" applyNumberFormat="1" applyFont="1" applyFill="1" applyAlignment="1">
      <alignment horizontal="right"/>
    </xf>
    <xf numFmtId="0" fontId="4" fillId="0" borderId="0" xfId="0" quotePrefix="1" applyNumberFormat="1" applyFont="1" applyFill="1" applyAlignment="1">
      <alignment horizontal="right"/>
    </xf>
    <xf numFmtId="1" fontId="4" fillId="0" borderId="0" xfId="0" quotePrefix="1" applyNumberFormat="1" applyFont="1" applyFill="1" applyAlignment="1">
      <alignment horizontal="right"/>
    </xf>
    <xf numFmtId="0" fontId="4" fillId="0" borderId="1" xfId="0" quotePrefix="1" applyNumberFormat="1" applyFont="1" applyFill="1" applyBorder="1" applyAlignment="1">
      <alignment horizontal="right"/>
    </xf>
    <xf numFmtId="0" fontId="4" fillId="0" borderId="4" xfId="0" quotePrefix="1" applyNumberFormat="1" applyFont="1" applyBorder="1" applyAlignment="1">
      <alignment horizontal="right"/>
    </xf>
    <xf numFmtId="37" fontId="4" fillId="0" borderId="4" xfId="0" applyFont="1" applyBorder="1" applyAlignment="1">
      <alignment horizontal="right" wrapText="1"/>
    </xf>
    <xf numFmtId="37" fontId="4" fillId="0" borderId="4" xfId="0" applyFont="1" applyFill="1" applyBorder="1" applyAlignment="1">
      <alignment horizontal="right" wrapText="1"/>
    </xf>
    <xf numFmtId="0" fontId="5" fillId="0" borderId="4" xfId="0" quotePrefix="1" applyNumberFormat="1" applyFont="1" applyFill="1" applyBorder="1" applyAlignment="1">
      <alignment horizontal="right"/>
    </xf>
    <xf numFmtId="0" fontId="4" fillId="0" borderId="0" xfId="0" applyNumberFormat="1" applyFont="1" applyFill="1" applyAlignment="1">
      <alignment horizontal="right"/>
    </xf>
    <xf numFmtId="165" fontId="4" fillId="0" borderId="0" xfId="0" applyNumberFormat="1" applyFont="1" applyFill="1" applyAlignment="1">
      <alignment horizontal="right"/>
    </xf>
    <xf numFmtId="165" fontId="4" fillId="0" borderId="1" xfId="0" quotePrefix="1" applyNumberFormat="1" applyFont="1" applyFill="1" applyBorder="1" applyAlignment="1">
      <alignment horizontal="right"/>
    </xf>
    <xf numFmtId="0" fontId="4" fillId="0" borderId="1" xfId="0" applyNumberFormat="1" applyFont="1" applyFill="1" applyBorder="1" applyAlignment="1">
      <alignment horizontal="right"/>
    </xf>
    <xf numFmtId="0" fontId="4" fillId="0" borderId="0" xfId="0" quotePrefix="1" applyNumberFormat="1" applyFont="1" applyFill="1" applyBorder="1" applyAlignment="1">
      <alignment horizontal="right"/>
    </xf>
    <xf numFmtId="0" fontId="4" fillId="0" borderId="0" xfId="0" applyNumberFormat="1" applyFont="1" applyFill="1" applyBorder="1" applyAlignment="1">
      <alignment horizontal="right"/>
    </xf>
    <xf numFmtId="1" fontId="4" fillId="0" borderId="1" xfId="0" quotePrefix="1" applyNumberFormat="1" applyFont="1" applyFill="1" applyBorder="1" applyAlignment="1">
      <alignment horizontal="right"/>
    </xf>
    <xf numFmtId="37" fontId="4" fillId="0" borderId="1" xfId="0" applyFont="1" applyBorder="1" applyAlignment="1">
      <alignment vertical="top"/>
    </xf>
    <xf numFmtId="37" fontId="33" fillId="0" borderId="0" xfId="0" applyFont="1" applyBorder="1" applyAlignment="1">
      <alignment horizontal="left"/>
    </xf>
    <xf numFmtId="37" fontId="4" fillId="0" borderId="13" xfId="0" applyFont="1" applyFill="1" applyBorder="1" applyAlignment="1">
      <alignment horizontal="right" wrapText="1"/>
    </xf>
    <xf numFmtId="0" fontId="0" fillId="0" borderId="2" xfId="0" applyNumberFormat="1" applyFill="1" applyBorder="1"/>
    <xf numFmtId="37" fontId="5" fillId="0" borderId="0" xfId="0" applyFont="1" applyBorder="1" applyAlignment="1">
      <alignment horizontal="left"/>
    </xf>
    <xf numFmtId="37" fontId="34" fillId="0" borderId="0" xfId="0" applyFont="1" applyBorder="1"/>
    <xf numFmtId="0" fontId="4" fillId="0" borderId="4" xfId="0" quotePrefix="1" applyNumberFormat="1" applyFont="1" applyFill="1" applyBorder="1" applyAlignment="1">
      <alignment horizontal="right"/>
    </xf>
    <xf numFmtId="37" fontId="34" fillId="0" borderId="4" xfId="0" applyFont="1" applyBorder="1" applyAlignment="1">
      <alignment horizontal="right"/>
    </xf>
    <xf numFmtId="1" fontId="36" fillId="9" borderId="4" xfId="7" applyNumberFormat="1" applyFont="1" applyFill="1" applyBorder="1" applyAlignment="1">
      <alignment horizontal="right" wrapText="1"/>
    </xf>
    <xf numFmtId="1" fontId="36" fillId="9" borderId="13" xfId="7" applyNumberFormat="1" applyFont="1" applyFill="1" applyBorder="1" applyAlignment="1">
      <alignment horizontal="right" wrapText="1"/>
    </xf>
    <xf numFmtId="1" fontId="1" fillId="0" borderId="0" xfId="7" applyNumberFormat="1"/>
    <xf numFmtId="1" fontId="1" fillId="0" borderId="2" xfId="7" applyNumberFormat="1" applyBorder="1"/>
    <xf numFmtId="166" fontId="0" fillId="0" borderId="0" xfId="0" applyNumberFormat="1"/>
    <xf numFmtId="37" fontId="34" fillId="0" borderId="0" xfId="0" applyFont="1" applyBorder="1" applyAlignment="1">
      <alignment horizontal="left"/>
    </xf>
    <xf numFmtId="37" fontId="4" fillId="0" borderId="0" xfId="0" applyFont="1" applyFill="1" applyAlignment="1">
      <alignment vertical="top" wrapText="1"/>
    </xf>
    <xf numFmtId="37" fontId="38" fillId="9" borderId="0" xfId="0" applyFont="1" applyFill="1" applyAlignment="1">
      <alignment horizontal="left" vertical="center" wrapText="1"/>
    </xf>
    <xf numFmtId="0" fontId="36" fillId="9" borderId="33" xfId="7" applyFont="1" applyFill="1" applyBorder="1" applyAlignment="1">
      <alignment horizontal="left" wrapText="1"/>
    </xf>
    <xf numFmtId="0" fontId="36" fillId="9" borderId="33" xfId="7" applyFont="1" applyFill="1" applyBorder="1" applyAlignment="1">
      <alignment horizontal="right" wrapText="1"/>
    </xf>
    <xf numFmtId="0" fontId="36" fillId="9" borderId="35" xfId="7" applyFont="1" applyFill="1" applyBorder="1" applyAlignment="1">
      <alignment horizontal="right" wrapText="1"/>
    </xf>
    <xf numFmtId="1" fontId="36" fillId="9" borderId="1" xfId="7" applyNumberFormat="1" applyFont="1" applyFill="1" applyBorder="1" applyAlignment="1">
      <alignment horizontal="right" wrapText="1"/>
    </xf>
    <xf numFmtId="1" fontId="36" fillId="9" borderId="3" xfId="7" applyNumberFormat="1" applyFont="1" applyFill="1" applyBorder="1" applyAlignment="1">
      <alignment horizontal="right" wrapText="1"/>
    </xf>
    <xf numFmtId="1" fontId="1" fillId="0" borderId="0" xfId="7" applyNumberFormat="1"/>
    <xf numFmtId="0" fontId="0" fillId="0" borderId="0" xfId="0" applyNumberFormat="1" applyFill="1" applyBorder="1" applyAlignment="1"/>
    <xf numFmtId="0" fontId="0" fillId="0" borderId="2" xfId="0" applyNumberFormat="1" applyFill="1" applyBorder="1" applyAlignment="1"/>
    <xf numFmtId="37" fontId="38" fillId="0" borderId="0" xfId="0" applyFont="1"/>
    <xf numFmtId="37" fontId="38" fillId="0" borderId="0" xfId="0" applyFont="1" applyProtection="1">
      <protection locked="0"/>
    </xf>
    <xf numFmtId="37" fontId="0" fillId="0" borderId="0" xfId="0" applyAlignment="1" applyProtection="1">
      <alignment horizontal="left" vertical="center" wrapText="1"/>
      <protection locked="0"/>
    </xf>
    <xf numFmtId="168" fontId="4" fillId="4" borderId="2" xfId="0" applyNumberFormat="1" applyFont="1" applyFill="1" applyBorder="1" applyAlignment="1">
      <alignment horizontal="right"/>
    </xf>
    <xf numFmtId="168" fontId="4" fillId="0" borderId="5" xfId="0" applyNumberFormat="1" applyFont="1" applyFill="1" applyBorder="1" applyAlignment="1">
      <alignment horizontal="right"/>
    </xf>
    <xf numFmtId="168" fontId="4" fillId="4" borderId="5" xfId="0" applyNumberFormat="1" applyFont="1" applyFill="1" applyBorder="1" applyAlignment="1">
      <alignment horizontal="right"/>
    </xf>
    <xf numFmtId="165" fontId="42" fillId="2" borderId="4" xfId="0" applyNumberFormat="1" applyFont="1" applyFill="1" applyBorder="1" applyAlignment="1">
      <alignment horizontal="right" vertical="center"/>
    </xf>
    <xf numFmtId="165" fontId="37" fillId="9" borderId="0" xfId="7" applyNumberFormat="1" applyFont="1" applyFill="1" applyAlignment="1">
      <alignment horizontal="right" wrapText="1"/>
    </xf>
    <xf numFmtId="165" fontId="37" fillId="9" borderId="2" xfId="7" applyNumberFormat="1" applyFont="1" applyFill="1" applyBorder="1" applyAlignment="1">
      <alignment horizontal="right" wrapText="1"/>
    </xf>
    <xf numFmtId="165" fontId="37" fillId="9" borderId="1" xfId="7" applyNumberFormat="1" applyFont="1" applyFill="1" applyBorder="1" applyAlignment="1">
      <alignment horizontal="right" wrapText="1"/>
    </xf>
    <xf numFmtId="165" fontId="37" fillId="9" borderId="3" xfId="7" applyNumberFormat="1" applyFont="1" applyFill="1" applyBorder="1" applyAlignment="1">
      <alignment horizontal="right" wrapText="1"/>
    </xf>
    <xf numFmtId="165" fontId="37" fillId="9" borderId="4" xfId="7" applyNumberFormat="1" applyFont="1" applyFill="1" applyBorder="1" applyAlignment="1">
      <alignment horizontal="right" wrapText="1"/>
    </xf>
    <xf numFmtId="165" fontId="37" fillId="9" borderId="13" xfId="7" applyNumberFormat="1" applyFont="1" applyFill="1" applyBorder="1" applyAlignment="1">
      <alignment horizontal="right" wrapText="1"/>
    </xf>
    <xf numFmtId="168" fontId="4" fillId="0" borderId="12" xfId="0" applyNumberFormat="1" applyFont="1" applyFill="1" applyBorder="1" applyAlignment="1"/>
    <xf numFmtId="168" fontId="4" fillId="4" borderId="12" xfId="0" applyNumberFormat="1" applyFont="1" applyFill="1" applyBorder="1" applyAlignment="1"/>
    <xf numFmtId="168" fontId="4" fillId="4" borderId="0" xfId="0" applyNumberFormat="1" applyFont="1" applyFill="1" applyBorder="1" applyAlignment="1"/>
    <xf numFmtId="168" fontId="4" fillId="0" borderId="0" xfId="0" applyNumberFormat="1" applyFont="1" applyFill="1" applyBorder="1" applyAlignment="1">
      <alignment horizontal="right"/>
    </xf>
    <xf numFmtId="3" fontId="4" fillId="0" borderId="0" xfId="0" applyNumberFormat="1" applyFont="1" applyFill="1" applyBorder="1" applyAlignment="1"/>
    <xf numFmtId="3" fontId="4" fillId="4" borderId="0" xfId="0" applyNumberFormat="1" applyFont="1" applyFill="1" applyBorder="1" applyAlignment="1"/>
    <xf numFmtId="37" fontId="4" fillId="0" borderId="1" xfId="0" applyFont="1" applyBorder="1" applyAlignment="1" applyProtection="1">
      <alignment horizontal="center"/>
    </xf>
    <xf numFmtId="37" fontId="4" fillId="0" borderId="2" xfId="0" applyFont="1" applyFill="1" applyBorder="1" applyAlignment="1">
      <alignment horizontal="centerContinuous"/>
    </xf>
    <xf numFmtId="168" fontId="4" fillId="0" borderId="10" xfId="0" applyNumberFormat="1" applyFont="1" applyFill="1" applyBorder="1" applyAlignment="1"/>
    <xf numFmtId="37" fontId="4" fillId="0" borderId="42" xfId="0" applyFont="1" applyFill="1" applyBorder="1" applyAlignment="1" applyProtection="1">
      <alignment horizontal="centerContinuous"/>
    </xf>
    <xf numFmtId="37" fontId="4" fillId="0" borderId="16" xfId="0" applyFont="1" applyFill="1" applyBorder="1" applyAlignment="1">
      <alignment horizontal="center"/>
    </xf>
    <xf numFmtId="37" fontId="4" fillId="0" borderId="8" xfId="0" applyFont="1" applyFill="1" applyBorder="1" applyAlignment="1">
      <alignment horizontal="center"/>
    </xf>
    <xf numFmtId="37" fontId="4" fillId="0" borderId="2" xfId="0" applyFont="1" applyFill="1" applyBorder="1" applyAlignment="1">
      <alignment horizontal="center"/>
    </xf>
    <xf numFmtId="0" fontId="4" fillId="0" borderId="3" xfId="0" applyNumberFormat="1" applyFont="1" applyFill="1" applyBorder="1" applyAlignment="1">
      <alignment horizontal="right"/>
    </xf>
    <xf numFmtId="37" fontId="4" fillId="0" borderId="13" xfId="0" applyFont="1" applyFill="1" applyBorder="1" applyAlignment="1">
      <alignment horizontal="center"/>
    </xf>
    <xf numFmtId="0" fontId="4" fillId="0" borderId="28" xfId="0" applyNumberFormat="1" applyFont="1" applyFill="1" applyBorder="1" applyAlignment="1">
      <alignment horizontal="right"/>
    </xf>
    <xf numFmtId="168" fontId="4" fillId="4" borderId="0" xfId="0" applyNumberFormat="1" applyFont="1" applyFill="1" applyBorder="1" applyAlignment="1">
      <alignment horizontal="right"/>
    </xf>
    <xf numFmtId="168" fontId="4" fillId="0" borderId="13" xfId="0" applyNumberFormat="1" applyFont="1" applyFill="1" applyBorder="1" applyAlignment="1"/>
    <xf numFmtId="168" fontId="4" fillId="0" borderId="2" xfId="0" applyNumberFormat="1" applyFont="1" applyFill="1" applyBorder="1" applyAlignment="1">
      <alignment horizontal="right"/>
    </xf>
    <xf numFmtId="168" fontId="4" fillId="0" borderId="28" xfId="0" applyNumberFormat="1" applyFont="1" applyFill="1" applyBorder="1" applyAlignment="1"/>
    <xf numFmtId="168" fontId="4" fillId="4" borderId="10" xfId="0" applyNumberFormat="1" applyFont="1" applyFill="1" applyBorder="1" applyAlignment="1"/>
    <xf numFmtId="168" fontId="4" fillId="0" borderId="10" xfId="0" applyNumberFormat="1" applyFont="1" applyFill="1" applyBorder="1" applyAlignment="1">
      <alignment horizontal="right"/>
    </xf>
    <xf numFmtId="168" fontId="4" fillId="4" borderId="10" xfId="0" applyNumberFormat="1" applyFont="1" applyFill="1" applyBorder="1" applyAlignment="1">
      <alignment horizontal="right"/>
    </xf>
    <xf numFmtId="37" fontId="4" fillId="0" borderId="12" xfId="0" applyFont="1" applyFill="1" applyBorder="1" applyAlignment="1">
      <alignment horizontal="center"/>
    </xf>
    <xf numFmtId="37" fontId="4" fillId="0" borderId="41" xfId="0" applyFont="1" applyFill="1" applyBorder="1" applyAlignment="1" applyProtection="1"/>
    <xf numFmtId="37" fontId="4" fillId="0" borderId="14" xfId="0" applyFont="1" applyFill="1" applyBorder="1" applyAlignment="1" applyProtection="1"/>
    <xf numFmtId="37" fontId="4" fillId="0" borderId="8" xfId="0" applyFont="1" applyFill="1" applyBorder="1" applyAlignment="1" applyProtection="1"/>
    <xf numFmtId="37" fontId="4" fillId="0" borderId="3" xfId="0" applyFont="1" applyFill="1" applyBorder="1" applyAlignment="1">
      <alignment horizontal="center"/>
    </xf>
    <xf numFmtId="37" fontId="4" fillId="0" borderId="10" xfId="0" applyFont="1" applyFill="1" applyBorder="1" applyAlignment="1" applyProtection="1">
      <alignment horizontal="center"/>
    </xf>
    <xf numFmtId="37" fontId="4" fillId="0" borderId="12" xfId="0" applyFont="1" applyBorder="1" applyAlignment="1">
      <alignment horizontal="center"/>
    </xf>
    <xf numFmtId="37" fontId="4" fillId="0" borderId="40" xfId="0" applyFont="1" applyFill="1" applyBorder="1" applyAlignment="1">
      <alignment horizontal="center"/>
    </xf>
    <xf numFmtId="37" fontId="4" fillId="0" borderId="17" xfId="0" applyFont="1" applyFill="1" applyBorder="1" applyAlignment="1">
      <alignment horizontal="center"/>
    </xf>
    <xf numFmtId="37" fontId="4" fillId="0" borderId="7" xfId="0" applyFont="1" applyFill="1" applyBorder="1" applyAlignment="1">
      <alignment horizontal="centerContinuous"/>
    </xf>
    <xf numFmtId="37" fontId="4" fillId="0" borderId="2" xfId="0" applyFont="1" applyBorder="1" applyAlignment="1"/>
    <xf numFmtId="37" fontId="4" fillId="0" borderId="3" xfId="0" applyFont="1" applyBorder="1" applyAlignment="1"/>
    <xf numFmtId="168" fontId="4" fillId="0" borderId="12" xfId="0" applyNumberFormat="1" applyFont="1" applyFill="1" applyBorder="1" applyAlignment="1">
      <alignment horizontal="right"/>
    </xf>
    <xf numFmtId="168" fontId="4" fillId="4" borderId="12" xfId="0" applyNumberFormat="1" applyFont="1" applyFill="1" applyBorder="1" applyAlignment="1">
      <alignment horizontal="right"/>
    </xf>
    <xf numFmtId="168" fontId="4" fillId="4" borderId="28" xfId="0" applyNumberFormat="1" applyFont="1" applyFill="1" applyBorder="1" applyAlignment="1"/>
    <xf numFmtId="37" fontId="4" fillId="0" borderId="10" xfId="0" applyFont="1" applyFill="1" applyBorder="1" applyAlignment="1"/>
    <xf numFmtId="3" fontId="4" fillId="0" borderId="0" xfId="0" applyNumberFormat="1" applyFont="1" applyFill="1" applyBorder="1" applyAlignment="1">
      <alignment horizontal="right"/>
    </xf>
    <xf numFmtId="37" fontId="4" fillId="0" borderId="5" xfId="0" applyFont="1" applyFill="1" applyBorder="1" applyAlignment="1">
      <alignment horizontal="center"/>
    </xf>
    <xf numFmtId="37" fontId="0" fillId="0" borderId="0" xfId="0" applyBorder="1" applyAlignment="1">
      <alignment horizontal="center"/>
    </xf>
    <xf numFmtId="37" fontId="4" fillId="0" borderId="8" xfId="0" applyFont="1" applyFill="1" applyBorder="1" applyAlignment="1">
      <alignment horizontal="center"/>
    </xf>
    <xf numFmtId="37" fontId="0" fillId="0" borderId="1" xfId="0" applyBorder="1" applyAlignment="1">
      <alignment horizontal="center"/>
    </xf>
    <xf numFmtId="37" fontId="0" fillId="0" borderId="3" xfId="0" applyBorder="1" applyAlignment="1">
      <alignment horizontal="center"/>
    </xf>
    <xf numFmtId="37" fontId="4" fillId="0" borderId="0" xfId="0" applyFont="1" applyFill="1" applyBorder="1" applyAlignment="1">
      <alignment horizontal="center"/>
    </xf>
    <xf numFmtId="37" fontId="4" fillId="0" borderId="2" xfId="0" applyFont="1" applyFill="1" applyBorder="1" applyAlignment="1">
      <alignment horizontal="center"/>
    </xf>
    <xf numFmtId="37" fontId="4" fillId="0" borderId="0" xfId="0" applyFont="1" applyBorder="1" applyAlignment="1" applyProtection="1">
      <alignment horizontal="center"/>
    </xf>
    <xf numFmtId="37" fontId="0" fillId="0" borderId="0" xfId="0" applyAlignment="1">
      <alignment horizontal="center"/>
    </xf>
    <xf numFmtId="37" fontId="0" fillId="0" borderId="2" xfId="0" applyBorder="1" applyAlignment="1">
      <alignment horizontal="center"/>
    </xf>
    <xf numFmtId="37" fontId="4" fillId="0" borderId="7" xfId="0" applyFont="1" applyBorder="1" applyAlignment="1" applyProtection="1">
      <alignment horizontal="center"/>
    </xf>
    <xf numFmtId="37" fontId="0" fillId="0" borderId="7" xfId="0" applyBorder="1" applyAlignment="1">
      <alignment horizontal="center"/>
    </xf>
    <xf numFmtId="37" fontId="4" fillId="0" borderId="1" xfId="0" applyFont="1" applyBorder="1" applyAlignment="1">
      <alignment horizontal="center"/>
    </xf>
    <xf numFmtId="37" fontId="4" fillId="0" borderId="0" xfId="0" applyFont="1" applyBorder="1" applyAlignment="1">
      <alignment horizontal="center"/>
    </xf>
    <xf numFmtId="37" fontId="0" fillId="0" borderId="0" xfId="0" applyAlignment="1"/>
    <xf numFmtId="37" fontId="0" fillId="0" borderId="2" xfId="0" applyBorder="1" applyAlignment="1"/>
    <xf numFmtId="37" fontId="4" fillId="0" borderId="0" xfId="0" applyFont="1" applyFill="1" applyAlignment="1">
      <alignment wrapText="1"/>
    </xf>
    <xf numFmtId="37" fontId="4" fillId="0" borderId="0" xfId="0" applyFont="1" applyFill="1" applyBorder="1" applyAlignment="1" applyProtection="1">
      <alignment vertical="top" wrapText="1"/>
    </xf>
    <xf numFmtId="37" fontId="0" fillId="0" borderId="0" xfId="0" applyBorder="1" applyAlignment="1">
      <alignment vertical="top" wrapText="1"/>
    </xf>
    <xf numFmtId="37" fontId="23" fillId="0" borderId="37" xfId="0" applyFont="1" applyBorder="1" applyAlignment="1">
      <alignment horizontal="left" vertical="center" wrapText="1"/>
    </xf>
    <xf numFmtId="37" fontId="41" fillId="0" borderId="38" xfId="0" applyFont="1" applyBorder="1" applyAlignment="1">
      <alignment horizontal="left" vertical="center" wrapText="1"/>
    </xf>
    <xf numFmtId="37" fontId="41" fillId="0" borderId="39" xfId="0" applyFont="1" applyBorder="1" applyAlignment="1">
      <alignment horizontal="left" vertical="center" wrapText="1"/>
    </xf>
    <xf numFmtId="37" fontId="15" fillId="0" borderId="36" xfId="0" applyFont="1" applyBorder="1" applyAlignment="1">
      <alignment horizontal="left" vertical="center" wrapText="1"/>
    </xf>
    <xf numFmtId="37" fontId="0" fillId="0" borderId="30" xfId="0" applyBorder="1" applyAlignment="1">
      <alignment wrapText="1"/>
    </xf>
    <xf numFmtId="37" fontId="0" fillId="0" borderId="31" xfId="0" applyBorder="1" applyAlignment="1">
      <alignment wrapText="1"/>
    </xf>
    <xf numFmtId="37" fontId="0" fillId="0" borderId="32" xfId="0" applyBorder="1" applyAlignment="1">
      <alignment wrapText="1"/>
    </xf>
    <xf numFmtId="37" fontId="28" fillId="0" borderId="30" xfId="0" applyFont="1" applyBorder="1" applyAlignment="1">
      <alignment horizontal="center" vertical="center" wrapText="1"/>
    </xf>
    <xf numFmtId="37" fontId="28" fillId="0" borderId="31" xfId="0" applyFont="1" applyBorder="1" applyAlignment="1">
      <alignment horizontal="center" vertical="center" wrapText="1"/>
    </xf>
    <xf numFmtId="37" fontId="28" fillId="0" borderId="32" xfId="0" applyFont="1" applyBorder="1" applyAlignment="1">
      <alignment horizontal="center" vertical="center" wrapText="1"/>
    </xf>
    <xf numFmtId="9" fontId="0" fillId="0" borderId="30" xfId="0" applyNumberFormat="1" applyBorder="1" applyAlignment="1">
      <alignment wrapText="1"/>
    </xf>
    <xf numFmtId="9" fontId="0" fillId="0" borderId="31" xfId="0" applyNumberFormat="1" applyBorder="1" applyAlignment="1">
      <alignment wrapText="1"/>
    </xf>
    <xf numFmtId="9" fontId="0" fillId="0" borderId="32" xfId="0" applyNumberFormat="1" applyBorder="1" applyAlignment="1">
      <alignment wrapText="1"/>
    </xf>
    <xf numFmtId="37" fontId="4" fillId="0" borderId="0" xfId="0" applyFont="1" applyBorder="1" applyAlignment="1">
      <alignment horizontal="left" wrapText="1"/>
    </xf>
    <xf numFmtId="0" fontId="4" fillId="8" borderId="11" xfId="2" applyFont="1" applyFill="1" applyBorder="1" applyAlignment="1">
      <alignment horizontal="center"/>
    </xf>
    <xf numFmtId="37" fontId="0" fillId="8" borderId="4" xfId="0" applyFill="1" applyBorder="1" applyAlignment="1">
      <alignment horizontal="center"/>
    </xf>
    <xf numFmtId="37" fontId="0" fillId="8" borderId="13" xfId="0" applyFill="1" applyBorder="1" applyAlignment="1">
      <alignment horizontal="center"/>
    </xf>
    <xf numFmtId="0" fontId="30" fillId="10" borderId="4" xfId="0" applyNumberFormat="1" applyFont="1" applyFill="1" applyBorder="1" applyAlignment="1">
      <alignment horizontal="center"/>
    </xf>
    <xf numFmtId="37" fontId="30" fillId="10" borderId="4" xfId="0" applyFont="1" applyFill="1" applyBorder="1" applyAlignment="1">
      <alignment horizontal="center"/>
    </xf>
    <xf numFmtId="37" fontId="30" fillId="10" borderId="3" xfId="0" applyFont="1" applyFill="1" applyBorder="1" applyAlignment="1">
      <alignment horizontal="center"/>
    </xf>
    <xf numFmtId="37" fontId="4" fillId="0" borderId="1" xfId="0" applyFont="1" applyBorder="1" applyAlignment="1">
      <alignment vertical="top" wrapText="1"/>
    </xf>
    <xf numFmtId="37" fontId="5" fillId="10" borderId="4" xfId="0" applyFont="1" applyFill="1" applyBorder="1" applyAlignment="1">
      <alignment horizontal="center" vertical="top" wrapText="1"/>
    </xf>
    <xf numFmtId="37" fontId="4" fillId="0" borderId="5" xfId="0" applyFont="1" applyFill="1" applyBorder="1" applyAlignment="1">
      <alignment wrapText="1"/>
    </xf>
    <xf numFmtId="37" fontId="4" fillId="0" borderId="0" xfId="0" applyFont="1" applyFill="1" applyBorder="1" applyAlignment="1">
      <alignment wrapText="1"/>
    </xf>
    <xf numFmtId="37" fontId="33" fillId="0" borderId="5" xfId="0" applyFont="1" applyFill="1" applyBorder="1" applyAlignment="1">
      <alignment wrapText="1"/>
    </xf>
    <xf numFmtId="37" fontId="33" fillId="0" borderId="0" xfId="0" applyFont="1" applyFill="1" applyBorder="1" applyAlignment="1">
      <alignment wrapText="1"/>
    </xf>
    <xf numFmtId="37" fontId="4" fillId="0" borderId="0" xfId="0" applyFont="1" applyFill="1" applyAlignment="1">
      <alignment vertical="top" wrapText="1"/>
    </xf>
    <xf numFmtId="0" fontId="30" fillId="10" borderId="7" xfId="0" applyNumberFormat="1" applyFont="1" applyFill="1" applyBorder="1" applyAlignment="1">
      <alignment horizontal="center" wrapText="1"/>
    </xf>
    <xf numFmtId="37" fontId="30" fillId="10" borderId="7" xfId="0" applyFont="1" applyFill="1" applyBorder="1" applyAlignment="1">
      <alignment horizontal="center" wrapText="1"/>
    </xf>
    <xf numFmtId="37" fontId="38" fillId="9" borderId="0" xfId="0" applyFont="1" applyFill="1" applyAlignment="1">
      <alignment horizontal="left" vertical="center" wrapText="1"/>
    </xf>
    <xf numFmtId="37" fontId="0" fillId="0" borderId="0" xfId="0" applyAlignment="1">
      <alignment horizontal="left" vertical="center" wrapText="1"/>
    </xf>
    <xf numFmtId="37" fontId="39" fillId="9" borderId="0" xfId="8" applyNumberFormat="1" applyFill="1" applyAlignment="1">
      <alignment horizontal="left" vertical="center" wrapText="1"/>
    </xf>
    <xf numFmtId="37" fontId="0" fillId="0" borderId="2" xfId="0" applyBorder="1" applyAlignment="1">
      <alignment horizontal="left" vertical="center" wrapText="1"/>
    </xf>
    <xf numFmtId="37" fontId="38" fillId="9" borderId="34" xfId="0" applyFont="1" applyFill="1" applyBorder="1" applyAlignment="1">
      <alignment horizontal="left" vertical="center" wrapText="1"/>
    </xf>
    <xf numFmtId="37" fontId="0" fillId="0" borderId="34" xfId="0" applyBorder="1" applyAlignment="1">
      <alignment horizontal="left" vertical="center" wrapText="1"/>
    </xf>
    <xf numFmtId="37" fontId="4" fillId="0" borderId="0" xfId="0" applyFont="1" applyFill="1" applyBorder="1" applyAlignment="1" applyProtection="1">
      <alignment horizontal="left" wrapText="1"/>
    </xf>
    <xf numFmtId="37" fontId="4" fillId="0" borderId="0" xfId="0" applyFont="1" applyFill="1" applyBorder="1" applyAlignment="1" applyProtection="1">
      <alignment horizontal="left" vertical="top" wrapText="1"/>
    </xf>
    <xf numFmtId="1" fontId="32" fillId="0" borderId="11" xfId="0" applyNumberFormat="1" applyFont="1" applyFill="1" applyBorder="1" applyAlignment="1" applyProtection="1">
      <alignment horizontal="right" vertical="center"/>
    </xf>
    <xf numFmtId="1" fontId="32" fillId="0" borderId="4" xfId="0" applyNumberFormat="1" applyFont="1" applyFill="1" applyBorder="1" applyAlignment="1" applyProtection="1">
      <alignment horizontal="right" vertical="center"/>
    </xf>
    <xf numFmtId="1" fontId="32" fillId="0" borderId="13" xfId="0" applyNumberFormat="1" applyFont="1" applyFill="1" applyBorder="1" applyAlignment="1" applyProtection="1">
      <alignment horizontal="right" vertical="center"/>
    </xf>
    <xf numFmtId="37" fontId="32" fillId="0" borderId="0" xfId="0" applyFont="1" applyFill="1" applyAlignment="1">
      <alignment horizontal="left" vertical="center" wrapText="1"/>
    </xf>
    <xf numFmtId="37" fontId="32" fillId="0" borderId="0" xfId="0" applyFont="1" applyFill="1" applyAlignment="1">
      <alignment horizontal="left" vertical="distributed" wrapText="1"/>
    </xf>
    <xf numFmtId="37" fontId="32" fillId="0" borderId="7" xfId="0" applyFont="1" applyFill="1" applyBorder="1" applyAlignment="1" applyProtection="1">
      <alignment horizontal="left" vertical="distributed" wrapText="1"/>
    </xf>
    <xf numFmtId="37" fontId="12" fillId="0" borderId="7" xfId="0" applyFont="1" applyFill="1" applyBorder="1" applyAlignment="1">
      <alignment horizontal="left" vertical="distributed"/>
    </xf>
    <xf numFmtId="37" fontId="12" fillId="0" borderId="0" xfId="0" applyFont="1" applyFill="1" applyBorder="1" applyAlignment="1">
      <alignment horizontal="left" vertical="distributed"/>
    </xf>
    <xf numFmtId="37" fontId="32" fillId="0" borderId="0" xfId="0" applyFont="1" applyFill="1" applyBorder="1" applyAlignment="1" applyProtection="1">
      <alignment horizontal="left" vertical="distributed" wrapText="1"/>
    </xf>
    <xf numFmtId="37" fontId="32" fillId="0" borderId="0" xfId="0" quotePrefix="1" applyFont="1" applyFill="1" applyBorder="1" applyAlignment="1" applyProtection="1">
      <alignment horizontal="left" vertical="distributed" wrapText="1"/>
    </xf>
    <xf numFmtId="37" fontId="31" fillId="0" borderId="0" xfId="0" applyFont="1" applyFill="1" applyBorder="1" applyAlignment="1" applyProtection="1"/>
    <xf numFmtId="37" fontId="32" fillId="0" borderId="1" xfId="0" applyFont="1" applyFill="1" applyBorder="1" applyAlignment="1" applyProtection="1">
      <alignment horizontal="center" wrapText="1"/>
    </xf>
    <xf numFmtId="37" fontId="32" fillId="0" borderId="16" xfId="0" applyFont="1" applyFill="1" applyBorder="1" applyAlignment="1" applyProtection="1">
      <alignment horizontal="left" wrapText="1"/>
    </xf>
    <xf numFmtId="37" fontId="12" fillId="0" borderId="3" xfId="0" applyFont="1" applyFill="1" applyBorder="1" applyAlignment="1">
      <alignment horizontal="left" wrapText="1"/>
    </xf>
    <xf numFmtId="37" fontId="32" fillId="0" borderId="15" xfId="0" applyFont="1" applyFill="1" applyBorder="1" applyAlignment="1">
      <alignment horizontal="right" wrapText="1"/>
    </xf>
    <xf numFmtId="37" fontId="32" fillId="0" borderId="7" xfId="0" applyFont="1" applyFill="1" applyBorder="1" applyAlignment="1">
      <alignment horizontal="right" wrapText="1"/>
    </xf>
    <xf numFmtId="37" fontId="12" fillId="0" borderId="16" xfId="0" applyFont="1" applyFill="1" applyBorder="1" applyAlignment="1">
      <alignment horizontal="right" wrapText="1"/>
    </xf>
    <xf numFmtId="37" fontId="12" fillId="0" borderId="8" xfId="0" applyFont="1" applyFill="1" applyBorder="1" applyAlignment="1">
      <alignment horizontal="right" wrapText="1"/>
    </xf>
    <xf numFmtId="37" fontId="12" fillId="0" borderId="1" xfId="0" applyFont="1" applyFill="1" applyBorder="1" applyAlignment="1">
      <alignment horizontal="right" wrapText="1"/>
    </xf>
    <xf numFmtId="37" fontId="12" fillId="0" borderId="3" xfId="0" applyFont="1" applyFill="1" applyBorder="1" applyAlignment="1">
      <alignment horizontal="right" wrapText="1"/>
    </xf>
    <xf numFmtId="37" fontId="32" fillId="0" borderId="11" xfId="0" applyFont="1" applyFill="1" applyBorder="1" applyAlignment="1">
      <alignment horizontal="center" wrapText="1"/>
    </xf>
    <xf numFmtId="37" fontId="32" fillId="0" borderId="4" xfId="0" applyFont="1" applyFill="1" applyBorder="1" applyAlignment="1">
      <alignment horizontal="center" wrapText="1"/>
    </xf>
    <xf numFmtId="37" fontId="32" fillId="0" borderId="13" xfId="0" applyFont="1" applyFill="1" applyBorder="1" applyAlignment="1">
      <alignment horizontal="center" wrapText="1"/>
    </xf>
    <xf numFmtId="37" fontId="32" fillId="0" borderId="15" xfId="0" applyFont="1" applyFill="1" applyBorder="1" applyAlignment="1" applyProtection="1">
      <alignment horizontal="right" wrapText="1"/>
    </xf>
    <xf numFmtId="37" fontId="32" fillId="0" borderId="7" xfId="0" applyFont="1" applyFill="1" applyBorder="1" applyAlignment="1" applyProtection="1">
      <alignment horizontal="right" wrapText="1"/>
    </xf>
    <xf numFmtId="37" fontId="32" fillId="0" borderId="11" xfId="0" applyFont="1" applyFill="1" applyBorder="1" applyAlignment="1">
      <alignment horizontal="right" vertical="center" wrapText="1"/>
    </xf>
    <xf numFmtId="37" fontId="32" fillId="0" borderId="4" xfId="0" applyFont="1" applyFill="1" applyBorder="1" applyAlignment="1">
      <alignment horizontal="right" vertical="center" wrapText="1"/>
    </xf>
    <xf numFmtId="37" fontId="32" fillId="0" borderId="13" xfId="0" applyFont="1" applyFill="1" applyBorder="1" applyAlignment="1">
      <alignment horizontal="right" vertical="center" wrapText="1"/>
    </xf>
    <xf numFmtId="1" fontId="32" fillId="0" borderId="11" xfId="0" applyNumberFormat="1" applyFont="1" applyFill="1" applyBorder="1" applyAlignment="1" applyProtection="1">
      <alignment horizontal="right" vertical="center" wrapText="1"/>
    </xf>
    <xf numFmtId="1" fontId="32" fillId="0" borderId="4" xfId="0" applyNumberFormat="1" applyFont="1" applyFill="1" applyBorder="1" applyAlignment="1" applyProtection="1">
      <alignment horizontal="right" vertical="center" wrapText="1"/>
    </xf>
    <xf numFmtId="1" fontId="32" fillId="0" borderId="13" xfId="0" applyNumberFormat="1" applyFont="1" applyFill="1" applyBorder="1" applyAlignment="1" applyProtection="1">
      <alignment horizontal="right" vertical="center" wrapText="1"/>
    </xf>
    <xf numFmtId="3" fontId="4" fillId="0" borderId="0" xfId="0" applyNumberFormat="1" applyFont="1" applyFill="1" applyBorder="1" applyAlignment="1">
      <alignment wrapText="1"/>
    </xf>
    <xf numFmtId="37" fontId="0" fillId="0" borderId="0" xfId="0" applyAlignment="1">
      <alignment wrapText="1"/>
    </xf>
  </cellXfs>
  <cellStyles count="15">
    <cellStyle name="Comma" xfId="1" builtinId="3"/>
    <cellStyle name="Comma 2" xfId="6"/>
    <cellStyle name="Comma 3" xfId="10"/>
    <cellStyle name="Comma 4" xfId="13"/>
    <cellStyle name="Hyperlink" xfId="8" builtinId="8"/>
    <cellStyle name="Normal" xfId="0" builtinId="0"/>
    <cellStyle name="Normal 2" xfId="5"/>
    <cellStyle name="Normal 3" xfId="9"/>
    <cellStyle name="Normal 4" xfId="7"/>
    <cellStyle name="Normal 5" xfId="12"/>
    <cellStyle name="Normal_avg frsh grad rate 03 and 04" xfId="2"/>
    <cellStyle name="Normal_Digest 2002 Tab063-Private HS Grads" xfId="3"/>
    <cellStyle name="Percent" xfId="4" builtinId="5"/>
    <cellStyle name="Percent 2" xfId="11"/>
    <cellStyle name="Percent 3"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FF"/>
      <color rgb="FF00FFFF"/>
      <color rgb="FF0000FF"/>
      <color rgb="FF003399"/>
      <color rgb="FFFFFFCC"/>
      <color rgb="FF9900FF"/>
      <color rgb="FF9933FF"/>
      <color rgb="FF006600"/>
      <color rgb="FF990033"/>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54676258992806E-2"/>
          <c:y val="0.13242036888305644"/>
          <c:w val="0.94814479125361129"/>
          <c:h val="0.55341425814591927"/>
        </c:manualLayout>
      </c:layout>
      <c:barChart>
        <c:barDir val="col"/>
        <c:grouping val="clustered"/>
        <c:varyColors val="0"/>
        <c:ser>
          <c:idx val="0"/>
          <c:order val="0"/>
          <c:tx>
            <c:strRef>
              <c:f>'TABLE 9'!$A$11</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9'!$C$10:$C$70</c:f>
              <c:strCache>
                <c:ptCount val="61"/>
                <c:pt idx="0">
                  <c:v>2012-13</c:v>
                </c:pt>
                <c:pt idx="1">
                  <c:v>81.4</c:v>
                </c:pt>
                <c:pt idx="2">
                  <c:v>82.0</c:v>
                </c:pt>
                <c:pt idx="4">
                  <c:v>80.0</c:v>
                </c:pt>
                <c:pt idx="5">
                  <c:v>84.9</c:v>
                </c:pt>
                <c:pt idx="6">
                  <c:v>80.4</c:v>
                </c:pt>
                <c:pt idx="7">
                  <c:v>75.6</c:v>
                </c:pt>
                <c:pt idx="8">
                  <c:v>71.7</c:v>
                </c:pt>
                <c:pt idx="9">
                  <c:v>86.1</c:v>
                </c:pt>
                <c:pt idx="10">
                  <c:v>73.5</c:v>
                </c:pt>
                <c:pt idx="11">
                  <c:v>85.0</c:v>
                </c:pt>
                <c:pt idx="12">
                  <c:v>75.5</c:v>
                </c:pt>
                <c:pt idx="13">
                  <c:v>82.5</c:v>
                </c:pt>
                <c:pt idx="14">
                  <c:v>84.8</c:v>
                </c:pt>
                <c:pt idx="15">
                  <c:v>77.6</c:v>
                </c:pt>
                <c:pt idx="16">
                  <c:v>86.3</c:v>
                </c:pt>
                <c:pt idx="17">
                  <c:v>88.0</c:v>
                </c:pt>
                <c:pt idx="18">
                  <c:v>84.5</c:v>
                </c:pt>
                <c:pt idx="19">
                  <c:v>81.4</c:v>
                </c:pt>
                <c:pt idx="20">
                  <c:v>76.7</c:v>
                </c:pt>
                <c:pt idx="22">
                  <c:v>71.8</c:v>
                </c:pt>
                <c:pt idx="23">
                  <c:v>75.1</c:v>
                </c:pt>
                <c:pt idx="24">
                  <c:v>80.4</c:v>
                </c:pt>
                <c:pt idx="25">
                  <c:v>76.9</c:v>
                </c:pt>
                <c:pt idx="26">
                  <c:v>82.4</c:v>
                </c:pt>
                <c:pt idx="27">
                  <c:v>—</c:v>
                </c:pt>
                <c:pt idx="28">
                  <c:v>84.4</c:v>
                </c:pt>
                <c:pt idx="29">
                  <c:v>70.7</c:v>
                </c:pt>
                <c:pt idx="30">
                  <c:v>70.3</c:v>
                </c:pt>
                <c:pt idx="31">
                  <c:v>68.7</c:v>
                </c:pt>
                <c:pt idx="32">
                  <c:v>83.0</c:v>
                </c:pt>
                <c:pt idx="33">
                  <c:v>76.4</c:v>
                </c:pt>
                <c:pt idx="34">
                  <c:v>77.0</c:v>
                </c:pt>
                <c:pt idx="35">
                  <c:v>85.7</c:v>
                </c:pt>
                <c:pt idx="37">
                  <c:v>83.2</c:v>
                </c:pt>
                <c:pt idx="38">
                  <c:v>87.0</c:v>
                </c:pt>
                <c:pt idx="39">
                  <c:v>89.7</c:v>
                </c:pt>
                <c:pt idx="40">
                  <c:v>85.7</c:v>
                </c:pt>
                <c:pt idx="41">
                  <c:v>77.0</c:v>
                </c:pt>
                <c:pt idx="42">
                  <c:v>79.8</c:v>
                </c:pt>
                <c:pt idx="43">
                  <c:v>85.7</c:v>
                </c:pt>
                <c:pt idx="44">
                  <c:v>88.5</c:v>
                </c:pt>
                <c:pt idx="45">
                  <c:v>87.5</c:v>
                </c:pt>
                <c:pt idx="46">
                  <c:v>82.2</c:v>
                </c:pt>
                <c:pt idx="47">
                  <c:v>82.7</c:v>
                </c:pt>
                <c:pt idx="48">
                  <c:v>88.0</c:v>
                </c:pt>
                <c:pt idx="49">
                  <c:v>85.5</c:v>
                </c:pt>
                <c:pt idx="51">
                  <c:v>85.5</c:v>
                </c:pt>
                <c:pt idx="52">
                  <c:v>86.4</c:v>
                </c:pt>
                <c:pt idx="53">
                  <c:v>85.0</c:v>
                </c:pt>
                <c:pt idx="54">
                  <c:v>87.3</c:v>
                </c:pt>
                <c:pt idx="55">
                  <c:v>87.5</c:v>
                </c:pt>
                <c:pt idx="56">
                  <c:v>76.8</c:v>
                </c:pt>
                <c:pt idx="57">
                  <c:v>85.5</c:v>
                </c:pt>
                <c:pt idx="58">
                  <c:v>79.7</c:v>
                </c:pt>
                <c:pt idx="59">
                  <c:v>86.6</c:v>
                </c:pt>
                <c:pt idx="60">
                  <c:v>62.3</c:v>
                </c:pt>
              </c:strCache>
            </c:strRef>
          </c:cat>
          <c:val>
            <c:numRef>
              <c:f>'TABLE 9'!#REF!</c:f>
              <c:numCache>
                <c:formatCode>General</c:formatCode>
                <c:ptCount val="1"/>
                <c:pt idx="0">
                  <c:v>1</c:v>
                </c:pt>
              </c:numCache>
            </c:numRef>
          </c:val>
        </c:ser>
        <c:ser>
          <c:idx val="1"/>
          <c:order val="1"/>
          <c:tx>
            <c:strRef>
              <c:f>'TABLE 9'!$A$12</c:f>
              <c:strCache>
                <c:ptCount val="1"/>
                <c:pt idx="0">
                  <c:v>SREB states</c:v>
                </c:pt>
              </c:strCache>
            </c:strRef>
          </c:tx>
          <c:spPr>
            <a:solidFill>
              <a:srgbClr val="99003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9'!$C$10:$C$70</c:f>
              <c:strCache>
                <c:ptCount val="61"/>
                <c:pt idx="0">
                  <c:v>2012-13</c:v>
                </c:pt>
                <c:pt idx="1">
                  <c:v>81.4</c:v>
                </c:pt>
                <c:pt idx="2">
                  <c:v>82.0</c:v>
                </c:pt>
                <c:pt idx="4">
                  <c:v>80.0</c:v>
                </c:pt>
                <c:pt idx="5">
                  <c:v>84.9</c:v>
                </c:pt>
                <c:pt idx="6">
                  <c:v>80.4</c:v>
                </c:pt>
                <c:pt idx="7">
                  <c:v>75.6</c:v>
                </c:pt>
                <c:pt idx="8">
                  <c:v>71.7</c:v>
                </c:pt>
                <c:pt idx="9">
                  <c:v>86.1</c:v>
                </c:pt>
                <c:pt idx="10">
                  <c:v>73.5</c:v>
                </c:pt>
                <c:pt idx="11">
                  <c:v>85.0</c:v>
                </c:pt>
                <c:pt idx="12">
                  <c:v>75.5</c:v>
                </c:pt>
                <c:pt idx="13">
                  <c:v>82.5</c:v>
                </c:pt>
                <c:pt idx="14">
                  <c:v>84.8</c:v>
                </c:pt>
                <c:pt idx="15">
                  <c:v>77.6</c:v>
                </c:pt>
                <c:pt idx="16">
                  <c:v>86.3</c:v>
                </c:pt>
                <c:pt idx="17">
                  <c:v>88.0</c:v>
                </c:pt>
                <c:pt idx="18">
                  <c:v>84.5</c:v>
                </c:pt>
                <c:pt idx="19">
                  <c:v>81.4</c:v>
                </c:pt>
                <c:pt idx="20">
                  <c:v>76.7</c:v>
                </c:pt>
                <c:pt idx="22">
                  <c:v>71.8</c:v>
                </c:pt>
                <c:pt idx="23">
                  <c:v>75.1</c:v>
                </c:pt>
                <c:pt idx="24">
                  <c:v>80.4</c:v>
                </c:pt>
                <c:pt idx="25">
                  <c:v>76.9</c:v>
                </c:pt>
                <c:pt idx="26">
                  <c:v>82.4</c:v>
                </c:pt>
                <c:pt idx="27">
                  <c:v>—</c:v>
                </c:pt>
                <c:pt idx="28">
                  <c:v>84.4</c:v>
                </c:pt>
                <c:pt idx="29">
                  <c:v>70.7</c:v>
                </c:pt>
                <c:pt idx="30">
                  <c:v>70.3</c:v>
                </c:pt>
                <c:pt idx="31">
                  <c:v>68.7</c:v>
                </c:pt>
                <c:pt idx="32">
                  <c:v>83.0</c:v>
                </c:pt>
                <c:pt idx="33">
                  <c:v>76.4</c:v>
                </c:pt>
                <c:pt idx="34">
                  <c:v>77.0</c:v>
                </c:pt>
                <c:pt idx="35">
                  <c:v>85.7</c:v>
                </c:pt>
                <c:pt idx="37">
                  <c:v>83.2</c:v>
                </c:pt>
                <c:pt idx="38">
                  <c:v>87.0</c:v>
                </c:pt>
                <c:pt idx="39">
                  <c:v>89.7</c:v>
                </c:pt>
                <c:pt idx="40">
                  <c:v>85.7</c:v>
                </c:pt>
                <c:pt idx="41">
                  <c:v>77.0</c:v>
                </c:pt>
                <c:pt idx="42">
                  <c:v>79.8</c:v>
                </c:pt>
                <c:pt idx="43">
                  <c:v>85.7</c:v>
                </c:pt>
                <c:pt idx="44">
                  <c:v>88.5</c:v>
                </c:pt>
                <c:pt idx="45">
                  <c:v>87.5</c:v>
                </c:pt>
                <c:pt idx="46">
                  <c:v>82.2</c:v>
                </c:pt>
                <c:pt idx="47">
                  <c:v>82.7</c:v>
                </c:pt>
                <c:pt idx="48">
                  <c:v>88.0</c:v>
                </c:pt>
                <c:pt idx="49">
                  <c:v>85.5</c:v>
                </c:pt>
                <c:pt idx="51">
                  <c:v>85.5</c:v>
                </c:pt>
                <c:pt idx="52">
                  <c:v>86.4</c:v>
                </c:pt>
                <c:pt idx="53">
                  <c:v>85.0</c:v>
                </c:pt>
                <c:pt idx="54">
                  <c:v>87.3</c:v>
                </c:pt>
                <c:pt idx="55">
                  <c:v>87.5</c:v>
                </c:pt>
                <c:pt idx="56">
                  <c:v>76.8</c:v>
                </c:pt>
                <c:pt idx="57">
                  <c:v>85.5</c:v>
                </c:pt>
                <c:pt idx="58">
                  <c:v>79.7</c:v>
                </c:pt>
                <c:pt idx="59">
                  <c:v>86.6</c:v>
                </c:pt>
                <c:pt idx="60">
                  <c:v>62.3</c:v>
                </c:pt>
              </c:strCache>
            </c:strRef>
          </c:cat>
          <c:val>
            <c:numRef>
              <c:f>'TABLE 9'!#REF!</c:f>
              <c:numCache>
                <c:formatCode>General</c:formatCode>
                <c:ptCount val="1"/>
                <c:pt idx="0">
                  <c:v>1</c:v>
                </c:pt>
              </c:numCache>
            </c:numRef>
          </c:val>
        </c:ser>
        <c:ser>
          <c:idx val="2"/>
          <c:order val="2"/>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9'!$C$10:$C$70</c:f>
              <c:strCache>
                <c:ptCount val="61"/>
                <c:pt idx="0">
                  <c:v>2012-13</c:v>
                </c:pt>
                <c:pt idx="1">
                  <c:v>81.4</c:v>
                </c:pt>
                <c:pt idx="2">
                  <c:v>82.0</c:v>
                </c:pt>
                <c:pt idx="4">
                  <c:v>80.0</c:v>
                </c:pt>
                <c:pt idx="5">
                  <c:v>84.9</c:v>
                </c:pt>
                <c:pt idx="6">
                  <c:v>80.4</c:v>
                </c:pt>
                <c:pt idx="7">
                  <c:v>75.6</c:v>
                </c:pt>
                <c:pt idx="8">
                  <c:v>71.7</c:v>
                </c:pt>
                <c:pt idx="9">
                  <c:v>86.1</c:v>
                </c:pt>
                <c:pt idx="10">
                  <c:v>73.5</c:v>
                </c:pt>
                <c:pt idx="11">
                  <c:v>85.0</c:v>
                </c:pt>
                <c:pt idx="12">
                  <c:v>75.5</c:v>
                </c:pt>
                <c:pt idx="13">
                  <c:v>82.5</c:v>
                </c:pt>
                <c:pt idx="14">
                  <c:v>84.8</c:v>
                </c:pt>
                <c:pt idx="15">
                  <c:v>77.6</c:v>
                </c:pt>
                <c:pt idx="16">
                  <c:v>86.3</c:v>
                </c:pt>
                <c:pt idx="17">
                  <c:v>88.0</c:v>
                </c:pt>
                <c:pt idx="18">
                  <c:v>84.5</c:v>
                </c:pt>
                <c:pt idx="19">
                  <c:v>81.4</c:v>
                </c:pt>
                <c:pt idx="20">
                  <c:v>76.7</c:v>
                </c:pt>
                <c:pt idx="22">
                  <c:v>71.8</c:v>
                </c:pt>
                <c:pt idx="23">
                  <c:v>75.1</c:v>
                </c:pt>
                <c:pt idx="24">
                  <c:v>80.4</c:v>
                </c:pt>
                <c:pt idx="25">
                  <c:v>76.9</c:v>
                </c:pt>
                <c:pt idx="26">
                  <c:v>82.4</c:v>
                </c:pt>
                <c:pt idx="27">
                  <c:v>—</c:v>
                </c:pt>
                <c:pt idx="28">
                  <c:v>84.4</c:v>
                </c:pt>
                <c:pt idx="29">
                  <c:v>70.7</c:v>
                </c:pt>
                <c:pt idx="30">
                  <c:v>70.3</c:v>
                </c:pt>
                <c:pt idx="31">
                  <c:v>68.7</c:v>
                </c:pt>
                <c:pt idx="32">
                  <c:v>83.0</c:v>
                </c:pt>
                <c:pt idx="33">
                  <c:v>76.4</c:v>
                </c:pt>
                <c:pt idx="34">
                  <c:v>77.0</c:v>
                </c:pt>
                <c:pt idx="35">
                  <c:v>85.7</c:v>
                </c:pt>
                <c:pt idx="37">
                  <c:v>83.2</c:v>
                </c:pt>
                <c:pt idx="38">
                  <c:v>87.0</c:v>
                </c:pt>
                <c:pt idx="39">
                  <c:v>89.7</c:v>
                </c:pt>
                <c:pt idx="40">
                  <c:v>85.7</c:v>
                </c:pt>
                <c:pt idx="41">
                  <c:v>77.0</c:v>
                </c:pt>
                <c:pt idx="42">
                  <c:v>79.8</c:v>
                </c:pt>
                <c:pt idx="43">
                  <c:v>85.7</c:v>
                </c:pt>
                <c:pt idx="44">
                  <c:v>88.5</c:v>
                </c:pt>
                <c:pt idx="45">
                  <c:v>87.5</c:v>
                </c:pt>
                <c:pt idx="46">
                  <c:v>82.2</c:v>
                </c:pt>
                <c:pt idx="47">
                  <c:v>82.7</c:v>
                </c:pt>
                <c:pt idx="48">
                  <c:v>88.0</c:v>
                </c:pt>
                <c:pt idx="49">
                  <c:v>85.5</c:v>
                </c:pt>
                <c:pt idx="51">
                  <c:v>85.5</c:v>
                </c:pt>
                <c:pt idx="52">
                  <c:v>86.4</c:v>
                </c:pt>
                <c:pt idx="53">
                  <c:v>85.0</c:v>
                </c:pt>
                <c:pt idx="54">
                  <c:v>87.3</c:v>
                </c:pt>
                <c:pt idx="55">
                  <c:v>87.5</c:v>
                </c:pt>
                <c:pt idx="56">
                  <c:v>76.8</c:v>
                </c:pt>
                <c:pt idx="57">
                  <c:v>85.5</c:v>
                </c:pt>
                <c:pt idx="58">
                  <c:v>79.7</c:v>
                </c:pt>
                <c:pt idx="59">
                  <c:v>86.6</c:v>
                </c:pt>
                <c:pt idx="60">
                  <c:v>62.3</c:v>
                </c:pt>
              </c:strCache>
            </c:strRef>
          </c:cat>
          <c:val>
            <c:numRef>
              <c:f>'TABLE 9'!#REF!</c:f>
              <c:numCache>
                <c:formatCode>General</c:formatCode>
                <c:ptCount val="1"/>
                <c:pt idx="0">
                  <c:v>1</c:v>
                </c:pt>
              </c:numCache>
            </c:numRef>
          </c:val>
        </c:ser>
        <c:dLbls>
          <c:showLegendKey val="0"/>
          <c:showVal val="1"/>
          <c:showCatName val="0"/>
          <c:showSerName val="0"/>
          <c:showPercent val="0"/>
          <c:showBubbleSize val="0"/>
        </c:dLbls>
        <c:gapWidth val="150"/>
        <c:axId val="207697608"/>
        <c:axId val="208085416"/>
      </c:barChart>
      <c:catAx>
        <c:axId val="207697608"/>
        <c:scaling>
          <c:orientation val="minMax"/>
        </c:scaling>
        <c:delete val="0"/>
        <c:axPos val="b"/>
        <c:numFmt formatCode="General" sourceLinked="0"/>
        <c:majorTickMark val="out"/>
        <c:minorTickMark val="none"/>
        <c:tickLblPos val="low"/>
        <c:crossAx val="208085416"/>
        <c:crosses val="autoZero"/>
        <c:auto val="1"/>
        <c:lblAlgn val="ctr"/>
        <c:lblOffset val="100"/>
        <c:noMultiLvlLbl val="0"/>
      </c:catAx>
      <c:valAx>
        <c:axId val="208085416"/>
        <c:scaling>
          <c:orientation val="minMax"/>
        </c:scaling>
        <c:delete val="1"/>
        <c:axPos val="l"/>
        <c:numFmt formatCode="General" sourceLinked="1"/>
        <c:majorTickMark val="out"/>
        <c:minorTickMark val="none"/>
        <c:tickLblPos val="none"/>
        <c:crossAx val="207697608"/>
        <c:crosses val="autoZero"/>
        <c:crossBetween val="between"/>
      </c:valAx>
    </c:plotArea>
    <c:legend>
      <c:legendPos val="r"/>
      <c:layout>
        <c:manualLayout>
          <c:xMode val="edge"/>
          <c:yMode val="edge"/>
          <c:x val="0.70641862572933767"/>
          <c:y val="0.23898317478477613"/>
          <c:w val="0.25904900016994281"/>
          <c:h val="0.20732000528411601"/>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50 states and D.C.</a:t>
            </a:r>
          </a:p>
        </c:rich>
      </c:tx>
      <c:layout>
        <c:manualLayout>
          <c:xMode val="edge"/>
          <c:yMode val="edge"/>
          <c:x val="0.37450905017370278"/>
          <c:y val="8.1799318551610378E-2"/>
        </c:manualLayout>
      </c:layout>
      <c:overlay val="0"/>
    </c:title>
    <c:autoTitleDeleted val="0"/>
    <c:plotArea>
      <c:layout/>
      <c:barChart>
        <c:barDir val="col"/>
        <c:grouping val="clustered"/>
        <c:varyColors val="0"/>
        <c:ser>
          <c:idx val="0"/>
          <c:order val="0"/>
          <c:tx>
            <c:strRef>
              <c:f>'TABLE 9'!$P$11</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9'!$F$7:$M$10</c:f>
              <c:multiLvlStrCache>
                <c:ptCount val="8"/>
                <c:lvl>
                  <c:pt idx="0">
                    <c:v>Alaskan Native</c:v>
                  </c:pt>
                  <c:pt idx="1">
                    <c:v>Pacific Islander</c:v>
                  </c:pt>
                  <c:pt idx="2">
                    <c:v>Hispanic</c:v>
                  </c:pt>
                  <c:pt idx="3">
                    <c:v>Black</c:v>
                  </c:pt>
                  <c:pt idx="4">
                    <c:v>White</c:v>
                  </c:pt>
                  <c:pt idx="5">
                    <c:v>Disadvantaged</c:v>
                  </c:pt>
                  <c:pt idx="6">
                    <c:v>Proficiency</c:v>
                  </c:pt>
                  <c:pt idx="7">
                    <c:v>Disabilities</c:v>
                  </c:pt>
                </c:lvl>
                <c:lvl>
                  <c:pt idx="0">
                    <c:v>American Indian/</c:v>
                  </c:pt>
                  <c:pt idx="1">
                    <c:v>Asian/</c:v>
                  </c:pt>
                  <c:pt idx="5">
                    <c:v>Economically</c:v>
                  </c:pt>
                  <c:pt idx="6">
                    <c:v>English</c:v>
                  </c:pt>
                  <c:pt idx="7">
                    <c:v>Students w/</c:v>
                  </c:pt>
                </c:lvl>
                <c:lvl>
                  <c:pt idx="6">
                    <c:v>Limited</c:v>
                  </c:pt>
                </c:lvl>
              </c:multiLvlStrCache>
            </c:multiLvlStrRef>
          </c:cat>
          <c:val>
            <c:numRef>
              <c:f>'TABLE 9'!$F$11:$H$11</c:f>
              <c:numCache>
                <c:formatCode>#,##0.0</c:formatCode>
                <c:ptCount val="3"/>
                <c:pt idx="0">
                  <c:v>69.7</c:v>
                </c:pt>
                <c:pt idx="1">
                  <c:v>88.7</c:v>
                </c:pt>
                <c:pt idx="2">
                  <c:v>75.2</c:v>
                </c:pt>
              </c:numCache>
            </c:numRef>
          </c:val>
        </c:ser>
        <c:dLbls>
          <c:showLegendKey val="0"/>
          <c:showVal val="1"/>
          <c:showCatName val="0"/>
          <c:showSerName val="0"/>
          <c:showPercent val="0"/>
          <c:showBubbleSize val="0"/>
        </c:dLbls>
        <c:gapWidth val="150"/>
        <c:overlap val="-25"/>
        <c:axId val="208264168"/>
        <c:axId val="209026312"/>
      </c:barChart>
      <c:catAx>
        <c:axId val="208264168"/>
        <c:scaling>
          <c:orientation val="minMax"/>
        </c:scaling>
        <c:delete val="0"/>
        <c:axPos val="b"/>
        <c:numFmt formatCode="General" sourceLinked="0"/>
        <c:majorTickMark val="none"/>
        <c:minorTickMark val="none"/>
        <c:tickLblPos val="nextTo"/>
        <c:crossAx val="209026312"/>
        <c:crosses val="autoZero"/>
        <c:auto val="1"/>
        <c:lblAlgn val="ctr"/>
        <c:lblOffset val="100"/>
        <c:noMultiLvlLbl val="0"/>
      </c:catAx>
      <c:valAx>
        <c:axId val="209026312"/>
        <c:scaling>
          <c:orientation val="minMax"/>
        </c:scaling>
        <c:delete val="1"/>
        <c:axPos val="l"/>
        <c:numFmt formatCode="#,##0.0" sourceLinked="1"/>
        <c:majorTickMark val="out"/>
        <c:minorTickMark val="none"/>
        <c:tickLblPos val="none"/>
        <c:crossAx val="208264168"/>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lgn="ctr">
              <a:defRPr/>
            </a:pPr>
            <a:r>
              <a:rPr lang="en-US" sz="1400"/>
              <a:t>SREB states</a:t>
            </a:r>
          </a:p>
        </c:rich>
      </c:tx>
      <c:layout>
        <c:manualLayout>
          <c:xMode val="edge"/>
          <c:yMode val="edge"/>
          <c:x val="0.43223056455851167"/>
          <c:y val="0.12379929209493412"/>
        </c:manualLayout>
      </c:layout>
      <c:overlay val="0"/>
    </c:title>
    <c:autoTitleDeleted val="0"/>
    <c:plotArea>
      <c:layout>
        <c:manualLayout>
          <c:layoutTarget val="inner"/>
          <c:xMode val="edge"/>
          <c:yMode val="edge"/>
          <c:x val="3.3299699921315457E-2"/>
          <c:y val="0.22971582301382898"/>
          <c:w val="0.93340060015736914"/>
          <c:h val="0.62306593161502521"/>
        </c:manualLayout>
      </c:layout>
      <c:barChart>
        <c:barDir val="col"/>
        <c:grouping val="clustered"/>
        <c:varyColors val="0"/>
        <c:ser>
          <c:idx val="0"/>
          <c:order val="0"/>
          <c:tx>
            <c:strRef>
              <c:f>'TABLE 9'!$P$12</c:f>
              <c:strCache>
                <c:ptCount val="1"/>
                <c:pt idx="0">
                  <c:v>SREB states</c:v>
                </c:pt>
              </c:strCache>
            </c:strRef>
          </c:tx>
          <c:spPr>
            <a:solidFill>
              <a:srgbClr val="99003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9'!$F$9:$H$10</c:f>
              <c:strCache>
                <c:ptCount val="3"/>
                <c:pt idx="0">
                  <c:v>Alaskan Native</c:v>
                </c:pt>
                <c:pt idx="1">
                  <c:v>Pacific Islander</c:v>
                </c:pt>
                <c:pt idx="2">
                  <c:v>Hispanic</c:v>
                </c:pt>
              </c:strCache>
            </c:strRef>
          </c:cat>
          <c:val>
            <c:numRef>
              <c:f>'TABLE 9'!$F$12:$H$12</c:f>
              <c:numCache>
                <c:formatCode>#,##0.0</c:formatCode>
                <c:ptCount val="3"/>
                <c:pt idx="0">
                  <c:v>78</c:v>
                </c:pt>
                <c:pt idx="1">
                  <c:v>89</c:v>
                </c:pt>
                <c:pt idx="2">
                  <c:v>77.05</c:v>
                </c:pt>
              </c:numCache>
            </c:numRef>
          </c:val>
        </c:ser>
        <c:dLbls>
          <c:showLegendKey val="0"/>
          <c:showVal val="1"/>
          <c:showCatName val="0"/>
          <c:showSerName val="0"/>
          <c:showPercent val="0"/>
          <c:showBubbleSize val="0"/>
        </c:dLbls>
        <c:gapWidth val="150"/>
        <c:overlap val="-25"/>
        <c:axId val="209226656"/>
        <c:axId val="209236256"/>
      </c:barChart>
      <c:catAx>
        <c:axId val="209226656"/>
        <c:scaling>
          <c:orientation val="minMax"/>
        </c:scaling>
        <c:delete val="0"/>
        <c:axPos val="b"/>
        <c:numFmt formatCode="General" sourceLinked="0"/>
        <c:majorTickMark val="none"/>
        <c:minorTickMark val="none"/>
        <c:tickLblPos val="nextTo"/>
        <c:crossAx val="209236256"/>
        <c:crosses val="autoZero"/>
        <c:auto val="1"/>
        <c:lblAlgn val="ctr"/>
        <c:lblOffset val="100"/>
        <c:noMultiLvlLbl val="0"/>
      </c:catAx>
      <c:valAx>
        <c:axId val="209236256"/>
        <c:scaling>
          <c:orientation val="minMax"/>
        </c:scaling>
        <c:delete val="1"/>
        <c:axPos val="l"/>
        <c:numFmt formatCode="#,##0.0" sourceLinked="1"/>
        <c:majorTickMark val="out"/>
        <c:minorTickMark val="none"/>
        <c:tickLblPos val="none"/>
        <c:crossAx val="209226656"/>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 </a:t>
            </a:r>
            <a:r>
              <a:rPr lang="en-US" sz="1400"/>
              <a:t>State</a:t>
            </a:r>
          </a:p>
        </c:rich>
      </c:tx>
      <c:layout>
        <c:manualLayout>
          <c:xMode val="edge"/>
          <c:yMode val="edge"/>
          <c:x val="0.43223056455851172"/>
          <c:y val="0.14179928075635864"/>
        </c:manualLayout>
      </c:layout>
      <c:overlay val="0"/>
    </c:title>
    <c:autoTitleDeleted val="0"/>
    <c:plotArea>
      <c:layout/>
      <c:barChart>
        <c:barDir val="col"/>
        <c:grouping val="clustered"/>
        <c:varyColors val="0"/>
        <c:ser>
          <c:idx val="0"/>
          <c:order val="0"/>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9'!$F$9:$H$10</c:f>
              <c:strCache>
                <c:ptCount val="3"/>
                <c:pt idx="0">
                  <c:v>Alaskan Native</c:v>
                </c:pt>
                <c:pt idx="1">
                  <c:v>Pacific Islander</c:v>
                </c:pt>
                <c:pt idx="2">
                  <c:v>Hispanic</c:v>
                </c:pt>
              </c:strCache>
            </c:strRef>
          </c:cat>
          <c:val>
            <c:numRef>
              <c:f>'TABLE 9'!$F$18:$H$18</c:f>
              <c:numCache>
                <c:formatCode>#,##0.0</c:formatCode>
                <c:ptCount val="3"/>
                <c:pt idx="0">
                  <c:v>64</c:v>
                </c:pt>
                <c:pt idx="1">
                  <c:v>81.8</c:v>
                </c:pt>
                <c:pt idx="2">
                  <c:v>62.6</c:v>
                </c:pt>
              </c:numCache>
            </c:numRef>
          </c:val>
        </c:ser>
        <c:dLbls>
          <c:showLegendKey val="0"/>
          <c:showVal val="1"/>
          <c:showCatName val="0"/>
          <c:showSerName val="0"/>
          <c:showPercent val="0"/>
          <c:showBubbleSize val="0"/>
        </c:dLbls>
        <c:gapWidth val="150"/>
        <c:overlap val="-25"/>
        <c:axId val="209600008"/>
        <c:axId val="209282944"/>
      </c:barChart>
      <c:catAx>
        <c:axId val="209600008"/>
        <c:scaling>
          <c:orientation val="minMax"/>
        </c:scaling>
        <c:delete val="0"/>
        <c:axPos val="b"/>
        <c:numFmt formatCode="General" sourceLinked="0"/>
        <c:majorTickMark val="none"/>
        <c:minorTickMark val="none"/>
        <c:tickLblPos val="nextTo"/>
        <c:crossAx val="209282944"/>
        <c:crosses val="autoZero"/>
        <c:auto val="1"/>
        <c:lblAlgn val="ctr"/>
        <c:lblOffset val="100"/>
        <c:noMultiLvlLbl val="0"/>
      </c:catAx>
      <c:valAx>
        <c:axId val="209282944"/>
        <c:scaling>
          <c:orientation val="minMax"/>
        </c:scaling>
        <c:delete val="1"/>
        <c:axPos val="l"/>
        <c:numFmt formatCode="#,##0.0" sourceLinked="1"/>
        <c:majorTickMark val="out"/>
        <c:minorTickMark val="none"/>
        <c:tickLblPos val="none"/>
        <c:crossAx val="209600008"/>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hyperlink" Target="http://eddataexpress.ed.gov/display-chart.cfm/deid/3939/state/US,AL,AK,AZ,AR,CA,CO,CT,DE,DC,FL,GA,HI,ID,IL,IN,IA,KS,KY,LA,ME,MD,MA,MI,MN,MS,MO,MT,NE,NV,NH,NJ,NM,NY,NC,ND,OH,OK,OR,PA,PR,RI,SC,SD,TN,TX,UT,VT,VA,WA,WV,WI,WY/" TargetMode="External"/><Relationship Id="rId13" Type="http://schemas.openxmlformats.org/officeDocument/2006/relationships/hyperlink" Target="http://eddataexpress.ed.gov/display-chart.cfm/deid/3944/state/US,AL,AK,AZ,AR,CA,CO,CT,DE,DC,FL,GA,HI,ID,IL,IN,IA,KS,KY,LA,ME,MD,MA,MI,MN,MS,MO,MT,NE,NV,NH,NJ,NM,NY,NC,ND,OH,OK,OR,PA,PR,RI,SC,SD,TN,TX,UT,VT,VA,WA,WV,WI,WY/" TargetMode="External"/><Relationship Id="rId3" Type="http://schemas.openxmlformats.org/officeDocument/2006/relationships/hyperlink" Target="http://eddataexpress.ed.gov/display-chart.cfm/deid/3935/state/US,AL,AK,AZ,AR,CA,CO,CT,DE,DC,FL,GA,HI,ID,IL,IN,IA,KS,KY,LA,ME,MD,MA,MI,MN,MS,MO,MT,NE,NV,NH,NJ,NM,NY,NC,ND,OH,OK,OR,PA,PR,RI,SC,SD,TN,TX,UT,VT,VA,WA,WV,WI,WY/" TargetMode="External"/><Relationship Id="rId7" Type="http://schemas.openxmlformats.org/officeDocument/2006/relationships/hyperlink" Target="http://eddataexpress.ed.gov/display-chart.cfm/deid/3938/state/US,AL,AK,AZ,AR,CA,CO,CT,DE,DC,FL,GA,HI,ID,IL,IN,IA,KS,KY,LA,ME,MD,MA,MI,MN,MS,MO,MT,NE,NV,NH,NJ,NM,NY,NC,ND,OH,OK,OR,PA,PR,RI,SC,SD,TN,TX,UT,VT,VA,WA,WV,WI,WY/" TargetMode="External"/><Relationship Id="rId12" Type="http://schemas.openxmlformats.org/officeDocument/2006/relationships/hyperlink" Target="http://eddataexpress.ed.gov/display-chart.cfm/deid/3943/state/US,AL,AK,AZ,AR,CA,CO,CT,DE,DC,FL,GA,HI,ID,IL,IN,IA,KS,KY,LA,ME,MD,MA,MI,MN,MS,MO,MT,NE,NV,NH,NJ,NM,NY,NC,ND,OH,OK,OR,PA,PR,RI,SC,SD,TN,TX,UT,VT,VA,WA,WV,WI,WY/" TargetMode="External"/><Relationship Id="rId2" Type="http://schemas.openxmlformats.org/officeDocument/2006/relationships/image" Target="../media/image1.gif"/><Relationship Id="rId1" Type="http://schemas.openxmlformats.org/officeDocument/2006/relationships/hyperlink" Target="http://eddataexpress.ed.gov/subgroupoverlay.cfm/sgid/354/" TargetMode="External"/><Relationship Id="rId6" Type="http://schemas.openxmlformats.org/officeDocument/2006/relationships/hyperlink" Target="http://eddataexpress.ed.gov/display-chart.cfm/deid/3937/state/US,AL,AK,AZ,AR,CA,CO,CT,DE,DC,FL,GA,HI,ID,IL,IN,IA,KS,KY,LA,ME,MD,MA,MI,MN,MS,MO,MT,NE,NV,NH,NJ,NM,NY,NC,ND,OH,OK,OR,PA,PR,RI,SC,SD,TN,TX,UT,VT,VA,WA,WV,WI,WY/" TargetMode="External"/><Relationship Id="rId11" Type="http://schemas.openxmlformats.org/officeDocument/2006/relationships/hyperlink" Target="http://eddataexpress.ed.gov/display-chart.cfm/deid/3942/state/US,AL,AK,AZ,AR,CA,CO,CT,DE,DC,FL,GA,HI,ID,IL,IN,IA,KS,KY,LA,ME,MD,MA,MI,MN,MS,MO,MT,NE,NV,NH,NJ,NM,NY,NC,ND,OH,OK,OR,PA,PR,RI,SC,SD,TN,TX,UT,VT,VA,WA,WV,WI,WY/" TargetMode="External"/><Relationship Id="rId5" Type="http://schemas.openxmlformats.org/officeDocument/2006/relationships/hyperlink" Target="http://eddataexpress.ed.gov/display-chart.cfm/deid/3936/state/US,AL,AK,AZ,AR,CA,CO,CT,DE,DC,FL,GA,HI,ID,IL,IN,IA,KS,KY,LA,ME,MD,MA,MI,MN,MS,MO,MT,NE,NV,NH,NJ,NM,NY,NC,ND,OH,OK,OR,PA,PR,RI,SC,SD,TN,TX,UT,VT,VA,WA,WV,WI,WY/" TargetMode="External"/><Relationship Id="rId15" Type="http://schemas.openxmlformats.org/officeDocument/2006/relationships/hyperlink" Target="http://eddataexpress.ed.gov/display-chart.cfm/deid/3946/state/US,AL,AK,AZ,AR,CA,CO,CT,DE,DC,FL,GA,HI,ID,IL,IN,IA,KS,KY,LA,ME,MD,MA,MI,MN,MS,MO,MT,NE,NV,NH,NJ,NM,NY,NC,ND,OH,OK,OR,PA,PR,RI,SC,SD,TN,TX,UT,VT,VA,WA,WV,WI,WY/" TargetMode="External"/><Relationship Id="rId10" Type="http://schemas.openxmlformats.org/officeDocument/2006/relationships/hyperlink" Target="http://eddataexpress.ed.gov/display-chart.cfm/deid/3941/state/US,AL,AK,AZ,AR,CA,CO,CT,DE,DC,FL,GA,HI,ID,IL,IN,IA,KS,KY,LA,ME,MD,MA,MI,MN,MS,MO,MT,NE,NV,NH,NJ,NM,NY,NC,ND,OH,OK,OR,PA,PR,RI,SC,SD,TN,TX,UT,VT,VA,WA,WV,WI,WY/" TargetMode="External"/><Relationship Id="rId4" Type="http://schemas.openxmlformats.org/officeDocument/2006/relationships/image" Target="../media/image2.gif"/><Relationship Id="rId9" Type="http://schemas.openxmlformats.org/officeDocument/2006/relationships/hyperlink" Target="http://eddataexpress.ed.gov/display-chart.cfm/deid/3940/state/US,AL,AK,AZ,AR,CA,CO,CT,DE,DC,FL,GA,HI,ID,IL,IN,IA,KS,KY,LA,ME,MD,MA,MI,MN,MS,MO,MT,NE,NV,NH,NJ,NM,NY,NC,ND,OH,OK,OR,PA,PR,RI,SC,SD,TN,TX,UT,VT,VA,WA,WV,WI,WY/" TargetMode="External"/><Relationship Id="rId14" Type="http://schemas.openxmlformats.org/officeDocument/2006/relationships/hyperlink" Target="http://eddataexpress.ed.gov/display-chart.cfm/deid/3945/state/US,AL,AK,AZ,AR,CA,CO,CT,DE,DC,FL,GA,HI,ID,IL,IN,IA,KS,KY,LA,ME,MD,MA,MI,MN,MS,MO,MT,NE,NV,NH,NJ,NM,NY,NC,ND,OH,OK,OR,PA,PR,RI,SC,SD,TN,TX,UT,VT,VA,WA,WV,WI,WY/" TargetMode="External"/></Relationships>
</file>

<file path=xl/drawings/drawing1.xml><?xml version="1.0" encoding="utf-8"?>
<xdr:wsDr xmlns:xdr="http://schemas.openxmlformats.org/drawingml/2006/spreadsheetDrawing" xmlns:a="http://schemas.openxmlformats.org/drawingml/2006/main">
  <xdr:twoCellAnchor>
    <xdr:from>
      <xdr:col>24</xdr:col>
      <xdr:colOff>366871</xdr:colOff>
      <xdr:row>28</xdr:row>
      <xdr:rowOff>105834</xdr:rowOff>
    </xdr:from>
    <xdr:to>
      <xdr:col>26</xdr:col>
      <xdr:colOff>635000</xdr:colOff>
      <xdr:row>39</xdr:row>
      <xdr:rowOff>84668</xdr:rowOff>
    </xdr:to>
    <xdr:sp macro="" textlink="">
      <xdr:nvSpPr>
        <xdr:cNvPr id="2" name="Oval Callout 1"/>
        <xdr:cNvSpPr/>
      </xdr:nvSpPr>
      <xdr:spPr>
        <a:xfrm>
          <a:off x="17492821" y="4620684"/>
          <a:ext cx="1563529" cy="1760009"/>
        </a:xfrm>
        <a:prstGeom prst="wedgeEllipseCallout">
          <a:avLst>
            <a:gd name="adj1" fmla="val -390467"/>
            <a:gd name="adj2" fmla="val -21669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rPr>
            <a:t>Choose a tab below</a:t>
          </a:r>
          <a:r>
            <a:rPr lang="en-US" sz="1000" b="1" baseline="0">
              <a:solidFill>
                <a:srgbClr val="C00000"/>
              </a:solidFill>
            </a:rPr>
            <a:t> to see long term trend data for all 50 states and D.C. and to view illustrations.</a:t>
          </a:r>
          <a:endParaRPr lang="en-US" sz="1000" b="1">
            <a:solidFill>
              <a:srgbClr val="C00000"/>
            </a:solidFill>
          </a:endParaRPr>
        </a:p>
      </xdr:txBody>
    </xdr:sp>
    <xdr:clientData/>
  </xdr:twoCellAnchor>
  <xdr:twoCellAnchor>
    <xdr:from>
      <xdr:col>17</xdr:col>
      <xdr:colOff>550333</xdr:colOff>
      <xdr:row>0</xdr:row>
      <xdr:rowOff>158749</xdr:rowOff>
    </xdr:from>
    <xdr:to>
      <xdr:col>24</xdr:col>
      <xdr:colOff>444500</xdr:colOff>
      <xdr:row>21</xdr:row>
      <xdr:rowOff>158749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423332</xdr:colOff>
      <xdr:row>9</xdr:row>
      <xdr:rowOff>95250</xdr:rowOff>
    </xdr:from>
    <xdr:to>
      <xdr:col>29</xdr:col>
      <xdr:colOff>279133</xdr:colOff>
      <xdr:row>22</xdr:row>
      <xdr:rowOff>52916</xdr:rowOff>
    </xdr:to>
    <xdr:sp macro="" textlink="">
      <xdr:nvSpPr>
        <xdr:cNvPr id="4" name="Oval Callout 3"/>
        <xdr:cNvSpPr/>
      </xdr:nvSpPr>
      <xdr:spPr>
        <a:xfrm>
          <a:off x="21875749" y="1481667"/>
          <a:ext cx="1792551" cy="2053166"/>
        </a:xfrm>
        <a:prstGeom prst="wedgeEllipseCallout">
          <a:avLst>
            <a:gd name="adj1" fmla="val -159796"/>
            <a:gd name="adj2" fmla="val -2272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17</xdr:col>
      <xdr:colOff>613832</xdr:colOff>
      <xdr:row>25</xdr:row>
      <xdr:rowOff>52914</xdr:rowOff>
    </xdr:from>
    <xdr:to>
      <xdr:col>24</xdr:col>
      <xdr:colOff>276225</xdr:colOff>
      <xdr:row>38</xdr:row>
      <xdr:rowOff>105832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613833</xdr:colOff>
      <xdr:row>38</xdr:row>
      <xdr:rowOff>137584</xdr:rowOff>
    </xdr:from>
    <xdr:to>
      <xdr:col>24</xdr:col>
      <xdr:colOff>275166</xdr:colOff>
      <xdr:row>52</xdr:row>
      <xdr:rowOff>31752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635000</xdr:colOff>
      <xdr:row>52</xdr:row>
      <xdr:rowOff>95250</xdr:rowOff>
    </xdr:from>
    <xdr:to>
      <xdr:col>24</xdr:col>
      <xdr:colOff>296333</xdr:colOff>
      <xdr:row>65</xdr:row>
      <xdr:rowOff>148168</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359834</xdr:colOff>
      <xdr:row>43</xdr:row>
      <xdr:rowOff>105834</xdr:rowOff>
    </xdr:from>
    <xdr:to>
      <xdr:col>29</xdr:col>
      <xdr:colOff>215634</xdr:colOff>
      <xdr:row>56</xdr:row>
      <xdr:rowOff>95250</xdr:rowOff>
    </xdr:to>
    <xdr:sp macro="" textlink="">
      <xdr:nvSpPr>
        <xdr:cNvPr id="9" name="Oval Callout 8"/>
        <xdr:cNvSpPr/>
      </xdr:nvSpPr>
      <xdr:spPr>
        <a:xfrm>
          <a:off x="22172084" y="6921501"/>
          <a:ext cx="1792550" cy="2053166"/>
        </a:xfrm>
        <a:prstGeom prst="wedgeEllipseCallout">
          <a:avLst>
            <a:gd name="adj1" fmla="val -109611"/>
            <a:gd name="adj2" fmla="val 9016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133350</xdr:colOff>
      <xdr:row>1</xdr:row>
      <xdr:rowOff>133350</xdr:rowOff>
    </xdr:to>
    <xdr:pic>
      <xdr:nvPicPr>
        <xdr:cNvPr id="3" name="Picture 2" descr="More information about Regulatory Adjusted Cohort Graduation Rates: 2011-12">
          <a:hlinkClick xmlns:r="http://schemas.openxmlformats.org/officeDocument/2006/relationships" r:id="rId1" tooltip="More information about Regulatory Adjusted Cohort Graduation Rates: 2011-1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71450"/>
          <a:ext cx="1333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4" name="Picture 3" descr="View graph for Regulatory Adjusted Cohort Graduation Rate, All Students: 2011-12">
          <a:hlinkClick xmlns:r="http://schemas.openxmlformats.org/officeDocument/2006/relationships" r:id="rId3" tooltip="View graph for Regulatory Adjusted Cohort Graduation Rate, All Students: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5" name="Picture 4" descr="View graph for Regulatory Adjusted Cohort Graduation Rate, American Indian and Alaskan Native: 2011-12">
          <a:hlinkClick xmlns:r="http://schemas.openxmlformats.org/officeDocument/2006/relationships" r:id="rId5" tooltip="View graph for Regulatory Adjusted Cohort Graduation Rate, American Indian and Alaskan Native: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6" name="Picture 5" descr="View graph for Regulatory Adjusted Cohort Graduation Rate, Asian and Pacific Islander: 2011-12">
          <a:hlinkClick xmlns:r="http://schemas.openxmlformats.org/officeDocument/2006/relationships" r:id="rId6" tooltip="View graph for Regulatory Adjusted Cohort Graduation Rate, Asian and Pacific Islander: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288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7" name="Picture 6" descr="View graph for Regulatory Adjusted Cohort Graduation Rate, Asian: 2011-12">
          <a:hlinkClick xmlns:r="http://schemas.openxmlformats.org/officeDocument/2006/relationships" r:id="rId7" tooltip="View graph for Regulatory Adjusted Cohort Graduation Rate, Asian: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384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8" name="Picture 7" descr="View graph for Regulatory Adjusted Cohort Graduation Rate, Black: 2011-12">
          <a:hlinkClick xmlns:r="http://schemas.openxmlformats.org/officeDocument/2006/relationships" r:id="rId8" tooltip="View graph for Regulatory Adjusted Cohort Graduation Rate, Black: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9" name="Picture 8" descr="View graph for Regulatory Adjusted Cohort Graduation Rate, Children with Disabilities: 2011-12">
          <a:hlinkClick xmlns:r="http://schemas.openxmlformats.org/officeDocument/2006/relationships" r:id="rId9" tooltip="View graph for Regulatory Adjusted Cohort Graduation Rate, Children with Disabilities: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576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10" name="Picture 9" descr="View graph for Regulatory Adjusted Cohort Graduation Rate, Hispanic: 2011-12">
          <a:hlinkClick xmlns:r="http://schemas.openxmlformats.org/officeDocument/2006/relationships" r:id="rId10" tooltip="View graph for Regulatory Adjusted Cohort Graduation Rate, Hispanic: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672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11" name="Picture 10" descr="View graph for Regulatory Adjusted Cohort Graduation Rate, Limited English Proficient: 2011-12">
          <a:hlinkClick xmlns:r="http://schemas.openxmlformats.org/officeDocument/2006/relationships" r:id="rId11" tooltip="View graph for Regulatory Adjusted Cohort Graduation Rate, Limited English Proficient: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768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12" name="Picture 11" descr="View graph for Regulatory Adjusted Cohort Graduation Rate, Low Income: 2011-12">
          <a:hlinkClick xmlns:r="http://schemas.openxmlformats.org/officeDocument/2006/relationships" r:id="rId12" tooltip="View graph for Regulatory Adjusted Cohort Graduation Rate, Low Income: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13" name="Picture 12" descr="View graph for Regulatory Adjusted Cohort Graduation Rate, Native Hawaiian or Other Pacific Islander: 2011-12">
          <a:hlinkClick xmlns:r="http://schemas.openxmlformats.org/officeDocument/2006/relationships" r:id="rId13" tooltip="View graph for Regulatory Adjusted Cohort Graduation Rate, Native Hawaiian or Other Pacific Islander: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14" name="Picture 13" descr="View graph for Regulatory Adjusted Cohort Graduation Rate, Two or More Races: 2011-12">
          <a:hlinkClick xmlns:r="http://schemas.openxmlformats.org/officeDocument/2006/relationships" r:id="rId14" tooltip="View graph for Regulatory Adjusted Cohort Graduation Rate, Two or More Races: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056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152400</xdr:colOff>
      <xdr:row>2</xdr:row>
      <xdr:rowOff>152400</xdr:rowOff>
    </xdr:to>
    <xdr:pic>
      <xdr:nvPicPr>
        <xdr:cNvPr id="15" name="Picture 14" descr="View graph for Regulatory Adjusted Cohort Graduation Rate, White: 2011-12">
          <a:hlinkClick xmlns:r="http://schemas.openxmlformats.org/officeDocument/2006/relationships" r:id="rId15" tooltip="View graph for Regulatory Adjusted Cohort Graduation Rate, White: 2011-12"/>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15200" y="44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573111</xdr:colOff>
      <xdr:row>3</xdr:row>
      <xdr:rowOff>1</xdr:rowOff>
    </xdr:from>
    <xdr:to>
      <xdr:col>3</xdr:col>
      <xdr:colOff>38100</xdr:colOff>
      <xdr:row>4</xdr:row>
      <xdr:rowOff>0</xdr:rowOff>
    </xdr:to>
    <xdr:sp macro="" textlink="">
      <xdr:nvSpPr>
        <xdr:cNvPr id="2" name="TextBox 1"/>
        <xdr:cNvSpPr txBox="1"/>
      </xdr:nvSpPr>
      <xdr:spPr>
        <a:xfrm>
          <a:off x="573111" y="485776"/>
          <a:ext cx="465114" cy="161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a:latin typeface="Arial" pitchFamily="34" charset="0"/>
              <a:cs typeface="Arial" pitchFamily="34" charset="0"/>
            </a:rPr>
            <a:t>1960</a:t>
          </a:r>
        </a:p>
      </xdr:txBody>
    </xdr:sp>
    <xdr:clientData/>
  </xdr:twoCellAnchor>
  <xdr:twoCellAnchor>
    <xdr:from>
      <xdr:col>9</xdr:col>
      <xdr:colOff>47615</xdr:colOff>
      <xdr:row>3</xdr:row>
      <xdr:rowOff>0</xdr:rowOff>
    </xdr:from>
    <xdr:to>
      <xdr:col>13</xdr:col>
      <xdr:colOff>63492</xdr:colOff>
      <xdr:row>3</xdr:row>
      <xdr:rowOff>150813</xdr:rowOff>
    </xdr:to>
    <xdr:sp macro="" textlink="">
      <xdr:nvSpPr>
        <xdr:cNvPr id="3" name="TextBox 2"/>
        <xdr:cNvSpPr txBox="1"/>
      </xdr:nvSpPr>
      <xdr:spPr>
        <a:xfrm>
          <a:off x="1847840" y="485775"/>
          <a:ext cx="434977" cy="150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a:latin typeface="Arial" pitchFamily="34" charset="0"/>
              <a:cs typeface="Arial" pitchFamily="34" charset="0"/>
            </a:rPr>
            <a:t>1970</a:t>
          </a:r>
        </a:p>
      </xdr:txBody>
    </xdr:sp>
    <xdr:clientData/>
  </xdr:twoCellAnchor>
  <xdr:twoCellAnchor>
    <xdr:from>
      <xdr:col>19</xdr:col>
      <xdr:colOff>55561</xdr:colOff>
      <xdr:row>2</xdr:row>
      <xdr:rowOff>134939</xdr:rowOff>
    </xdr:from>
    <xdr:to>
      <xdr:col>23</xdr:col>
      <xdr:colOff>71437</xdr:colOff>
      <xdr:row>3</xdr:row>
      <xdr:rowOff>142875</xdr:rowOff>
    </xdr:to>
    <xdr:sp macro="" textlink="">
      <xdr:nvSpPr>
        <xdr:cNvPr id="4" name="TextBox 3"/>
        <xdr:cNvSpPr txBox="1"/>
      </xdr:nvSpPr>
      <xdr:spPr>
        <a:xfrm>
          <a:off x="2903536" y="458789"/>
          <a:ext cx="434976" cy="169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a:latin typeface="Arial" pitchFamily="34" charset="0"/>
              <a:cs typeface="Arial" pitchFamily="34" charset="0"/>
            </a:rPr>
            <a:t>1980</a:t>
          </a:r>
        </a:p>
      </xdr:txBody>
    </xdr:sp>
    <xdr:clientData/>
  </xdr:twoCellAnchor>
  <xdr:twoCellAnchor>
    <xdr:from>
      <xdr:col>29</xdr:col>
      <xdr:colOff>55561</xdr:colOff>
      <xdr:row>3</xdr:row>
      <xdr:rowOff>0</xdr:rowOff>
    </xdr:from>
    <xdr:to>
      <xdr:col>33</xdr:col>
      <xdr:colOff>71438</xdr:colOff>
      <xdr:row>3</xdr:row>
      <xdr:rowOff>150813</xdr:rowOff>
    </xdr:to>
    <xdr:sp macro="" textlink="">
      <xdr:nvSpPr>
        <xdr:cNvPr id="5" name="TextBox 4"/>
        <xdr:cNvSpPr txBox="1"/>
      </xdr:nvSpPr>
      <xdr:spPr>
        <a:xfrm>
          <a:off x="3951286" y="485775"/>
          <a:ext cx="434977" cy="150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a:latin typeface="Arial" pitchFamily="34" charset="0"/>
              <a:cs typeface="Arial" pitchFamily="34" charset="0"/>
            </a:rPr>
            <a:t>1990</a:t>
          </a:r>
        </a:p>
      </xdr:txBody>
    </xdr:sp>
    <xdr:clientData/>
  </xdr:twoCellAnchor>
  <xdr:twoCellAnchor>
    <xdr:from>
      <xdr:col>39</xdr:col>
      <xdr:colOff>55563</xdr:colOff>
      <xdr:row>3</xdr:row>
      <xdr:rowOff>0</xdr:rowOff>
    </xdr:from>
    <xdr:to>
      <xdr:col>43</xdr:col>
      <xdr:colOff>79376</xdr:colOff>
      <xdr:row>3</xdr:row>
      <xdr:rowOff>150813</xdr:rowOff>
    </xdr:to>
    <xdr:sp macro="" textlink="">
      <xdr:nvSpPr>
        <xdr:cNvPr id="6" name="TextBox 5"/>
        <xdr:cNvSpPr txBox="1"/>
      </xdr:nvSpPr>
      <xdr:spPr>
        <a:xfrm>
          <a:off x="4999038" y="485775"/>
          <a:ext cx="442913" cy="150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a:latin typeface="Arial" pitchFamily="34" charset="0"/>
              <a:cs typeface="Arial" pitchFamily="34" charset="0"/>
            </a:rPr>
            <a:t>2000</a:t>
          </a:r>
        </a:p>
      </xdr:txBody>
    </xdr:sp>
    <xdr:clientData/>
  </xdr:twoCellAnchor>
  <xdr:twoCellAnchor>
    <xdr:from>
      <xdr:col>49</xdr:col>
      <xdr:colOff>39678</xdr:colOff>
      <xdr:row>3</xdr:row>
      <xdr:rowOff>0</xdr:rowOff>
    </xdr:from>
    <xdr:to>
      <xdr:col>53</xdr:col>
      <xdr:colOff>63492</xdr:colOff>
      <xdr:row>4</xdr:row>
      <xdr:rowOff>0</xdr:rowOff>
    </xdr:to>
    <xdr:sp macro="" textlink="">
      <xdr:nvSpPr>
        <xdr:cNvPr id="7" name="TextBox 6"/>
        <xdr:cNvSpPr txBox="1"/>
      </xdr:nvSpPr>
      <xdr:spPr>
        <a:xfrm>
          <a:off x="6030903" y="485775"/>
          <a:ext cx="442914"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a:latin typeface="Arial" pitchFamily="34" charset="0"/>
              <a:cs typeface="Arial" pitchFamily="34" charset="0"/>
            </a:rPr>
            <a:t>2010</a:t>
          </a:r>
        </a:p>
      </xdr:txBody>
    </xdr:sp>
    <xdr:clientData/>
  </xdr:twoCellAnchor>
  <xdr:twoCellAnchor>
    <xdr:from>
      <xdr:col>59</xdr:col>
      <xdr:colOff>55553</xdr:colOff>
      <xdr:row>3</xdr:row>
      <xdr:rowOff>0</xdr:rowOff>
    </xdr:from>
    <xdr:to>
      <xdr:col>62</xdr:col>
      <xdr:colOff>166680</xdr:colOff>
      <xdr:row>3</xdr:row>
      <xdr:rowOff>150813</xdr:rowOff>
    </xdr:to>
    <xdr:sp macro="" textlink="">
      <xdr:nvSpPr>
        <xdr:cNvPr id="8" name="TextBox 7"/>
        <xdr:cNvSpPr txBox="1"/>
      </xdr:nvSpPr>
      <xdr:spPr>
        <a:xfrm>
          <a:off x="7094528" y="485775"/>
          <a:ext cx="425452" cy="150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a:latin typeface="Arial" pitchFamily="34" charset="0"/>
              <a:cs typeface="Arial" pitchFamily="34" charset="0"/>
            </a:rPr>
            <a:t>2020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hyperlink" Target="http://nces.ed.gov/pubs2014/2014391/tables/table_02.asp" TargetMode="External"/><Relationship Id="rId7" Type="http://schemas.openxmlformats.org/officeDocument/2006/relationships/comments" Target="../comments6.xml"/><Relationship Id="rId2" Type="http://schemas.openxmlformats.org/officeDocument/2006/relationships/hyperlink" Target="http://nces.ed.gov/pubs2014/2014391/tables/table_02.asp" TargetMode="External"/><Relationship Id="rId1" Type="http://schemas.openxmlformats.org/officeDocument/2006/relationships/hyperlink" Target="http://nces.ed.gov/pubs2014/2014391/tables/table_02.asp" TargetMode="External"/><Relationship Id="rId6" Type="http://schemas.openxmlformats.org/officeDocument/2006/relationships/vmlDrawing" Target="../drawings/vmlDrawing6.vml"/><Relationship Id="rId5" Type="http://schemas.openxmlformats.org/officeDocument/2006/relationships/printerSettings" Target="../printerSettings/printerSettings9.bin"/><Relationship Id="rId4" Type="http://schemas.openxmlformats.org/officeDocument/2006/relationships/hyperlink" Target="http://nces.ed.gov/pubs2014/2014391/tables/table_02.asp"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tabColor indexed="16"/>
  </sheetPr>
  <dimension ref="A1:Z120"/>
  <sheetViews>
    <sheetView showGridLines="0" tabSelected="1" view="pageBreakPreview" topLeftCell="A34" zoomScaleNormal="100" zoomScaleSheetLayoutView="100" workbookViewId="0">
      <selection activeCell="K74" sqref="K74"/>
    </sheetView>
  </sheetViews>
  <sheetFormatPr defaultColWidth="9.7109375" defaultRowHeight="12.75" customHeight="1"/>
  <cols>
    <col min="1" max="1" width="8.42578125" style="3" customWidth="1"/>
    <col min="2" max="2" width="10.42578125" style="3" customWidth="1"/>
    <col min="3" max="3" width="14.28515625" style="3" customWidth="1"/>
    <col min="4" max="4" width="11.5703125" style="31" customWidth="1"/>
    <col min="5" max="5" width="10" style="31" customWidth="1"/>
    <col min="6" max="6" width="15" style="23" customWidth="1"/>
    <col min="7" max="7" width="13.42578125" style="23" customWidth="1"/>
    <col min="8" max="8" width="8.140625" style="3" customWidth="1"/>
    <col min="9" max="10" width="7.7109375" style="23" customWidth="1"/>
    <col min="11" max="11" width="13" style="23" customWidth="1"/>
    <col min="12" max="12" width="10.28515625" style="23" customWidth="1"/>
    <col min="13" max="13" width="11.140625" style="23" customWidth="1"/>
    <col min="14" max="14" width="10.7109375" style="31" customWidth="1"/>
    <col min="15" max="15" width="9.140625" style="30" customWidth="1"/>
    <col min="16" max="16" width="20.140625" style="13" customWidth="1"/>
    <col min="17" max="17" width="7.7109375" style="31" customWidth="1"/>
    <col min="18" max="16384" width="9.7109375" style="31"/>
  </cols>
  <sheetData>
    <row r="1" spans="1:17" ht="12.75" customHeight="1">
      <c r="A1" s="5" t="s">
        <v>269</v>
      </c>
      <c r="B1" s="5"/>
      <c r="C1" s="1"/>
      <c r="D1" s="30"/>
      <c r="E1" s="30"/>
      <c r="F1" s="36"/>
      <c r="G1" s="36"/>
      <c r="H1" s="45"/>
      <c r="N1" s="30"/>
      <c r="P1" s="315" t="s">
        <v>269</v>
      </c>
    </row>
    <row r="2" spans="1:17" ht="12.75" customHeight="1">
      <c r="A2" s="5" t="s">
        <v>518</v>
      </c>
      <c r="B2" s="5"/>
      <c r="C2" s="1"/>
      <c r="D2" s="44"/>
      <c r="E2" s="44"/>
      <c r="F2" s="618"/>
      <c r="G2" s="619"/>
      <c r="H2" s="619"/>
      <c r="I2" s="619"/>
      <c r="J2" s="619"/>
      <c r="M2" s="611"/>
      <c r="N2" s="44"/>
      <c r="O2" s="44"/>
      <c r="P2" s="315" t="s">
        <v>171</v>
      </c>
    </row>
    <row r="3" spans="1:17" ht="9" customHeight="1">
      <c r="A3" s="65"/>
      <c r="B3" s="65"/>
      <c r="C3" s="62"/>
      <c r="D3" s="61"/>
      <c r="E3" s="61"/>
      <c r="F3" s="620"/>
      <c r="G3" s="621"/>
      <c r="H3" s="621"/>
      <c r="I3" s="621"/>
      <c r="J3" s="621"/>
      <c r="K3" s="37"/>
      <c r="L3" s="37"/>
      <c r="M3" s="612"/>
      <c r="N3" s="61"/>
      <c r="O3" s="61"/>
      <c r="P3" s="57"/>
    </row>
    <row r="4" spans="1:17" ht="12.75" customHeight="1">
      <c r="A4" s="20"/>
      <c r="B4" s="628"/>
      <c r="C4" s="629"/>
      <c r="D4" s="629"/>
      <c r="E4" s="629"/>
      <c r="F4" s="133"/>
      <c r="G4" s="21"/>
      <c r="H4" s="134"/>
      <c r="I4" s="134"/>
      <c r="J4" s="134"/>
      <c r="K4" s="134"/>
      <c r="L4" s="134"/>
      <c r="M4" s="585"/>
      <c r="N4" s="610" t="s">
        <v>121</v>
      </c>
      <c r="O4" s="44"/>
      <c r="P4" s="48"/>
    </row>
    <row r="5" spans="1:17" ht="12.75" customHeight="1">
      <c r="A5" s="14"/>
      <c r="B5" s="14"/>
      <c r="C5" s="625" t="s">
        <v>519</v>
      </c>
      <c r="D5" s="626"/>
      <c r="E5" s="627"/>
      <c r="F5" s="618" t="s">
        <v>532</v>
      </c>
      <c r="G5" s="623"/>
      <c r="H5" s="623"/>
      <c r="I5" s="623"/>
      <c r="J5" s="623"/>
      <c r="K5" s="623"/>
      <c r="L5" s="623"/>
      <c r="M5" s="624"/>
      <c r="N5" s="134" t="s">
        <v>139</v>
      </c>
      <c r="O5" s="36"/>
      <c r="P5" s="315"/>
    </row>
    <row r="6" spans="1:17" ht="12.75" customHeight="1">
      <c r="A6" s="14"/>
      <c r="B6" s="14"/>
      <c r="C6" s="58"/>
      <c r="D6" s="134"/>
      <c r="E6" s="585"/>
      <c r="F6" s="620" t="s">
        <v>533</v>
      </c>
      <c r="G6" s="621"/>
      <c r="H6" s="621"/>
      <c r="I6" s="621"/>
      <c r="J6" s="621"/>
      <c r="K6" s="621"/>
      <c r="L6" s="621"/>
      <c r="M6" s="622"/>
      <c r="N6" s="44" t="s">
        <v>140</v>
      </c>
      <c r="O6" s="44"/>
      <c r="P6" s="315"/>
    </row>
    <row r="7" spans="1:17">
      <c r="A7" s="20"/>
      <c r="B7" s="58"/>
      <c r="C7" s="631" t="s">
        <v>521</v>
      </c>
      <c r="D7" s="632"/>
      <c r="E7" s="633"/>
      <c r="F7" s="587"/>
      <c r="G7" s="377"/>
      <c r="H7" s="92"/>
      <c r="I7" s="92"/>
      <c r="J7" s="92"/>
      <c r="K7" s="92"/>
      <c r="L7" s="588" t="s">
        <v>534</v>
      </c>
      <c r="M7" s="92"/>
      <c r="N7" s="44" t="s">
        <v>134</v>
      </c>
      <c r="O7" s="44"/>
      <c r="P7" s="48"/>
    </row>
    <row r="8" spans="1:17" ht="12.75" customHeight="1">
      <c r="A8" s="20"/>
      <c r="B8" s="58"/>
      <c r="C8" s="631" t="s">
        <v>520</v>
      </c>
      <c r="D8" s="626"/>
      <c r="E8" s="627"/>
      <c r="F8" s="606" t="s">
        <v>524</v>
      </c>
      <c r="G8" s="606" t="s">
        <v>527</v>
      </c>
      <c r="H8" s="72"/>
      <c r="I8" s="72"/>
      <c r="J8" s="72"/>
      <c r="K8" s="590" t="s">
        <v>528</v>
      </c>
      <c r="L8" s="590" t="s">
        <v>535</v>
      </c>
      <c r="M8" s="590" t="s">
        <v>530</v>
      </c>
      <c r="N8" s="36" t="s">
        <v>0</v>
      </c>
      <c r="O8" s="134"/>
      <c r="P8" s="48"/>
    </row>
    <row r="9" spans="1:17" ht="12.75" customHeight="1">
      <c r="A9" s="20"/>
      <c r="B9" s="58"/>
      <c r="C9" s="630" t="s">
        <v>522</v>
      </c>
      <c r="D9" s="621"/>
      <c r="E9" s="622"/>
      <c r="F9" s="607" t="s">
        <v>525</v>
      </c>
      <c r="G9" s="608" t="s">
        <v>526</v>
      </c>
      <c r="H9" s="609" t="s">
        <v>133</v>
      </c>
      <c r="I9" s="609" t="s">
        <v>136</v>
      </c>
      <c r="J9" s="608" t="s">
        <v>135</v>
      </c>
      <c r="K9" s="589" t="s">
        <v>529</v>
      </c>
      <c r="L9" s="589" t="s">
        <v>536</v>
      </c>
      <c r="M9" s="601" t="s">
        <v>531</v>
      </c>
      <c r="N9" s="62" t="s">
        <v>121</v>
      </c>
      <c r="O9" s="61" t="s">
        <v>121</v>
      </c>
      <c r="P9" s="48"/>
    </row>
    <row r="10" spans="1:17" s="71" customFormat="1" ht="15" customHeight="1">
      <c r="A10" s="70"/>
      <c r="B10" s="584"/>
      <c r="C10" s="592" t="s">
        <v>127</v>
      </c>
      <c r="D10" s="593" t="s">
        <v>68</v>
      </c>
      <c r="E10" s="591" t="s">
        <v>67</v>
      </c>
      <c r="F10" s="601"/>
      <c r="G10" s="602"/>
      <c r="H10" s="603"/>
      <c r="I10" s="603"/>
      <c r="J10" s="603"/>
      <c r="K10" s="604"/>
      <c r="L10" s="604"/>
      <c r="M10" s="604"/>
      <c r="N10" s="91" t="s">
        <v>59</v>
      </c>
      <c r="O10" s="605" t="s">
        <v>67</v>
      </c>
      <c r="P10" s="316"/>
      <c r="Q10" s="31"/>
    </row>
    <row r="11" spans="1:17" ht="12.75" customHeight="1">
      <c r="A11" s="296" t="s">
        <v>230</v>
      </c>
      <c r="B11" s="296"/>
      <c r="C11" s="595">
        <f>+'Public H.S. Grad Rates (ACGR)'!T5</f>
        <v>81.400000000000006</v>
      </c>
      <c r="D11" s="597">
        <f>+'Public H.S. Grad Rates (ACGR)'!K5</f>
        <v>80</v>
      </c>
      <c r="E11" s="312">
        <f>+'Public H.S. Grad Rates (ACGR)'!B5</f>
        <v>79</v>
      </c>
      <c r="F11" s="307">
        <f>+'Public H.S. Grad Rates (ACGR)'!U5</f>
        <v>69.7</v>
      </c>
      <c r="G11" s="307">
        <f>+'Public H.S. Grad Rates (ACGR)'!V5</f>
        <v>88.7</v>
      </c>
      <c r="H11" s="307">
        <f>+'Public H.S. Grad Rates (ACGR)'!W5</f>
        <v>75.2</v>
      </c>
      <c r="I11" s="307">
        <f>+'Public H.S. Grad Rates (ACGR)'!X5</f>
        <v>70.7</v>
      </c>
      <c r="J11" s="307">
        <f>+'Public H.S. Grad Rates (ACGR)'!Y5</f>
        <v>86.6</v>
      </c>
      <c r="K11" s="307">
        <f>+'Public H.S. Grad Rates (ACGR)'!Z5</f>
        <v>73.3</v>
      </c>
      <c r="L11" s="307">
        <f>+'Public H.S. Grad Rates (ACGR)'!AA5</f>
        <v>61.1</v>
      </c>
      <c r="M11" s="307">
        <f>+'Public H.S. Grad Rates (ACGR)'!AB5</f>
        <v>61.9</v>
      </c>
      <c r="N11" s="307">
        <f>('NCES-Private Grads-all races'!AM5/'NCES-Total Grads-all races'!AM4)*100</f>
        <v>9.7883439040242362</v>
      </c>
      <c r="O11" s="378">
        <f>('NCES-Private Grads-all races'!AW5/'NCES-Total Grads-all races'!AW4)*100</f>
        <v>8.7650333912992657</v>
      </c>
      <c r="P11" s="317" t="s">
        <v>230</v>
      </c>
    </row>
    <row r="12" spans="1:17" ht="12.75" customHeight="1">
      <c r="A12" s="297" t="s">
        <v>73</v>
      </c>
      <c r="B12" s="582"/>
      <c r="C12" s="379">
        <f>+'Public H.S. Grad Rates (ACGR)'!T6</f>
        <v>81.95</v>
      </c>
      <c r="D12" s="586">
        <f>+'Public H.S. Grad Rates (ACGR)'!K6</f>
        <v>79.5</v>
      </c>
      <c r="E12" s="327">
        <f>+'Public H.S. Grad Rates (ACGR)'!B6</f>
        <v>78</v>
      </c>
      <c r="F12" s="308">
        <f>+'Public H.S. Grad Rates (ACGR)'!U6</f>
        <v>78</v>
      </c>
      <c r="G12" s="308">
        <f>+'Public H.S. Grad Rates (ACGR)'!V6</f>
        <v>89</v>
      </c>
      <c r="H12" s="308">
        <f>+'Public H.S. Grad Rates (ACGR)'!W6</f>
        <v>77.05</v>
      </c>
      <c r="I12" s="308">
        <f>+'Public H.S. Grad Rates (ACGR)'!X6</f>
        <v>76.449999999999989</v>
      </c>
      <c r="J12" s="308">
        <f>+'Public H.S. Grad Rates (ACGR)'!Y6</f>
        <v>85.050000000000011</v>
      </c>
      <c r="K12" s="308">
        <f>+'Public H.S. Grad Rates (ACGR)'!Z6</f>
        <v>74.099999999999994</v>
      </c>
      <c r="L12" s="308">
        <f>+'Public H.S. Grad Rates (ACGR)'!AA6</f>
        <v>60.75</v>
      </c>
      <c r="M12" s="308">
        <f>+'Public H.S. Grad Rates (ACGR)'!AB6</f>
        <v>60</v>
      </c>
      <c r="N12" s="308">
        <f>('NCES-Private Grads-all races'!AM6/'NCES-Total Grads-all races'!AM5)*100</f>
        <v>8.6590870402344731</v>
      </c>
      <c r="O12" s="379">
        <f>('NCES-Private Grads-all races'!AW6/'NCES-Total Grads-all races'!AW5)*100</f>
        <v>8.0243622002632851</v>
      </c>
      <c r="P12" s="318" t="s">
        <v>73</v>
      </c>
    </row>
    <row r="13" spans="1:17" ht="12.75" customHeight="1">
      <c r="A13" s="297"/>
      <c r="B13" s="582"/>
      <c r="C13" s="379"/>
      <c r="D13" s="586"/>
      <c r="E13" s="379"/>
      <c r="G13" s="586"/>
      <c r="H13" s="308"/>
      <c r="I13" s="308"/>
      <c r="J13" s="308"/>
      <c r="K13" s="308"/>
      <c r="L13" s="308"/>
      <c r="M13" s="308"/>
      <c r="N13" s="308"/>
      <c r="O13" s="379"/>
      <c r="P13" s="318"/>
    </row>
    <row r="14" spans="1:17" ht="12.75" customHeight="1">
      <c r="A14" s="298" t="s">
        <v>30</v>
      </c>
      <c r="B14" s="583"/>
      <c r="C14" s="380">
        <f>+'Public H.S. Grad Rates (ACGR)'!T8</f>
        <v>80</v>
      </c>
      <c r="D14" s="598">
        <f>+'Public H.S. Grad Rates (ACGR)'!K8</f>
        <v>75</v>
      </c>
      <c r="E14" s="580">
        <f>+'Public H.S. Grad Rates (ACGR)'!B8</f>
        <v>72</v>
      </c>
      <c r="F14" s="309">
        <f>+'Public H.S. Grad Rates (ACGR)'!U8</f>
        <v>86</v>
      </c>
      <c r="G14" s="309">
        <f>+'Public H.S. Grad Rates (ACGR)'!V8</f>
        <v>89</v>
      </c>
      <c r="H14" s="309">
        <f>+'Public H.S. Grad Rates (ACGR)'!W8</f>
        <v>74</v>
      </c>
      <c r="I14" s="309">
        <f>+'Public H.S. Grad Rates (ACGR)'!X8</f>
        <v>73.900000000000006</v>
      </c>
      <c r="J14" s="309">
        <f>+'Public H.S. Grad Rates (ACGR)'!Y8</f>
        <v>83.9</v>
      </c>
      <c r="K14" s="309">
        <f>+'Public H.S. Grad Rates (ACGR)'!Z8</f>
        <v>71.8</v>
      </c>
      <c r="L14" s="309">
        <f>+'Public H.S. Grad Rates (ACGR)'!AA8</f>
        <v>44</v>
      </c>
      <c r="M14" s="309">
        <f>+'Public H.S. Grad Rates (ACGR)'!AB8</f>
        <v>76.900000000000006</v>
      </c>
      <c r="N14" s="309">
        <f>('NCES-Private Grads-all races'!AM8/'NCES-Total Grads-all races'!AM7)*100</f>
        <v>10.247845870849066</v>
      </c>
      <c r="O14" s="380">
        <f>('NCES-Private Grads-all races'!AW8/'NCES-Total Grads-all races'!AW7)*100</f>
        <v>9.6464336807684443</v>
      </c>
      <c r="P14" s="319" t="s">
        <v>30</v>
      </c>
    </row>
    <row r="15" spans="1:17" ht="12.75" customHeight="1">
      <c r="A15" s="298" t="s">
        <v>31</v>
      </c>
      <c r="B15" s="583"/>
      <c r="C15" s="380">
        <f>+'Public H.S. Grad Rates (ACGR)'!T9</f>
        <v>84.9</v>
      </c>
      <c r="D15" s="598">
        <f>+'Public H.S. Grad Rates (ACGR)'!K9</f>
        <v>84</v>
      </c>
      <c r="E15" s="580">
        <f>+'Public H.S. Grad Rates (ACGR)'!B9</f>
        <v>81</v>
      </c>
      <c r="F15" s="309">
        <f>+'Public H.S. Grad Rates (ACGR)'!U9</f>
        <v>78</v>
      </c>
      <c r="G15" s="309">
        <f>+'Public H.S. Grad Rates (ACGR)'!V9</f>
        <v>81</v>
      </c>
      <c r="H15" s="309">
        <f>+'Public H.S. Grad Rates (ACGR)'!W9</f>
        <v>82</v>
      </c>
      <c r="I15" s="309">
        <f>+'Public H.S. Grad Rates (ACGR)'!X9</f>
        <v>78.099999999999994</v>
      </c>
      <c r="J15" s="309">
        <f>+'Public H.S. Grad Rates (ACGR)'!Y9</f>
        <v>87.8</v>
      </c>
      <c r="K15" s="309">
        <f>+'Public H.S. Grad Rates (ACGR)'!Z9</f>
        <v>80.3</v>
      </c>
      <c r="L15" s="309">
        <f>+'Public H.S. Grad Rates (ACGR)'!AA9</f>
        <v>81</v>
      </c>
      <c r="M15" s="309">
        <f>+'Public H.S. Grad Rates (ACGR)'!AB9</f>
        <v>80.400000000000006</v>
      </c>
      <c r="N15" s="309">
        <f>('NCES-Private Grads-all races'!AM9/'NCES-Total Grads-all races'!AM8)*100</f>
        <v>4.3619424054206668</v>
      </c>
      <c r="O15" s="380">
        <f>('NCES-Private Grads-all races'!AW9/'NCES-Total Grads-all races'!AW8)*100</f>
        <v>5.0337837837837833</v>
      </c>
      <c r="P15" s="319" t="s">
        <v>31</v>
      </c>
    </row>
    <row r="16" spans="1:17" ht="12.75" customHeight="1">
      <c r="A16" s="298" t="s">
        <v>71</v>
      </c>
      <c r="B16" s="583"/>
      <c r="C16" s="380">
        <f>+'Public H.S. Grad Rates (ACGR)'!T10</f>
        <v>80.400000000000006</v>
      </c>
      <c r="D16" s="598">
        <f>+'Public H.S. Grad Rates (ACGR)'!K10</f>
        <v>80</v>
      </c>
      <c r="E16" s="580">
        <f>+'Public H.S. Grad Rates (ACGR)'!B10</f>
        <v>78</v>
      </c>
      <c r="F16" s="309">
        <f>+'Public H.S. Grad Rates (ACGR)'!U10</f>
        <v>80</v>
      </c>
      <c r="G16" s="309">
        <f>+'Public H.S. Grad Rates (ACGR)'!V10</f>
        <v>88</v>
      </c>
      <c r="H16" s="309">
        <f>+'Public H.S. Grad Rates (ACGR)'!W10</f>
        <v>78</v>
      </c>
      <c r="I16" s="309">
        <f>+'Public H.S. Grad Rates (ACGR)'!X10</f>
        <v>76.099999999999994</v>
      </c>
      <c r="J16" s="309">
        <f>+'Public H.S. Grad Rates (ACGR)'!Y10</f>
        <v>83.1</v>
      </c>
      <c r="K16" s="309">
        <f>+'Public H.S. Grad Rates (ACGR)'!Z10</f>
        <v>74.2</v>
      </c>
      <c r="L16" s="309">
        <f>+'Public H.S. Grad Rates (ACGR)'!AA10</f>
        <v>71</v>
      </c>
      <c r="M16" s="309">
        <f>+'Public H.S. Grad Rates (ACGR)'!AB10</f>
        <v>60</v>
      </c>
      <c r="N16" s="309">
        <f>('NCES-Private Grads-all races'!AM10/'NCES-Total Grads-all races'!AM9)*100</f>
        <v>18.826705940108003</v>
      </c>
      <c r="O16" s="380">
        <f>('NCES-Private Grads-all races'!AW10/'NCES-Total Grads-all races'!AW9)*100</f>
        <v>17.717717717717719</v>
      </c>
      <c r="P16" s="319" t="s">
        <v>71</v>
      </c>
    </row>
    <row r="17" spans="1:26" ht="12.75" customHeight="1">
      <c r="A17" s="298" t="s">
        <v>32</v>
      </c>
      <c r="B17" s="583"/>
      <c r="C17" s="380">
        <f>+'Public H.S. Grad Rates (ACGR)'!T11</f>
        <v>75.599999999999994</v>
      </c>
      <c r="D17" s="598">
        <f>+'Public H.S. Grad Rates (ACGR)'!K11</f>
        <v>75</v>
      </c>
      <c r="E17" s="580">
        <f>+'Public H.S. Grad Rates (ACGR)'!B11</f>
        <v>71</v>
      </c>
      <c r="F17" s="309">
        <f>+'Public H.S. Grad Rates (ACGR)'!U11</f>
        <v>77</v>
      </c>
      <c r="G17" s="309">
        <f>+'Public H.S. Grad Rates (ACGR)'!V11</f>
        <v>88.4</v>
      </c>
      <c r="H17" s="309">
        <f>+'Public H.S. Grad Rates (ACGR)'!W11</f>
        <v>74.900000000000006</v>
      </c>
      <c r="I17" s="309">
        <f>+'Public H.S. Grad Rates (ACGR)'!X11</f>
        <v>64.599999999999994</v>
      </c>
      <c r="J17" s="309">
        <f>+'Public H.S. Grad Rates (ACGR)'!Y11</f>
        <v>80.5</v>
      </c>
      <c r="K17" s="309">
        <f>+'Public H.S. Grad Rates (ACGR)'!Z11</f>
        <v>67</v>
      </c>
      <c r="L17" s="309">
        <f>+'Public H.S. Grad Rates (ACGR)'!AA11</f>
        <v>57.5</v>
      </c>
      <c r="M17" s="309">
        <f>+'Public H.S. Grad Rates (ACGR)'!AB11</f>
        <v>52.3</v>
      </c>
      <c r="N17" s="309">
        <f>('NCES-Private Grads-all races'!AM11/'NCES-Total Grads-all races'!AM10)*100</f>
        <v>11.216939672393128</v>
      </c>
      <c r="O17" s="380">
        <f>('NCES-Private Grads-all races'!AW11/'NCES-Total Grads-all races'!AW10)*100</f>
        <v>11.105574932181808</v>
      </c>
      <c r="P17" s="319" t="s">
        <v>32</v>
      </c>
    </row>
    <row r="18" spans="1:26" ht="12.75" customHeight="1">
      <c r="A18" s="299" t="s">
        <v>33</v>
      </c>
      <c r="B18" s="300"/>
      <c r="C18" s="379">
        <f>+'Public H.S. Grad Rates (ACGR)'!T12</f>
        <v>71.7</v>
      </c>
      <c r="D18" s="586">
        <f>+'Public H.S. Grad Rates (ACGR)'!K12</f>
        <v>70</v>
      </c>
      <c r="E18" s="327">
        <f>+'Public H.S. Grad Rates (ACGR)'!B12</f>
        <v>67</v>
      </c>
      <c r="F18" s="308">
        <f>+'Public H.S. Grad Rates (ACGR)'!U12</f>
        <v>64</v>
      </c>
      <c r="G18" s="308">
        <f>+'Public H.S. Grad Rates (ACGR)'!V12</f>
        <v>81.8</v>
      </c>
      <c r="H18" s="308">
        <f>+'Public H.S. Grad Rates (ACGR)'!W12</f>
        <v>62.6</v>
      </c>
      <c r="I18" s="308">
        <f>+'Public H.S. Grad Rates (ACGR)'!X12</f>
        <v>64.400000000000006</v>
      </c>
      <c r="J18" s="308">
        <f>+'Public H.S. Grad Rates (ACGR)'!Y12</f>
        <v>79.2</v>
      </c>
      <c r="K18" s="308">
        <f>+'Public H.S. Grad Rates (ACGR)'!Z12</f>
        <v>63.8</v>
      </c>
      <c r="L18" s="308">
        <f>+'Public H.S. Grad Rates (ACGR)'!AA12</f>
        <v>43.8</v>
      </c>
      <c r="M18" s="308">
        <f>+'Public H.S. Grad Rates (ACGR)'!AB12</f>
        <v>35.1</v>
      </c>
      <c r="N18" s="308">
        <f>('NCES-Private Grads-all races'!AM12/'NCES-Total Grads-all races'!AM11)*100</f>
        <v>9.5803012109199805</v>
      </c>
      <c r="O18" s="379">
        <f>('NCES-Private Grads-all races'!AW12/'NCES-Total Grads-all races'!AW11)*100</f>
        <v>7.6702579816151033</v>
      </c>
      <c r="P18" s="320" t="s">
        <v>33</v>
      </c>
    </row>
    <row r="19" spans="1:26" ht="12.75" customHeight="1">
      <c r="A19" s="299" t="s">
        <v>34</v>
      </c>
      <c r="B19" s="300"/>
      <c r="C19" s="379">
        <f>+'Public H.S. Grad Rates (ACGR)'!T13</f>
        <v>86.1</v>
      </c>
      <c r="D19" s="599" t="str">
        <f>+'Public H.S. Grad Rates (ACGR)'!K13</f>
        <v>—</v>
      </c>
      <c r="E19" s="581" t="str">
        <f>+'Public H.S. Grad Rates (ACGR)'!B13</f>
        <v>—</v>
      </c>
      <c r="F19" s="308">
        <f>+'Public H.S. Grad Rates (ACGR)'!U13</f>
        <v>79</v>
      </c>
      <c r="G19" s="308">
        <f>+'Public H.S. Grad Rates (ACGR)'!V13</f>
        <v>87</v>
      </c>
      <c r="H19" s="308">
        <f>+'Public H.S. Grad Rates (ACGR)'!W13</f>
        <v>80</v>
      </c>
      <c r="I19" s="308">
        <f>+'Public H.S. Grad Rates (ACGR)'!X13</f>
        <v>78.400000000000006</v>
      </c>
      <c r="J19" s="308">
        <f>+'Public H.S. Grad Rates (ACGR)'!Y13</f>
        <v>87.6</v>
      </c>
      <c r="K19" s="308">
        <f>+'Public H.S. Grad Rates (ACGR)'!Z13</f>
        <v>85.4</v>
      </c>
      <c r="L19" s="308">
        <f>+'Public H.S. Grad Rates (ACGR)'!AA13</f>
        <v>64</v>
      </c>
      <c r="M19" s="308">
        <f>+'Public H.S. Grad Rates (ACGR)'!AB13</f>
        <v>52</v>
      </c>
      <c r="N19" s="308">
        <f>('NCES-Private Grads-all races'!AM13/'NCES-Total Grads-all races'!AM12)*100</f>
        <v>8.9975622368323851</v>
      </c>
      <c r="O19" s="379">
        <f>('NCES-Private Grads-all races'!AW13/'NCES-Total Grads-all races'!AW12)*100</f>
        <v>9.0431355375520042</v>
      </c>
      <c r="P19" s="320" t="s">
        <v>34</v>
      </c>
    </row>
    <row r="20" spans="1:26" ht="12.75" customHeight="1">
      <c r="A20" s="299" t="s">
        <v>35</v>
      </c>
      <c r="B20" s="300"/>
      <c r="C20" s="379">
        <f>+'Public H.S. Grad Rates (ACGR)'!T14</f>
        <v>73.5</v>
      </c>
      <c r="D20" s="586">
        <f>+'Public H.S. Grad Rates (ACGR)'!K14</f>
        <v>72</v>
      </c>
      <c r="E20" s="327">
        <f>+'Public H.S. Grad Rates (ACGR)'!B14</f>
        <v>71</v>
      </c>
      <c r="F20" s="308">
        <f>+'Public H.S. Grad Rates (ACGR)'!U14</f>
        <v>75</v>
      </c>
      <c r="G20" s="308">
        <f>+'Public H.S. Grad Rates (ACGR)'!V14</f>
        <v>85</v>
      </c>
      <c r="H20" s="308">
        <f>+'Public H.S. Grad Rates (ACGR)'!W14</f>
        <v>73</v>
      </c>
      <c r="I20" s="308">
        <f>+'Public H.S. Grad Rates (ACGR)'!X14</f>
        <v>65.900000000000006</v>
      </c>
      <c r="J20" s="308">
        <f>+'Public H.S. Grad Rates (ACGR)'!Y14</f>
        <v>80.2</v>
      </c>
      <c r="K20" s="308">
        <f>+'Public H.S. Grad Rates (ACGR)'!Z14</f>
        <v>67.7</v>
      </c>
      <c r="L20" s="308">
        <f>+'Public H.S. Grad Rates (ACGR)'!AA14</f>
        <v>48</v>
      </c>
      <c r="M20" s="308">
        <f>+'Public H.S. Grad Rates (ACGR)'!AB14</f>
        <v>36.700000000000003</v>
      </c>
      <c r="N20" s="308">
        <f>('NCES-Private Grads-all races'!AM14/'NCES-Total Grads-all races'!AM13)*100</f>
        <v>17.978249700291148</v>
      </c>
      <c r="O20" s="379">
        <f>('NCES-Private Grads-all races'!AW14/'NCES-Total Grads-all races'!AW13)*100</f>
        <v>17.949330783938812</v>
      </c>
      <c r="P20" s="320" t="s">
        <v>35</v>
      </c>
    </row>
    <row r="21" spans="1:26" ht="12.75" customHeight="1">
      <c r="A21" s="299" t="s">
        <v>36</v>
      </c>
      <c r="B21" s="300"/>
      <c r="C21" s="379">
        <f>+'Public H.S. Grad Rates (ACGR)'!T15</f>
        <v>85</v>
      </c>
      <c r="D21" s="586">
        <f>+'Public H.S. Grad Rates (ACGR)'!K15</f>
        <v>84</v>
      </c>
      <c r="E21" s="327">
        <f>+'Public H.S. Grad Rates (ACGR)'!B15</f>
        <v>83</v>
      </c>
      <c r="F21" s="308">
        <f>+'Public H.S. Grad Rates (ACGR)'!U15</f>
        <v>83</v>
      </c>
      <c r="G21" s="308">
        <f>+'Public H.S. Grad Rates (ACGR)'!V15</f>
        <v>94.8</v>
      </c>
      <c r="H21" s="308">
        <f>+'Public H.S. Grad Rates (ACGR)'!W15</f>
        <v>75.099999999999994</v>
      </c>
      <c r="I21" s="308">
        <f>+'Public H.S. Grad Rates (ACGR)'!X15</f>
        <v>78.3</v>
      </c>
      <c r="J21" s="308">
        <f>+'Public H.S. Grad Rates (ACGR)'!Y15</f>
        <v>91.1</v>
      </c>
      <c r="K21" s="308">
        <f>+'Public H.S. Grad Rates (ACGR)'!Z15</f>
        <v>75.8</v>
      </c>
      <c r="L21" s="308">
        <f>+'Public H.S. Grad Rates (ACGR)'!AA15</f>
        <v>57</v>
      </c>
      <c r="M21" s="308">
        <f>+'Public H.S. Grad Rates (ACGR)'!AB15</f>
        <v>60</v>
      </c>
      <c r="N21" s="308">
        <f>('NCES-Private Grads-all races'!AM15/'NCES-Total Grads-all races'!AM14)*100</f>
        <v>13.475601181268457</v>
      </c>
      <c r="O21" s="379">
        <f>('NCES-Private Grads-all races'!AW15/'NCES-Total Grads-all races'!AW14)*100</f>
        <v>13.210652304009576</v>
      </c>
      <c r="P21" s="320" t="s">
        <v>36</v>
      </c>
    </row>
    <row r="22" spans="1:26" ht="12.75" customHeight="1">
      <c r="A22" s="298" t="s">
        <v>37</v>
      </c>
      <c r="B22" s="583"/>
      <c r="C22" s="380">
        <f>+'Public H.S. Grad Rates (ACGR)'!T16</f>
        <v>75.5</v>
      </c>
      <c r="D22" s="598">
        <f>+'Public H.S. Grad Rates (ACGR)'!K16</f>
        <v>75</v>
      </c>
      <c r="E22" s="580">
        <f>+'Public H.S. Grad Rates (ACGR)'!B16</f>
        <v>75</v>
      </c>
      <c r="F22" s="309">
        <f>+'Public H.S. Grad Rates (ACGR)'!U16</f>
        <v>69</v>
      </c>
      <c r="G22" s="309">
        <f>+'Public H.S. Grad Rates (ACGR)'!V16</f>
        <v>92</v>
      </c>
      <c r="H22" s="309">
        <f>+'Public H.S. Grad Rates (ACGR)'!W16</f>
        <v>79</v>
      </c>
      <c r="I22" s="309">
        <f>+'Public H.S. Grad Rates (ACGR)'!X16</f>
        <v>69.5</v>
      </c>
      <c r="J22" s="309">
        <f>+'Public H.S. Grad Rates (ACGR)'!Y16</f>
        <v>82.1</v>
      </c>
      <c r="K22" s="309">
        <f>+'Public H.S. Grad Rates (ACGR)'!Z16</f>
        <v>70.2</v>
      </c>
      <c r="L22" s="309">
        <f>+'Public H.S. Grad Rates (ACGR)'!AA16</f>
        <v>57</v>
      </c>
      <c r="M22" s="309">
        <f>+'Public H.S. Grad Rates (ACGR)'!AB16</f>
        <v>22.5</v>
      </c>
      <c r="N22" s="309">
        <f>('NCES-Private Grads-all races'!AM16/'NCES-Total Grads-all races'!AM15)*100</f>
        <v>12.691176470588236</v>
      </c>
      <c r="O22" s="380">
        <f>('NCES-Private Grads-all races'!AW16/'NCES-Total Grads-all races'!AW15)*100</f>
        <v>11.050663039782387</v>
      </c>
      <c r="P22" s="319" t="s">
        <v>37</v>
      </c>
    </row>
    <row r="23" spans="1:26" ht="12.75" customHeight="1">
      <c r="A23" s="298" t="s">
        <v>38</v>
      </c>
      <c r="B23" s="583"/>
      <c r="C23" s="380">
        <f>+'Public H.S. Grad Rates (ACGR)'!T17</f>
        <v>82.5</v>
      </c>
      <c r="D23" s="598">
        <f>+'Public H.S. Grad Rates (ACGR)'!K17</f>
        <v>80</v>
      </c>
      <c r="E23" s="580">
        <f>+'Public H.S. Grad Rates (ACGR)'!B17</f>
        <v>78</v>
      </c>
      <c r="F23" s="309">
        <f>+'Public H.S. Grad Rates (ACGR)'!U17</f>
        <v>77</v>
      </c>
      <c r="G23" s="309">
        <f>+'Public H.S. Grad Rates (ACGR)'!V17</f>
        <v>90</v>
      </c>
      <c r="H23" s="309">
        <f>+'Public H.S. Grad Rates (ACGR)'!W17</f>
        <v>75.2</v>
      </c>
      <c r="I23" s="309">
        <f>+'Public H.S. Grad Rates (ACGR)'!X17</f>
        <v>77.5</v>
      </c>
      <c r="J23" s="309">
        <f>+'Public H.S. Grad Rates (ACGR)'!Y17</f>
        <v>86.2</v>
      </c>
      <c r="K23" s="309">
        <f>+'Public H.S. Grad Rates (ACGR)'!Z17</f>
        <v>76.099999999999994</v>
      </c>
      <c r="L23" s="309">
        <f>+'Public H.S. Grad Rates (ACGR)'!AA17</f>
        <v>49</v>
      </c>
      <c r="M23" s="309">
        <f>+'Public H.S. Grad Rates (ACGR)'!AB17</f>
        <v>62.3</v>
      </c>
      <c r="N23" s="309">
        <f>('NCES-Private Grads-all races'!AM17/'NCES-Total Grads-all races'!AM16)*100</f>
        <v>6.3606906653646407</v>
      </c>
      <c r="O23" s="380">
        <f>('NCES-Private Grads-all races'!AW17/'NCES-Total Grads-all races'!AW16)*100</f>
        <v>6.7929809452040049</v>
      </c>
      <c r="P23" s="319" t="s">
        <v>38</v>
      </c>
    </row>
    <row r="24" spans="1:26" ht="12.75" customHeight="1">
      <c r="A24" s="298" t="s">
        <v>39</v>
      </c>
      <c r="B24" s="583"/>
      <c r="C24" s="380">
        <f>+'Public H.S. Grad Rates (ACGR)'!T18</f>
        <v>84.8</v>
      </c>
      <c r="D24" s="600" t="str">
        <f>+'Public H.S. Grad Rates (ACGR)'!K18</f>
        <v>—</v>
      </c>
      <c r="E24" s="594" t="str">
        <f>+'Public H.S. Grad Rates (ACGR)'!B18</f>
        <v>—</v>
      </c>
      <c r="F24" s="309">
        <f>+'Public H.S. Grad Rates (ACGR)'!U18</f>
        <v>84.4</v>
      </c>
      <c r="G24" s="570" t="str">
        <f>+'Public H.S. Grad Rates (ACGR)'!V18</f>
        <v>90*</v>
      </c>
      <c r="H24" s="309">
        <f>+'Public H.S. Grad Rates (ACGR)'!W18</f>
        <v>78.599999999999994</v>
      </c>
      <c r="I24" s="309">
        <f>+'Public H.S. Grad Rates (ACGR)'!X18</f>
        <v>77</v>
      </c>
      <c r="J24" s="309">
        <f>+'Public H.S. Grad Rates (ACGR)'!Y18</f>
        <v>87.2</v>
      </c>
      <c r="K24" s="309">
        <f>+'Public H.S. Grad Rates (ACGR)'!Z18</f>
        <v>79.7</v>
      </c>
      <c r="L24" s="309">
        <f>+'Public H.S. Grad Rates (ACGR)'!AA18</f>
        <v>64</v>
      </c>
      <c r="M24" s="309">
        <f>+'Public H.S. Grad Rates (ACGR)'!AB18</f>
        <v>78.5</v>
      </c>
      <c r="N24" s="309">
        <f>('NCES-Private Grads-all races'!AM18/'NCES-Total Grads-all races'!AM17)*100</f>
        <v>4.0497963574886651</v>
      </c>
      <c r="O24" s="380">
        <f>('NCES-Private Grads-all races'!AW18/'NCES-Total Grads-all races'!AW17)*100</f>
        <v>4.4455670623894923</v>
      </c>
      <c r="P24" s="319" t="s">
        <v>39</v>
      </c>
    </row>
    <row r="25" spans="1:26" ht="12.75" customHeight="1">
      <c r="A25" s="298" t="s">
        <v>40</v>
      </c>
      <c r="B25" s="583"/>
      <c r="C25" s="380">
        <f>+'Public H.S. Grad Rates (ACGR)'!T19</f>
        <v>77.599999999999994</v>
      </c>
      <c r="D25" s="598">
        <f>+'Public H.S. Grad Rates (ACGR)'!K19</f>
        <v>75</v>
      </c>
      <c r="E25" s="580">
        <f>+'Public H.S. Grad Rates (ACGR)'!B19</f>
        <v>74</v>
      </c>
      <c r="F25" s="309">
        <f>+'Public H.S. Grad Rates (ACGR)'!U19</f>
        <v>67</v>
      </c>
      <c r="G25" s="309">
        <f>+'Public H.S. Grad Rates (ACGR)'!V19</f>
        <v>88</v>
      </c>
      <c r="H25" s="309">
        <f>+'Public H.S. Grad Rates (ACGR)'!W19</f>
        <v>73</v>
      </c>
      <c r="I25" s="309">
        <f>+'Public H.S. Grad Rates (ACGR)'!X19</f>
        <v>74.599999999999994</v>
      </c>
      <c r="J25" s="309">
        <f>+'Public H.S. Grad Rates (ACGR)'!Y19</f>
        <v>79.900000000000006</v>
      </c>
      <c r="K25" s="309">
        <f>+'Public H.S. Grad Rates (ACGR)'!Z19</f>
        <v>70.5</v>
      </c>
      <c r="L25" s="309">
        <f>+'Public H.S. Grad Rates (ACGR)'!AA19</f>
        <v>69</v>
      </c>
      <c r="M25" s="309">
        <f>+'Public H.S. Grad Rates (ACGR)'!AB19</f>
        <v>43.2</v>
      </c>
      <c r="N25" s="309">
        <f>('NCES-Private Grads-all races'!AM19/'NCES-Total Grads-all races'!AM18)*100</f>
        <v>8.8712859267352577</v>
      </c>
      <c r="O25" s="380">
        <f>('NCES-Private Grads-all races'!AW19/'NCES-Total Grads-all races'!AW18)*100</f>
        <v>6.8821204371076501</v>
      </c>
      <c r="P25" s="319" t="s">
        <v>40</v>
      </c>
      <c r="S25" s="393" t="s">
        <v>537</v>
      </c>
      <c r="T25" s="393"/>
      <c r="U25" s="393"/>
      <c r="V25" s="393"/>
      <c r="W25" s="393"/>
      <c r="X25" s="393"/>
      <c r="Y25" s="313"/>
      <c r="Z25" s="313"/>
    </row>
    <row r="26" spans="1:26" ht="12.75" customHeight="1">
      <c r="A26" s="300" t="s">
        <v>41</v>
      </c>
      <c r="B26" s="300"/>
      <c r="C26" s="379">
        <f>+'Public H.S. Grad Rates (ACGR)'!T20</f>
        <v>86.3</v>
      </c>
      <c r="D26" s="586">
        <f>+'Public H.S. Grad Rates (ACGR)'!K20</f>
        <v>87</v>
      </c>
      <c r="E26" s="327">
        <f>+'Public H.S. Grad Rates (ACGR)'!B20</f>
        <v>86</v>
      </c>
      <c r="F26" s="308">
        <f>+'Public H.S. Grad Rates (ACGR)'!U20</f>
        <v>84</v>
      </c>
      <c r="G26" s="308">
        <f>+'Public H.S. Grad Rates (ACGR)'!V20</f>
        <v>90</v>
      </c>
      <c r="H26" s="308">
        <f>+'Public H.S. Grad Rates (ACGR)'!W20</f>
        <v>81.3</v>
      </c>
      <c r="I26" s="308">
        <f>+'Public H.S. Grad Rates (ACGR)'!X20</f>
        <v>77.8</v>
      </c>
      <c r="J26" s="308">
        <f>+'Public H.S. Grad Rates (ACGR)'!Y20</f>
        <v>89.8</v>
      </c>
      <c r="K26" s="308">
        <f>+'Public H.S. Grad Rates (ACGR)'!Z20</f>
        <v>80.7</v>
      </c>
      <c r="L26" s="308">
        <f>+'Public H.S. Grad Rates (ACGR)'!AA20</f>
        <v>73</v>
      </c>
      <c r="M26" s="308">
        <f>+'Public H.S. Grad Rates (ACGR)'!AB20</f>
        <v>67.3</v>
      </c>
      <c r="N26" s="308">
        <f>('NCES-Private Grads-all races'!AM20/'NCES-Total Grads-all races'!AM19)*100</f>
        <v>11.847128231823703</v>
      </c>
      <c r="O26" s="379">
        <f>('NCES-Private Grads-all races'!AW20/'NCES-Total Grads-all races'!AW19)*100</f>
        <v>8.5248763456502754</v>
      </c>
      <c r="P26" s="321" t="s">
        <v>41</v>
      </c>
    </row>
    <row r="27" spans="1:26" ht="12.75" customHeight="1">
      <c r="A27" s="300" t="s">
        <v>42</v>
      </c>
      <c r="B27" s="300"/>
      <c r="C27" s="379">
        <f>+'Public H.S. Grad Rates (ACGR)'!T21</f>
        <v>88</v>
      </c>
      <c r="D27" s="586">
        <f>+'Public H.S. Grad Rates (ACGR)'!K21</f>
        <v>88</v>
      </c>
      <c r="E27" s="327">
        <f>+'Public H.S. Grad Rates (ACGR)'!B21</f>
        <v>86</v>
      </c>
      <c r="F27" s="308">
        <f>+'Public H.S. Grad Rates (ACGR)'!U21</f>
        <v>86</v>
      </c>
      <c r="G27" s="308">
        <f>+'Public H.S. Grad Rates (ACGR)'!V21</f>
        <v>93.7</v>
      </c>
      <c r="H27" s="308">
        <f>+'Public H.S. Grad Rates (ACGR)'!W21</f>
        <v>85.1</v>
      </c>
      <c r="I27" s="308">
        <f>+'Public H.S. Grad Rates (ACGR)'!X21</f>
        <v>84.1</v>
      </c>
      <c r="J27" s="308">
        <f>+'Public H.S. Grad Rates (ACGR)'!Y21</f>
        <v>93</v>
      </c>
      <c r="K27" s="308">
        <f>+'Public H.S. Grad Rates (ACGR)'!Z21</f>
        <v>85.2</v>
      </c>
      <c r="L27" s="308">
        <f>+'Public H.S. Grad Rates (ACGR)'!AA21</f>
        <v>71.3</v>
      </c>
      <c r="M27" s="308">
        <f>+'Public H.S. Grad Rates (ACGR)'!AB21</f>
        <v>77.8</v>
      </c>
      <c r="N27" s="308">
        <f>('NCES-Private Grads-all races'!AM21/'NCES-Total Grads-all races'!AM20)*100</f>
        <v>4.6498033797427993</v>
      </c>
      <c r="O27" s="379">
        <f>('NCES-Private Grads-all races'!AW21/'NCES-Total Grads-all races'!AW20)*100</f>
        <v>4.3450306250211499</v>
      </c>
      <c r="P27" s="321" t="s">
        <v>42</v>
      </c>
    </row>
    <row r="28" spans="1:26" ht="12.75" customHeight="1">
      <c r="A28" s="300" t="s">
        <v>43</v>
      </c>
      <c r="B28" s="300"/>
      <c r="C28" s="379">
        <f>+'Public H.S. Grad Rates (ACGR)'!T22</f>
        <v>84.5</v>
      </c>
      <c r="D28" s="586">
        <f>+'Public H.S. Grad Rates (ACGR)'!K22</f>
        <v>83</v>
      </c>
      <c r="E28" s="327">
        <f>+'Public H.S. Grad Rates (ACGR)'!B22</f>
        <v>82</v>
      </c>
      <c r="F28" s="569" t="str">
        <f>+'Public H.S. Grad Rates (ACGR)'!U22</f>
        <v>—</v>
      </c>
      <c r="G28" s="569">
        <f>+'Public H.S. Grad Rates (ACGR)'!V22</f>
        <v>90.2</v>
      </c>
      <c r="H28" s="308">
        <f>+'Public H.S. Grad Rates (ACGR)'!W22</f>
        <v>76.099999999999994</v>
      </c>
      <c r="I28" s="308">
        <f>+'Public H.S. Grad Rates (ACGR)'!X22</f>
        <v>76.8</v>
      </c>
      <c r="J28" s="308">
        <f>+'Public H.S. Grad Rates (ACGR)'!Y22</f>
        <v>88.6</v>
      </c>
      <c r="K28" s="308">
        <f>+'Public H.S. Grad Rates (ACGR)'!Z22</f>
        <v>74</v>
      </c>
      <c r="L28" s="308">
        <f>+'Public H.S. Grad Rates (ACGR)'!AA22</f>
        <v>51.8</v>
      </c>
      <c r="M28" s="308">
        <f>+'Public H.S. Grad Rates (ACGR)'!AB22</f>
        <v>51.5</v>
      </c>
      <c r="N28" s="308">
        <f>('NCES-Private Grads-all races'!AM22/'NCES-Total Grads-all races'!AM21)*100</f>
        <v>7.6463927757663868</v>
      </c>
      <c r="O28" s="379">
        <f>('NCES-Private Grads-all races'!AW22/'NCES-Total Grads-all races'!AW21)*100</f>
        <v>7.2332730560578664</v>
      </c>
      <c r="P28" s="321" t="s">
        <v>43</v>
      </c>
    </row>
    <row r="29" spans="1:26" ht="12.75" customHeight="1">
      <c r="A29" s="301" t="s">
        <v>44</v>
      </c>
      <c r="B29" s="301"/>
      <c r="C29" s="378">
        <f>+'Public H.S. Grad Rates (ACGR)'!T23</f>
        <v>81.400000000000006</v>
      </c>
      <c r="D29" s="578">
        <f>+'Public H.S. Grad Rates (ACGR)'!K23</f>
        <v>79</v>
      </c>
      <c r="E29" s="378">
        <f>+'Public H.S. Grad Rates (ACGR)'!B23</f>
        <v>78</v>
      </c>
      <c r="F29" s="578">
        <f>+'Public H.S. Grad Rates (ACGR)'!U23</f>
        <v>70</v>
      </c>
      <c r="G29" s="578">
        <f>+'Public H.S. Grad Rates (ACGR)'!V23</f>
        <v>92</v>
      </c>
      <c r="H29" s="307">
        <f>+'Public H.S. Grad Rates (ACGR)'!W23</f>
        <v>82</v>
      </c>
      <c r="I29" s="307">
        <f>+'Public H.S. Grad Rates (ACGR)'!X23</f>
        <v>75</v>
      </c>
      <c r="J29" s="307">
        <f>+'Public H.S. Grad Rates (ACGR)'!Y23</f>
        <v>81.900000000000006</v>
      </c>
      <c r="K29" s="307">
        <f>+'Public H.S. Grad Rates (ACGR)'!Z23</f>
        <v>73.7</v>
      </c>
      <c r="L29" s="307">
        <f>+'Public H.S. Grad Rates (ACGR)'!AA23</f>
        <v>83</v>
      </c>
      <c r="M29" s="307">
        <f>+'Public H.S. Grad Rates (ACGR)'!AB23</f>
        <v>62.1</v>
      </c>
      <c r="N29" s="307">
        <f>('NCES-Private Grads-all races'!AM23/'NCES-Total Grads-all races'!AM22)*100</f>
        <v>4.2923132817771315</v>
      </c>
      <c r="O29" s="378">
        <f>('NCES-Private Grads-all races'!AW23/'NCES-Total Grads-all races'!AW22)*100</f>
        <v>3.6830357142857144</v>
      </c>
      <c r="P29" s="322" t="s">
        <v>44</v>
      </c>
    </row>
    <row r="30" spans="1:26" ht="12.75" customHeight="1">
      <c r="A30" s="297" t="s">
        <v>227</v>
      </c>
      <c r="B30" s="582"/>
      <c r="C30" s="379">
        <f>+'Public H.S. Grad Rates (ACGR)'!T24</f>
        <v>76.650000000000006</v>
      </c>
      <c r="D30" s="586">
        <f>+'Public H.S. Grad Rates (ACGR)'!K24</f>
        <v>76.5</v>
      </c>
      <c r="E30" s="327">
        <f>+'Public H.S. Grad Rates (ACGR)'!B24</f>
        <v>76</v>
      </c>
      <c r="F30" s="308">
        <f>+'Public H.S. Grad Rates (ACGR)'!U24</f>
        <v>61.05</v>
      </c>
      <c r="G30" s="308">
        <f>+'Public H.S. Grad Rates (ACGR)'!V24</f>
        <v>83.9</v>
      </c>
      <c r="H30" s="308">
        <f>+'Public H.S. Grad Rates (ACGR)'!W24</f>
        <v>69.650000000000006</v>
      </c>
      <c r="I30" s="308">
        <f>+'Public H.S. Grad Rates (ACGR)'!X24</f>
        <v>68.55</v>
      </c>
      <c r="J30" s="308">
        <f>+'Public H.S. Grad Rates (ACGR)'!Y24</f>
        <v>79.849999999999994</v>
      </c>
      <c r="K30" s="308">
        <f>+'Public H.S. Grad Rates (ACGR)'!Z24</f>
        <v>64.849999999999994</v>
      </c>
      <c r="L30" s="308">
        <f>+'Public H.S. Grad Rates (ACGR)'!AA24</f>
        <v>57</v>
      </c>
      <c r="M30" s="308">
        <f>+'Public H.S. Grad Rates (ACGR)'!AB24</f>
        <v>59.55</v>
      </c>
      <c r="N30" s="308">
        <f>('NCES-Private Grads-all races'!AM24/'NCES-Total Grads-all races'!AM23)*100</f>
        <v>7.4498306611310241</v>
      </c>
      <c r="O30" s="379">
        <f>('NCES-Private Grads-all races'!AW24/'NCES-Total Grads-all races'!AW23)*100</f>
        <v>6.729546548808039</v>
      </c>
      <c r="P30" s="318" t="s">
        <v>227</v>
      </c>
    </row>
    <row r="31" spans="1:26" s="30" customFormat="1" ht="12.75" customHeight="1">
      <c r="A31" s="297"/>
      <c r="B31" s="582"/>
      <c r="C31" s="379"/>
      <c r="D31" s="586"/>
      <c r="E31" s="379"/>
      <c r="F31" s="616"/>
      <c r="H31" s="308"/>
      <c r="I31" s="308"/>
      <c r="J31" s="308"/>
      <c r="K31" s="308"/>
      <c r="L31" s="308"/>
      <c r="M31" s="308"/>
      <c r="N31" s="308"/>
      <c r="O31" s="379"/>
      <c r="P31" s="318"/>
      <c r="Q31" s="31"/>
    </row>
    <row r="32" spans="1:26" s="30" customFormat="1">
      <c r="A32" s="298" t="s">
        <v>79</v>
      </c>
      <c r="B32" s="583"/>
      <c r="C32" s="380">
        <f>+'Public H.S. Grad Rates (ACGR)'!T26</f>
        <v>71.8</v>
      </c>
      <c r="D32" s="598">
        <f>+'Public H.S. Grad Rates (ACGR)'!K26</f>
        <v>70</v>
      </c>
      <c r="E32" s="580">
        <f>+'Public H.S. Grad Rates (ACGR)'!B26</f>
        <v>68</v>
      </c>
      <c r="F32" s="309">
        <f>+'Public H.S. Grad Rates (ACGR)'!U26</f>
        <v>57</v>
      </c>
      <c r="G32" s="309">
        <f>+'Public H.S. Grad Rates (ACGR)'!V26</f>
        <v>77</v>
      </c>
      <c r="H32" s="309">
        <f>+'Public H.S. Grad Rates (ACGR)'!W26</f>
        <v>73</v>
      </c>
      <c r="I32" s="309">
        <f>+'Public H.S. Grad Rates (ACGR)'!X26</f>
        <v>65</v>
      </c>
      <c r="J32" s="309">
        <f>+'Public H.S. Grad Rates (ACGR)'!Y26</f>
        <v>77.900000000000006</v>
      </c>
      <c r="K32" s="309">
        <f>+'Public H.S. Grad Rates (ACGR)'!Z26</f>
        <v>59.5</v>
      </c>
      <c r="L32" s="309">
        <f>+'Public H.S. Grad Rates (ACGR)'!AA26</f>
        <v>40</v>
      </c>
      <c r="M32" s="309">
        <f>+'Public H.S. Grad Rates (ACGR)'!AB26</f>
        <v>43</v>
      </c>
      <c r="N32" s="309">
        <f>('NCES-Private Grads-all races'!AM26/'NCES-Total Grads-all races'!AM25)*100</f>
        <v>3.4990791896869244</v>
      </c>
      <c r="O32" s="380">
        <f>('NCES-Private Grads-all races'!AW26/'NCES-Total Grads-all races'!AW25)*100</f>
        <v>2.7603513174404015</v>
      </c>
      <c r="P32" s="319" t="s">
        <v>79</v>
      </c>
      <c r="Q32" s="31"/>
    </row>
    <row r="33" spans="1:17" s="30" customFormat="1">
      <c r="A33" s="298" t="s">
        <v>80</v>
      </c>
      <c r="B33" s="583"/>
      <c r="C33" s="380">
        <f>+'Public H.S. Grad Rates (ACGR)'!T27</f>
        <v>75.099999999999994</v>
      </c>
      <c r="D33" s="598">
        <f>+'Public H.S. Grad Rates (ACGR)'!K27</f>
        <v>76</v>
      </c>
      <c r="E33" s="580">
        <f>+'Public H.S. Grad Rates (ACGR)'!B27</f>
        <v>78</v>
      </c>
      <c r="F33" s="309">
        <f>+'Public H.S. Grad Rates (ACGR)'!U27</f>
        <v>61.1</v>
      </c>
      <c r="G33" s="309">
        <f>+'Public H.S. Grad Rates (ACGR)'!V27</f>
        <v>84</v>
      </c>
      <c r="H33" s="309">
        <f>+'Public H.S. Grad Rates (ACGR)'!W27</f>
        <v>68.900000000000006</v>
      </c>
      <c r="I33" s="309">
        <f>+'Public H.S. Grad Rates (ACGR)'!X27</f>
        <v>69.599999999999994</v>
      </c>
      <c r="J33" s="309">
        <f>+'Public H.S. Grad Rates (ACGR)'!Y27</f>
        <v>82.6</v>
      </c>
      <c r="K33" s="309">
        <f>+'Public H.S. Grad Rates (ACGR)'!Z27</f>
        <v>69.400000000000006</v>
      </c>
      <c r="L33" s="309">
        <f>+'Public H.S. Grad Rates (ACGR)'!AA27</f>
        <v>20</v>
      </c>
      <c r="M33" s="309">
        <f>+'Public H.S. Grad Rates (ACGR)'!AB27</f>
        <v>63.3</v>
      </c>
      <c r="N33" s="309">
        <f>('NCES-Private Grads-all races'!AM27/'NCES-Total Grads-all races'!AM26)*100</f>
        <v>4.2591985577317057</v>
      </c>
      <c r="O33" s="380">
        <f>('NCES-Private Grads-all races'!AW27/'NCES-Total Grads-all races'!AW26)*100</f>
        <v>3.9166420336979013</v>
      </c>
      <c r="P33" s="319" t="s">
        <v>80</v>
      </c>
      <c r="Q33" s="31"/>
    </row>
    <row r="34" spans="1:17" s="30" customFormat="1">
      <c r="A34" s="298" t="s">
        <v>81</v>
      </c>
      <c r="B34" s="583"/>
      <c r="C34" s="380">
        <f>+'Public H.S. Grad Rates (ACGR)'!T28</f>
        <v>80.400000000000006</v>
      </c>
      <c r="D34" s="598">
        <f>+'Public H.S. Grad Rates (ACGR)'!K28</f>
        <v>78</v>
      </c>
      <c r="E34" s="580">
        <f>+'Public H.S. Grad Rates (ACGR)'!B28</f>
        <v>76</v>
      </c>
      <c r="F34" s="309">
        <f>+'Public H.S. Grad Rates (ACGR)'!U28</f>
        <v>72.8</v>
      </c>
      <c r="G34" s="309">
        <f>+'Public H.S. Grad Rates (ACGR)'!V28</f>
        <v>90.9</v>
      </c>
      <c r="H34" s="309">
        <f>+'Public H.S. Grad Rates (ACGR)'!W28</f>
        <v>75.7</v>
      </c>
      <c r="I34" s="309">
        <f>+'Public H.S. Grad Rates (ACGR)'!X28</f>
        <v>68.099999999999994</v>
      </c>
      <c r="J34" s="309">
        <f>+'Public H.S. Grad Rates (ACGR)'!Y28</f>
        <v>87.7</v>
      </c>
      <c r="K34" s="309">
        <f>+'Public H.S. Grad Rates (ACGR)'!Z28</f>
        <v>74.8</v>
      </c>
      <c r="L34" s="309">
        <f>+'Public H.S. Grad Rates (ACGR)'!AA28</f>
        <v>63.1</v>
      </c>
      <c r="M34" s="309">
        <f>+'Public H.S. Grad Rates (ACGR)'!AB28</f>
        <v>61.9</v>
      </c>
      <c r="N34" s="309">
        <f>('NCES-Private Grads-all races'!AM28/'NCES-Total Grads-all races'!AM27)*100</f>
        <v>8.7662168498931905</v>
      </c>
      <c r="O34" s="380">
        <f>('NCES-Private Grads-all races'!AW28/'NCES-Total Grads-all races'!AW27)*100</f>
        <v>7.664526484751204</v>
      </c>
      <c r="P34" s="319" t="s">
        <v>81</v>
      </c>
      <c r="Q34" s="31"/>
    </row>
    <row r="35" spans="1:17" s="30" customFormat="1">
      <c r="A35" s="298" t="s">
        <v>82</v>
      </c>
      <c r="B35" s="583"/>
      <c r="C35" s="380">
        <f>+'Public H.S. Grad Rates (ACGR)'!T29</f>
        <v>76.900000000000006</v>
      </c>
      <c r="D35" s="598">
        <f>+'Public H.S. Grad Rates (ACGR)'!K29</f>
        <v>75</v>
      </c>
      <c r="E35" s="580">
        <f>+'Public H.S. Grad Rates (ACGR)'!B29</f>
        <v>74</v>
      </c>
      <c r="F35" s="309">
        <f>+'Public H.S. Grad Rates (ACGR)'!U29</f>
        <v>61</v>
      </c>
      <c r="G35" s="309">
        <f>+'Public H.S. Grad Rates (ACGR)'!V29</f>
        <v>85</v>
      </c>
      <c r="H35" s="309">
        <f>+'Public H.S. Grad Rates (ACGR)'!W29</f>
        <v>65.400000000000006</v>
      </c>
      <c r="I35" s="309">
        <f>+'Public H.S. Grad Rates (ACGR)'!X29</f>
        <v>69.5</v>
      </c>
      <c r="J35" s="309">
        <f>+'Public H.S. Grad Rates (ACGR)'!Y29</f>
        <v>82.8</v>
      </c>
      <c r="K35" s="309">
        <f>+'Public H.S. Grad Rates (ACGR)'!Z29</f>
        <v>63.7</v>
      </c>
      <c r="L35" s="309">
        <f>+'Public H.S. Grad Rates (ACGR)'!AA29</f>
        <v>58.5</v>
      </c>
      <c r="M35" s="309">
        <f>+'Public H.S. Grad Rates (ACGR)'!AB29</f>
        <v>53.8</v>
      </c>
      <c r="N35" s="309">
        <f>('NCES-Private Grads-all races'!AM29/'NCES-Total Grads-all races'!AM28)*100</f>
        <v>5.8042679853092967</v>
      </c>
      <c r="O35" s="380">
        <f>('NCES-Private Grads-all races'!AW29/'NCES-Total Grads-all races'!AW28)*100</f>
        <v>5.3627760252365935</v>
      </c>
      <c r="P35" s="319" t="s">
        <v>82</v>
      </c>
      <c r="Q35" s="31"/>
    </row>
    <row r="36" spans="1:17" s="30" customFormat="1">
      <c r="A36" s="299" t="s">
        <v>84</v>
      </c>
      <c r="B36" s="300"/>
      <c r="C36" s="379">
        <f>+'Public H.S. Grad Rates (ACGR)'!T30</f>
        <v>82.4</v>
      </c>
      <c r="D36" s="586">
        <f>+'Public H.S. Grad Rates (ACGR)'!K30</f>
        <v>82</v>
      </c>
      <c r="E36" s="327">
        <f>+'Public H.S. Grad Rates (ACGR)'!B30</f>
        <v>80</v>
      </c>
      <c r="F36" s="308">
        <f>+'Public H.S. Grad Rates (ACGR)'!U30</f>
        <v>62</v>
      </c>
      <c r="G36" s="308">
        <f>+'Public H.S. Grad Rates (ACGR)'!V30</f>
        <v>83.8</v>
      </c>
      <c r="H36" s="308">
        <f>+'Public H.S. Grad Rates (ACGR)'!W30</f>
        <v>77</v>
      </c>
      <c r="I36" s="308">
        <f>+'Public H.S. Grad Rates (ACGR)'!X30</f>
        <v>75</v>
      </c>
      <c r="J36" s="308">
        <f>+'Public H.S. Grad Rates (ACGR)'!Y30</f>
        <v>79</v>
      </c>
      <c r="K36" s="308">
        <f>+'Public H.S. Grad Rates (ACGR)'!Z30</f>
        <v>78.2</v>
      </c>
      <c r="L36" s="308">
        <f>+'Public H.S. Grad Rates (ACGR)'!AA30</f>
        <v>57</v>
      </c>
      <c r="M36" s="308">
        <f>+'Public H.S. Grad Rates (ACGR)'!AB30</f>
        <v>61</v>
      </c>
      <c r="N36" s="308">
        <f>('NCES-Private Grads-all races'!AM30/'NCES-Total Grads-all races'!AM29)*100</f>
        <v>25.114899925871015</v>
      </c>
      <c r="O36" s="379">
        <f>('NCES-Private Grads-all races'!AW30/'NCES-Total Grads-all races'!AW29)*100</f>
        <v>19.927797833935017</v>
      </c>
      <c r="P36" s="320" t="s">
        <v>84</v>
      </c>
      <c r="Q36" s="31"/>
    </row>
    <row r="37" spans="1:17" s="30" customFormat="1">
      <c r="A37" s="299" t="s">
        <v>85</v>
      </c>
      <c r="B37" s="300"/>
      <c r="C37" s="596" t="str">
        <f>+'Public H.S. Grad Rates (ACGR)'!T31</f>
        <v>—</v>
      </c>
      <c r="D37" s="599" t="str">
        <f>+'Public H.S. Grad Rates (ACGR)'!K31</f>
        <v>—</v>
      </c>
      <c r="E37" s="581" t="str">
        <f>+'Public H.S. Grad Rates (ACGR)'!B31</f>
        <v>—</v>
      </c>
      <c r="F37" s="569" t="str">
        <f>+'Public H.S. Grad Rates (ACGR)'!U31</f>
        <v>—</v>
      </c>
      <c r="G37" s="569" t="str">
        <f>+'Public H.S. Grad Rates (ACGR)'!V31</f>
        <v>—</v>
      </c>
      <c r="H37" s="569" t="str">
        <f>+'Public H.S. Grad Rates (ACGR)'!W31</f>
        <v>—</v>
      </c>
      <c r="I37" s="569" t="str">
        <f>+'Public H.S. Grad Rates (ACGR)'!X31</f>
        <v>—</v>
      </c>
      <c r="J37" s="569" t="str">
        <f>+'Public H.S. Grad Rates (ACGR)'!Y31</f>
        <v>—</v>
      </c>
      <c r="K37" s="569" t="str">
        <f>+'Public H.S. Grad Rates (ACGR)'!Z31</f>
        <v>—</v>
      </c>
      <c r="L37" s="569" t="str">
        <f>+'Public H.S. Grad Rates (ACGR)'!AA31</f>
        <v>—</v>
      </c>
      <c r="M37" s="569" t="str">
        <f>+'Public H.S. Grad Rates (ACGR)'!AB31</f>
        <v>—</v>
      </c>
      <c r="N37" s="308">
        <f>('NCES-Private Grads-all races'!AM31/'NCES-Total Grads-all races'!AM30)*100</f>
        <v>2.8106328496524813</v>
      </c>
      <c r="O37" s="379">
        <f>('NCES-Private Grads-all races'!AW31/'NCES-Total Grads-all races'!AW30)*100</f>
        <v>3.2186459489456158</v>
      </c>
      <c r="P37" s="320" t="s">
        <v>85</v>
      </c>
      <c r="Q37" s="31"/>
    </row>
    <row r="38" spans="1:17" s="30" customFormat="1">
      <c r="A38" s="299" t="s">
        <v>95</v>
      </c>
      <c r="B38" s="300"/>
      <c r="C38" s="379">
        <f>+'Public H.S. Grad Rates (ACGR)'!T32</f>
        <v>84.4</v>
      </c>
      <c r="D38" s="586">
        <f>+'Public H.S. Grad Rates (ACGR)'!K32</f>
        <v>84</v>
      </c>
      <c r="E38" s="327">
        <f>+'Public H.S. Grad Rates (ACGR)'!B32</f>
        <v>82</v>
      </c>
      <c r="F38" s="308">
        <f>+'Public H.S. Grad Rates (ACGR)'!U32</f>
        <v>65</v>
      </c>
      <c r="G38" s="308">
        <f>+'Public H.S. Grad Rates (ACGR)'!V32</f>
        <v>94</v>
      </c>
      <c r="H38" s="308">
        <f>+'Public H.S. Grad Rates (ACGR)'!W32</f>
        <v>79</v>
      </c>
      <c r="I38" s="308">
        <f>+'Public H.S. Grad Rates (ACGR)'!X32</f>
        <v>77</v>
      </c>
      <c r="J38" s="308">
        <f>+'Public H.S. Grad Rates (ACGR)'!Y32</f>
        <v>87</v>
      </c>
      <c r="K38" s="308">
        <f>+'Public H.S. Grad Rates (ACGR)'!Z32</f>
        <v>74.5</v>
      </c>
      <c r="L38" s="308">
        <f>+'Public H.S. Grad Rates (ACGR)'!AA32</f>
        <v>57</v>
      </c>
      <c r="M38" s="308">
        <f>+'Public H.S. Grad Rates (ACGR)'!AB32</f>
        <v>76</v>
      </c>
      <c r="N38" s="308">
        <f>('NCES-Private Grads-all races'!AM32/'NCES-Total Grads-all races'!AM31)*100</f>
        <v>4.8608002864560014</v>
      </c>
      <c r="O38" s="379">
        <f>('NCES-Private Grads-all races'!AW32/'NCES-Total Grads-all races'!AW31)*100</f>
        <v>4.2448173741362289</v>
      </c>
      <c r="P38" s="320" t="s">
        <v>95</v>
      </c>
      <c r="Q38" s="31"/>
    </row>
    <row r="39" spans="1:17" s="30" customFormat="1">
      <c r="A39" s="299" t="s">
        <v>97</v>
      </c>
      <c r="B39" s="300"/>
      <c r="C39" s="379">
        <f>+'Public H.S. Grad Rates (ACGR)'!T33</f>
        <v>70.7</v>
      </c>
      <c r="D39" s="586">
        <f>+'Public H.S. Grad Rates (ACGR)'!K33</f>
        <v>63</v>
      </c>
      <c r="E39" s="327">
        <f>+'Public H.S. Grad Rates (ACGR)'!B33</f>
        <v>62</v>
      </c>
      <c r="F39" s="308">
        <f>+'Public H.S. Grad Rates (ACGR)'!U33</f>
        <v>59</v>
      </c>
      <c r="G39" s="308">
        <f>+'Public H.S. Grad Rates (ACGR)'!V33</f>
        <v>81</v>
      </c>
      <c r="H39" s="308">
        <f>+'Public H.S. Grad Rates (ACGR)'!W33</f>
        <v>64.400000000000006</v>
      </c>
      <c r="I39" s="308">
        <f>+'Public H.S. Grad Rates (ACGR)'!X33</f>
        <v>56.7</v>
      </c>
      <c r="J39" s="308">
        <f>+'Public H.S. Grad Rates (ACGR)'!Y33</f>
        <v>77.2</v>
      </c>
      <c r="K39" s="308">
        <f>+'Public H.S. Grad Rates (ACGR)'!Z33</f>
        <v>64</v>
      </c>
      <c r="L39" s="308">
        <f>+'Public H.S. Grad Rates (ACGR)'!AA33</f>
        <v>24</v>
      </c>
      <c r="M39" s="308">
        <f>+'Public H.S. Grad Rates (ACGR)'!AB33</f>
        <v>26.4</v>
      </c>
      <c r="N39" s="308">
        <f>('NCES-Private Grads-all races'!AM33/'NCES-Total Grads-all races'!AM32)*100</f>
        <v>3.8456648868548182</v>
      </c>
      <c r="O39" s="379">
        <f>('NCES-Private Grads-all races'!AW33/'NCES-Total Grads-all races'!AW32)*100</f>
        <v>3.6945812807881775</v>
      </c>
      <c r="P39" s="320" t="s">
        <v>97</v>
      </c>
      <c r="Q39" s="31"/>
    </row>
    <row r="40" spans="1:17" s="30" customFormat="1">
      <c r="A40" s="298" t="s">
        <v>100</v>
      </c>
      <c r="B40" s="583"/>
      <c r="C40" s="380">
        <f>+'Public H.S. Grad Rates (ACGR)'!T34</f>
        <v>70.3</v>
      </c>
      <c r="D40" s="598">
        <f>+'Public H.S. Grad Rates (ACGR)'!K34</f>
        <v>70</v>
      </c>
      <c r="E40" s="580">
        <f>+'Public H.S. Grad Rates (ACGR)'!B34</f>
        <v>63</v>
      </c>
      <c r="F40" s="309">
        <f>+'Public H.S. Grad Rates (ACGR)'!U34</f>
        <v>64.3</v>
      </c>
      <c r="G40" s="309">
        <f>+'Public H.S. Grad Rates (ACGR)'!V34</f>
        <v>86</v>
      </c>
      <c r="H40" s="309">
        <f>+'Public H.S. Grad Rates (ACGR)'!W34</f>
        <v>67.900000000000006</v>
      </c>
      <c r="I40" s="309">
        <f>+'Public H.S. Grad Rates (ACGR)'!X34</f>
        <v>69</v>
      </c>
      <c r="J40" s="309">
        <f>+'Public H.S. Grad Rates (ACGR)'!Y34</f>
        <v>77</v>
      </c>
      <c r="K40" s="309">
        <f>+'Public H.S. Grad Rates (ACGR)'!Z34</f>
        <v>64.7</v>
      </c>
      <c r="L40" s="309">
        <f>+'Public H.S. Grad Rates (ACGR)'!AA34</f>
        <v>65.400000000000006</v>
      </c>
      <c r="M40" s="309">
        <f>+'Public H.S. Grad Rates (ACGR)'!AB34</f>
        <v>60.1</v>
      </c>
      <c r="N40" s="309">
        <f>('NCES-Private Grads-all races'!AM34/'NCES-Total Grads-all races'!AM33)*100</f>
        <v>6.9628342109299117</v>
      </c>
      <c r="O40" s="380">
        <f>('NCES-Private Grads-all races'!AW34/'NCES-Total Grads-all races'!AW33)*100</f>
        <v>6.3429137760158572</v>
      </c>
      <c r="P40" s="319" t="s">
        <v>100</v>
      </c>
      <c r="Q40" s="31"/>
    </row>
    <row r="41" spans="1:17" s="30" customFormat="1">
      <c r="A41" s="298" t="s">
        <v>104</v>
      </c>
      <c r="B41" s="583"/>
      <c r="C41" s="380">
        <f>+'Public H.S. Grad Rates (ACGR)'!T35</f>
        <v>68.7</v>
      </c>
      <c r="D41" s="598">
        <f>+'Public H.S. Grad Rates (ACGR)'!K35</f>
        <v>68</v>
      </c>
      <c r="E41" s="580">
        <f>+'Public H.S. Grad Rates (ACGR)'!B35</f>
        <v>68</v>
      </c>
      <c r="F41" s="309">
        <f>+'Public H.S. Grad Rates (ACGR)'!U35</f>
        <v>52</v>
      </c>
      <c r="G41" s="309">
        <f>+'Public H.S. Grad Rates (ACGR)'!V35</f>
        <v>81</v>
      </c>
      <c r="H41" s="309">
        <f>+'Public H.S. Grad Rates (ACGR)'!W35</f>
        <v>60.8</v>
      </c>
      <c r="I41" s="309">
        <f>+'Public H.S. Grad Rates (ACGR)'!X35</f>
        <v>57</v>
      </c>
      <c r="J41" s="309">
        <f>+'Public H.S. Grad Rates (ACGR)'!Y35</f>
        <v>71</v>
      </c>
      <c r="K41" s="309">
        <f>+'Public H.S. Grad Rates (ACGR)'!Z35</f>
        <v>60.4</v>
      </c>
      <c r="L41" s="309">
        <f>+'Public H.S. Grad Rates (ACGR)'!AA35</f>
        <v>49.1</v>
      </c>
      <c r="M41" s="309">
        <f>+'Public H.S. Grad Rates (ACGR)'!AB35</f>
        <v>37.200000000000003</v>
      </c>
      <c r="N41" s="309">
        <f>('NCES-Private Grads-all races'!AM35/'NCES-Total Grads-all races'!AM34)*100</f>
        <v>7.7551146167118556</v>
      </c>
      <c r="O41" s="380">
        <f>('NCES-Private Grads-all races'!AW35/'NCES-Total Grads-all races'!AW34)*100</f>
        <v>7.8863515666489654</v>
      </c>
      <c r="P41" s="319" t="s">
        <v>104</v>
      </c>
      <c r="Q41" s="98"/>
    </row>
    <row r="42" spans="1:17" s="30" customFormat="1">
      <c r="A42" s="298" t="s">
        <v>108</v>
      </c>
      <c r="B42" s="583"/>
      <c r="C42" s="380">
        <f>+'Public H.S. Grad Rates (ACGR)'!T36</f>
        <v>83</v>
      </c>
      <c r="D42" s="598">
        <f>+'Public H.S. Grad Rates (ACGR)'!K36</f>
        <v>80</v>
      </c>
      <c r="E42" s="580">
        <f>+'Public H.S. Grad Rates (ACGR)'!B36</f>
        <v>76</v>
      </c>
      <c r="F42" s="309">
        <f>+'Public H.S. Grad Rates (ACGR)'!U36</f>
        <v>67</v>
      </c>
      <c r="G42" s="309">
        <f>+'Public H.S. Grad Rates (ACGR)'!V36</f>
        <v>80</v>
      </c>
      <c r="H42" s="309">
        <f>+'Public H.S. Grad Rates (ACGR)'!W36</f>
        <v>70.400000000000006</v>
      </c>
      <c r="I42" s="309">
        <f>+'Public H.S. Grad Rates (ACGR)'!X36</f>
        <v>70</v>
      </c>
      <c r="J42" s="309">
        <f>+'Public H.S. Grad Rates (ACGR)'!Y36</f>
        <v>86.1</v>
      </c>
      <c r="K42" s="309">
        <f>+'Public H.S. Grad Rates (ACGR)'!Z36</f>
        <v>72.900000000000006</v>
      </c>
      <c r="L42" s="309">
        <f>+'Public H.S. Grad Rates (ACGR)'!AA36</f>
        <v>60</v>
      </c>
      <c r="M42" s="309">
        <f>+'Public H.S. Grad Rates (ACGR)'!AB36</f>
        <v>67.400000000000006</v>
      </c>
      <c r="N42" s="309">
        <f>('NCES-Private Grads-all races'!AM36/'NCES-Total Grads-all races'!AM35)*100</f>
        <v>2.5740833751883478</v>
      </c>
      <c r="O42" s="380">
        <f>('NCES-Private Grads-all races'!AW36/'NCES-Total Grads-all races'!AW35)*100</f>
        <v>3.7741734248284469</v>
      </c>
      <c r="P42" s="319" t="s">
        <v>108</v>
      </c>
      <c r="Q42" s="98"/>
    </row>
    <row r="43" spans="1:17" s="30" customFormat="1">
      <c r="A43" s="298" t="s">
        <v>110</v>
      </c>
      <c r="B43" s="583"/>
      <c r="C43" s="380">
        <f>+'Public H.S. Grad Rates (ACGR)'!T37</f>
        <v>76.400000000000006</v>
      </c>
      <c r="D43" s="598">
        <f>+'Public H.S. Grad Rates (ACGR)'!K37</f>
        <v>77</v>
      </c>
      <c r="E43" s="580">
        <f>+'Public H.S. Grad Rates (ACGR)'!B37</f>
        <v>76</v>
      </c>
      <c r="F43" s="309">
        <f>+'Public H.S. Grad Rates (ACGR)'!U37</f>
        <v>56</v>
      </c>
      <c r="G43" s="309">
        <f>+'Public H.S. Grad Rates (ACGR)'!V37</f>
        <v>82.3</v>
      </c>
      <c r="H43" s="309">
        <f>+'Public H.S. Grad Rates (ACGR)'!W37</f>
        <v>65.900000000000006</v>
      </c>
      <c r="I43" s="309">
        <f>+'Public H.S. Grad Rates (ACGR)'!X37</f>
        <v>65.8</v>
      </c>
      <c r="J43" s="309">
        <f>+'Public H.S. Grad Rates (ACGR)'!Y37</f>
        <v>79.7</v>
      </c>
      <c r="K43" s="309">
        <f>+'Public H.S. Grad Rates (ACGR)'!Z37</f>
        <v>65</v>
      </c>
      <c r="L43" s="309">
        <f>+'Public H.S. Grad Rates (ACGR)'!AA37</f>
        <v>50.6</v>
      </c>
      <c r="M43" s="309">
        <f>+'Public H.S. Grad Rates (ACGR)'!AB37</f>
        <v>54.6</v>
      </c>
      <c r="N43" s="309">
        <f>('NCES-Private Grads-all races'!AM37/'NCES-Total Grads-all races'!AM36)*100</f>
        <v>6.0163461702527004</v>
      </c>
      <c r="O43" s="380">
        <f>('NCES-Private Grads-all races'!AW37/'NCES-Total Grads-all races'!AW36)*100</f>
        <v>6.0108509423186751</v>
      </c>
      <c r="P43" s="319" t="s">
        <v>110</v>
      </c>
      <c r="Q43" s="98"/>
    </row>
    <row r="44" spans="1:17" s="30" customFormat="1">
      <c r="A44" s="302" t="s">
        <v>112</v>
      </c>
      <c r="B44" s="302"/>
      <c r="C44" s="381">
        <f>+'Public H.S. Grad Rates (ACGR)'!T38</f>
        <v>77</v>
      </c>
      <c r="D44" s="579">
        <f>+'Public H.S. Grad Rates (ACGR)'!K38</f>
        <v>79</v>
      </c>
      <c r="E44" s="381">
        <f>+'Public H.S. Grad Rates (ACGR)'!B38</f>
        <v>80</v>
      </c>
      <c r="F44" s="309">
        <f>+'Public H.S. Grad Rates (ACGR)'!U38</f>
        <v>41</v>
      </c>
      <c r="G44" s="579">
        <f>+'Public H.S. Grad Rates (ACGR)'!V38</f>
        <v>86</v>
      </c>
      <c r="H44" s="310">
        <f>+'Public H.S. Grad Rates (ACGR)'!W38</f>
        <v>71</v>
      </c>
      <c r="I44" s="310">
        <f>+'Public H.S. Grad Rates (ACGR)'!X38</f>
        <v>66</v>
      </c>
      <c r="J44" s="310">
        <f>+'Public H.S. Grad Rates (ACGR)'!Y38</f>
        <v>80</v>
      </c>
      <c r="K44" s="310">
        <f>+'Public H.S. Grad Rates (ACGR)'!Z38</f>
        <v>64</v>
      </c>
      <c r="L44" s="310">
        <f>+'Public H.S. Grad Rates (ACGR)'!AA38</f>
        <v>68</v>
      </c>
      <c r="M44" s="310">
        <f>+'Public H.S. Grad Rates (ACGR)'!AB38</f>
        <v>59</v>
      </c>
      <c r="N44" s="310">
        <f>('NCES-Private Grads-all races'!AM38/'NCES-Total Grads-all races'!AM37)*100</f>
        <v>0.8816326530612244</v>
      </c>
      <c r="O44" s="381">
        <f>('NCES-Private Grads-all races'!AW38/'NCES-Total Grads-all races'!AW37)*100</f>
        <v>0.53285968028419184</v>
      </c>
      <c r="P44" s="323" t="s">
        <v>112</v>
      </c>
      <c r="Q44" s="98"/>
    </row>
    <row r="45" spans="1:17" s="30" customFormat="1">
      <c r="A45" s="297" t="s">
        <v>228</v>
      </c>
      <c r="B45" s="582"/>
      <c r="C45" s="379">
        <f>+'Public H.S. Grad Rates (ACGR)'!T39</f>
        <v>85.7</v>
      </c>
      <c r="D45" s="586">
        <f>+'Public H.S. Grad Rates (ACGR)'!K39</f>
        <v>85.5</v>
      </c>
      <c r="E45" s="327">
        <f>+'Public H.S. Grad Rates (ACGR)'!B39</f>
        <v>83.5</v>
      </c>
      <c r="F45" s="308">
        <f>+'Public H.S. Grad Rates (ACGR)'!U39</f>
        <v>74</v>
      </c>
      <c r="G45" s="308">
        <f>+'Public H.S. Grad Rates (ACGR)'!V39</f>
        <v>89</v>
      </c>
      <c r="H45" s="308">
        <f>+'Public H.S. Grad Rates (ACGR)'!W39</f>
        <v>77.150000000000006</v>
      </c>
      <c r="I45" s="308">
        <f>+'Public H.S. Grad Rates (ACGR)'!X39</f>
        <v>72.05</v>
      </c>
      <c r="J45" s="308">
        <f>+'Public H.S. Grad Rates (ACGR)'!Y39</f>
        <v>89.199999999999989</v>
      </c>
      <c r="K45" s="308">
        <f>+'Public H.S. Grad Rates (ACGR)'!Z39</f>
        <v>74.8</v>
      </c>
      <c r="L45" s="308">
        <f>+'Public H.S. Grad Rates (ACGR)'!AA39</f>
        <v>64.550000000000011</v>
      </c>
      <c r="M45" s="308">
        <f>+'Public H.S. Grad Rates (ACGR)'!AB39</f>
        <v>69.650000000000006</v>
      </c>
      <c r="N45" s="308">
        <f>('NCES-Private Grads-all races'!AM39/'NCES-Total Grads-all races'!AM38)*100</f>
        <v>9.5365637728150912</v>
      </c>
      <c r="O45" s="379">
        <f>('NCES-Private Grads-all races'!AW39/'NCES-Total Grads-all races'!AW38)*100</f>
        <v>8.291365498525689</v>
      </c>
      <c r="P45" s="318" t="s">
        <v>228</v>
      </c>
      <c r="Q45" s="98"/>
    </row>
    <row r="46" spans="1:17" s="30" customFormat="1">
      <c r="A46" s="297"/>
      <c r="B46" s="582"/>
      <c r="C46" s="379"/>
      <c r="D46" s="586"/>
      <c r="E46" s="379"/>
      <c r="F46" s="308">
        <f>+'Public H.S. Grad Rates (ACGR)'!U40</f>
        <v>0</v>
      </c>
      <c r="G46" s="308">
        <f>+'Public H.S. Grad Rates (ACGR)'!V40</f>
        <v>0</v>
      </c>
      <c r="H46" s="308"/>
      <c r="I46" s="308"/>
      <c r="J46" s="308"/>
      <c r="K46" s="308"/>
      <c r="L46" s="308"/>
      <c r="M46" s="308"/>
      <c r="N46" s="308"/>
      <c r="O46" s="379"/>
      <c r="P46" s="318"/>
      <c r="Q46" s="98"/>
    </row>
    <row r="47" spans="1:17" s="30" customFormat="1">
      <c r="A47" s="298" t="s">
        <v>86</v>
      </c>
      <c r="B47" s="583"/>
      <c r="C47" s="380">
        <f>+'Public H.S. Grad Rates (ACGR)'!T41</f>
        <v>83.2</v>
      </c>
      <c r="D47" s="598">
        <f>+'Public H.S. Grad Rates (ACGR)'!K41</f>
        <v>82</v>
      </c>
      <c r="E47" s="580">
        <f>+'Public H.S. Grad Rates (ACGR)'!B41</f>
        <v>84</v>
      </c>
      <c r="F47" s="309">
        <f>+'Public H.S. Grad Rates (ACGR)'!U41</f>
        <v>78</v>
      </c>
      <c r="G47" s="309">
        <f>+'Public H.S. Grad Rates (ACGR)'!V41</f>
        <v>91.7</v>
      </c>
      <c r="H47" s="309">
        <f>+'Public H.S. Grad Rates (ACGR)'!W41</f>
        <v>76.3</v>
      </c>
      <c r="I47" s="309">
        <f>+'Public H.S. Grad Rates (ACGR)'!X41</f>
        <v>70.900000000000006</v>
      </c>
      <c r="J47" s="309">
        <f>+'Public H.S. Grad Rates (ACGR)'!Y41</f>
        <v>89.3</v>
      </c>
      <c r="K47" s="309">
        <f>+'Public H.S. Grad Rates (ACGR)'!Z41</f>
        <v>73</v>
      </c>
      <c r="L47" s="309">
        <f>+'Public H.S. Grad Rates (ACGR)'!AA41</f>
        <v>63.7</v>
      </c>
      <c r="M47" s="309">
        <f>+'Public H.S. Grad Rates (ACGR)'!AB41</f>
        <v>70.099999999999994</v>
      </c>
      <c r="N47" s="309">
        <f>('NCES-Private Grads-all races'!AM41/'NCES-Total Grads-all races'!AM40)*100</f>
        <v>12.373559348885104</v>
      </c>
      <c r="O47" s="380">
        <f>('NCES-Private Grads-all races'!AW41/'NCES-Total Grads-all races'!AW40)*100</f>
        <v>9.6090125911199475</v>
      </c>
      <c r="P47" s="319" t="s">
        <v>86</v>
      </c>
      <c r="Q47" s="98"/>
    </row>
    <row r="48" spans="1:17" s="30" customFormat="1">
      <c r="A48" s="298" t="s">
        <v>87</v>
      </c>
      <c r="B48" s="583"/>
      <c r="C48" s="380">
        <f>+'Public H.S. Grad Rates (ACGR)'!T42</f>
        <v>87</v>
      </c>
      <c r="D48" s="598">
        <f>+'Public H.S. Grad Rates (ACGR)'!K42</f>
        <v>86</v>
      </c>
      <c r="E48" s="580">
        <f>+'Public H.S. Grad Rates (ACGR)'!B42</f>
        <v>86</v>
      </c>
      <c r="F48" s="309">
        <f>+'Public H.S. Grad Rates (ACGR)'!U42</f>
        <v>86</v>
      </c>
      <c r="G48" s="309">
        <f>+'Public H.S. Grad Rates (ACGR)'!V42</f>
        <v>89</v>
      </c>
      <c r="H48" s="309">
        <f>+'Public H.S. Grad Rates (ACGR)'!W42</f>
        <v>82.5</v>
      </c>
      <c r="I48" s="309">
        <f>+'Public H.S. Grad Rates (ACGR)'!X42</f>
        <v>73.8</v>
      </c>
      <c r="J48" s="309">
        <f>+'Public H.S. Grad Rates (ACGR)'!Y42</f>
        <v>89.7</v>
      </c>
      <c r="K48" s="309">
        <f>+'Public H.S. Grad Rates (ACGR)'!Z42</f>
        <v>82.7</v>
      </c>
      <c r="L48" s="309">
        <f>+'Public H.S. Grad Rates (ACGR)'!AA42</f>
        <v>78</v>
      </c>
      <c r="M48" s="309">
        <f>+'Public H.S. Grad Rates (ACGR)'!AB42</f>
        <v>69.3</v>
      </c>
      <c r="N48" s="309">
        <f>('NCES-Private Grads-all races'!AM42/'NCES-Total Grads-all races'!AM41)*100</f>
        <v>7.5586274993828679</v>
      </c>
      <c r="O48" s="380">
        <f>('NCES-Private Grads-all races'!AW42/'NCES-Total Grads-all races'!AW41)*100</f>
        <v>7.8744570547849237</v>
      </c>
      <c r="P48" s="319" t="s">
        <v>87</v>
      </c>
      <c r="Q48" s="98"/>
    </row>
    <row r="49" spans="1:17" s="30" customFormat="1">
      <c r="A49" s="298" t="s">
        <v>88</v>
      </c>
      <c r="B49" s="583"/>
      <c r="C49" s="380">
        <f>+'Public H.S. Grad Rates (ACGR)'!T43</f>
        <v>89.7</v>
      </c>
      <c r="D49" s="598">
        <f>+'Public H.S. Grad Rates (ACGR)'!K43</f>
        <v>89</v>
      </c>
      <c r="E49" s="580">
        <f>+'Public H.S. Grad Rates (ACGR)'!B43</f>
        <v>88</v>
      </c>
      <c r="F49" s="309">
        <f>+'Public H.S. Grad Rates (ACGR)'!U43</f>
        <v>83</v>
      </c>
      <c r="G49" s="309">
        <f>+'Public H.S. Grad Rates (ACGR)'!V43</f>
        <v>90</v>
      </c>
      <c r="H49" s="309">
        <f>+'Public H.S. Grad Rates (ACGR)'!W43</f>
        <v>80</v>
      </c>
      <c r="I49" s="309">
        <f>+'Public H.S. Grad Rates (ACGR)'!X43</f>
        <v>74</v>
      </c>
      <c r="J49" s="309">
        <f>+'Public H.S. Grad Rates (ACGR)'!Y43</f>
        <v>91.5</v>
      </c>
      <c r="K49" s="309">
        <f>+'Public H.S. Grad Rates (ACGR)'!Z43</f>
        <v>80.400000000000006</v>
      </c>
      <c r="L49" s="309">
        <f>+'Public H.S. Grad Rates (ACGR)'!AA43</f>
        <v>76</v>
      </c>
      <c r="M49" s="309">
        <f>+'Public H.S. Grad Rates (ACGR)'!AB43</f>
        <v>72.7</v>
      </c>
      <c r="N49" s="309">
        <f>('NCES-Private Grads-all races'!AM43/'NCES-Total Grads-all races'!AM42)*100</f>
        <v>7.3186795093438715</v>
      </c>
      <c r="O49" s="568" t="s">
        <v>485</v>
      </c>
      <c r="P49" s="319" t="s">
        <v>88</v>
      </c>
      <c r="Q49" s="98"/>
    </row>
    <row r="50" spans="1:17" s="30" customFormat="1">
      <c r="A50" s="298" t="s">
        <v>89</v>
      </c>
      <c r="B50" s="583"/>
      <c r="C50" s="380">
        <f>+'Public H.S. Grad Rates (ACGR)'!T44</f>
        <v>85.7</v>
      </c>
      <c r="D50" s="598">
        <f>+'Public H.S. Grad Rates (ACGR)'!K44</f>
        <v>85</v>
      </c>
      <c r="E50" s="580">
        <f>+'Public H.S. Grad Rates (ACGR)'!B44</f>
        <v>83</v>
      </c>
      <c r="F50" s="309">
        <f>+'Public H.S. Grad Rates (ACGR)'!U44</f>
        <v>77</v>
      </c>
      <c r="G50" s="309">
        <f>+'Public H.S. Grad Rates (ACGR)'!V44</f>
        <v>89</v>
      </c>
      <c r="H50" s="309">
        <f>+'Public H.S. Grad Rates (ACGR)'!W44</f>
        <v>79.900000000000006</v>
      </c>
      <c r="I50" s="309">
        <f>+'Public H.S. Grad Rates (ACGR)'!X44</f>
        <v>76</v>
      </c>
      <c r="J50" s="309">
        <f>+'Public H.S. Grad Rates (ACGR)'!Y44</f>
        <v>88.1</v>
      </c>
      <c r="K50" s="309">
        <f>+'Public H.S. Grad Rates (ACGR)'!Z44</f>
        <v>76.599999999999994</v>
      </c>
      <c r="L50" s="309">
        <f>+'Public H.S. Grad Rates (ACGR)'!AA44</f>
        <v>75</v>
      </c>
      <c r="M50" s="309">
        <f>+'Public H.S. Grad Rates (ACGR)'!AB44</f>
        <v>77.8</v>
      </c>
      <c r="N50" s="309">
        <f>('NCES-Private Grads-all races'!AM44/'NCES-Total Grads-all races'!AM43)*100</f>
        <v>6.0870677798036015</v>
      </c>
      <c r="O50" s="380">
        <f>('NCES-Private Grads-all races'!AW44/'NCES-Total Grads-all races'!AW43)*100</f>
        <v>6.7705212702216899</v>
      </c>
      <c r="P50" s="319" t="s">
        <v>89</v>
      </c>
      <c r="Q50" s="98"/>
    </row>
    <row r="51" spans="1:17" s="30" customFormat="1">
      <c r="A51" s="299" t="s">
        <v>92</v>
      </c>
      <c r="B51" s="300"/>
      <c r="C51" s="379">
        <f>+'Public H.S. Grad Rates (ACGR)'!T45</f>
        <v>77</v>
      </c>
      <c r="D51" s="586">
        <f>+'Public H.S. Grad Rates (ACGR)'!K45</f>
        <v>76</v>
      </c>
      <c r="E51" s="327">
        <f>+'Public H.S. Grad Rates (ACGR)'!B45</f>
        <v>74</v>
      </c>
      <c r="F51" s="308">
        <f>+'Public H.S. Grad Rates (ACGR)'!U45</f>
        <v>64</v>
      </c>
      <c r="G51" s="308">
        <f>+'Public H.S. Grad Rates (ACGR)'!V45</f>
        <v>87.3</v>
      </c>
      <c r="H51" s="308">
        <f>+'Public H.S. Grad Rates (ACGR)'!W45</f>
        <v>67.3</v>
      </c>
      <c r="I51" s="308">
        <f>+'Public H.S. Grad Rates (ACGR)'!X45</f>
        <v>60.5</v>
      </c>
      <c r="J51" s="308">
        <f>+'Public H.S. Grad Rates (ACGR)'!Y45</f>
        <v>82.1</v>
      </c>
      <c r="K51" s="308">
        <f>+'Public H.S. Grad Rates (ACGR)'!Z45</f>
        <v>63.9</v>
      </c>
      <c r="L51" s="308">
        <f>+'Public H.S. Grad Rates (ACGR)'!AA45</f>
        <v>65.400000000000006</v>
      </c>
      <c r="M51" s="308">
        <f>+'Public H.S. Grad Rates (ACGR)'!AB45</f>
        <v>53.6</v>
      </c>
      <c r="N51" s="308">
        <f>('NCES-Private Grads-all races'!AM45/'NCES-Total Grads-all races'!AM44)*100</f>
        <v>8.725092442855658</v>
      </c>
      <c r="O51" s="379">
        <f>('NCES-Private Grads-all races'!AW45/'NCES-Total Grads-all races'!AW44)*100</f>
        <v>6.3740491387601645</v>
      </c>
      <c r="P51" s="320" t="s">
        <v>92</v>
      </c>
      <c r="Q51" s="98"/>
    </row>
    <row r="52" spans="1:17" s="30" customFormat="1">
      <c r="A52" s="299" t="s">
        <v>93</v>
      </c>
      <c r="B52" s="300"/>
      <c r="C52" s="379">
        <f>+'Public H.S. Grad Rates (ACGR)'!T46</f>
        <v>79.8</v>
      </c>
      <c r="D52" s="586">
        <f>+'Public H.S. Grad Rates (ACGR)'!K46</f>
        <v>78</v>
      </c>
      <c r="E52" s="327">
        <f>+'Public H.S. Grad Rates (ACGR)'!B46</f>
        <v>77</v>
      </c>
      <c r="F52" s="308">
        <f>+'Public H.S. Grad Rates (ACGR)'!U46</f>
        <v>49</v>
      </c>
      <c r="G52" s="308">
        <f>+'Public H.S. Grad Rates (ACGR)'!V46</f>
        <v>78.2</v>
      </c>
      <c r="H52" s="308">
        <f>+'Public H.S. Grad Rates (ACGR)'!W46</f>
        <v>59</v>
      </c>
      <c r="I52" s="308">
        <f>+'Public H.S. Grad Rates (ACGR)'!X46</f>
        <v>57.8</v>
      </c>
      <c r="J52" s="308">
        <f>+'Public H.S. Grad Rates (ACGR)'!Y46</f>
        <v>85.3</v>
      </c>
      <c r="K52" s="308">
        <f>+'Public H.S. Grad Rates (ACGR)'!Z46</f>
        <v>63.8</v>
      </c>
      <c r="L52" s="308">
        <f>+'Public H.S. Grad Rates (ACGR)'!AA46</f>
        <v>59.3</v>
      </c>
      <c r="M52" s="308">
        <f>+'Public H.S. Grad Rates (ACGR)'!AB46</f>
        <v>58.2</v>
      </c>
      <c r="N52" s="308">
        <f>('NCES-Private Grads-all races'!AM46/'NCES-Total Grads-all races'!AM45)*100</f>
        <v>7.4627109773649085</v>
      </c>
      <c r="O52" s="379">
        <f>('NCES-Private Grads-all races'!AW46/'NCES-Total Grads-all races'!AW45)*100</f>
        <v>7.4056603773584904</v>
      </c>
      <c r="P52" s="320" t="s">
        <v>93</v>
      </c>
      <c r="Q52" s="98"/>
    </row>
    <row r="53" spans="1:17" s="30" customFormat="1">
      <c r="A53" s="299" t="s">
        <v>94</v>
      </c>
      <c r="B53" s="300"/>
      <c r="C53" s="379">
        <f>+'Public H.S. Grad Rates (ACGR)'!T47</f>
        <v>85.7</v>
      </c>
      <c r="D53" s="586">
        <f>+'Public H.S. Grad Rates (ACGR)'!K47</f>
        <v>86</v>
      </c>
      <c r="E53" s="327">
        <f>+'Public H.S. Grad Rates (ACGR)'!B47</f>
        <v>81</v>
      </c>
      <c r="F53" s="308">
        <f>+'Public H.S. Grad Rates (ACGR)'!U47</f>
        <v>82</v>
      </c>
      <c r="G53" s="308">
        <f>+'Public H.S. Grad Rates (ACGR)'!V47</f>
        <v>91</v>
      </c>
      <c r="H53" s="308">
        <f>+'Public H.S. Grad Rates (ACGR)'!W47</f>
        <v>81</v>
      </c>
      <c r="I53" s="308">
        <f>+'Public H.S. Grad Rates (ACGR)'!X47</f>
        <v>72.099999999999994</v>
      </c>
      <c r="J53" s="308">
        <f>+'Public H.S. Grad Rates (ACGR)'!Y47</f>
        <v>89.1</v>
      </c>
      <c r="K53" s="308">
        <f>+'Public H.S. Grad Rates (ACGR)'!Z47</f>
        <v>78</v>
      </c>
      <c r="L53" s="308">
        <f>+'Public H.S. Grad Rates (ACGR)'!AA47</f>
        <v>69</v>
      </c>
      <c r="M53" s="308">
        <f>+'Public H.S. Grad Rates (ACGR)'!AB47</f>
        <v>73.400000000000006</v>
      </c>
      <c r="N53" s="308">
        <f>('NCES-Private Grads-all races'!AM47/'NCES-Total Grads-all races'!AM46)*100</f>
        <v>11.279723373920454</v>
      </c>
      <c r="O53" s="379">
        <f>('NCES-Private Grads-all races'!AW47/'NCES-Total Grads-all races'!AW46)*100</f>
        <v>10.803443328550932</v>
      </c>
      <c r="P53" s="320" t="s">
        <v>94</v>
      </c>
      <c r="Q53" s="98"/>
    </row>
    <row r="54" spans="1:17" s="30" customFormat="1">
      <c r="A54" s="299" t="s">
        <v>96</v>
      </c>
      <c r="B54" s="300"/>
      <c r="C54" s="379">
        <f>+'Public H.S. Grad Rates (ACGR)'!T48</f>
        <v>88.5</v>
      </c>
      <c r="D54" s="586">
        <f>+'Public H.S. Grad Rates (ACGR)'!K48</f>
        <v>88</v>
      </c>
      <c r="E54" s="327">
        <f>+'Public H.S. Grad Rates (ACGR)'!B48</f>
        <v>86</v>
      </c>
      <c r="F54" s="308">
        <f>+'Public H.S. Grad Rates (ACGR)'!U48</f>
        <v>72</v>
      </c>
      <c r="G54" s="308">
        <f>+'Public H.S. Grad Rates (ACGR)'!V48</f>
        <v>77</v>
      </c>
      <c r="H54" s="308">
        <f>+'Public H.S. Grad Rates (ACGR)'!W48</f>
        <v>78.599999999999994</v>
      </c>
      <c r="I54" s="308">
        <f>+'Public H.S. Grad Rates (ACGR)'!X48</f>
        <v>77</v>
      </c>
      <c r="J54" s="308">
        <f>+'Public H.S. Grad Rates (ACGR)'!Y48</f>
        <v>92.2</v>
      </c>
      <c r="K54" s="308">
        <f>+'Public H.S. Grad Rates (ACGR)'!Z48</f>
        <v>80.900000000000006</v>
      </c>
      <c r="L54" s="308">
        <f>+'Public H.S. Grad Rates (ACGR)'!AA48</f>
        <v>60</v>
      </c>
      <c r="M54" s="308">
        <f>+'Public H.S. Grad Rates (ACGR)'!AB48</f>
        <v>71</v>
      </c>
      <c r="N54" s="308">
        <f>('NCES-Private Grads-all races'!AM48/'NCES-Total Grads-all races'!AM47)*100</f>
        <v>10.779285617029002</v>
      </c>
      <c r="O54" s="379">
        <f>('NCES-Private Grads-all races'!AW48/'NCES-Total Grads-all races'!AW47)*100</f>
        <v>10.682768230376219</v>
      </c>
      <c r="P54" s="320" t="s">
        <v>96</v>
      </c>
      <c r="Q54" s="98"/>
    </row>
    <row r="55" spans="1:17" s="30" customFormat="1">
      <c r="A55" s="298" t="s">
        <v>102</v>
      </c>
      <c r="B55" s="583"/>
      <c r="C55" s="380">
        <f>+'Public H.S. Grad Rates (ACGR)'!T49</f>
        <v>87.5</v>
      </c>
      <c r="D55" s="598">
        <f>+'Public H.S. Grad Rates (ACGR)'!K49</f>
        <v>87</v>
      </c>
      <c r="E55" s="580">
        <f>+'Public H.S. Grad Rates (ACGR)'!B49</f>
        <v>86</v>
      </c>
      <c r="F55" s="309">
        <f>+'Public H.S. Grad Rates (ACGR)'!U49</f>
        <v>63</v>
      </c>
      <c r="G55" s="309">
        <f>+'Public H.S. Grad Rates (ACGR)'!V49</f>
        <v>88</v>
      </c>
      <c r="H55" s="309">
        <f>+'Public H.S. Grad Rates (ACGR)'!W49</f>
        <v>78</v>
      </c>
      <c r="I55" s="309">
        <f>+'Public H.S. Grad Rates (ACGR)'!X49</f>
        <v>80</v>
      </c>
      <c r="J55" s="309">
        <f>+'Public H.S. Grad Rates (ACGR)'!Y49</f>
        <v>90.4</v>
      </c>
      <c r="K55" s="309">
        <f>+'Public H.S. Grad Rates (ACGR)'!Z49</f>
        <v>72</v>
      </c>
      <c r="L55" s="309">
        <f>+'Public H.S. Grad Rates (ACGR)'!AA49</f>
        <v>61</v>
      </c>
      <c r="M55" s="309">
        <f>+'Public H.S. Grad Rates (ACGR)'!AB49</f>
        <v>70</v>
      </c>
      <c r="N55" s="309">
        <f>('NCES-Private Grads-all races'!AM49/'NCES-Total Grads-all races'!AM48)*100</f>
        <v>4.2408436330649728</v>
      </c>
      <c r="O55" s="380">
        <f>('NCES-Private Grads-all races'!AW49/'NCES-Total Grads-all races'!AW48)*100</f>
        <v>5.4886211512717535</v>
      </c>
      <c r="P55" s="319" t="s">
        <v>102</v>
      </c>
      <c r="Q55" s="98"/>
    </row>
    <row r="56" spans="1:17" s="30" customFormat="1">
      <c r="A56" s="298" t="s">
        <v>103</v>
      </c>
      <c r="B56" s="583"/>
      <c r="C56" s="380">
        <f>+'Public H.S. Grad Rates (ACGR)'!T50</f>
        <v>82.2</v>
      </c>
      <c r="D56" s="598">
        <f>+'Public H.S. Grad Rates (ACGR)'!K50</f>
        <v>81</v>
      </c>
      <c r="E56" s="580">
        <f>+'Public H.S. Grad Rates (ACGR)'!B50</f>
        <v>80</v>
      </c>
      <c r="F56" s="309">
        <f>+'Public H.S. Grad Rates (ACGR)'!U50</f>
        <v>68</v>
      </c>
      <c r="G56" s="309">
        <f>+'Public H.S. Grad Rates (ACGR)'!V50</f>
        <v>89</v>
      </c>
      <c r="H56" s="309">
        <f>+'Public H.S. Grad Rates (ACGR)'!W50</f>
        <v>68.900000000000006</v>
      </c>
      <c r="I56" s="309">
        <f>+'Public H.S. Grad Rates (ACGR)'!X50</f>
        <v>63.4</v>
      </c>
      <c r="J56" s="309">
        <f>+'Public H.S. Grad Rates (ACGR)'!Y50</f>
        <v>87</v>
      </c>
      <c r="K56" s="309">
        <f>+'Public H.S. Grad Rates (ACGR)'!Z50</f>
        <v>69.599999999999994</v>
      </c>
      <c r="L56" s="309">
        <f>+'Public H.S. Grad Rates (ACGR)'!AA50</f>
        <v>67</v>
      </c>
      <c r="M56" s="309">
        <f>+'Public H.S. Grad Rates (ACGR)'!AB50</f>
        <v>69.2</v>
      </c>
      <c r="N56" s="309">
        <f>('NCES-Private Grads-all races'!AM50/'NCES-Total Grads-all races'!AM49)*100</f>
        <v>11.081901717938473</v>
      </c>
      <c r="O56" s="380">
        <f>('NCES-Private Grads-all races'!AW50/'NCES-Total Grads-all races'!AW49)*100</f>
        <v>10.436617432235026</v>
      </c>
      <c r="P56" s="319" t="s">
        <v>103</v>
      </c>
      <c r="Q56" s="98"/>
    </row>
    <row r="57" spans="1:17" s="30" customFormat="1">
      <c r="A57" s="298" t="s">
        <v>107</v>
      </c>
      <c r="B57" s="583"/>
      <c r="C57" s="380">
        <f>+'Public H.S. Grad Rates (ACGR)'!T51</f>
        <v>82.7</v>
      </c>
      <c r="D57" s="598">
        <f>+'Public H.S. Grad Rates (ACGR)'!K51</f>
        <v>83</v>
      </c>
      <c r="E57" s="580">
        <f>+'Public H.S. Grad Rates (ACGR)'!B51</f>
        <v>83</v>
      </c>
      <c r="F57" s="309">
        <f>+'Public H.S. Grad Rates (ACGR)'!U51</f>
        <v>49</v>
      </c>
      <c r="G57" s="309">
        <f>+'Public H.S. Grad Rates (ACGR)'!V51</f>
        <v>85</v>
      </c>
      <c r="H57" s="309">
        <f>+'Public H.S. Grad Rates (ACGR)'!W51</f>
        <v>69</v>
      </c>
      <c r="I57" s="309">
        <f>+'Public H.S. Grad Rates (ACGR)'!X51</f>
        <v>72</v>
      </c>
      <c r="J57" s="309">
        <f>+'Public H.S. Grad Rates (ACGR)'!Y51</f>
        <v>88</v>
      </c>
      <c r="K57" s="309">
        <f>+'Public H.S. Grad Rates (ACGR)'!Z51</f>
        <v>67</v>
      </c>
      <c r="L57" s="309">
        <f>+'Public H.S. Grad Rates (ACGR)'!AA51</f>
        <v>59</v>
      </c>
      <c r="M57" s="309">
        <f>+'Public H.S. Grad Rates (ACGR)'!AB51</f>
        <v>60</v>
      </c>
      <c r="N57" s="309">
        <f>('NCES-Private Grads-all races'!AM51/'NCES-Total Grads-all races'!AM50)*100</f>
        <v>5.430731551485465</v>
      </c>
      <c r="O57" s="380">
        <f>('NCES-Private Grads-all races'!AW51/'NCES-Total Grads-all races'!AW50)*100</f>
        <v>7.1350164654226127</v>
      </c>
      <c r="P57" s="319" t="s">
        <v>107</v>
      </c>
      <c r="Q57" s="98"/>
    </row>
    <row r="58" spans="1:17" s="30" customFormat="1">
      <c r="A58" s="298" t="s">
        <v>111</v>
      </c>
      <c r="B58" s="302"/>
      <c r="C58" s="381">
        <f>+'Public H.S. Grad Rates (ACGR)'!T52</f>
        <v>88</v>
      </c>
      <c r="D58" s="579">
        <f>+'Public H.S. Grad Rates (ACGR)'!K52</f>
        <v>88</v>
      </c>
      <c r="E58" s="381">
        <f>+'Public H.S. Grad Rates (ACGR)'!B52</f>
        <v>87</v>
      </c>
      <c r="F58" s="579">
        <f>+'Public H.S. Grad Rates (ACGR)'!U52</f>
        <v>76</v>
      </c>
      <c r="G58" s="579">
        <f>+'Public H.S. Grad Rates (ACGR)'!V52</f>
        <v>90</v>
      </c>
      <c r="H58" s="310">
        <f>+'Public H.S. Grad Rates (ACGR)'!W52</f>
        <v>74.3</v>
      </c>
      <c r="I58" s="310">
        <f>+'Public H.S. Grad Rates (ACGR)'!X52</f>
        <v>66.099999999999994</v>
      </c>
      <c r="J58" s="310">
        <f>+'Public H.S. Grad Rates (ACGR)'!Y52</f>
        <v>92.4</v>
      </c>
      <c r="K58" s="310">
        <f>+'Public H.S. Grad Rates (ACGR)'!Z52</f>
        <v>76.599999999999994</v>
      </c>
      <c r="L58" s="310">
        <f>+'Public H.S. Grad Rates (ACGR)'!AA52</f>
        <v>62</v>
      </c>
      <c r="M58" s="310">
        <f>+'Public H.S. Grad Rates (ACGR)'!AB52</f>
        <v>68.7</v>
      </c>
      <c r="N58" s="309">
        <f>('NCES-Private Grads-all races'!AM52/'NCES-Total Grads-all races'!AM51)*100</f>
        <v>8.3225188481028312</v>
      </c>
      <c r="O58" s="380">
        <f>('NCES-Private Grads-all races'!AW52/'NCES-Total Grads-all races'!AW51)*100</f>
        <v>7.9193454120397426</v>
      </c>
      <c r="P58" s="319" t="s">
        <v>111</v>
      </c>
      <c r="Q58" s="98"/>
    </row>
    <row r="59" spans="1:17" s="30" customFormat="1">
      <c r="A59" s="303" t="s">
        <v>229</v>
      </c>
      <c r="B59" s="582"/>
      <c r="C59" s="379">
        <f>+'Public H.S. Grad Rates (ACGR)'!T53</f>
        <v>85.5</v>
      </c>
      <c r="D59" s="586">
        <f>+'Public H.S. Grad Rates (ACGR)'!K53</f>
        <v>85</v>
      </c>
      <c r="E59" s="327">
        <f>+'Public H.S. Grad Rates (ACGR)'!B53</f>
        <v>83</v>
      </c>
      <c r="F59" s="308">
        <f>+'Public H.S. Grad Rates (ACGR)'!U53</f>
        <v>74</v>
      </c>
      <c r="G59" s="308">
        <f>+'Public H.S. Grad Rates (ACGR)'!V53</f>
        <v>89</v>
      </c>
      <c r="H59" s="308">
        <f>+'Public H.S. Grad Rates (ACGR)'!W53</f>
        <v>70.7</v>
      </c>
      <c r="I59" s="308">
        <f>+'Public H.S. Grad Rates (ACGR)'!X53</f>
        <v>73.8</v>
      </c>
      <c r="J59" s="308">
        <f>+'Public H.S. Grad Rates (ACGR)'!Y53</f>
        <v>87.8</v>
      </c>
      <c r="K59" s="308">
        <f>+'Public H.S. Grad Rates (ACGR)'!Z53</f>
        <v>75</v>
      </c>
      <c r="L59" s="308">
        <f>+'Public H.S. Grad Rates (ACGR)'!AA53</f>
        <v>67</v>
      </c>
      <c r="M59" s="308">
        <f>+'Public H.S. Grad Rates (ACGR)'!AB53</f>
        <v>68</v>
      </c>
      <c r="N59" s="311">
        <f>('NCES-Private Grads-all races'!AM53/'NCES-Total Grads-all races'!AM52)*100</f>
        <v>14.72795706938958</v>
      </c>
      <c r="O59" s="382">
        <f>('NCES-Private Grads-all races'!AW53/'NCES-Total Grads-all races'!AW52)*100</f>
        <v>13.126894353654345</v>
      </c>
      <c r="P59" s="324" t="s">
        <v>229</v>
      </c>
      <c r="Q59" s="98"/>
    </row>
    <row r="60" spans="1:17" s="30" customFormat="1">
      <c r="A60" s="297"/>
      <c r="B60" s="582"/>
      <c r="C60" s="379"/>
      <c r="D60" s="586"/>
      <c r="E60" s="379"/>
      <c r="F60" s="308">
        <f>+'Public H.S. Grad Rates (ACGR)'!U54</f>
        <v>0</v>
      </c>
      <c r="G60" s="308">
        <f>+'Public H.S. Grad Rates (ACGR)'!V54</f>
        <v>0</v>
      </c>
      <c r="H60" s="308"/>
      <c r="I60" s="308"/>
      <c r="J60" s="308"/>
      <c r="K60" s="308"/>
      <c r="L60" s="308"/>
      <c r="M60" s="308"/>
      <c r="N60" s="308"/>
      <c r="O60" s="379"/>
      <c r="P60" s="318"/>
      <c r="Q60" s="98"/>
    </row>
    <row r="61" spans="1:17" s="30" customFormat="1">
      <c r="A61" s="298" t="s">
        <v>83</v>
      </c>
      <c r="B61" s="583"/>
      <c r="C61" s="380">
        <f>+'Public H.S. Grad Rates (ACGR)'!T55</f>
        <v>85.5</v>
      </c>
      <c r="D61" s="598">
        <f>+'Public H.S. Grad Rates (ACGR)'!K55</f>
        <v>85</v>
      </c>
      <c r="E61" s="580">
        <f>+'Public H.S. Grad Rates (ACGR)'!B55</f>
        <v>83</v>
      </c>
      <c r="F61" s="309">
        <f>+'Public H.S. Grad Rates (ACGR)'!U55</f>
        <v>82</v>
      </c>
      <c r="G61" s="309">
        <f>+'Public H.S. Grad Rates (ACGR)'!V55</f>
        <v>93</v>
      </c>
      <c r="H61" s="309">
        <f>+'Public H.S. Grad Rates (ACGR)'!W55</f>
        <v>70.2</v>
      </c>
      <c r="I61" s="309">
        <f>+'Public H.S. Grad Rates (ACGR)'!X55</f>
        <v>75.7</v>
      </c>
      <c r="J61" s="309">
        <f>+'Public H.S. Grad Rates (ACGR)'!Y55</f>
        <v>91.4</v>
      </c>
      <c r="K61" s="309">
        <f>+'Public H.S. Grad Rates (ACGR)'!Z55</f>
        <v>72.099999999999994</v>
      </c>
      <c r="L61" s="309">
        <f>+'Public H.S. Grad Rates (ACGR)'!AA55</f>
        <v>64</v>
      </c>
      <c r="M61" s="309">
        <f>+'Public H.S. Grad Rates (ACGR)'!AB55</f>
        <v>64.7</v>
      </c>
      <c r="N61" s="309">
        <f>('NCES-Private Grads-all races'!AM55/'NCES-Total Grads-all races'!AM54)*100</f>
        <v>14.433744438812862</v>
      </c>
      <c r="O61" s="380">
        <f>('NCES-Private Grads-all races'!AW55/'NCES-Total Grads-all races'!AW54)*100</f>
        <v>13.902495917891301</v>
      </c>
      <c r="P61" s="319" t="s">
        <v>83</v>
      </c>
      <c r="Q61" s="98"/>
    </row>
    <row r="62" spans="1:17" s="30" customFormat="1">
      <c r="A62" s="298" t="s">
        <v>90</v>
      </c>
      <c r="B62" s="583"/>
      <c r="C62" s="380">
        <f>+'Public H.S. Grad Rates (ACGR)'!T56</f>
        <v>86.4</v>
      </c>
      <c r="D62" s="598">
        <f>+'Public H.S. Grad Rates (ACGR)'!K56</f>
        <v>85</v>
      </c>
      <c r="E62" s="580">
        <f>+'Public H.S. Grad Rates (ACGR)'!B56</f>
        <v>84</v>
      </c>
      <c r="F62" s="309">
        <f>+'Public H.S. Grad Rates (ACGR)'!U56</f>
        <v>72</v>
      </c>
      <c r="G62" s="570" t="str">
        <f>+'Public H.S. Grad Rates (ACGR)'!V56</f>
        <v>&gt;=95</v>
      </c>
      <c r="H62" s="309">
        <f>+'Public H.S. Grad Rates (ACGR)'!W56</f>
        <v>81</v>
      </c>
      <c r="I62" s="309">
        <f>+'Public H.S. Grad Rates (ACGR)'!X56</f>
        <v>75</v>
      </c>
      <c r="J62" s="309">
        <f>+'Public H.S. Grad Rates (ACGR)'!Y56</f>
        <v>86.9</v>
      </c>
      <c r="K62" s="309">
        <f>+'Public H.S. Grad Rates (ACGR)'!Z56</f>
        <v>76.900000000000006</v>
      </c>
      <c r="L62" s="309">
        <f>+'Public H.S. Grad Rates (ACGR)'!AA56</f>
        <v>73</v>
      </c>
      <c r="M62" s="309">
        <f>+'Public H.S. Grad Rates (ACGR)'!AB56</f>
        <v>70</v>
      </c>
      <c r="N62" s="309">
        <f>('NCES-Private Grads-all races'!AM56/'NCES-Total Grads-all races'!AM55)*100</f>
        <v>13.912511055173821</v>
      </c>
      <c r="O62" s="380">
        <f>('NCES-Private Grads-all races'!AW56/'NCES-Total Grads-all races'!AW55)*100</f>
        <v>15.625</v>
      </c>
      <c r="P62" s="319" t="s">
        <v>90</v>
      </c>
      <c r="Q62" s="98"/>
    </row>
    <row r="63" spans="1:17" s="30" customFormat="1">
      <c r="A63" s="298" t="s">
        <v>91</v>
      </c>
      <c r="B63" s="583"/>
      <c r="C63" s="380">
        <f>+'Public H.S. Grad Rates (ACGR)'!T57</f>
        <v>85</v>
      </c>
      <c r="D63" s="598">
        <f>+'Public H.S. Grad Rates (ACGR)'!K57</f>
        <v>85</v>
      </c>
      <c r="E63" s="580">
        <f>+'Public H.S. Grad Rates (ACGR)'!B57</f>
        <v>83</v>
      </c>
      <c r="F63" s="309">
        <f>+'Public H.S. Grad Rates (ACGR)'!U57</f>
        <v>73</v>
      </c>
      <c r="G63" s="309">
        <f>+'Public H.S. Grad Rates (ACGR)'!V57</f>
        <v>90.2</v>
      </c>
      <c r="H63" s="309">
        <f>+'Public H.S. Grad Rates (ACGR)'!W57</f>
        <v>66.8</v>
      </c>
      <c r="I63" s="309">
        <f>+'Public H.S. Grad Rates (ACGR)'!X57</f>
        <v>73.8</v>
      </c>
      <c r="J63" s="309">
        <f>+'Public H.S. Grad Rates (ACGR)'!Y57</f>
        <v>90.1</v>
      </c>
      <c r="K63" s="309">
        <f>+'Public H.S. Grad Rates (ACGR)'!Z57</f>
        <v>73.599999999999994</v>
      </c>
      <c r="L63" s="309">
        <f>+'Public H.S. Grad Rates (ACGR)'!AA57</f>
        <v>63.5</v>
      </c>
      <c r="M63" s="309">
        <f>+'Public H.S. Grad Rates (ACGR)'!AB57</f>
        <v>67.8</v>
      </c>
      <c r="N63" s="309">
        <f>('NCES-Private Grads-all races'!AM57/'NCES-Total Grads-all races'!AM56)*100</f>
        <v>15.115716537399148</v>
      </c>
      <c r="O63" s="380">
        <f>('NCES-Private Grads-all races'!AW57/'NCES-Total Grads-all races'!AW56)*100</f>
        <v>13.791695030633083</v>
      </c>
      <c r="P63" s="319" t="s">
        <v>91</v>
      </c>
      <c r="Q63" s="98"/>
    </row>
    <row r="64" spans="1:17" s="30" customFormat="1">
      <c r="A64" s="298" t="s">
        <v>98</v>
      </c>
      <c r="B64" s="583"/>
      <c r="C64" s="380">
        <f>+'Public H.S. Grad Rates (ACGR)'!T58</f>
        <v>87.3</v>
      </c>
      <c r="D64" s="598">
        <f>+'Public H.S. Grad Rates (ACGR)'!K58</f>
        <v>86</v>
      </c>
      <c r="E64" s="580">
        <f>+'Public H.S. Grad Rates (ACGR)'!B58</f>
        <v>86</v>
      </c>
      <c r="F64" s="309">
        <f>+'Public H.S. Grad Rates (ACGR)'!U58</f>
        <v>84</v>
      </c>
      <c r="G64" s="309">
        <f>+'Public H.S. Grad Rates (ACGR)'!V58</f>
        <v>86</v>
      </c>
      <c r="H64" s="309">
        <f>+'Public H.S. Grad Rates (ACGR)'!W58</f>
        <v>77</v>
      </c>
      <c r="I64" s="309">
        <f>+'Public H.S. Grad Rates (ACGR)'!X58</f>
        <v>82</v>
      </c>
      <c r="J64" s="309">
        <f>+'Public H.S. Grad Rates (ACGR)'!Y58</f>
        <v>87.8</v>
      </c>
      <c r="K64" s="309">
        <f>+'Public H.S. Grad Rates (ACGR)'!Z58</f>
        <v>75.7</v>
      </c>
      <c r="L64" s="309">
        <f>+'Public H.S. Grad Rates (ACGR)'!AA58</f>
        <v>70</v>
      </c>
      <c r="M64" s="309">
        <f>+'Public H.S. Grad Rates (ACGR)'!AB58</f>
        <v>71</v>
      </c>
      <c r="N64" s="309">
        <f>('NCES-Private Grads-all races'!AM58/'NCES-Total Grads-all races'!AM57)*100</f>
        <v>15.11427190499206</v>
      </c>
      <c r="O64" s="380">
        <f>('NCES-Private Grads-all races'!AW58/'NCES-Total Grads-all races'!AW57)*100</f>
        <v>14.955489614243323</v>
      </c>
      <c r="P64" s="319" t="s">
        <v>98</v>
      </c>
      <c r="Q64" s="98"/>
    </row>
    <row r="65" spans="1:21" s="30" customFormat="1">
      <c r="A65" s="299" t="s">
        <v>99</v>
      </c>
      <c r="B65" s="300"/>
      <c r="C65" s="379">
        <f>+'Public H.S. Grad Rates (ACGR)'!T59</f>
        <v>87.5</v>
      </c>
      <c r="D65" s="586">
        <f>+'Public H.S. Grad Rates (ACGR)'!K59</f>
        <v>86</v>
      </c>
      <c r="E65" s="327">
        <f>+'Public H.S. Grad Rates (ACGR)'!B59</f>
        <v>83</v>
      </c>
      <c r="F65" s="308">
        <f>+'Public H.S. Grad Rates (ACGR)'!U59</f>
        <v>76</v>
      </c>
      <c r="G65" s="308">
        <f>+'Public H.S. Grad Rates (ACGR)'!V59</f>
        <v>95.8</v>
      </c>
      <c r="H65" s="308">
        <f>+'Public H.S. Grad Rates (ACGR)'!W59</f>
        <v>78.599999999999994</v>
      </c>
      <c r="I65" s="308">
        <f>+'Public H.S. Grad Rates (ACGR)'!X59</f>
        <v>76.400000000000006</v>
      </c>
      <c r="J65" s="308">
        <f>+'Public H.S. Grad Rates (ACGR)'!Y59</f>
        <v>93.1</v>
      </c>
      <c r="K65" s="308">
        <f>+'Public H.S. Grad Rates (ACGR)'!Z59</f>
        <v>77.099999999999994</v>
      </c>
      <c r="L65" s="308">
        <f>+'Public H.S. Grad Rates (ACGR)'!AA59</f>
        <v>70.5</v>
      </c>
      <c r="M65" s="308">
        <f>+'Public H.S. Grad Rates (ACGR)'!AB59</f>
        <v>75.900000000000006</v>
      </c>
      <c r="N65" s="308">
        <f>('NCES-Private Grads-all races'!AM59/'NCES-Total Grads-all races'!AM58)*100</f>
        <v>13.953094094376942</v>
      </c>
      <c r="O65" s="379">
        <f>('NCES-Private Grads-all races'!AW59/'NCES-Total Grads-all races'!AW58)*100</f>
        <v>12.101435763565169</v>
      </c>
      <c r="P65" s="320" t="s">
        <v>99</v>
      </c>
      <c r="Q65" s="98"/>
    </row>
    <row r="66" spans="1:21" s="30" customFormat="1">
      <c r="A66" s="299" t="s">
        <v>101</v>
      </c>
      <c r="B66" s="300"/>
      <c r="C66" s="379">
        <f>+'Public H.S. Grad Rates (ACGR)'!T60</f>
        <v>76.8</v>
      </c>
      <c r="D66" s="586">
        <f>+'Public H.S. Grad Rates (ACGR)'!K60</f>
        <v>77</v>
      </c>
      <c r="E66" s="327">
        <f>+'Public H.S. Grad Rates (ACGR)'!B60</f>
        <v>77</v>
      </c>
      <c r="F66" s="308">
        <f>+'Public H.S. Grad Rates (ACGR)'!U60</f>
        <v>62</v>
      </c>
      <c r="G66" s="308">
        <f>+'Public H.S. Grad Rates (ACGR)'!V60</f>
        <v>84.1</v>
      </c>
      <c r="H66" s="308">
        <f>+'Public H.S. Grad Rates (ACGR)'!W60</f>
        <v>62.3</v>
      </c>
      <c r="I66" s="308">
        <f>+'Public H.S. Grad Rates (ACGR)'!X60</f>
        <v>62.9</v>
      </c>
      <c r="J66" s="308">
        <f>+'Public H.S. Grad Rates (ACGR)'!Y60</f>
        <v>87.2</v>
      </c>
      <c r="K66" s="308">
        <f>+'Public H.S. Grad Rates (ACGR)'!Z60</f>
        <v>67.5</v>
      </c>
      <c r="L66" s="308">
        <f>+'Public H.S. Grad Rates (ACGR)'!AA60</f>
        <v>39.1</v>
      </c>
      <c r="M66" s="308">
        <f>+'Public H.S. Grad Rates (ACGR)'!AB60</f>
        <v>47.2</v>
      </c>
      <c r="N66" s="308">
        <f>('NCES-Private Grads-all races'!AM60/'NCES-Total Grads-all races'!AM59)*100</f>
        <v>15.788349111196842</v>
      </c>
      <c r="O66" s="379">
        <f>('NCES-Private Grads-all races'!AW60/'NCES-Total Grads-all races'!AW59)*100</f>
        <v>14.088027028277871</v>
      </c>
      <c r="P66" s="320" t="s">
        <v>101</v>
      </c>
      <c r="Q66" s="98"/>
    </row>
    <row r="67" spans="1:21" s="30" customFormat="1">
      <c r="A67" s="299" t="s">
        <v>105</v>
      </c>
      <c r="B67" s="300"/>
      <c r="C67" s="379">
        <f>+'Public H.S. Grad Rates (ACGR)'!T61</f>
        <v>85.5</v>
      </c>
      <c r="D67" s="586">
        <f>+'Public H.S. Grad Rates (ACGR)'!K61</f>
        <v>84</v>
      </c>
      <c r="E67" s="327">
        <f>+'Public H.S. Grad Rates (ACGR)'!B61</f>
        <v>83</v>
      </c>
      <c r="F67" s="308">
        <f>+'Public H.S. Grad Rates (ACGR)'!U61</f>
        <v>74</v>
      </c>
      <c r="G67" s="569" t="str">
        <f>+'Public H.S. Grad Rates (ACGR)'!V61</f>
        <v>91*</v>
      </c>
      <c r="H67" s="308">
        <f>+'Public H.S. Grad Rates (ACGR)'!W61</f>
        <v>70.7</v>
      </c>
      <c r="I67" s="308">
        <f>+'Public H.S. Grad Rates (ACGR)'!X61</f>
        <v>72.599999999999994</v>
      </c>
      <c r="J67" s="308">
        <f>+'Public H.S. Grad Rates (ACGR)'!Y61</f>
        <v>89.7</v>
      </c>
      <c r="K67" s="308">
        <f>+'Public H.S. Grad Rates (ACGR)'!Z61</f>
        <v>76.5</v>
      </c>
      <c r="L67" s="308">
        <f>+'Public H.S. Grad Rates (ACGR)'!AA61</f>
        <v>67</v>
      </c>
      <c r="M67" s="308">
        <f>+'Public H.S. Grad Rates (ACGR)'!AB61</f>
        <v>75</v>
      </c>
      <c r="N67" s="308">
        <f>('NCES-Private Grads-all races'!AM61/'NCES-Total Grads-all races'!AM60)*100</f>
        <v>13.651454786912954</v>
      </c>
      <c r="O67" s="379">
        <f>('NCES-Private Grads-all races'!AW61/'NCES-Total Grads-all races'!AW60)*100</f>
        <v>11.111865327178929</v>
      </c>
      <c r="P67" s="320" t="s">
        <v>105</v>
      </c>
      <c r="Q67" s="98"/>
    </row>
    <row r="68" spans="1:21" s="30" customFormat="1">
      <c r="A68" s="299" t="s">
        <v>106</v>
      </c>
      <c r="B68" s="300"/>
      <c r="C68" s="379">
        <f>+'Public H.S. Grad Rates (ACGR)'!T62</f>
        <v>79.7</v>
      </c>
      <c r="D68" s="586">
        <f>+'Public H.S. Grad Rates (ACGR)'!K62</f>
        <v>77</v>
      </c>
      <c r="E68" s="327">
        <f>+'Public H.S. Grad Rates (ACGR)'!B62</f>
        <v>77</v>
      </c>
      <c r="F68" s="308">
        <f>+'Public H.S. Grad Rates (ACGR)'!U62</f>
        <v>74</v>
      </c>
      <c r="G68" s="308">
        <f>+'Public H.S. Grad Rates (ACGR)'!V62</f>
        <v>85</v>
      </c>
      <c r="H68" s="308">
        <f>+'Public H.S. Grad Rates (ACGR)'!W62</f>
        <v>69</v>
      </c>
      <c r="I68" s="308">
        <f>+'Public H.S. Grad Rates (ACGR)'!X62</f>
        <v>72</v>
      </c>
      <c r="J68" s="308">
        <f>+'Public H.S. Grad Rates (ACGR)'!Y62</f>
        <v>83.9</v>
      </c>
      <c r="K68" s="308">
        <f>+'Public H.S. Grad Rates (ACGR)'!Z62</f>
        <v>69.3</v>
      </c>
      <c r="L68" s="308">
        <f>+'Public H.S. Grad Rates (ACGR)'!AA62</f>
        <v>73</v>
      </c>
      <c r="M68" s="308">
        <f>+'Public H.S. Grad Rates (ACGR)'!AB62</f>
        <v>59</v>
      </c>
      <c r="N68" s="308">
        <f>('NCES-Private Grads-all races'!AM62/'NCES-Total Grads-all races'!AM61)*100</f>
        <v>15.813680399256288</v>
      </c>
      <c r="O68" s="379">
        <f>('NCES-Private Grads-all races'!AW62/'NCES-Total Grads-all races'!AW61)*100</f>
        <v>17.191489361702128</v>
      </c>
      <c r="P68" s="320" t="s">
        <v>106</v>
      </c>
      <c r="Q68" s="98"/>
    </row>
    <row r="69" spans="1:21" s="30" customFormat="1">
      <c r="A69" s="296" t="s">
        <v>109</v>
      </c>
      <c r="B69" s="296"/>
      <c r="C69" s="378">
        <f>+'Public H.S. Grad Rates (ACGR)'!T63</f>
        <v>86.6</v>
      </c>
      <c r="D69" s="578">
        <f>+'Public H.S. Grad Rates (ACGR)'!K63</f>
        <v>88</v>
      </c>
      <c r="E69" s="378">
        <f>+'Public H.S. Grad Rates (ACGR)'!B63</f>
        <v>87</v>
      </c>
      <c r="F69" s="613" t="str">
        <f>+'Public H.S. Grad Rates (ACGR)'!U63</f>
        <v>&gt;=50</v>
      </c>
      <c r="G69" s="578">
        <f>+'Public H.S. Grad Rates (ACGR)'!V63</f>
        <v>89</v>
      </c>
      <c r="H69" s="307">
        <f>+'Public H.S. Grad Rates (ACGR)'!W63</f>
        <v>83</v>
      </c>
      <c r="I69" s="307">
        <f>+'Public H.S. Grad Rates (ACGR)'!X63</f>
        <v>73</v>
      </c>
      <c r="J69" s="307">
        <f>+'Public H.S. Grad Rates (ACGR)'!Y63</f>
        <v>87.2</v>
      </c>
      <c r="K69" s="307">
        <f>+'Public H.S. Grad Rates (ACGR)'!Z63</f>
        <v>75</v>
      </c>
      <c r="L69" s="307">
        <f>+'Public H.S. Grad Rates (ACGR)'!AA63</f>
        <v>63</v>
      </c>
      <c r="M69" s="307">
        <f>+'Public H.S. Grad Rates (ACGR)'!AB63</f>
        <v>68</v>
      </c>
      <c r="N69" s="307">
        <f>('NCES-Private Grads-all races'!AM63/'NCES-Total Grads-all races'!AM62)*100</f>
        <v>16.36984630397658</v>
      </c>
      <c r="O69" s="378">
        <f>('NCES-Private Grads-all races'!AW63/'NCES-Total Grads-all races'!AW62)*100</f>
        <v>12.738853503184714</v>
      </c>
      <c r="P69" s="317" t="s">
        <v>109</v>
      </c>
      <c r="Q69" s="98"/>
    </row>
    <row r="70" spans="1:21" s="30" customFormat="1">
      <c r="A70" s="304" t="s">
        <v>137</v>
      </c>
      <c r="B70" s="302"/>
      <c r="C70" s="381">
        <f>+'Public H.S. Grad Rates (ACGR)'!T64</f>
        <v>62.3</v>
      </c>
      <c r="D70" s="579">
        <f>+'Public H.S. Grad Rates (ACGR)'!K64</f>
        <v>59</v>
      </c>
      <c r="E70" s="615">
        <f>+'Public H.S. Grad Rates (ACGR)'!B64</f>
        <v>59</v>
      </c>
      <c r="F70" s="614" t="str">
        <f>+'Public H.S. Grad Rates (ACGR)'!U64</f>
        <v>&lt;&gt;</v>
      </c>
      <c r="G70" s="579">
        <f>+'Public H.S. Grad Rates (ACGR)'!V64</f>
        <v>86</v>
      </c>
      <c r="H70" s="310">
        <f>+'Public H.S. Grad Rates (ACGR)'!W64</f>
        <v>62</v>
      </c>
      <c r="I70" s="310">
        <f>+'Public H.S. Grad Rates (ACGR)'!X64</f>
        <v>60.7</v>
      </c>
      <c r="J70" s="310">
        <f>+'Public H.S. Grad Rates (ACGR)'!Y64</f>
        <v>85</v>
      </c>
      <c r="K70" s="310">
        <f>+'Public H.S. Grad Rates (ACGR)'!Z64</f>
        <v>58.9</v>
      </c>
      <c r="L70" s="310">
        <f>+'Public H.S. Grad Rates (ACGR)'!AA64</f>
        <v>52</v>
      </c>
      <c r="M70" s="310">
        <f>+'Public H.S. Grad Rates (ACGR)'!AB64</f>
        <v>41</v>
      </c>
      <c r="N70" s="310">
        <f>('NCES-Private Grads-all races'!AM64/'NCES-Total Grads-all races'!AM63)*100</f>
        <v>35.640614256245698</v>
      </c>
      <c r="O70" s="381">
        <f>('NCES-Private Grads-all races'!AW64/'NCES-Total Grads-all races'!AW63)*100</f>
        <v>31.458333333333332</v>
      </c>
      <c r="P70" s="325" t="s">
        <v>137</v>
      </c>
      <c r="Q70" s="98"/>
    </row>
    <row r="71" spans="1:21" s="30" customFormat="1">
      <c r="A71" s="582"/>
      <c r="B71" s="582"/>
      <c r="C71" s="327"/>
      <c r="D71" s="327"/>
      <c r="E71" s="327"/>
      <c r="F71" s="327"/>
      <c r="G71" s="581"/>
      <c r="H71" s="327"/>
      <c r="I71" s="327"/>
      <c r="J71" s="327"/>
      <c r="K71" s="327"/>
      <c r="L71" s="327"/>
      <c r="M71" s="327"/>
      <c r="N71" s="327"/>
      <c r="O71" s="327"/>
      <c r="P71" s="617"/>
      <c r="Q71" s="98"/>
    </row>
    <row r="72" spans="1:21" s="30" customFormat="1">
      <c r="A72" s="582" t="s">
        <v>494</v>
      </c>
      <c r="B72" s="582"/>
      <c r="C72" s="327"/>
      <c r="D72" s="327"/>
      <c r="E72" s="327"/>
      <c r="F72" s="327"/>
      <c r="G72" s="581"/>
      <c r="H72" s="327"/>
      <c r="I72" s="327"/>
      <c r="J72" s="327"/>
      <c r="K72" s="327"/>
      <c r="L72" s="327"/>
      <c r="M72" s="327"/>
      <c r="N72" s="327"/>
      <c r="O72" s="327"/>
      <c r="P72" s="617"/>
      <c r="Q72" s="98"/>
    </row>
    <row r="73" spans="1:21" s="30" customFormat="1" ht="26.25" customHeight="1">
      <c r="A73" s="705" t="s">
        <v>541</v>
      </c>
      <c r="B73" s="706"/>
      <c r="C73" s="706"/>
      <c r="D73" s="706"/>
      <c r="E73" s="706"/>
      <c r="F73" s="706"/>
      <c r="G73" s="706"/>
      <c r="H73" s="706"/>
      <c r="I73" s="706"/>
      <c r="J73" s="706"/>
      <c r="K73" s="706"/>
      <c r="L73" s="706"/>
      <c r="M73" s="706"/>
      <c r="N73" s="327"/>
      <c r="O73" s="327"/>
      <c r="P73" s="617"/>
      <c r="Q73" s="98"/>
    </row>
    <row r="74" spans="1:21" s="40" customFormat="1" ht="35.25" customHeight="1">
      <c r="A74" s="38" t="s">
        <v>74</v>
      </c>
      <c r="B74" s="635" t="s">
        <v>538</v>
      </c>
      <c r="C74" s="636"/>
      <c r="D74" s="636"/>
      <c r="E74" s="636"/>
      <c r="F74" s="636"/>
      <c r="G74" s="636"/>
      <c r="H74" s="636"/>
      <c r="I74" s="636"/>
      <c r="J74" s="636"/>
      <c r="K74" s="314"/>
      <c r="L74" s="314"/>
      <c r="M74" s="314"/>
      <c r="N74" s="143"/>
      <c r="O74" s="143"/>
      <c r="P74" s="326"/>
      <c r="Q74" s="42"/>
    </row>
    <row r="75" spans="1:21" s="40" customFormat="1" ht="45" customHeight="1">
      <c r="B75" s="634"/>
      <c r="C75" s="634"/>
      <c r="D75" s="634"/>
      <c r="E75" s="634"/>
      <c r="F75" s="634"/>
      <c r="G75" s="634"/>
      <c r="H75" s="634"/>
      <c r="I75" s="634"/>
      <c r="J75" s="634"/>
      <c r="K75" s="634"/>
      <c r="L75" s="634"/>
      <c r="M75" s="634"/>
      <c r="N75" s="634"/>
      <c r="O75" s="634"/>
      <c r="P75" s="634"/>
      <c r="Q75" s="634"/>
      <c r="R75" s="634"/>
      <c r="S75" s="634"/>
      <c r="T75" s="634"/>
      <c r="U75" s="634"/>
    </row>
    <row r="76" spans="1:21" ht="12.75" customHeight="1">
      <c r="P76" s="13" t="s">
        <v>523</v>
      </c>
      <c r="Q76"/>
    </row>
    <row r="77" spans="1:21" ht="12.75" customHeight="1">
      <c r="Q77"/>
    </row>
    <row r="78" spans="1:21" ht="12.75" customHeight="1">
      <c r="Q78"/>
    </row>
    <row r="79" spans="1:21" ht="12.75" customHeight="1">
      <c r="D79" s="40"/>
      <c r="E79" s="40"/>
      <c r="F79" s="41"/>
      <c r="G79" s="41"/>
      <c r="N79" s="40"/>
      <c r="O79" s="42"/>
      <c r="Q79"/>
    </row>
    <row r="80" spans="1:21" ht="12.75" customHeight="1">
      <c r="D80" s="40"/>
      <c r="E80" s="40"/>
      <c r="F80" s="41"/>
      <c r="G80" s="41"/>
      <c r="N80" s="40"/>
      <c r="O80" s="42"/>
      <c r="Q80"/>
    </row>
    <row r="81" spans="3:17" ht="12.75" customHeight="1">
      <c r="C81" s="39"/>
      <c r="D81" s="40"/>
      <c r="E81" s="40"/>
      <c r="F81" s="41"/>
      <c r="G81" s="41"/>
      <c r="N81" s="40"/>
      <c r="O81" s="42"/>
      <c r="Q81"/>
    </row>
    <row r="82" spans="3:17" ht="12.75" customHeight="1">
      <c r="C82" s="39"/>
      <c r="Q82"/>
    </row>
    <row r="83" spans="3:17" ht="12.75" customHeight="1">
      <c r="C83" s="39"/>
      <c r="Q83"/>
    </row>
    <row r="84" spans="3:17" ht="12.75" customHeight="1">
      <c r="C84" s="114"/>
      <c r="Q84"/>
    </row>
    <row r="85" spans="3:17" ht="12.75" customHeight="1">
      <c r="Q85"/>
    </row>
    <row r="86" spans="3:17" ht="12.75" customHeight="1">
      <c r="Q86"/>
    </row>
    <row r="87" spans="3:17" ht="12.75" customHeight="1">
      <c r="Q87"/>
    </row>
    <row r="88" spans="3:17" ht="12.75" customHeight="1">
      <c r="Q88"/>
    </row>
    <row r="89" spans="3:17" ht="12.75" customHeight="1">
      <c r="Q89"/>
    </row>
    <row r="90" spans="3:17" ht="12.75" customHeight="1">
      <c r="Q90"/>
    </row>
    <row r="91" spans="3:17" ht="12.75" customHeight="1">
      <c r="Q91"/>
    </row>
    <row r="92" spans="3:17" ht="12.75" customHeight="1">
      <c r="Q92"/>
    </row>
    <row r="93" spans="3:17" ht="12.75" customHeight="1">
      <c r="Q93"/>
    </row>
    <row r="94" spans="3:17" ht="12.75" customHeight="1">
      <c r="Q94"/>
    </row>
    <row r="95" spans="3:17" ht="12.75" customHeight="1">
      <c r="Q95"/>
    </row>
    <row r="96" spans="3:17" ht="12.75" customHeight="1">
      <c r="Q96"/>
    </row>
    <row r="97" spans="17:17" ht="12.75" customHeight="1">
      <c r="Q97"/>
    </row>
    <row r="98" spans="17:17" ht="12.75" customHeight="1">
      <c r="Q98"/>
    </row>
    <row r="99" spans="17:17" ht="12.75" customHeight="1">
      <c r="Q99"/>
    </row>
    <row r="100" spans="17:17" ht="12.75" customHeight="1">
      <c r="Q100"/>
    </row>
    <row r="101" spans="17:17" ht="12.75" customHeight="1">
      <c r="Q101"/>
    </row>
    <row r="102" spans="17:17" ht="12.75" customHeight="1">
      <c r="Q102"/>
    </row>
    <row r="103" spans="17:17" ht="12.75" customHeight="1">
      <c r="Q103"/>
    </row>
    <row r="104" spans="17:17" ht="12.75" customHeight="1">
      <c r="Q104" s="30"/>
    </row>
    <row r="105" spans="17:17" ht="12.75" customHeight="1">
      <c r="Q105" s="30"/>
    </row>
    <row r="106" spans="17:17" ht="12.75" customHeight="1">
      <c r="Q106" s="30"/>
    </row>
    <row r="107" spans="17:17" ht="12.75" customHeight="1">
      <c r="Q107" s="30"/>
    </row>
    <row r="108" spans="17:17" ht="12.75" customHeight="1">
      <c r="Q108" s="30"/>
    </row>
    <row r="109" spans="17:17" ht="12.75" customHeight="1">
      <c r="Q109" s="30"/>
    </row>
    <row r="110" spans="17:17" ht="12.75" customHeight="1">
      <c r="Q110" s="30"/>
    </row>
    <row r="111" spans="17:17" ht="12.75" customHeight="1">
      <c r="Q111" s="30"/>
    </row>
    <row r="112" spans="17:17" ht="12.75" customHeight="1">
      <c r="Q112" s="30"/>
    </row>
    <row r="113" spans="17:17" ht="12.75" customHeight="1">
      <c r="Q113" s="30"/>
    </row>
    <row r="114" spans="17:17" ht="12.75" customHeight="1">
      <c r="Q114" s="30"/>
    </row>
    <row r="115" spans="17:17" ht="12.75" customHeight="1">
      <c r="Q115" s="30"/>
    </row>
    <row r="116" spans="17:17" ht="12.75" customHeight="1">
      <c r="Q116" s="30"/>
    </row>
    <row r="117" spans="17:17" ht="12.75" customHeight="1">
      <c r="Q117" s="30"/>
    </row>
    <row r="118" spans="17:17" ht="12.75" customHeight="1">
      <c r="Q118" s="30"/>
    </row>
    <row r="119" spans="17:17" ht="12.75" customHeight="1">
      <c r="Q119" s="30"/>
    </row>
    <row r="120" spans="17:17" ht="12.75" customHeight="1">
      <c r="Q120" s="30"/>
    </row>
  </sheetData>
  <mergeCells count="12">
    <mergeCell ref="C9:E9"/>
    <mergeCell ref="C8:E8"/>
    <mergeCell ref="C7:E7"/>
    <mergeCell ref="B75:U75"/>
    <mergeCell ref="B74:J74"/>
    <mergeCell ref="A73:M73"/>
    <mergeCell ref="F2:J2"/>
    <mergeCell ref="F3:J3"/>
    <mergeCell ref="F6:M6"/>
    <mergeCell ref="F5:M5"/>
    <mergeCell ref="C5:E5"/>
    <mergeCell ref="B4:E4"/>
  </mergeCells>
  <phoneticPr fontId="0" type="noConversion"/>
  <pageMargins left="0.5" right="0.5" top="0.64" bottom="0.5" header="0.5" footer="0.25"/>
  <pageSetup scale="68" orientation="portrait" r:id="rId1"/>
  <headerFooter alignWithMargins="0">
    <oddFooter>&amp;LSREB Fact Book&amp;R&amp;D</oddFooter>
  </headerFooter>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69"/>
  <sheetViews>
    <sheetView workbookViewId="0">
      <pane xSplit="1" ySplit="4" topLeftCell="B5" activePane="bottomRight" state="frozen"/>
      <selection pane="topRight" activeCell="B1" sqref="B1"/>
      <selection pane="bottomLeft" activeCell="A5" sqref="A5"/>
      <selection pane="bottomRight" activeCell="AJ38" sqref="AJ38"/>
    </sheetView>
  </sheetViews>
  <sheetFormatPr defaultColWidth="11.42578125" defaultRowHeight="12.75"/>
  <cols>
    <col min="1" max="1" width="26.42578125" style="148" customWidth="1"/>
    <col min="2" max="2" width="8.28515625" style="49" customWidth="1"/>
    <col min="3" max="3" width="9" style="49" customWidth="1"/>
    <col min="4" max="4" width="9" style="15" customWidth="1"/>
    <col min="5" max="13" width="9" style="76" customWidth="1"/>
    <col min="14" max="14" width="9" style="95" customWidth="1"/>
    <col min="15" max="15" width="9" style="76" customWidth="1"/>
    <col min="16" max="16" width="9" style="95" customWidth="1"/>
    <col min="17" max="17" width="7.42578125" style="76" customWidth="1"/>
    <col min="18" max="18" width="8.140625" style="73" customWidth="1"/>
    <col min="19" max="19" width="7" style="73" customWidth="1"/>
    <col min="20" max="20" width="7.7109375" style="73" customWidth="1"/>
    <col min="21" max="21" width="7.85546875" style="73" customWidth="1"/>
    <col min="22" max="22" width="6.7109375" style="73" customWidth="1"/>
    <col min="23" max="23" width="8.28515625" style="73" customWidth="1"/>
    <col min="24" max="28" width="7.7109375" style="73" customWidth="1"/>
    <col min="29" max="34" width="8.7109375" style="73" customWidth="1"/>
    <col min="35" max="35" width="7.42578125" style="73" customWidth="1"/>
    <col min="36" max="36" width="6.5703125" style="73" customWidth="1"/>
    <col min="37" max="37" width="5.7109375" style="73" bestFit="1" customWidth="1"/>
    <col min="38" max="38" width="7.5703125" style="73" customWidth="1"/>
    <col min="39" max="39" width="5.7109375" style="73" bestFit="1" customWidth="1"/>
    <col min="40" max="40" width="5.85546875" style="73" bestFit="1" customWidth="1"/>
    <col min="41" max="41" width="10.28515625" style="73" customWidth="1"/>
    <col min="42" max="16384" width="11.42578125" style="73"/>
  </cols>
  <sheetData>
    <row r="1" spans="1:52">
      <c r="A1" s="93" t="s">
        <v>170</v>
      </c>
    </row>
    <row r="2" spans="1:52">
      <c r="B2" s="82" t="s">
        <v>216</v>
      </c>
      <c r="E2" s="77"/>
    </row>
    <row r="3" spans="1:52">
      <c r="B3" s="157" t="s">
        <v>21</v>
      </c>
      <c r="C3" s="157" t="s">
        <v>23</v>
      </c>
      <c r="D3" s="157" t="s">
        <v>119</v>
      </c>
      <c r="E3" s="157" t="s">
        <v>24</v>
      </c>
      <c r="F3" s="157" t="s">
        <v>25</v>
      </c>
      <c r="G3" s="157" t="s">
        <v>58</v>
      </c>
      <c r="H3" s="157" t="s">
        <v>69</v>
      </c>
      <c r="I3" s="157" t="s">
        <v>28</v>
      </c>
      <c r="J3" s="157" t="s">
        <v>70</v>
      </c>
      <c r="K3" s="157" t="s">
        <v>59</v>
      </c>
      <c r="L3" s="157" t="s">
        <v>60</v>
      </c>
      <c r="M3" s="157" t="s">
        <v>61</v>
      </c>
      <c r="N3" s="158" t="s">
        <v>26</v>
      </c>
      <c r="O3" s="157" t="s">
        <v>62</v>
      </c>
      <c r="P3" s="158" t="s">
        <v>63</v>
      </c>
      <c r="Q3" s="115" t="s">
        <v>64</v>
      </c>
      <c r="R3" s="102"/>
      <c r="S3" s="102"/>
      <c r="T3" s="102"/>
      <c r="U3" s="102"/>
      <c r="V3" s="102"/>
      <c r="W3" s="115" t="s">
        <v>65</v>
      </c>
      <c r="X3" s="125"/>
      <c r="Y3" s="125"/>
      <c r="Z3" s="125"/>
      <c r="AA3" s="125"/>
      <c r="AB3" s="125"/>
      <c r="AC3" s="115" t="s">
        <v>27</v>
      </c>
      <c r="AD3" s="125"/>
      <c r="AE3" s="125"/>
      <c r="AF3" s="125"/>
      <c r="AG3" s="125"/>
      <c r="AH3" s="125"/>
      <c r="AI3" s="115" t="s">
        <v>66</v>
      </c>
      <c r="AJ3" s="125"/>
      <c r="AK3" s="125"/>
      <c r="AL3" s="125"/>
      <c r="AM3" s="125"/>
      <c r="AN3" s="510"/>
      <c r="AO3" s="651" t="s">
        <v>67</v>
      </c>
      <c r="AP3" s="652"/>
      <c r="AQ3" s="652"/>
      <c r="AR3" s="652"/>
      <c r="AS3" s="652"/>
      <c r="AT3" s="653"/>
      <c r="AU3" s="651" t="s">
        <v>68</v>
      </c>
      <c r="AV3" s="652"/>
      <c r="AW3" s="652"/>
      <c r="AX3" s="652"/>
      <c r="AY3" s="652"/>
      <c r="AZ3" s="653"/>
    </row>
    <row r="4" spans="1:52">
      <c r="A4" s="156"/>
      <c r="B4" s="159"/>
      <c r="C4" s="159"/>
      <c r="D4" s="159"/>
      <c r="E4" s="159"/>
      <c r="F4" s="159"/>
      <c r="G4" s="159"/>
      <c r="H4" s="159"/>
      <c r="I4" s="159"/>
      <c r="J4" s="159"/>
      <c r="K4" s="159"/>
      <c r="L4" s="159"/>
      <c r="M4" s="159"/>
      <c r="N4" s="160"/>
      <c r="O4" s="159"/>
      <c r="P4" s="160"/>
      <c r="Q4" s="116" t="s">
        <v>220</v>
      </c>
      <c r="R4" s="105" t="s">
        <v>221</v>
      </c>
      <c r="S4" s="105" t="s">
        <v>172</v>
      </c>
      <c r="T4" s="105" t="s">
        <v>133</v>
      </c>
      <c r="U4" s="105" t="s">
        <v>136</v>
      </c>
      <c r="V4" s="105" t="s">
        <v>135</v>
      </c>
      <c r="W4" s="116" t="s">
        <v>220</v>
      </c>
      <c r="X4" s="105" t="s">
        <v>221</v>
      </c>
      <c r="Y4" s="105" t="s">
        <v>172</v>
      </c>
      <c r="Z4" s="105" t="s">
        <v>133</v>
      </c>
      <c r="AA4" s="105" t="s">
        <v>136</v>
      </c>
      <c r="AB4" s="105" t="s">
        <v>135</v>
      </c>
      <c r="AC4" s="116" t="s">
        <v>220</v>
      </c>
      <c r="AD4" s="105" t="s">
        <v>221</v>
      </c>
      <c r="AE4" s="105" t="s">
        <v>172</v>
      </c>
      <c r="AF4" s="105" t="s">
        <v>133</v>
      </c>
      <c r="AG4" s="105" t="s">
        <v>136</v>
      </c>
      <c r="AH4" s="105" t="s">
        <v>135</v>
      </c>
      <c r="AI4" s="116" t="s">
        <v>220</v>
      </c>
      <c r="AJ4" s="105" t="s">
        <v>221</v>
      </c>
      <c r="AK4" s="105" t="s">
        <v>172</v>
      </c>
      <c r="AL4" s="105" t="s">
        <v>133</v>
      </c>
      <c r="AM4" s="105" t="s">
        <v>136</v>
      </c>
      <c r="AN4" s="511" t="s">
        <v>135</v>
      </c>
      <c r="AO4" s="518" t="s">
        <v>220</v>
      </c>
      <c r="AP4" s="105" t="s">
        <v>221</v>
      </c>
      <c r="AQ4" s="105" t="s">
        <v>172</v>
      </c>
      <c r="AR4" s="105" t="s">
        <v>133</v>
      </c>
      <c r="AS4" s="105" t="s">
        <v>136</v>
      </c>
      <c r="AT4" s="511" t="s">
        <v>135</v>
      </c>
      <c r="AU4" s="518" t="s">
        <v>220</v>
      </c>
      <c r="AV4" s="105" t="s">
        <v>221</v>
      </c>
      <c r="AW4" s="105" t="s">
        <v>172</v>
      </c>
      <c r="AX4" s="105" t="s">
        <v>133</v>
      </c>
      <c r="AY4" s="105" t="s">
        <v>136</v>
      </c>
      <c r="AZ4" s="511" t="s">
        <v>135</v>
      </c>
    </row>
    <row r="5" spans="1:52" s="76" customFormat="1">
      <c r="A5" s="140" t="s">
        <v>230</v>
      </c>
      <c r="B5" s="161">
        <v>73.721536421523894</v>
      </c>
      <c r="C5" s="161">
        <v>73.836784755187651</v>
      </c>
      <c r="D5" s="161">
        <v>73.053451175185032</v>
      </c>
      <c r="E5" s="161">
        <v>71.753084081768819</v>
      </c>
      <c r="F5" s="161">
        <v>71.018288111926424</v>
      </c>
      <c r="G5" s="161">
        <v>71.300089472796117</v>
      </c>
      <c r="H5" s="161">
        <v>71.289308679034249</v>
      </c>
      <c r="I5" s="161">
        <v>71.07169463050036</v>
      </c>
      <c r="J5" s="161">
        <v>71.673179399573826</v>
      </c>
      <c r="K5" s="161">
        <v>71.686663399063264</v>
      </c>
      <c r="L5" s="161">
        <v>72.57858855667277</v>
      </c>
      <c r="M5" s="161">
        <v>73.867398297096159</v>
      </c>
      <c r="N5" s="162">
        <v>75</v>
      </c>
      <c r="O5" s="161">
        <v>74.674397786322203</v>
      </c>
      <c r="P5" s="162">
        <v>73.2</v>
      </c>
      <c r="Q5" s="163">
        <v>73.900000000000006</v>
      </c>
      <c r="R5" s="164">
        <v>61.3</v>
      </c>
      <c r="S5" s="164">
        <v>91.4</v>
      </c>
      <c r="T5" s="164">
        <v>62.3</v>
      </c>
      <c r="U5" s="164">
        <v>60.3</v>
      </c>
      <c r="V5" s="164">
        <v>80.3</v>
      </c>
      <c r="W5" s="163">
        <v>74.7</v>
      </c>
      <c r="X5" s="105">
        <v>64.2</v>
      </c>
      <c r="Y5" s="105">
        <v>91.4</v>
      </c>
      <c r="Z5" s="105">
        <v>63.5</v>
      </c>
      <c r="AA5" s="105">
        <v>61.5</v>
      </c>
      <c r="AB5" s="105">
        <v>81</v>
      </c>
      <c r="AC5" s="163">
        <v>75.5</v>
      </c>
      <c r="AD5" s="105">
        <v>64.8</v>
      </c>
      <c r="AE5" s="105">
        <v>91.8</v>
      </c>
      <c r="AF5" s="105">
        <v>65.900000000000006</v>
      </c>
      <c r="AG5" s="105">
        <v>63.5</v>
      </c>
      <c r="AH5" s="105">
        <v>82</v>
      </c>
      <c r="AI5" s="163">
        <v>78.2</v>
      </c>
      <c r="AJ5" s="105">
        <v>69.099999999999994</v>
      </c>
      <c r="AK5" s="105">
        <v>93.5</v>
      </c>
      <c r="AL5" s="105">
        <v>71.400000000000006</v>
      </c>
      <c r="AM5" s="105">
        <v>66.099999999999994</v>
      </c>
      <c r="AN5" s="512">
        <v>83</v>
      </c>
      <c r="AO5" s="119">
        <v>80</v>
      </c>
      <c r="AP5" s="76">
        <v>68</v>
      </c>
      <c r="AQ5" s="76">
        <v>93</v>
      </c>
      <c r="AR5" s="76">
        <v>75</v>
      </c>
      <c r="AS5" s="76">
        <v>67</v>
      </c>
      <c r="AT5" s="514">
        <v>84</v>
      </c>
    </row>
    <row r="6" spans="1:52" s="76" customFormat="1">
      <c r="A6" s="136" t="s">
        <v>234</v>
      </c>
      <c r="B6" s="173">
        <f>MEDIAN(B8:B23)</f>
        <v>71.728843822645388</v>
      </c>
      <c r="C6" s="173">
        <f t="shared" ref="C6:AH6" si="0">MEDIAN(C8:C23)</f>
        <v>70.441962674619361</v>
      </c>
      <c r="D6" s="173">
        <f t="shared" si="0"/>
        <v>68.006913350655466</v>
      </c>
      <c r="E6" s="173">
        <f t="shared" si="0"/>
        <v>67.723944915439262</v>
      </c>
      <c r="F6" s="173">
        <f t="shared" si="0"/>
        <v>66.532915114789972</v>
      </c>
      <c r="G6" s="173">
        <f t="shared" si="0"/>
        <v>66.266449992314477</v>
      </c>
      <c r="H6" s="173">
        <f t="shared" si="0"/>
        <v>67.472655968593699</v>
      </c>
      <c r="I6" s="173">
        <f t="shared" si="0"/>
        <v>67.311666849601934</v>
      </c>
      <c r="J6" s="173">
        <f t="shared" si="0"/>
        <v>66.31965136639684</v>
      </c>
      <c r="K6" s="173">
        <f t="shared" si="0"/>
        <v>68.151549553760248</v>
      </c>
      <c r="L6" s="173">
        <f t="shared" si="0"/>
        <v>68.838788424274128</v>
      </c>
      <c r="M6" s="173">
        <f t="shared" si="0"/>
        <v>70.895722214060072</v>
      </c>
      <c r="N6" s="173">
        <f t="shared" si="0"/>
        <v>72.113372798822127</v>
      </c>
      <c r="O6" s="173">
        <f t="shared" si="0"/>
        <v>72.845567458785041</v>
      </c>
      <c r="P6" s="173">
        <f t="shared" si="0"/>
        <v>72.5</v>
      </c>
      <c r="Q6" s="174">
        <f t="shared" si="0"/>
        <v>71.900000000000006</v>
      </c>
      <c r="R6" s="173">
        <f t="shared" si="0"/>
        <v>66.7</v>
      </c>
      <c r="S6" s="173">
        <f t="shared" si="0"/>
        <v>94.5</v>
      </c>
      <c r="T6" s="173">
        <f t="shared" si="0"/>
        <v>64.7</v>
      </c>
      <c r="U6" s="173">
        <f t="shared" si="0"/>
        <v>63.1</v>
      </c>
      <c r="V6" s="173">
        <f t="shared" si="0"/>
        <v>75.2</v>
      </c>
      <c r="W6" s="174">
        <f t="shared" si="0"/>
        <v>72.949999999999989</v>
      </c>
      <c r="X6" s="173">
        <f t="shared" si="0"/>
        <v>71.099999999999994</v>
      </c>
      <c r="Y6" s="173">
        <f t="shared" si="0"/>
        <v>96.449999999999989</v>
      </c>
      <c r="Z6" s="173">
        <f t="shared" si="0"/>
        <v>71.400000000000006</v>
      </c>
      <c r="AA6" s="173">
        <f t="shared" si="0"/>
        <v>65.5</v>
      </c>
      <c r="AB6" s="173">
        <f t="shared" si="0"/>
        <v>77.3</v>
      </c>
      <c r="AC6" s="174">
        <f t="shared" si="0"/>
        <v>74.55</v>
      </c>
      <c r="AD6" s="173">
        <f t="shared" si="0"/>
        <v>73.5</v>
      </c>
      <c r="AE6" s="173">
        <f t="shared" si="0"/>
        <v>94.300000000000011</v>
      </c>
      <c r="AF6" s="173">
        <f t="shared" si="0"/>
        <v>70.699999999999989</v>
      </c>
      <c r="AG6" s="173">
        <f t="shared" si="0"/>
        <v>67</v>
      </c>
      <c r="AH6" s="173">
        <f t="shared" si="0"/>
        <v>77.400000000000006</v>
      </c>
      <c r="AI6" s="174">
        <f t="shared" ref="AI6:AT6" si="1">MEDIAN(AI8:AI23)</f>
        <v>76.2</v>
      </c>
      <c r="AJ6" s="173">
        <f t="shared" si="1"/>
        <v>77.349999999999994</v>
      </c>
      <c r="AK6" s="173">
        <f t="shared" si="1"/>
        <v>98.1</v>
      </c>
      <c r="AL6" s="173">
        <f t="shared" si="1"/>
        <v>73</v>
      </c>
      <c r="AM6" s="173">
        <f t="shared" si="1"/>
        <v>68.5</v>
      </c>
      <c r="AN6" s="513">
        <f t="shared" si="1"/>
        <v>79.050000000000011</v>
      </c>
      <c r="AO6" s="521">
        <f t="shared" si="1"/>
        <v>77</v>
      </c>
      <c r="AP6" s="522">
        <f t="shared" si="1"/>
        <v>76.5</v>
      </c>
      <c r="AQ6" s="522">
        <f t="shared" si="1"/>
        <v>95.5</v>
      </c>
      <c r="AR6" s="522">
        <f t="shared" si="1"/>
        <v>74.5</v>
      </c>
      <c r="AS6" s="522">
        <f t="shared" si="1"/>
        <v>69.5</v>
      </c>
      <c r="AT6" s="523">
        <f t="shared" si="1"/>
        <v>79.5</v>
      </c>
    </row>
    <row r="7" spans="1:52" s="76" customFormat="1">
      <c r="A7" s="138" t="s">
        <v>226</v>
      </c>
      <c r="B7" s="78"/>
      <c r="C7" s="78"/>
      <c r="D7" s="15"/>
      <c r="N7" s="95"/>
      <c r="P7" s="95"/>
      <c r="Q7" s="119"/>
      <c r="W7" s="119"/>
      <c r="AC7" s="119"/>
      <c r="AI7" s="119"/>
      <c r="AN7" s="514"/>
      <c r="AT7" s="514"/>
    </row>
    <row r="8" spans="1:52" s="76" customFormat="1">
      <c r="A8" s="136" t="s">
        <v>30</v>
      </c>
      <c r="B8" s="78">
        <v>69.778082273390723</v>
      </c>
      <c r="C8" s="78">
        <v>66.06061717976003</v>
      </c>
      <c r="D8" s="83">
        <v>64.327998655437085</v>
      </c>
      <c r="E8" s="79">
        <v>64.817142550770569</v>
      </c>
      <c r="F8" s="79">
        <v>62.673780851317517</v>
      </c>
      <c r="G8" s="79">
        <v>62.440749291329375</v>
      </c>
      <c r="H8" s="79">
        <v>64.397542831379624</v>
      </c>
      <c r="I8" s="79">
        <v>61.322414726583652</v>
      </c>
      <c r="J8" s="79">
        <v>64.136597719602705</v>
      </c>
      <c r="K8" s="79">
        <v>63.662635985418589</v>
      </c>
      <c r="L8" s="79">
        <v>62.146295847331409</v>
      </c>
      <c r="M8" s="79">
        <v>64.7433713567426</v>
      </c>
      <c r="N8" s="96">
        <v>65.041114460517633</v>
      </c>
      <c r="O8" s="79">
        <v>65.887340792343963</v>
      </c>
      <c r="P8" s="96">
        <v>66.2</v>
      </c>
      <c r="Q8" s="117">
        <v>67.099999999999994</v>
      </c>
      <c r="R8" s="103">
        <v>72</v>
      </c>
      <c r="S8" s="103">
        <v>80.099999999999994</v>
      </c>
      <c r="T8" s="103">
        <v>61.4</v>
      </c>
      <c r="U8" s="103">
        <v>59.3</v>
      </c>
      <c r="V8" s="103">
        <v>71.7</v>
      </c>
      <c r="W8" s="117">
        <v>69</v>
      </c>
      <c r="X8" s="77">
        <v>82.3</v>
      </c>
      <c r="Y8" s="77">
        <v>87.3</v>
      </c>
      <c r="Z8" s="77">
        <v>62.2</v>
      </c>
      <c r="AA8" s="77">
        <v>60.6</v>
      </c>
      <c r="AB8" s="77">
        <v>73.900000000000006</v>
      </c>
      <c r="AC8" s="117">
        <v>69.900000000000006</v>
      </c>
      <c r="AD8" s="153">
        <v>84.7</v>
      </c>
      <c r="AE8" s="153">
        <v>90.2</v>
      </c>
      <c r="AF8" s="153">
        <v>63</v>
      </c>
      <c r="AG8" s="153">
        <v>62.2</v>
      </c>
      <c r="AH8" s="153">
        <v>74.5</v>
      </c>
      <c r="AI8" s="117">
        <v>71.8</v>
      </c>
      <c r="AJ8" s="153">
        <v>75.900000000000006</v>
      </c>
      <c r="AK8" s="153">
        <v>91.7</v>
      </c>
      <c r="AL8" s="153">
        <v>66.5</v>
      </c>
      <c r="AM8" s="153">
        <v>65.400000000000006</v>
      </c>
      <c r="AN8" s="515">
        <v>75.8</v>
      </c>
      <c r="AO8" s="76">
        <v>76</v>
      </c>
      <c r="AP8" s="76">
        <v>87</v>
      </c>
      <c r="AQ8" s="76">
        <v>87</v>
      </c>
      <c r="AR8" s="76">
        <v>73</v>
      </c>
      <c r="AS8" s="76">
        <v>70</v>
      </c>
      <c r="AT8" s="514">
        <v>80</v>
      </c>
    </row>
    <row r="9" spans="1:52" s="76" customFormat="1">
      <c r="A9" s="136" t="s">
        <v>31</v>
      </c>
      <c r="B9" s="78">
        <v>76.601909212771844</v>
      </c>
      <c r="C9" s="78">
        <v>77.943958656766426</v>
      </c>
      <c r="D9" s="83">
        <v>76.069205836585269</v>
      </c>
      <c r="E9" s="79">
        <v>72.711041717111129</v>
      </c>
      <c r="F9" s="79">
        <v>74.185239499876531</v>
      </c>
      <c r="G9" s="79">
        <v>70.587253021166433</v>
      </c>
      <c r="H9" s="79">
        <v>73.861303316325234</v>
      </c>
      <c r="I9" s="79">
        <v>73.676081172385167</v>
      </c>
      <c r="J9" s="79">
        <v>74.609140451003071</v>
      </c>
      <c r="K9" s="79">
        <v>73.929207323562991</v>
      </c>
      <c r="L9" s="79">
        <v>74.849241964473748</v>
      </c>
      <c r="M9" s="79">
        <v>76.602609880651755</v>
      </c>
      <c r="N9" s="96">
        <v>76.751399528886338</v>
      </c>
      <c r="O9" s="79">
        <v>75.699674620217706</v>
      </c>
      <c r="P9" s="96">
        <v>80.400000000000006</v>
      </c>
      <c r="Q9" s="117">
        <v>74.400000000000006</v>
      </c>
      <c r="R9" s="103">
        <v>72.599999999999994</v>
      </c>
      <c r="S9" s="103">
        <v>100</v>
      </c>
      <c r="T9" s="103">
        <v>70.599999999999994</v>
      </c>
      <c r="U9" s="103">
        <v>65.8</v>
      </c>
      <c r="V9" s="103">
        <v>75.2</v>
      </c>
      <c r="W9" s="117">
        <v>76.400000000000006</v>
      </c>
      <c r="X9" s="77">
        <v>86.9</v>
      </c>
      <c r="Y9" s="77">
        <v>100</v>
      </c>
      <c r="Z9" s="77">
        <v>77.900000000000006</v>
      </c>
      <c r="AA9" s="77">
        <v>70.2</v>
      </c>
      <c r="AB9" s="77">
        <v>77.7</v>
      </c>
      <c r="AC9" s="117">
        <v>74</v>
      </c>
      <c r="AD9" s="153">
        <v>79.2</v>
      </c>
      <c r="AE9" s="153">
        <v>94.4</v>
      </c>
      <c r="AF9" s="153">
        <v>75.7</v>
      </c>
      <c r="AG9" s="153">
        <v>68</v>
      </c>
      <c r="AH9" s="153">
        <v>75.5</v>
      </c>
      <c r="AI9" s="117">
        <v>75</v>
      </c>
      <c r="AJ9" s="153">
        <v>65.8</v>
      </c>
      <c r="AK9" s="153">
        <v>85.7</v>
      </c>
      <c r="AL9" s="153">
        <v>77</v>
      </c>
      <c r="AM9" s="153">
        <v>67.599999999999994</v>
      </c>
      <c r="AN9" s="515">
        <v>75.8</v>
      </c>
      <c r="AO9" s="76">
        <v>77</v>
      </c>
      <c r="AP9" s="76">
        <v>77</v>
      </c>
      <c r="AQ9" s="76">
        <v>98</v>
      </c>
      <c r="AR9" s="76">
        <v>79</v>
      </c>
      <c r="AS9" s="76">
        <v>70</v>
      </c>
      <c r="AT9" s="514">
        <v>78</v>
      </c>
    </row>
    <row r="10" spans="1:52" s="76" customFormat="1">
      <c r="A10" s="136" t="s">
        <v>71</v>
      </c>
      <c r="B10" s="78">
        <v>72.454452973272907</v>
      </c>
      <c r="C10" s="78">
        <v>74.525058802243535</v>
      </c>
      <c r="D10" s="83">
        <v>70.77769758210033</v>
      </c>
      <c r="E10" s="79">
        <v>68.681655148280981</v>
      </c>
      <c r="F10" s="79">
        <v>70.438277031269621</v>
      </c>
      <c r="G10" s="79">
        <v>71.662453352594198</v>
      </c>
      <c r="H10" s="79">
        <v>74.127940442841251</v>
      </c>
      <c r="I10" s="79">
        <v>70.399189316347574</v>
      </c>
      <c r="J10" s="79">
        <v>66.802770689026616</v>
      </c>
      <c r="K10" s="79">
        <v>71.016463851109506</v>
      </c>
      <c r="L10" s="79">
        <v>69.509579639691154</v>
      </c>
      <c r="M10" s="79">
        <v>73.036677261526378</v>
      </c>
      <c r="N10" s="96">
        <v>72.860713468657266</v>
      </c>
      <c r="O10" s="79">
        <v>73.099999999999994</v>
      </c>
      <c r="P10" s="96">
        <v>76.3</v>
      </c>
      <c r="Q10" s="117">
        <v>71.900000000000006</v>
      </c>
      <c r="R10" s="103">
        <v>77.099999999999994</v>
      </c>
      <c r="S10" s="103">
        <v>100</v>
      </c>
      <c r="T10" s="103">
        <v>64.7</v>
      </c>
      <c r="U10" s="103">
        <v>64</v>
      </c>
      <c r="V10" s="103">
        <v>75.8</v>
      </c>
      <c r="W10" s="117">
        <v>72.099999999999994</v>
      </c>
      <c r="X10" s="77" t="s">
        <v>224</v>
      </c>
      <c r="Y10" s="77" t="s">
        <v>224</v>
      </c>
      <c r="Z10" s="77" t="s">
        <v>224</v>
      </c>
      <c r="AA10" s="77" t="s">
        <v>224</v>
      </c>
      <c r="AB10" s="77" t="s">
        <v>224</v>
      </c>
      <c r="AC10" s="117">
        <v>73.7</v>
      </c>
      <c r="AD10" s="153">
        <v>81.599999999999994</v>
      </c>
      <c r="AE10" s="153">
        <v>91.8</v>
      </c>
      <c r="AF10" s="153">
        <v>61.3</v>
      </c>
      <c r="AG10" s="153">
        <v>66.8</v>
      </c>
      <c r="AH10" s="153">
        <v>79</v>
      </c>
      <c r="AI10" s="117">
        <v>75.5</v>
      </c>
      <c r="AJ10" s="153">
        <v>96.3</v>
      </c>
      <c r="AK10" s="153">
        <v>100</v>
      </c>
      <c r="AL10" s="153">
        <v>67.3</v>
      </c>
      <c r="AM10" s="153">
        <v>68.2</v>
      </c>
      <c r="AN10" s="515">
        <v>79.900000000000006</v>
      </c>
      <c r="AO10" s="76">
        <v>76</v>
      </c>
      <c r="AP10" s="76">
        <v>90</v>
      </c>
      <c r="AQ10" s="76">
        <v>94</v>
      </c>
      <c r="AR10" s="76">
        <v>73</v>
      </c>
      <c r="AS10" s="76">
        <v>69</v>
      </c>
      <c r="AT10" s="514">
        <v>79</v>
      </c>
    </row>
    <row r="11" spans="1:52" s="76" customFormat="1">
      <c r="A11" s="136" t="s">
        <v>32</v>
      </c>
      <c r="B11" s="78">
        <v>65.628565994674787</v>
      </c>
      <c r="C11" s="78">
        <v>65.826549089463697</v>
      </c>
      <c r="D11" s="83">
        <v>64.214281025012582</v>
      </c>
      <c r="E11" s="79">
        <v>63.477343232885232</v>
      </c>
      <c r="F11" s="79">
        <v>62.259688615513411</v>
      </c>
      <c r="G11" s="79">
        <v>62.651221633588996</v>
      </c>
      <c r="H11" s="79">
        <v>62.074528759681613</v>
      </c>
      <c r="I11" s="79">
        <v>61.377833018275993</v>
      </c>
      <c r="J11" s="79">
        <v>61.006910167818361</v>
      </c>
      <c r="K11" s="79">
        <v>61.204906880539376</v>
      </c>
      <c r="L11" s="79">
        <v>63.402969558314439</v>
      </c>
      <c r="M11" s="79">
        <v>66.722959416881551</v>
      </c>
      <c r="N11" s="96">
        <v>66.447228710978976</v>
      </c>
      <c r="O11" s="79">
        <v>64.638821369466285</v>
      </c>
      <c r="P11" s="96">
        <v>63.6</v>
      </c>
      <c r="Q11" s="117">
        <v>65</v>
      </c>
      <c r="R11" s="103">
        <v>64.900000000000006</v>
      </c>
      <c r="S11" s="103">
        <v>91.5</v>
      </c>
      <c r="T11" s="103">
        <v>62.2</v>
      </c>
      <c r="U11" s="103">
        <v>51.8</v>
      </c>
      <c r="V11" s="103">
        <v>69.3</v>
      </c>
      <c r="W11" s="117">
        <v>66.900000000000006</v>
      </c>
      <c r="X11" s="77">
        <v>70.3</v>
      </c>
      <c r="Y11" s="77">
        <v>91.4</v>
      </c>
      <c r="Z11" s="77">
        <v>63.9</v>
      </c>
      <c r="AA11" s="77">
        <v>55.7</v>
      </c>
      <c r="AB11" s="77">
        <v>70.099999999999994</v>
      </c>
      <c r="AC11" s="117">
        <v>68.900000000000006</v>
      </c>
      <c r="AD11" s="153">
        <v>68.400000000000006</v>
      </c>
      <c r="AE11" s="153">
        <v>94</v>
      </c>
      <c r="AF11" s="153">
        <v>66.900000000000006</v>
      </c>
      <c r="AG11" s="153">
        <v>59.8</v>
      </c>
      <c r="AH11" s="153">
        <v>71.099999999999994</v>
      </c>
      <c r="AI11" s="117">
        <v>70.8</v>
      </c>
      <c r="AJ11" s="153">
        <v>78.099999999999994</v>
      </c>
      <c r="AK11" s="153">
        <v>92.5</v>
      </c>
      <c r="AL11" s="153">
        <v>71.099999999999994</v>
      </c>
      <c r="AM11" s="153">
        <v>63.6</v>
      </c>
      <c r="AN11" s="515">
        <v>72.3</v>
      </c>
      <c r="AO11" s="76">
        <v>72</v>
      </c>
      <c r="AP11" s="76">
        <v>94</v>
      </c>
      <c r="AQ11" s="76">
        <v>92</v>
      </c>
      <c r="AR11" s="76">
        <v>75</v>
      </c>
      <c r="AS11" s="76">
        <v>63</v>
      </c>
      <c r="AT11" s="514">
        <v>75</v>
      </c>
    </row>
    <row r="12" spans="1:52" s="76" customFormat="1">
      <c r="A12" s="136" t="s">
        <v>33</v>
      </c>
      <c r="B12" s="78">
        <v>70.258437088717045</v>
      </c>
      <c r="C12" s="78">
        <v>68.21109970790242</v>
      </c>
      <c r="D12" s="83">
        <v>66.290517995145876</v>
      </c>
      <c r="E12" s="79">
        <v>63.543450142428846</v>
      </c>
      <c r="F12" s="79">
        <v>61.916096945512159</v>
      </c>
      <c r="G12" s="79">
        <v>61.96299473103786</v>
      </c>
      <c r="H12" s="79">
        <v>58.205452068145881</v>
      </c>
      <c r="I12" s="79">
        <v>57.494313052313437</v>
      </c>
      <c r="J12" s="79">
        <v>59.661653776832622</v>
      </c>
      <c r="K12" s="79">
        <v>58.662290650489183</v>
      </c>
      <c r="L12" s="79">
        <v>61.06125898803446</v>
      </c>
      <c r="M12" s="79">
        <v>60.775020064509292</v>
      </c>
      <c r="N12" s="96">
        <v>61.192426600331473</v>
      </c>
      <c r="O12" s="79">
        <v>61.739198647270577</v>
      </c>
      <c r="P12" s="96">
        <v>62.4</v>
      </c>
      <c r="Q12" s="117">
        <v>64.099999999999994</v>
      </c>
      <c r="R12" s="103">
        <v>48</v>
      </c>
      <c r="S12" s="103">
        <v>94.5</v>
      </c>
      <c r="T12" s="103">
        <v>53</v>
      </c>
      <c r="U12" s="103">
        <v>55.2</v>
      </c>
      <c r="V12" s="103">
        <v>69</v>
      </c>
      <c r="W12" s="117">
        <v>65.400000000000006</v>
      </c>
      <c r="X12" s="77">
        <v>72.099999999999994</v>
      </c>
      <c r="Y12" s="77">
        <v>92.9</v>
      </c>
      <c r="Z12" s="77">
        <v>55.4</v>
      </c>
      <c r="AA12" s="77">
        <v>57.4</v>
      </c>
      <c r="AB12" s="77">
        <v>70.7</v>
      </c>
      <c r="AC12" s="117">
        <v>67.8</v>
      </c>
      <c r="AD12" s="153">
        <v>76.099999999999994</v>
      </c>
      <c r="AE12" s="153">
        <v>94.1</v>
      </c>
      <c r="AF12" s="153">
        <v>56.6</v>
      </c>
      <c r="AG12" s="153">
        <v>61.2</v>
      </c>
      <c r="AH12" s="153">
        <v>73</v>
      </c>
      <c r="AI12" s="117">
        <v>69.900000000000006</v>
      </c>
      <c r="AJ12" s="153">
        <v>100</v>
      </c>
      <c r="AK12" s="153">
        <v>92.3</v>
      </c>
      <c r="AL12" s="153">
        <v>66.3</v>
      </c>
      <c r="AM12" s="153">
        <v>62.9</v>
      </c>
      <c r="AN12" s="515">
        <v>74.599999999999994</v>
      </c>
      <c r="AO12" s="76">
        <v>70</v>
      </c>
      <c r="AP12" s="76">
        <v>98</v>
      </c>
      <c r="AQ12" s="76">
        <v>93</v>
      </c>
      <c r="AR12" s="76">
        <v>66</v>
      </c>
      <c r="AS12" s="76">
        <v>63</v>
      </c>
      <c r="AT12" s="514">
        <v>74</v>
      </c>
    </row>
    <row r="13" spans="1:52" s="76" customFormat="1">
      <c r="A13" s="136" t="s">
        <v>34</v>
      </c>
      <c r="B13" s="78">
        <v>72.935948390525297</v>
      </c>
      <c r="C13" s="78">
        <v>75.445479170597849</v>
      </c>
      <c r="D13" s="83">
        <v>79.230405565787294</v>
      </c>
      <c r="E13" s="79">
        <v>73.784000896948427</v>
      </c>
      <c r="F13" s="79">
        <v>71.257287275895294</v>
      </c>
      <c r="G13" s="79">
        <v>71.101070599593683</v>
      </c>
      <c r="H13" s="79">
        <v>70.17734380051867</v>
      </c>
      <c r="I13" s="79">
        <v>70.030363926832379</v>
      </c>
      <c r="J13" s="79">
        <v>69.676214494716774</v>
      </c>
      <c r="K13" s="79">
        <v>69.763142165163643</v>
      </c>
      <c r="L13" s="79">
        <v>69.761647154864178</v>
      </c>
      <c r="M13" s="79">
        <v>71.738739986136423</v>
      </c>
      <c r="N13" s="96">
        <v>73.048079446588446</v>
      </c>
      <c r="O13" s="79">
        <v>75.897797485663531</v>
      </c>
      <c r="P13" s="96">
        <v>77.2</v>
      </c>
      <c r="Q13" s="117">
        <v>76.400000000000006</v>
      </c>
      <c r="R13" s="154" t="s">
        <v>138</v>
      </c>
      <c r="S13" s="154" t="s">
        <v>138</v>
      </c>
      <c r="T13" s="154" t="s">
        <v>138</v>
      </c>
      <c r="U13" s="154" t="s">
        <v>138</v>
      </c>
      <c r="V13" s="154" t="s">
        <v>138</v>
      </c>
      <c r="W13" s="117">
        <v>74.400000000000006</v>
      </c>
      <c r="X13" s="77">
        <v>51</v>
      </c>
      <c r="Y13" s="77">
        <v>100</v>
      </c>
      <c r="Z13" s="77">
        <v>75.599999999999994</v>
      </c>
      <c r="AA13" s="77">
        <v>67.8</v>
      </c>
      <c r="AB13" s="77">
        <v>74.2</v>
      </c>
      <c r="AC13" s="117">
        <v>77.599999999999994</v>
      </c>
      <c r="AD13" s="153">
        <v>7.2</v>
      </c>
      <c r="AE13" s="153">
        <v>99</v>
      </c>
      <c r="AF13" s="153">
        <v>80.2</v>
      </c>
      <c r="AG13" s="153">
        <v>70.2</v>
      </c>
      <c r="AH13" s="153">
        <v>77.8</v>
      </c>
      <c r="AI13" s="117">
        <v>79.900000000000006</v>
      </c>
      <c r="AJ13" s="153">
        <v>67.099999999999994</v>
      </c>
      <c r="AK13" s="153">
        <v>100</v>
      </c>
      <c r="AL13" s="153">
        <v>81.099999999999994</v>
      </c>
      <c r="AM13" s="153">
        <v>75.599999999999994</v>
      </c>
      <c r="AN13" s="515">
        <v>80.900000000000006</v>
      </c>
      <c r="AO13" s="76">
        <v>81</v>
      </c>
      <c r="AP13" s="76">
        <v>63</v>
      </c>
      <c r="AQ13" s="76">
        <v>99</v>
      </c>
      <c r="AR13" s="76">
        <v>89</v>
      </c>
      <c r="AS13" s="76">
        <v>76</v>
      </c>
      <c r="AT13" s="514">
        <v>82</v>
      </c>
    </row>
    <row r="14" spans="1:52" s="76" customFormat="1">
      <c r="A14" s="136" t="s">
        <v>35</v>
      </c>
      <c r="B14" s="78">
        <v>57.532497610062308</v>
      </c>
      <c r="C14" s="78">
        <v>59.393538885119057</v>
      </c>
      <c r="D14" s="83">
        <v>61.456002328344027</v>
      </c>
      <c r="E14" s="79">
        <v>62.363966806454826</v>
      </c>
      <c r="F14" s="79">
        <v>61.731846302351968</v>
      </c>
      <c r="G14" s="79">
        <v>59.317218229416802</v>
      </c>
      <c r="H14" s="79">
        <v>61.31917544954679</v>
      </c>
      <c r="I14" s="79">
        <v>61.104800274181883</v>
      </c>
      <c r="J14" s="79">
        <v>62.161208499281692</v>
      </c>
      <c r="K14" s="79">
        <v>63.7221130754453</v>
      </c>
      <c r="L14" s="79">
        <v>64.394031398046863</v>
      </c>
      <c r="M14" s="79">
        <v>64.055149537376622</v>
      </c>
      <c r="N14" s="96">
        <v>69.400000000000006</v>
      </c>
      <c r="O14" s="79">
        <v>63.892716362351798</v>
      </c>
      <c r="P14" s="96">
        <v>59.5</v>
      </c>
      <c r="Q14" s="117">
        <v>61.3</v>
      </c>
      <c r="R14" s="103">
        <v>59.5</v>
      </c>
      <c r="S14" s="103">
        <v>82.8</v>
      </c>
      <c r="T14" s="103">
        <v>63</v>
      </c>
      <c r="U14" s="103">
        <v>49.9</v>
      </c>
      <c r="V14" s="103">
        <v>71.3</v>
      </c>
      <c r="W14" s="117">
        <v>63.5</v>
      </c>
      <c r="X14" s="77">
        <v>65.2</v>
      </c>
      <c r="Y14" s="77">
        <v>86.1</v>
      </c>
      <c r="Z14" s="77">
        <v>72.3</v>
      </c>
      <c r="AA14" s="77">
        <v>53.3</v>
      </c>
      <c r="AB14" s="77">
        <v>71.900000000000006</v>
      </c>
      <c r="AC14" s="117">
        <v>67.3</v>
      </c>
      <c r="AD14" s="153">
        <v>70</v>
      </c>
      <c r="AE14" s="153">
        <v>94.2</v>
      </c>
      <c r="AF14" s="153">
        <v>73.599999999999994</v>
      </c>
      <c r="AG14" s="153">
        <v>59.6</v>
      </c>
      <c r="AH14" s="153">
        <v>73.2</v>
      </c>
      <c r="AI14" s="117">
        <v>68.8</v>
      </c>
      <c r="AJ14" s="153">
        <v>66</v>
      </c>
      <c r="AK14" s="153">
        <v>100</v>
      </c>
      <c r="AL14" s="153">
        <v>78.3</v>
      </c>
      <c r="AM14" s="153">
        <v>61.9</v>
      </c>
      <c r="AN14" s="515">
        <v>74</v>
      </c>
      <c r="AO14" s="76">
        <v>71</v>
      </c>
      <c r="AP14" s="76">
        <v>66</v>
      </c>
      <c r="AQ14" s="76">
        <v>98</v>
      </c>
      <c r="AR14" s="76">
        <v>90</v>
      </c>
      <c r="AS14" s="76">
        <v>64</v>
      </c>
      <c r="AT14" s="514">
        <v>76</v>
      </c>
    </row>
    <row r="15" spans="1:52" s="76" customFormat="1">
      <c r="A15" s="136" t="s">
        <v>36</v>
      </c>
      <c r="B15" s="78">
        <v>77.484422684123018</v>
      </c>
      <c r="C15" s="78">
        <v>80.026864264342208</v>
      </c>
      <c r="D15" s="83">
        <v>78.928424591416004</v>
      </c>
      <c r="E15" s="79">
        <v>78.19337953563344</v>
      </c>
      <c r="F15" s="79">
        <v>78.345503014496856</v>
      </c>
      <c r="G15" s="79">
        <v>76.593447099061777</v>
      </c>
      <c r="H15" s="79">
        <v>76.159252958572409</v>
      </c>
      <c r="I15" s="79">
        <v>76.64459273100212</v>
      </c>
      <c r="J15" s="79">
        <v>77.647886200844596</v>
      </c>
      <c r="K15" s="79">
        <v>78.689323387578455</v>
      </c>
      <c r="L15" s="79">
        <v>79.74948199792037</v>
      </c>
      <c r="M15" s="79">
        <v>79.220201013077599</v>
      </c>
      <c r="N15" s="96">
        <v>79.549509787487054</v>
      </c>
      <c r="O15" s="79">
        <v>79.307023752084874</v>
      </c>
      <c r="P15" s="96">
        <v>79.900000000000006</v>
      </c>
      <c r="Q15" s="117">
        <v>80</v>
      </c>
      <c r="R15" s="103">
        <v>71.599999999999994</v>
      </c>
      <c r="S15" s="103">
        <v>99.6</v>
      </c>
      <c r="T15" s="103">
        <v>76.8</v>
      </c>
      <c r="U15" s="103">
        <v>72.400000000000006</v>
      </c>
      <c r="V15" s="103">
        <v>84.3</v>
      </c>
      <c r="W15" s="117">
        <v>80.400000000000006</v>
      </c>
      <c r="X15" s="77">
        <v>73.400000000000006</v>
      </c>
      <c r="Y15" s="77">
        <v>100</v>
      </c>
      <c r="Z15" s="77">
        <v>75.900000000000006</v>
      </c>
      <c r="AA15" s="77">
        <v>73</v>
      </c>
      <c r="AB15" s="77">
        <v>84.9</v>
      </c>
      <c r="AC15" s="117">
        <v>80.099999999999994</v>
      </c>
      <c r="AD15" s="153">
        <v>71.5</v>
      </c>
      <c r="AE15" s="153">
        <v>98.8</v>
      </c>
      <c r="AF15" s="153">
        <v>76.8</v>
      </c>
      <c r="AG15" s="153">
        <v>71.8</v>
      </c>
      <c r="AH15" s="153">
        <v>85.6</v>
      </c>
      <c r="AI15" s="117">
        <v>82.2</v>
      </c>
      <c r="AJ15" s="153">
        <v>78.2</v>
      </c>
      <c r="AK15" s="153">
        <v>100</v>
      </c>
      <c r="AL15" s="153">
        <v>77.400000000000006</v>
      </c>
      <c r="AM15" s="153">
        <v>74.099999999999994</v>
      </c>
      <c r="AN15" s="515">
        <v>87.5</v>
      </c>
      <c r="AO15" s="76">
        <v>84</v>
      </c>
      <c r="AP15" s="76">
        <v>76</v>
      </c>
      <c r="AQ15" s="76">
        <v>96</v>
      </c>
      <c r="AR15" s="76">
        <v>85</v>
      </c>
      <c r="AS15" s="76">
        <v>75</v>
      </c>
      <c r="AT15" s="514">
        <v>86</v>
      </c>
    </row>
    <row r="16" spans="1:52" s="76" customFormat="1">
      <c r="A16" s="136" t="s">
        <v>37</v>
      </c>
      <c r="B16" s="78">
        <v>63.266850512246251</v>
      </c>
      <c r="C16" s="78">
        <v>64.607353867592948</v>
      </c>
      <c r="D16" s="83">
        <v>63.821522448444547</v>
      </c>
      <c r="E16" s="79">
        <v>61.991765612349269</v>
      </c>
      <c r="F16" s="79">
        <v>59.726582339463562</v>
      </c>
      <c r="G16" s="79">
        <v>59.642506207807308</v>
      </c>
      <c r="H16" s="79">
        <v>59.832835703313656</v>
      </c>
      <c r="I16" s="79">
        <v>59.227127624424099</v>
      </c>
      <c r="J16" s="79">
        <v>59.400958894621894</v>
      </c>
      <c r="K16" s="79">
        <v>59.717869809978851</v>
      </c>
      <c r="L16" s="79">
        <v>61.241947111368845</v>
      </c>
      <c r="M16" s="79">
        <v>62.705699113026803</v>
      </c>
      <c r="N16" s="96">
        <v>62.730986424753389</v>
      </c>
      <c r="O16" s="79">
        <v>63.342927689860851</v>
      </c>
      <c r="P16" s="96">
        <v>63.5</v>
      </c>
      <c r="Q16" s="117">
        <v>63.6</v>
      </c>
      <c r="R16" s="103">
        <v>57.4</v>
      </c>
      <c r="S16" s="103">
        <v>84.1</v>
      </c>
      <c r="T16" s="103">
        <v>66.400000000000006</v>
      </c>
      <c r="U16" s="103">
        <v>60</v>
      </c>
      <c r="V16" s="103">
        <v>66.900000000000006</v>
      </c>
      <c r="W16" s="117">
        <v>63.9</v>
      </c>
      <c r="X16" s="77">
        <v>58</v>
      </c>
      <c r="Y16" s="77">
        <v>88.3</v>
      </c>
      <c r="Z16" s="77">
        <v>65.900000000000006</v>
      </c>
      <c r="AA16" s="77">
        <v>60.5</v>
      </c>
      <c r="AB16" s="77">
        <v>67</v>
      </c>
      <c r="AC16" s="117">
        <v>62</v>
      </c>
      <c r="AD16" s="153">
        <v>49.3</v>
      </c>
      <c r="AE16" s="153">
        <v>79.900000000000006</v>
      </c>
      <c r="AF16" s="153">
        <v>67.7</v>
      </c>
      <c r="AG16" s="153">
        <v>58.6</v>
      </c>
      <c r="AH16" s="153">
        <v>65.3</v>
      </c>
      <c r="AI16" s="117">
        <v>63.8</v>
      </c>
      <c r="AJ16" s="153">
        <v>59.7</v>
      </c>
      <c r="AK16" s="153">
        <v>86.7</v>
      </c>
      <c r="AL16" s="153">
        <v>61.8</v>
      </c>
      <c r="AM16" s="153">
        <v>59.3</v>
      </c>
      <c r="AN16" s="515">
        <v>68.400000000000006</v>
      </c>
      <c r="AO16" s="76">
        <v>69</v>
      </c>
      <c r="AP16" s="76">
        <v>55</v>
      </c>
      <c r="AQ16" s="76">
        <v>93</v>
      </c>
      <c r="AR16" s="76">
        <v>68</v>
      </c>
      <c r="AS16" s="76">
        <v>65</v>
      </c>
      <c r="AT16" s="514">
        <v>72</v>
      </c>
    </row>
    <row r="17" spans="1:46" s="76" customFormat="1">
      <c r="A17" s="136" t="s">
        <v>38</v>
      </c>
      <c r="B17" s="78">
        <v>71.259466236749063</v>
      </c>
      <c r="C17" s="78">
        <v>70.904064632106937</v>
      </c>
      <c r="D17" s="83">
        <v>69.723308706165056</v>
      </c>
      <c r="E17" s="79">
        <v>69.097789295619833</v>
      </c>
      <c r="F17" s="79">
        <v>66.46182609839633</v>
      </c>
      <c r="G17" s="79">
        <v>65.485539923259054</v>
      </c>
      <c r="H17" s="79">
        <v>65.554506988929205</v>
      </c>
      <c r="I17" s="79">
        <v>65.376562943182861</v>
      </c>
      <c r="J17" s="79">
        <v>65.83653204376705</v>
      </c>
      <c r="K17" s="79">
        <v>66.539956942356866</v>
      </c>
      <c r="L17" s="79">
        <v>68.167997208857102</v>
      </c>
      <c r="M17" s="79">
        <v>70.052704441983707</v>
      </c>
      <c r="N17" s="96">
        <v>71.366032128987001</v>
      </c>
      <c r="O17" s="79">
        <v>72.591134917570074</v>
      </c>
      <c r="P17" s="96">
        <v>71.8</v>
      </c>
      <c r="Q17" s="117">
        <v>68.599999999999994</v>
      </c>
      <c r="R17" s="103">
        <v>53.8</v>
      </c>
      <c r="S17" s="103">
        <v>84.4</v>
      </c>
      <c r="T17" s="103">
        <v>58.1</v>
      </c>
      <c r="U17" s="103">
        <v>58</v>
      </c>
      <c r="V17" s="103">
        <v>73.099999999999994</v>
      </c>
      <c r="W17" s="117">
        <v>72.8</v>
      </c>
      <c r="X17" s="77">
        <v>60.7</v>
      </c>
      <c r="Y17" s="77">
        <v>86.9</v>
      </c>
      <c r="Z17" s="77">
        <v>63.7</v>
      </c>
      <c r="AA17" s="77">
        <v>61.9</v>
      </c>
      <c r="AB17" s="77">
        <v>77.3</v>
      </c>
      <c r="AC17" s="117">
        <v>75.099999999999994</v>
      </c>
      <c r="AD17" s="153">
        <v>67.2</v>
      </c>
      <c r="AE17" s="153">
        <v>93.3</v>
      </c>
      <c r="AF17" s="153">
        <v>66.5</v>
      </c>
      <c r="AG17" s="153">
        <v>65</v>
      </c>
      <c r="AH17" s="153">
        <v>79.3</v>
      </c>
      <c r="AI17" s="117">
        <v>76.900000000000006</v>
      </c>
      <c r="AJ17" s="153">
        <v>75.2</v>
      </c>
      <c r="AK17" s="153">
        <v>93.1</v>
      </c>
      <c r="AL17" s="153">
        <v>67.400000000000006</v>
      </c>
      <c r="AM17" s="153">
        <v>69.5</v>
      </c>
      <c r="AN17" s="515">
        <v>80.599999999999994</v>
      </c>
      <c r="AO17" s="76">
        <v>77</v>
      </c>
      <c r="AP17" s="76">
        <v>71</v>
      </c>
      <c r="AQ17" s="76">
        <v>84</v>
      </c>
      <c r="AR17" s="76">
        <v>74</v>
      </c>
      <c r="AS17" s="76">
        <v>68</v>
      </c>
      <c r="AT17" s="514">
        <v>81</v>
      </c>
    </row>
    <row r="18" spans="1:46" s="76" customFormat="1">
      <c r="A18" s="136" t="s">
        <v>39</v>
      </c>
      <c r="B18" s="78">
        <v>76.483137728957516</v>
      </c>
      <c r="C18" s="78">
        <v>77.417342283805027</v>
      </c>
      <c r="D18" s="83">
        <v>77.639759504681891</v>
      </c>
      <c r="E18" s="79">
        <v>77.415005026487265</v>
      </c>
      <c r="F18" s="79">
        <v>75.619908973008137</v>
      </c>
      <c r="G18" s="79">
        <v>74.843469833918334</v>
      </c>
      <c r="H18" s="79">
        <v>75.073633569205526</v>
      </c>
      <c r="I18" s="79">
        <v>76.374381832318633</v>
      </c>
      <c r="J18" s="79">
        <v>75.751032405466106</v>
      </c>
      <c r="K18" s="79">
        <v>75.819901303986413</v>
      </c>
      <c r="L18" s="79">
        <v>75.958910245159672</v>
      </c>
      <c r="M18" s="79">
        <v>75.989860486070853</v>
      </c>
      <c r="N18" s="96">
        <v>77.033370098674851</v>
      </c>
      <c r="O18" s="79">
        <v>76.905995176298063</v>
      </c>
      <c r="P18" s="96">
        <v>77.8</v>
      </c>
      <c r="Q18" s="117">
        <v>77.8</v>
      </c>
      <c r="R18" s="103">
        <v>77.3</v>
      </c>
      <c r="S18" s="103">
        <v>100</v>
      </c>
      <c r="T18" s="103">
        <v>75</v>
      </c>
      <c r="U18" s="103">
        <v>70.7</v>
      </c>
      <c r="V18" s="103">
        <v>78.599999999999994</v>
      </c>
      <c r="W18" s="117">
        <v>78</v>
      </c>
      <c r="X18" s="77">
        <v>76.400000000000006</v>
      </c>
      <c r="Y18" s="77">
        <v>100</v>
      </c>
      <c r="Z18" s="77">
        <v>73</v>
      </c>
      <c r="AA18" s="77">
        <v>72.400000000000006</v>
      </c>
      <c r="AB18" s="77">
        <v>79</v>
      </c>
      <c r="AC18" s="117">
        <v>77.3</v>
      </c>
      <c r="AD18" s="153">
        <v>75.5</v>
      </c>
      <c r="AE18" s="153">
        <v>100</v>
      </c>
      <c r="AF18" s="153">
        <v>73.7</v>
      </c>
      <c r="AG18" s="153">
        <v>68.7</v>
      </c>
      <c r="AH18" s="153">
        <v>79</v>
      </c>
      <c r="AI18" s="117">
        <v>78.5</v>
      </c>
      <c r="AJ18" s="153">
        <v>76.900000000000006</v>
      </c>
      <c r="AK18" s="153">
        <v>100</v>
      </c>
      <c r="AL18" s="153">
        <v>70.7</v>
      </c>
      <c r="AM18" s="153">
        <v>68.8</v>
      </c>
      <c r="AN18" s="515">
        <v>80.7</v>
      </c>
      <c r="AO18" s="76">
        <v>80</v>
      </c>
      <c r="AP18" s="76">
        <v>74</v>
      </c>
      <c r="AQ18" s="76">
        <v>99</v>
      </c>
      <c r="AR18" s="76">
        <v>74</v>
      </c>
      <c r="AS18" s="76">
        <v>67</v>
      </c>
      <c r="AT18" s="514">
        <v>82</v>
      </c>
    </row>
    <row r="19" spans="1:46" s="76" customFormat="1">
      <c r="A19" s="136" t="s">
        <v>40</v>
      </c>
      <c r="B19" s="78">
        <v>66.649835390115328</v>
      </c>
      <c r="C19" s="78">
        <v>65.412402377087446</v>
      </c>
      <c r="D19" s="83">
        <v>64.258267716535428</v>
      </c>
      <c r="E19" s="79">
        <v>61.639019294004193</v>
      </c>
      <c r="F19" s="79">
        <v>60.884358315738517</v>
      </c>
      <c r="G19" s="79">
        <v>59.610191230591738</v>
      </c>
      <c r="H19" s="79">
        <v>59.263666931126977</v>
      </c>
      <c r="I19" s="79">
        <v>59.082296884086517</v>
      </c>
      <c r="J19" s="79">
        <v>58.605711602387458</v>
      </c>
      <c r="K19" s="79">
        <v>56.506765530609556</v>
      </c>
      <c r="L19" s="79">
        <v>57.948781240357917</v>
      </c>
      <c r="M19" s="79">
        <v>59.705534553430837</v>
      </c>
      <c r="N19" s="96">
        <v>60.642646003381707</v>
      </c>
      <c r="O19" s="79">
        <v>60.076175419054636</v>
      </c>
      <c r="P19" s="101" t="s">
        <v>138</v>
      </c>
      <c r="Q19" s="117">
        <v>58.9</v>
      </c>
      <c r="R19" s="103">
        <v>28.6</v>
      </c>
      <c r="S19" s="103">
        <v>73.7</v>
      </c>
      <c r="T19" s="103">
        <v>44.1</v>
      </c>
      <c r="U19" s="103">
        <v>51</v>
      </c>
      <c r="V19" s="103">
        <v>66.2</v>
      </c>
      <c r="W19" s="117">
        <v>62.2</v>
      </c>
      <c r="X19" s="77" t="s">
        <v>224</v>
      </c>
      <c r="Y19" s="77" t="s">
        <v>224</v>
      </c>
      <c r="Z19" s="77" t="s">
        <v>224</v>
      </c>
      <c r="AA19" s="77" t="s">
        <v>224</v>
      </c>
      <c r="AB19" s="77" t="s">
        <v>224</v>
      </c>
      <c r="AC19" s="117">
        <v>66</v>
      </c>
      <c r="AD19" s="153">
        <v>62.9</v>
      </c>
      <c r="AE19" s="153">
        <v>90.3</v>
      </c>
      <c r="AF19" s="153">
        <v>64</v>
      </c>
      <c r="AG19" s="153">
        <v>58.9</v>
      </c>
      <c r="AH19" s="153">
        <v>71.599999999999994</v>
      </c>
      <c r="AI19" s="117">
        <v>68.2</v>
      </c>
      <c r="AJ19" s="153">
        <v>59.6</v>
      </c>
      <c r="AK19" s="153">
        <v>97.1</v>
      </c>
      <c r="AL19" s="153">
        <v>65.7</v>
      </c>
      <c r="AM19" s="153">
        <v>61.5</v>
      </c>
      <c r="AN19" s="515">
        <v>72.8</v>
      </c>
      <c r="AO19" s="76">
        <v>69</v>
      </c>
      <c r="AP19" s="76">
        <v>61</v>
      </c>
      <c r="AQ19" s="76">
        <v>79</v>
      </c>
      <c r="AR19" s="76">
        <v>70</v>
      </c>
      <c r="AS19" s="76">
        <v>62</v>
      </c>
      <c r="AT19" s="514">
        <v>73</v>
      </c>
    </row>
    <row r="20" spans="1:46" s="76" customFormat="1">
      <c r="A20" s="136" t="s">
        <v>41</v>
      </c>
      <c r="B20" s="78">
        <v>69.763631599125915</v>
      </c>
      <c r="C20" s="78">
        <v>69.979860717131771</v>
      </c>
      <c r="D20" s="83">
        <v>65.741829137747828</v>
      </c>
      <c r="E20" s="79">
        <v>66.728990593630257</v>
      </c>
      <c r="F20" s="79">
        <v>66.604004131183629</v>
      </c>
      <c r="G20" s="79">
        <v>61.640119112074473</v>
      </c>
      <c r="H20" s="79">
        <v>58.390529766233456</v>
      </c>
      <c r="I20" s="79">
        <v>58.495959904392755</v>
      </c>
      <c r="J20" s="79">
        <v>59.545158388314526</v>
      </c>
      <c r="K20" s="79">
        <v>58.977522842253137</v>
      </c>
      <c r="L20" s="79">
        <v>59.578351527772824</v>
      </c>
      <c r="M20" s="79">
        <v>63.362001565993076</v>
      </c>
      <c r="N20" s="96">
        <v>66.114360375756391</v>
      </c>
      <c r="O20" s="79">
        <v>68.487016627108574</v>
      </c>
      <c r="P20" s="96">
        <v>70.599999999999994</v>
      </c>
      <c r="Q20" s="117">
        <v>72.599999999999994</v>
      </c>
      <c r="R20" s="103">
        <v>68.599999999999994</v>
      </c>
      <c r="S20" s="103">
        <v>94.1</v>
      </c>
      <c r="T20" s="103">
        <v>71.099999999999994</v>
      </c>
      <c r="U20" s="103">
        <v>64.400000000000006</v>
      </c>
      <c r="V20" s="103">
        <v>75.2</v>
      </c>
      <c r="W20" s="117">
        <v>74.900000000000006</v>
      </c>
      <c r="X20" s="77">
        <v>71.900000000000006</v>
      </c>
      <c r="Y20" s="77">
        <v>94.3</v>
      </c>
      <c r="Z20" s="77">
        <v>72.3</v>
      </c>
      <c r="AA20" s="77">
        <v>67.400000000000006</v>
      </c>
      <c r="AB20" s="77">
        <v>77.3</v>
      </c>
      <c r="AC20" s="117">
        <v>77.400000000000006</v>
      </c>
      <c r="AD20" s="153">
        <v>83.2</v>
      </c>
      <c r="AE20" s="153">
        <v>97.8</v>
      </c>
      <c r="AF20" s="153">
        <v>74.3</v>
      </c>
      <c r="AG20" s="153">
        <v>71.400000000000006</v>
      </c>
      <c r="AH20" s="153">
        <v>79.400000000000006</v>
      </c>
      <c r="AI20" s="117">
        <v>80.400000000000006</v>
      </c>
      <c r="AJ20" s="153">
        <v>83.8</v>
      </c>
      <c r="AK20" s="153">
        <v>99.1</v>
      </c>
      <c r="AL20" s="153">
        <v>78.099999999999994</v>
      </c>
      <c r="AM20" s="153">
        <v>75.599999999999994</v>
      </c>
      <c r="AN20" s="515">
        <v>82</v>
      </c>
      <c r="AO20" s="76">
        <v>81</v>
      </c>
      <c r="AP20" s="76">
        <v>98</v>
      </c>
      <c r="AQ20" s="76">
        <v>97</v>
      </c>
      <c r="AR20" s="76">
        <v>74</v>
      </c>
      <c r="AS20" s="76">
        <v>75</v>
      </c>
      <c r="AT20" s="514">
        <v>83</v>
      </c>
    </row>
    <row r="21" spans="1:46" s="76" customFormat="1">
      <c r="A21" s="136" t="s">
        <v>42</v>
      </c>
      <c r="B21" s="78">
        <v>72.198221408541713</v>
      </c>
      <c r="C21" s="78">
        <v>65.773010885284592</v>
      </c>
      <c r="D21" s="83">
        <v>66.218557638074529</v>
      </c>
      <c r="E21" s="79">
        <v>66.766234682597542</v>
      </c>
      <c r="F21" s="79">
        <v>66.109102100484733</v>
      </c>
      <c r="G21" s="79">
        <v>67.047360061369901</v>
      </c>
      <c r="H21" s="79">
        <v>69.390804948258193</v>
      </c>
      <c r="I21" s="79">
        <v>69.246770756021007</v>
      </c>
      <c r="J21" s="79">
        <v>71.033563226571232</v>
      </c>
      <c r="K21" s="79">
        <v>70.8448767134105</v>
      </c>
      <c r="L21" s="79">
        <v>73.53144158422738</v>
      </c>
      <c r="M21" s="79">
        <v>75.472353967266187</v>
      </c>
      <c r="N21" s="96">
        <v>76.719604427877314</v>
      </c>
      <c r="O21" s="79">
        <v>74.013226957799702</v>
      </c>
      <c r="P21" s="96">
        <v>72.5</v>
      </c>
      <c r="Q21" s="117">
        <v>71.900000000000006</v>
      </c>
      <c r="R21" s="103">
        <v>85.4</v>
      </c>
      <c r="S21" s="103">
        <v>99</v>
      </c>
      <c r="T21" s="103">
        <v>63.1</v>
      </c>
      <c r="U21" s="103">
        <v>64.7</v>
      </c>
      <c r="V21" s="103">
        <v>81.099999999999994</v>
      </c>
      <c r="W21" s="117">
        <v>73.099999999999994</v>
      </c>
      <c r="X21" s="77">
        <v>80.099999999999994</v>
      </c>
      <c r="Y21" s="77">
        <v>98.6</v>
      </c>
      <c r="Z21" s="77">
        <v>65.900000000000006</v>
      </c>
      <c r="AA21" s="77">
        <v>65.7</v>
      </c>
      <c r="AB21" s="77">
        <v>81.599999999999994</v>
      </c>
      <c r="AC21" s="117">
        <v>75.400000000000006</v>
      </c>
      <c r="AD21" s="153">
        <v>81.900000000000006</v>
      </c>
      <c r="AE21" s="153">
        <v>100</v>
      </c>
      <c r="AF21" s="153">
        <v>69.599999999999994</v>
      </c>
      <c r="AG21" s="153">
        <v>68</v>
      </c>
      <c r="AH21" s="153">
        <v>82.7</v>
      </c>
      <c r="AI21" s="117">
        <v>78.900000000000006</v>
      </c>
      <c r="AJ21" s="153">
        <v>100</v>
      </c>
      <c r="AK21" s="153">
        <v>95.9</v>
      </c>
      <c r="AL21" s="153">
        <v>77.400000000000006</v>
      </c>
      <c r="AM21" s="153">
        <v>69.400000000000006</v>
      </c>
      <c r="AN21" s="515">
        <v>82.8</v>
      </c>
      <c r="AO21" s="76">
        <v>81</v>
      </c>
      <c r="AP21" s="76">
        <v>99</v>
      </c>
      <c r="AQ21" s="76">
        <v>95</v>
      </c>
      <c r="AR21" s="76">
        <v>80</v>
      </c>
      <c r="AS21" s="76">
        <v>71</v>
      </c>
      <c r="AT21" s="514">
        <v>83</v>
      </c>
    </row>
    <row r="22" spans="1:46" s="76" customFormat="1">
      <c r="A22" s="136" t="s">
        <v>43</v>
      </c>
      <c r="B22" s="78">
        <v>76.19664551367859</v>
      </c>
      <c r="C22" s="78">
        <v>77.012625733815923</v>
      </c>
      <c r="D22" s="83">
        <v>75.669548908390922</v>
      </c>
      <c r="E22" s="79">
        <v>74.954443028650516</v>
      </c>
      <c r="F22" s="79">
        <v>76.205649040019296</v>
      </c>
      <c r="G22" s="79">
        <v>76.555113624919485</v>
      </c>
      <c r="H22" s="79">
        <v>76.636149583240126</v>
      </c>
      <c r="I22" s="79">
        <v>76.281993805219699</v>
      </c>
      <c r="J22" s="79">
        <v>76.903135516923271</v>
      </c>
      <c r="K22" s="79">
        <v>77.532415001724402</v>
      </c>
      <c r="L22" s="79">
        <v>76.724432096634331</v>
      </c>
      <c r="M22" s="79">
        <v>80.596470290151089</v>
      </c>
      <c r="N22" s="96">
        <v>79.29248209295622</v>
      </c>
      <c r="O22" s="79">
        <v>79.627972033014757</v>
      </c>
      <c r="P22" s="96">
        <v>74.5</v>
      </c>
      <c r="Q22" s="117">
        <v>75.5</v>
      </c>
      <c r="R22" s="103">
        <v>58</v>
      </c>
      <c r="S22" s="103">
        <v>97.4</v>
      </c>
      <c r="T22" s="103">
        <v>66.8</v>
      </c>
      <c r="U22" s="103">
        <v>63.1</v>
      </c>
      <c r="V22" s="103">
        <v>79.8</v>
      </c>
      <c r="W22" s="117">
        <v>77</v>
      </c>
      <c r="X22" s="77">
        <v>55.2</v>
      </c>
      <c r="Y22" s="77">
        <v>99.1</v>
      </c>
      <c r="Z22" s="77">
        <v>70.5</v>
      </c>
      <c r="AA22" s="77">
        <v>65.3</v>
      </c>
      <c r="AB22" s="77">
        <v>80.8</v>
      </c>
      <c r="AC22" s="117">
        <v>78.400000000000006</v>
      </c>
      <c r="AD22" s="153">
        <v>79.7</v>
      </c>
      <c r="AE22" s="153">
        <v>99.4</v>
      </c>
      <c r="AF22" s="153">
        <v>71.8</v>
      </c>
      <c r="AG22" s="153">
        <v>67.2</v>
      </c>
      <c r="AH22" s="153">
        <v>82.3</v>
      </c>
      <c r="AI22" s="117">
        <v>81.2</v>
      </c>
      <c r="AJ22" s="153">
        <v>85.2</v>
      </c>
      <c r="AK22" s="153">
        <v>100</v>
      </c>
      <c r="AL22" s="153">
        <v>75.900000000000006</v>
      </c>
      <c r="AM22" s="153">
        <v>71</v>
      </c>
      <c r="AN22" s="515">
        <v>84.9</v>
      </c>
      <c r="AO22" s="76">
        <v>83</v>
      </c>
      <c r="AP22" s="76">
        <v>87</v>
      </c>
      <c r="AQ22" s="76">
        <v>99</v>
      </c>
      <c r="AR22" s="76">
        <v>91</v>
      </c>
      <c r="AS22" s="76">
        <v>70</v>
      </c>
      <c r="AT22" s="514">
        <v>84</v>
      </c>
    </row>
    <row r="23" spans="1:46" s="76" customFormat="1">
      <c r="A23" s="139" t="s">
        <v>44</v>
      </c>
      <c r="B23" s="74">
        <v>76.592483079347375</v>
      </c>
      <c r="C23" s="74">
        <v>77.443745253545217</v>
      </c>
      <c r="D23" s="84">
        <v>77.660879485692192</v>
      </c>
      <c r="E23" s="85">
        <v>75.680247981984223</v>
      </c>
      <c r="F23" s="85">
        <v>76.998873917078598</v>
      </c>
      <c r="G23" s="85">
        <v>76.660234843404027</v>
      </c>
      <c r="H23" s="85">
        <v>77.448349707260803</v>
      </c>
      <c r="I23" s="85">
        <v>77.908734511086564</v>
      </c>
      <c r="J23" s="85">
        <v>76.744984669521159</v>
      </c>
      <c r="K23" s="85">
        <v>75.859561965293892</v>
      </c>
      <c r="L23" s="85">
        <v>74.174766370677958</v>
      </c>
      <c r="M23" s="85">
        <v>75.732180591679182</v>
      </c>
      <c r="N23" s="97">
        <v>76.894147188891921</v>
      </c>
      <c r="O23" s="85">
        <v>77.29150191435734</v>
      </c>
      <c r="P23" s="97">
        <v>76.900000000000006</v>
      </c>
      <c r="Q23" s="118">
        <v>78.2</v>
      </c>
      <c r="R23" s="104">
        <v>66.7</v>
      </c>
      <c r="S23" s="104">
        <v>100</v>
      </c>
      <c r="T23" s="104">
        <v>93.5</v>
      </c>
      <c r="U23" s="104">
        <v>73.900000000000006</v>
      </c>
      <c r="V23" s="104">
        <v>78.2</v>
      </c>
      <c r="W23" s="118">
        <v>77.3</v>
      </c>
      <c r="X23" s="109">
        <v>70</v>
      </c>
      <c r="Y23" s="109">
        <v>100</v>
      </c>
      <c r="Z23" s="109">
        <v>87.8</v>
      </c>
      <c r="AA23" s="109">
        <v>72.3</v>
      </c>
      <c r="AB23" s="109">
        <v>77.3</v>
      </c>
      <c r="AC23" s="118">
        <v>77</v>
      </c>
      <c r="AD23" s="152">
        <v>57.1</v>
      </c>
      <c r="AE23" s="152">
        <v>100</v>
      </c>
      <c r="AF23" s="152">
        <v>88.1</v>
      </c>
      <c r="AG23" s="152">
        <v>70.2</v>
      </c>
      <c r="AH23" s="152">
        <v>77</v>
      </c>
      <c r="AI23" s="118">
        <v>78.3</v>
      </c>
      <c r="AJ23" s="152">
        <v>77.8</v>
      </c>
      <c r="AK23" s="152">
        <v>100</v>
      </c>
      <c r="AL23" s="152">
        <v>74.900000000000006</v>
      </c>
      <c r="AM23" s="152">
        <v>74.400000000000006</v>
      </c>
      <c r="AN23" s="516">
        <v>78.2</v>
      </c>
      <c r="AO23" s="76">
        <v>78</v>
      </c>
      <c r="AP23" s="76">
        <v>55</v>
      </c>
      <c r="AQ23" s="76">
        <v>97</v>
      </c>
      <c r="AR23" s="76">
        <v>81</v>
      </c>
      <c r="AS23" s="76">
        <v>74</v>
      </c>
      <c r="AT23" s="514">
        <v>78</v>
      </c>
    </row>
    <row r="24" spans="1:46" s="76" customFormat="1">
      <c r="A24" s="138" t="s">
        <v>235</v>
      </c>
      <c r="B24" s="173">
        <f>MEDIAN(B26:B38)</f>
        <v>76.327083106659941</v>
      </c>
      <c r="C24" s="173">
        <f t="shared" ref="C24:AH24" si="2">MEDIAN(C26:C38)</f>
        <v>75.357385976855014</v>
      </c>
      <c r="D24" s="173">
        <f t="shared" si="2"/>
        <v>75.703925462185936</v>
      </c>
      <c r="E24" s="173">
        <f t="shared" si="2"/>
        <v>74.761085472862561</v>
      </c>
      <c r="F24" s="173">
        <f t="shared" si="2"/>
        <v>74.536075543939546</v>
      </c>
      <c r="G24" s="173">
        <f t="shared" si="2"/>
        <v>73.248905968027458</v>
      </c>
      <c r="H24" s="173">
        <f t="shared" si="2"/>
        <v>70.625357905524055</v>
      </c>
      <c r="I24" s="173">
        <f t="shared" si="2"/>
        <v>71.075645134262274</v>
      </c>
      <c r="J24" s="173">
        <f t="shared" si="2"/>
        <v>71.722677606998957</v>
      </c>
      <c r="K24" s="173">
        <f t="shared" si="2"/>
        <v>71.618892882937345</v>
      </c>
      <c r="L24" s="173">
        <f t="shared" si="2"/>
        <v>72.682882878419591</v>
      </c>
      <c r="M24" s="173">
        <f t="shared" si="2"/>
        <v>74.074035210611854</v>
      </c>
      <c r="N24" s="173">
        <f t="shared" si="2"/>
        <v>74.240459991218671</v>
      </c>
      <c r="O24" s="173">
        <f t="shared" si="2"/>
        <v>75.128716846080707</v>
      </c>
      <c r="P24" s="173">
        <f t="shared" si="2"/>
        <v>73</v>
      </c>
      <c r="Q24" s="174">
        <f t="shared" si="2"/>
        <v>74.8</v>
      </c>
      <c r="R24" s="173">
        <f t="shared" si="2"/>
        <v>57.650000000000006</v>
      </c>
      <c r="S24" s="173">
        <f t="shared" si="2"/>
        <v>90.199999999999989</v>
      </c>
      <c r="T24" s="173">
        <f t="shared" si="2"/>
        <v>64.25</v>
      </c>
      <c r="U24" s="173">
        <f t="shared" si="2"/>
        <v>61.599999999999994</v>
      </c>
      <c r="V24" s="173">
        <f t="shared" si="2"/>
        <v>77.199999999999989</v>
      </c>
      <c r="W24" s="174">
        <f t="shared" si="2"/>
        <v>74.3</v>
      </c>
      <c r="X24" s="173">
        <f t="shared" si="2"/>
        <v>61.5</v>
      </c>
      <c r="Y24" s="173">
        <f t="shared" si="2"/>
        <v>91.35</v>
      </c>
      <c r="Z24" s="173">
        <f t="shared" si="2"/>
        <v>66.099999999999994</v>
      </c>
      <c r="AA24" s="173">
        <f t="shared" si="2"/>
        <v>64.849999999999994</v>
      </c>
      <c r="AB24" s="173">
        <f t="shared" si="2"/>
        <v>77.5</v>
      </c>
      <c r="AC24" s="174">
        <f t="shared" si="2"/>
        <v>75.2</v>
      </c>
      <c r="AD24" s="173">
        <f t="shared" si="2"/>
        <v>61.45</v>
      </c>
      <c r="AE24" s="173">
        <f t="shared" si="2"/>
        <v>91.6</v>
      </c>
      <c r="AF24" s="173">
        <f t="shared" si="2"/>
        <v>69.400000000000006</v>
      </c>
      <c r="AG24" s="173">
        <f t="shared" si="2"/>
        <v>68.599999999999994</v>
      </c>
      <c r="AH24" s="173">
        <f t="shared" si="2"/>
        <v>77.25</v>
      </c>
      <c r="AI24" s="174">
        <f t="shared" ref="AI24:AT24" si="3">MEDIAN(AI26:AI38)</f>
        <v>77.2</v>
      </c>
      <c r="AJ24" s="173">
        <f t="shared" si="3"/>
        <v>58.7</v>
      </c>
      <c r="AK24" s="173">
        <f t="shared" si="3"/>
        <v>86.8</v>
      </c>
      <c r="AL24" s="173">
        <f t="shared" si="3"/>
        <v>71.7</v>
      </c>
      <c r="AM24" s="173">
        <f t="shared" si="3"/>
        <v>65.900000000000006</v>
      </c>
      <c r="AN24" s="513">
        <f t="shared" si="3"/>
        <v>78.400000000000006</v>
      </c>
      <c r="AO24" s="521">
        <f t="shared" si="3"/>
        <v>79</v>
      </c>
      <c r="AP24" s="522">
        <f t="shared" si="3"/>
        <v>57</v>
      </c>
      <c r="AQ24" s="522">
        <f t="shared" si="3"/>
        <v>84</v>
      </c>
      <c r="AR24" s="522">
        <f t="shared" si="3"/>
        <v>75</v>
      </c>
      <c r="AS24" s="522">
        <f t="shared" si="3"/>
        <v>67</v>
      </c>
      <c r="AT24" s="523">
        <f t="shared" si="3"/>
        <v>81</v>
      </c>
    </row>
    <row r="25" spans="1:46" s="76" customFormat="1">
      <c r="A25" s="138" t="s">
        <v>226</v>
      </c>
      <c r="B25" s="78"/>
      <c r="C25" s="78"/>
      <c r="D25" s="15"/>
      <c r="N25" s="95"/>
      <c r="P25" s="95"/>
      <c r="Q25" s="119"/>
      <c r="W25" s="119"/>
      <c r="AC25" s="119"/>
      <c r="AI25" s="119"/>
      <c r="AN25" s="514"/>
      <c r="AT25" s="514"/>
    </row>
    <row r="26" spans="1:46" s="76" customFormat="1">
      <c r="A26" s="135" t="s">
        <v>79</v>
      </c>
      <c r="B26" s="78">
        <v>74.607007791497693</v>
      </c>
      <c r="C26" s="78">
        <v>75.357385976855014</v>
      </c>
      <c r="D26" s="83">
        <v>73.818290803219739</v>
      </c>
      <c r="E26" s="79">
        <v>71.158197901666327</v>
      </c>
      <c r="F26" s="79">
        <v>68.252267421836137</v>
      </c>
      <c r="G26" s="79">
        <v>67.92055816013881</v>
      </c>
      <c r="H26" s="79">
        <v>68.861892583120209</v>
      </c>
      <c r="I26" s="79">
        <v>69.984927377363675</v>
      </c>
      <c r="J26" s="79">
        <v>66.694673164174091</v>
      </c>
      <c r="K26" s="79">
        <v>68.013445601890382</v>
      </c>
      <c r="L26" s="79">
        <v>65.906430898680924</v>
      </c>
      <c r="M26" s="79">
        <v>68.037296037296031</v>
      </c>
      <c r="N26" s="96">
        <v>67.197694487793257</v>
      </c>
      <c r="O26" s="79">
        <v>64.109174343375528</v>
      </c>
      <c r="P26" s="96">
        <v>66.5</v>
      </c>
      <c r="Q26" s="117">
        <v>69.099999999999994</v>
      </c>
      <c r="R26" s="103">
        <v>57.1</v>
      </c>
      <c r="S26" s="103">
        <v>78.2</v>
      </c>
      <c r="T26" s="103">
        <v>64.400000000000006</v>
      </c>
      <c r="U26" s="103">
        <v>60.6</v>
      </c>
      <c r="V26" s="103">
        <v>74.3</v>
      </c>
      <c r="W26" s="117">
        <v>69.099999999999994</v>
      </c>
      <c r="X26" s="77">
        <v>51.9</v>
      </c>
      <c r="Y26" s="77">
        <v>76.599999999999994</v>
      </c>
      <c r="Z26" s="77">
        <v>90.7</v>
      </c>
      <c r="AA26" s="77">
        <v>51.8</v>
      </c>
      <c r="AB26" s="77">
        <v>70.3</v>
      </c>
      <c r="AC26" s="117">
        <v>72.599999999999994</v>
      </c>
      <c r="AD26" s="153">
        <v>51.8</v>
      </c>
      <c r="AE26" s="153">
        <v>79.900000000000006</v>
      </c>
      <c r="AF26" s="153">
        <v>89.4</v>
      </c>
      <c r="AG26" s="153">
        <v>56.3</v>
      </c>
      <c r="AH26" s="153">
        <v>75.2</v>
      </c>
      <c r="AI26" s="117">
        <v>75.5</v>
      </c>
      <c r="AJ26" s="153">
        <v>55.8</v>
      </c>
      <c r="AK26" s="153">
        <v>71.900000000000006</v>
      </c>
      <c r="AL26" s="153">
        <v>85.8</v>
      </c>
      <c r="AM26" s="153">
        <v>61.3</v>
      </c>
      <c r="AN26" s="515">
        <v>78.400000000000006</v>
      </c>
      <c r="AO26" s="76">
        <v>78</v>
      </c>
      <c r="AP26" s="76">
        <v>57</v>
      </c>
      <c r="AQ26" s="76">
        <v>99</v>
      </c>
      <c r="AR26" s="76">
        <v>80</v>
      </c>
      <c r="AS26" s="76">
        <v>70</v>
      </c>
      <c r="AT26" s="514">
        <v>83</v>
      </c>
    </row>
    <row r="27" spans="1:46" s="76" customFormat="1">
      <c r="A27" s="135" t="s">
        <v>80</v>
      </c>
      <c r="B27" s="78">
        <v>76.744780817303877</v>
      </c>
      <c r="C27" s="78">
        <v>75.006537815574802</v>
      </c>
      <c r="D27" s="83">
        <v>71.661315078183605</v>
      </c>
      <c r="E27" s="79">
        <v>65.05856934413768</v>
      </c>
      <c r="F27" s="79">
        <v>60.796727422223384</v>
      </c>
      <c r="G27" s="79">
        <v>65.301164917045753</v>
      </c>
      <c r="H27" s="79">
        <v>65.58286348915793</v>
      </c>
      <c r="I27" s="79">
        <v>62.298562707984253</v>
      </c>
      <c r="J27" s="79">
        <v>63.554659641854926</v>
      </c>
      <c r="K27" s="79">
        <v>74.213711247641598</v>
      </c>
      <c r="L27" s="79">
        <v>74.690804465362632</v>
      </c>
      <c r="M27" s="79">
        <v>75.917692006397957</v>
      </c>
      <c r="N27" s="96">
        <v>66.834126272041345</v>
      </c>
      <c r="O27" s="79">
        <v>84.672498209915716</v>
      </c>
      <c r="P27" s="96">
        <v>70.5</v>
      </c>
      <c r="Q27" s="117">
        <v>69.599999999999994</v>
      </c>
      <c r="R27" s="103">
        <v>46.9</v>
      </c>
      <c r="S27" s="103">
        <v>99.4</v>
      </c>
      <c r="T27" s="103">
        <v>65.599999999999994</v>
      </c>
      <c r="U27" s="103">
        <v>76.3</v>
      </c>
      <c r="V27" s="103">
        <v>74</v>
      </c>
      <c r="W27" s="117">
        <v>70.7</v>
      </c>
      <c r="X27" s="77">
        <v>56.3</v>
      </c>
      <c r="Y27" s="77">
        <v>98.5</v>
      </c>
      <c r="Z27" s="77">
        <v>66.7</v>
      </c>
      <c r="AA27" s="77">
        <v>76.900000000000006</v>
      </c>
      <c r="AB27" s="77">
        <v>73.599999999999994</v>
      </c>
      <c r="AC27" s="117">
        <v>72.5</v>
      </c>
      <c r="AD27" s="153">
        <v>53.8</v>
      </c>
      <c r="AE27" s="153">
        <v>98.9</v>
      </c>
      <c r="AF27" s="153">
        <v>69.2</v>
      </c>
      <c r="AG27" s="153">
        <v>78.7</v>
      </c>
      <c r="AH27" s="153">
        <v>75.8</v>
      </c>
      <c r="AI27" s="117">
        <v>74.7</v>
      </c>
      <c r="AJ27" s="153">
        <v>66.2</v>
      </c>
      <c r="AK27" s="153">
        <v>95.8</v>
      </c>
      <c r="AL27" s="153">
        <v>70.599999999999994</v>
      </c>
      <c r="AM27" s="153">
        <v>81</v>
      </c>
      <c r="AN27" s="515">
        <v>76.5</v>
      </c>
      <c r="AO27" s="76">
        <v>79</v>
      </c>
      <c r="AP27" s="76">
        <v>66</v>
      </c>
      <c r="AQ27" s="76">
        <v>94</v>
      </c>
      <c r="AR27" s="76">
        <v>74</v>
      </c>
      <c r="AS27" s="76">
        <v>80</v>
      </c>
      <c r="AT27" s="514">
        <v>83</v>
      </c>
    </row>
    <row r="28" spans="1:46" s="76" customFormat="1">
      <c r="A28" s="135" t="s">
        <v>81</v>
      </c>
      <c r="B28" s="78">
        <v>69.627834680009428</v>
      </c>
      <c r="C28" s="78">
        <v>69.803844178303578</v>
      </c>
      <c r="D28" s="83">
        <v>68.594761768581321</v>
      </c>
      <c r="E28" s="79">
        <v>66.838663821864245</v>
      </c>
      <c r="F28" s="79">
        <v>67.55089151372016</v>
      </c>
      <c r="G28" s="79">
        <v>68.777739923761871</v>
      </c>
      <c r="H28" s="79">
        <v>69.604304421551717</v>
      </c>
      <c r="I28" s="79">
        <v>71.075645134262274</v>
      </c>
      <c r="J28" s="79">
        <v>71.722677606998957</v>
      </c>
      <c r="K28" s="79">
        <v>71.618892882937345</v>
      </c>
      <c r="L28" s="79">
        <v>72.682882878419591</v>
      </c>
      <c r="M28" s="79">
        <v>74.074035210611854</v>
      </c>
      <c r="N28" s="96">
        <v>73.871509115290053</v>
      </c>
      <c r="O28" s="79">
        <v>74.551401085736373</v>
      </c>
      <c r="P28" s="96">
        <v>69.2</v>
      </c>
      <c r="Q28" s="117">
        <v>70.7</v>
      </c>
      <c r="R28" s="103">
        <v>61.7</v>
      </c>
      <c r="S28" s="103">
        <v>89.6</v>
      </c>
      <c r="T28" s="103">
        <v>59.4</v>
      </c>
      <c r="U28" s="103">
        <v>58.4</v>
      </c>
      <c r="V28" s="103">
        <v>79.2</v>
      </c>
      <c r="W28" s="117">
        <v>71.2</v>
      </c>
      <c r="X28" s="77">
        <v>65.3</v>
      </c>
      <c r="Y28" s="77">
        <v>91.1</v>
      </c>
      <c r="Z28" s="77">
        <v>61.2</v>
      </c>
      <c r="AA28" s="77">
        <v>57.4</v>
      </c>
      <c r="AB28" s="77">
        <v>80.099999999999994</v>
      </c>
      <c r="AC28" s="117">
        <v>71</v>
      </c>
      <c r="AD28" s="153">
        <v>65.8</v>
      </c>
      <c r="AE28" s="153">
        <v>91.9</v>
      </c>
      <c r="AF28" s="153">
        <v>61.6</v>
      </c>
      <c r="AG28" s="153">
        <v>57.7</v>
      </c>
      <c r="AH28" s="153">
        <v>80.8</v>
      </c>
      <c r="AI28" s="117">
        <v>78.2</v>
      </c>
      <c r="AJ28" s="153">
        <v>75.099999999999994</v>
      </c>
      <c r="AK28" s="153">
        <v>90.1</v>
      </c>
      <c r="AL28" s="153">
        <v>71.7</v>
      </c>
      <c r="AM28" s="153">
        <v>65.400000000000006</v>
      </c>
      <c r="AN28" s="515">
        <v>83.9</v>
      </c>
      <c r="AO28" s="76">
        <v>80</v>
      </c>
      <c r="AP28" s="76">
        <v>75</v>
      </c>
      <c r="AQ28" s="76">
        <v>95</v>
      </c>
      <c r="AR28" s="76">
        <v>75</v>
      </c>
      <c r="AS28" s="76">
        <v>67</v>
      </c>
      <c r="AT28" s="514">
        <v>87</v>
      </c>
    </row>
    <row r="29" spans="1:46" s="76" customFormat="1">
      <c r="A29" s="135" t="s">
        <v>82</v>
      </c>
      <c r="B29" s="78">
        <v>76.327083106659941</v>
      </c>
      <c r="C29" s="78">
        <v>77.780198615794234</v>
      </c>
      <c r="D29" s="83">
        <v>77.260135757276771</v>
      </c>
      <c r="E29" s="79">
        <v>76.006654131754217</v>
      </c>
      <c r="F29" s="79">
        <v>74.817339925903156</v>
      </c>
      <c r="G29" s="79">
        <v>74.684243483552805</v>
      </c>
      <c r="H29" s="79">
        <v>73.938569631707509</v>
      </c>
      <c r="I29" s="79">
        <v>73.355934175477188</v>
      </c>
      <c r="J29" s="79">
        <v>74.078617347430622</v>
      </c>
      <c r="K29" s="79">
        <v>73.215902720652238</v>
      </c>
      <c r="L29" s="79">
        <v>74.688168625140776</v>
      </c>
      <c r="M29" s="79">
        <v>76.371203540206466</v>
      </c>
      <c r="N29" s="96">
        <v>78.668667223096406</v>
      </c>
      <c r="O29" s="79">
        <v>76.744907455278664</v>
      </c>
      <c r="P29" s="96">
        <v>75.5</v>
      </c>
      <c r="Q29" s="117">
        <v>76.599999999999994</v>
      </c>
      <c r="R29" s="103">
        <v>60.2</v>
      </c>
      <c r="S29" s="103">
        <v>91.5</v>
      </c>
      <c r="T29" s="103">
        <v>59.2</v>
      </c>
      <c r="U29" s="103">
        <v>69.099999999999994</v>
      </c>
      <c r="V29" s="103">
        <v>82.9</v>
      </c>
      <c r="W29" s="117">
        <v>75.400000000000006</v>
      </c>
      <c r="X29" s="77">
        <v>62</v>
      </c>
      <c r="Y29" s="77">
        <v>92.1</v>
      </c>
      <c r="Z29" s="77">
        <v>56.7</v>
      </c>
      <c r="AA29" s="77">
        <v>65.099999999999994</v>
      </c>
      <c r="AB29" s="77">
        <v>82.9</v>
      </c>
      <c r="AC29" s="117">
        <v>77.599999999999994</v>
      </c>
      <c r="AD29" s="153">
        <v>61.4</v>
      </c>
      <c r="AE29" s="153">
        <v>96.3</v>
      </c>
      <c r="AF29" s="153">
        <v>60.8</v>
      </c>
      <c r="AG29" s="153">
        <v>69.8</v>
      </c>
      <c r="AH29" s="153">
        <v>84.3</v>
      </c>
      <c r="AI29" s="117">
        <v>79.8</v>
      </c>
      <c r="AJ29" s="153">
        <v>62.1</v>
      </c>
      <c r="AK29" s="153">
        <v>97.4</v>
      </c>
      <c r="AL29" s="153">
        <v>65.900000000000006</v>
      </c>
      <c r="AM29" s="153">
        <v>75.900000000000006</v>
      </c>
      <c r="AN29" s="515">
        <v>85.4</v>
      </c>
      <c r="AO29" s="76">
        <v>82</v>
      </c>
      <c r="AP29" s="76">
        <v>57</v>
      </c>
      <c r="AQ29" s="76">
        <v>84</v>
      </c>
      <c r="AR29" s="76">
        <v>75</v>
      </c>
      <c r="AS29" s="76">
        <v>69</v>
      </c>
      <c r="AT29" s="514">
        <v>84</v>
      </c>
    </row>
    <row r="30" spans="1:46" s="76" customFormat="1">
      <c r="A30" s="135" t="s">
        <v>84</v>
      </c>
      <c r="B30" s="78">
        <v>75.856495130099304</v>
      </c>
      <c r="C30" s="78">
        <v>74.915867685975101</v>
      </c>
      <c r="D30" s="83">
        <v>75.703925462185936</v>
      </c>
      <c r="E30" s="79">
        <v>74.761085472862561</v>
      </c>
      <c r="F30" s="79">
        <v>74.536075543939546</v>
      </c>
      <c r="G30" s="79">
        <v>69.101325145462539</v>
      </c>
      <c r="H30" s="79">
        <v>68.847919716471381</v>
      </c>
      <c r="I30" s="79">
        <v>67.529952975424138</v>
      </c>
      <c r="J30" s="79">
        <v>70.912600532083928</v>
      </c>
      <c r="K30" s="79">
        <v>68.312620523764238</v>
      </c>
      <c r="L30" s="79">
        <v>72.076820044148761</v>
      </c>
      <c r="M30" s="79">
        <v>71.288785758999722</v>
      </c>
      <c r="N30" s="96">
        <v>72.647605082843924</v>
      </c>
      <c r="O30" s="79">
        <v>75.128716846080707</v>
      </c>
      <c r="P30" s="96">
        <v>75.5</v>
      </c>
      <c r="Q30" s="117">
        <v>75.400000000000006</v>
      </c>
      <c r="R30" s="103">
        <v>62</v>
      </c>
      <c r="S30" s="103">
        <v>76.7</v>
      </c>
      <c r="T30" s="103">
        <v>69.7</v>
      </c>
      <c r="U30" s="103">
        <v>68.599999999999994</v>
      </c>
      <c r="V30" s="103">
        <v>72.7</v>
      </c>
      <c r="W30" s="117">
        <v>76</v>
      </c>
      <c r="X30" s="77">
        <v>80.3</v>
      </c>
      <c r="Y30" s="77">
        <v>77.3</v>
      </c>
      <c r="Z30" s="77">
        <v>71.3</v>
      </c>
      <c r="AA30" s="77">
        <v>69.599999999999994</v>
      </c>
      <c r="AB30" s="77">
        <v>72.7</v>
      </c>
      <c r="AC30" s="117">
        <v>75.3</v>
      </c>
      <c r="AD30" s="153">
        <v>77</v>
      </c>
      <c r="AE30" s="153">
        <v>76.7</v>
      </c>
      <c r="AF30" s="153">
        <v>71</v>
      </c>
      <c r="AG30" s="153">
        <v>75.3</v>
      </c>
      <c r="AH30" s="153">
        <v>70.5</v>
      </c>
      <c r="AI30" s="117">
        <v>75.400000000000006</v>
      </c>
      <c r="AJ30" s="153">
        <v>67.5</v>
      </c>
      <c r="AK30" s="153">
        <v>77</v>
      </c>
      <c r="AL30" s="153">
        <v>72.400000000000006</v>
      </c>
      <c r="AM30" s="153">
        <v>67.3</v>
      </c>
      <c r="AN30" s="515">
        <v>71</v>
      </c>
      <c r="AO30" s="76">
        <v>74</v>
      </c>
      <c r="AP30" s="76">
        <v>48</v>
      </c>
      <c r="AQ30" s="76">
        <v>73</v>
      </c>
      <c r="AR30" s="76">
        <v>56</v>
      </c>
      <c r="AS30" s="76">
        <v>80</v>
      </c>
      <c r="AT30" s="514">
        <v>53</v>
      </c>
    </row>
    <row r="31" spans="1:46" s="76" customFormat="1">
      <c r="A31" s="135" t="s">
        <v>85</v>
      </c>
      <c r="B31" s="78">
        <v>79.618879527162917</v>
      </c>
      <c r="C31" s="78">
        <v>81.659912626749005</v>
      </c>
      <c r="D31" s="83">
        <v>79.890627483655848</v>
      </c>
      <c r="E31" s="79">
        <v>80.186487290599331</v>
      </c>
      <c r="F31" s="79">
        <v>80.452998128595084</v>
      </c>
      <c r="G31" s="79">
        <v>80.067820022989096</v>
      </c>
      <c r="H31" s="79">
        <v>79.721700747885521</v>
      </c>
      <c r="I31" s="79">
        <v>79.463367771729054</v>
      </c>
      <c r="J31" s="79">
        <v>79.38274231291625</v>
      </c>
      <c r="K31" s="79">
        <v>79.560465154968469</v>
      </c>
      <c r="L31" s="79">
        <v>79.303527993345782</v>
      </c>
      <c r="M31" s="79">
        <v>81.362725390977914</v>
      </c>
      <c r="N31" s="96">
        <v>81.5367758000762</v>
      </c>
      <c r="O31" s="79">
        <v>81.034459716442726</v>
      </c>
      <c r="P31" s="96">
        <v>80.5</v>
      </c>
      <c r="Q31" s="117">
        <v>80.400000000000006</v>
      </c>
      <c r="R31" s="103">
        <v>68.2</v>
      </c>
      <c r="S31" s="103">
        <v>100</v>
      </c>
      <c r="T31" s="103">
        <v>68.900000000000006</v>
      </c>
      <c r="U31" s="103">
        <v>82.2</v>
      </c>
      <c r="V31" s="103">
        <v>81.599999999999994</v>
      </c>
      <c r="W31" s="117">
        <v>80.099999999999994</v>
      </c>
      <c r="X31" s="77">
        <v>65.8</v>
      </c>
      <c r="Y31" s="77">
        <v>91.5</v>
      </c>
      <c r="Z31" s="77">
        <v>68.7</v>
      </c>
      <c r="AA31" s="77">
        <v>78.2</v>
      </c>
      <c r="AB31" s="77">
        <v>81.7</v>
      </c>
      <c r="AC31" s="117">
        <v>80.599999999999994</v>
      </c>
      <c r="AD31" s="153">
        <v>61.5</v>
      </c>
      <c r="AE31" s="153">
        <v>96.7</v>
      </c>
      <c r="AF31" s="153">
        <v>72.7</v>
      </c>
      <c r="AG31" s="153">
        <v>91.9</v>
      </c>
      <c r="AH31" s="153">
        <v>81.599999999999994</v>
      </c>
      <c r="AI31" s="117">
        <v>84</v>
      </c>
      <c r="AJ31" s="153">
        <v>56.7</v>
      </c>
      <c r="AK31" s="153">
        <v>97.5</v>
      </c>
      <c r="AL31" s="153">
        <v>80.400000000000006</v>
      </c>
      <c r="AM31" s="153">
        <v>75</v>
      </c>
      <c r="AN31" s="515">
        <v>85</v>
      </c>
      <c r="AO31" s="76">
        <v>83</v>
      </c>
      <c r="AP31" s="76">
        <v>75</v>
      </c>
      <c r="AQ31" s="76">
        <v>93</v>
      </c>
      <c r="AR31" s="76">
        <v>77</v>
      </c>
      <c r="AS31" s="76">
        <v>67</v>
      </c>
      <c r="AT31" s="514">
        <v>83</v>
      </c>
    </row>
    <row r="32" spans="1:46" s="76" customFormat="1">
      <c r="A32" s="135" t="s">
        <v>95</v>
      </c>
      <c r="B32" s="78">
        <v>84.380917936263884</v>
      </c>
      <c r="C32" s="78">
        <v>86.336915561102145</v>
      </c>
      <c r="D32" s="83">
        <v>85.452986210547465</v>
      </c>
      <c r="E32" s="79">
        <v>86.507105906249322</v>
      </c>
      <c r="F32" s="79">
        <v>83.920302101602388</v>
      </c>
      <c r="G32" s="79">
        <v>83.232864567718025</v>
      </c>
      <c r="H32" s="79">
        <v>82.239966140461704</v>
      </c>
      <c r="I32" s="79">
        <v>81.337171880571574</v>
      </c>
      <c r="J32" s="79">
        <v>80.759887981961185</v>
      </c>
      <c r="K32" s="79">
        <v>80.005957026925785</v>
      </c>
      <c r="L32" s="79">
        <v>79.843985625360318</v>
      </c>
      <c r="M32" s="79">
        <v>80.997919184719251</v>
      </c>
      <c r="N32" s="96">
        <v>80.425752889095918</v>
      </c>
      <c r="O32" s="79">
        <v>81.493703106666828</v>
      </c>
      <c r="P32" s="96">
        <v>81.900000000000006</v>
      </c>
      <c r="Q32" s="117">
        <v>81.5</v>
      </c>
      <c r="R32" s="103">
        <v>56.4</v>
      </c>
      <c r="S32" s="103">
        <v>100</v>
      </c>
      <c r="T32" s="103">
        <v>85.5</v>
      </c>
      <c r="U32" s="103">
        <v>69</v>
      </c>
      <c r="V32" s="103">
        <v>84.5</v>
      </c>
      <c r="W32" s="117">
        <v>82</v>
      </c>
      <c r="X32" s="77">
        <v>63.3</v>
      </c>
      <c r="Y32" s="77">
        <v>100</v>
      </c>
      <c r="Z32" s="77">
        <v>69.5</v>
      </c>
      <c r="AA32" s="77">
        <v>64.599999999999994</v>
      </c>
      <c r="AB32" s="77">
        <v>84.7</v>
      </c>
      <c r="AC32" s="117">
        <v>82</v>
      </c>
      <c r="AD32" s="153">
        <v>63.1</v>
      </c>
      <c r="AE32" s="153">
        <v>92</v>
      </c>
      <c r="AF32" s="153">
        <v>76.599999999999994</v>
      </c>
      <c r="AG32" s="153">
        <v>73.900000000000006</v>
      </c>
      <c r="AH32" s="153">
        <v>84.5</v>
      </c>
      <c r="AI32" s="117">
        <v>81.900000000000006</v>
      </c>
      <c r="AJ32" s="153">
        <v>61.7</v>
      </c>
      <c r="AK32" s="153">
        <v>90.5</v>
      </c>
      <c r="AL32" s="153">
        <v>74.900000000000006</v>
      </c>
      <c r="AM32" s="153">
        <v>71.900000000000006</v>
      </c>
      <c r="AN32" s="515">
        <v>84.7</v>
      </c>
      <c r="AO32" s="76">
        <v>84</v>
      </c>
      <c r="AP32" s="76">
        <v>62</v>
      </c>
      <c r="AQ32" s="76">
        <v>87</v>
      </c>
      <c r="AR32" s="76">
        <v>93</v>
      </c>
      <c r="AS32" s="76">
        <v>91</v>
      </c>
      <c r="AT32" s="514">
        <v>86</v>
      </c>
    </row>
    <row r="33" spans="1:46" s="76" customFormat="1">
      <c r="A33" s="135" t="s">
        <v>97</v>
      </c>
      <c r="B33" s="78">
        <v>76.995983856547596</v>
      </c>
      <c r="C33" s="78">
        <v>69.524791596264578</v>
      </c>
      <c r="D33" s="83">
        <v>68.152020142018472</v>
      </c>
      <c r="E33" s="79">
        <v>65.84763494235645</v>
      </c>
      <c r="F33" s="79">
        <v>65.810035227989388</v>
      </c>
      <c r="G33" s="79">
        <v>73.248905968027458</v>
      </c>
      <c r="H33" s="79">
        <v>70.625357905524055</v>
      </c>
      <c r="I33" s="79">
        <v>71.007150615602995</v>
      </c>
      <c r="J33" s="79">
        <v>69.704539460566679</v>
      </c>
      <c r="K33" s="79">
        <v>69.950550107709034</v>
      </c>
      <c r="L33" s="79">
        <v>71.882266396603171</v>
      </c>
      <c r="M33" s="79">
        <v>72.327879263718103</v>
      </c>
      <c r="N33" s="96">
        <v>57.37237387129521</v>
      </c>
      <c r="O33" s="79">
        <v>55.77690359654094</v>
      </c>
      <c r="P33" s="96">
        <v>55.8</v>
      </c>
      <c r="Q33" s="117">
        <v>52</v>
      </c>
      <c r="R33" s="154" t="s">
        <v>138</v>
      </c>
      <c r="S33" s="154" t="s">
        <v>138</v>
      </c>
      <c r="T33" s="154" t="s">
        <v>138</v>
      </c>
      <c r="U33" s="154" t="s">
        <v>138</v>
      </c>
      <c r="V33" s="154" t="s">
        <v>138</v>
      </c>
      <c r="W33" s="117">
        <v>56.3</v>
      </c>
      <c r="X33" s="77" t="s">
        <v>224</v>
      </c>
      <c r="Y33" s="77" t="s">
        <v>224</v>
      </c>
      <c r="Z33" s="77" t="s">
        <v>224</v>
      </c>
      <c r="AA33" s="77" t="s">
        <v>224</v>
      </c>
      <c r="AB33" s="77" t="s">
        <v>224</v>
      </c>
      <c r="AC33" s="117">
        <v>56.3</v>
      </c>
      <c r="AD33" s="153" t="s">
        <v>233</v>
      </c>
      <c r="AE33" s="153" t="s">
        <v>233</v>
      </c>
      <c r="AF33" s="153" t="s">
        <v>233</v>
      </c>
      <c r="AG33" s="153" t="s">
        <v>233</v>
      </c>
      <c r="AH33" s="153" t="s">
        <v>233</v>
      </c>
      <c r="AI33" s="117">
        <v>57.8</v>
      </c>
      <c r="AJ33" s="153">
        <v>44.3</v>
      </c>
      <c r="AK33" s="153">
        <v>80.599999999999994</v>
      </c>
      <c r="AL33" s="153">
        <v>47.2</v>
      </c>
      <c r="AM33" s="153">
        <v>46.7</v>
      </c>
      <c r="AN33" s="515">
        <v>65.5</v>
      </c>
      <c r="AO33" s="76">
        <v>59</v>
      </c>
      <c r="AP33" s="76">
        <v>40</v>
      </c>
      <c r="AQ33" s="76">
        <v>68</v>
      </c>
      <c r="AR33" s="76">
        <v>50</v>
      </c>
      <c r="AS33" s="76">
        <v>40</v>
      </c>
      <c r="AT33" s="514">
        <v>64</v>
      </c>
    </row>
    <row r="34" spans="1:46" s="76" customFormat="1">
      <c r="A34" s="135" t="s">
        <v>100</v>
      </c>
      <c r="B34" s="78">
        <v>70.094481361348642</v>
      </c>
      <c r="C34" s="78">
        <v>68.361882703472105</v>
      </c>
      <c r="D34" s="83">
        <v>66.879271682836446</v>
      </c>
      <c r="E34" s="79">
        <v>64.406589997420355</v>
      </c>
      <c r="F34" s="79">
        <v>63.677847141130108</v>
      </c>
      <c r="G34" s="79">
        <v>62.492287564802318</v>
      </c>
      <c r="H34" s="79">
        <v>61.559635822072821</v>
      </c>
      <c r="I34" s="79">
        <v>63.291186513332256</v>
      </c>
      <c r="J34" s="79">
        <v>64.712922166298995</v>
      </c>
      <c r="K34" s="79">
        <v>65.89346366557011</v>
      </c>
      <c r="L34" s="79">
        <v>67.397566426620315</v>
      </c>
      <c r="M34" s="79">
        <v>63.067864197070769</v>
      </c>
      <c r="N34" s="96">
        <v>67.003707448601276</v>
      </c>
      <c r="O34" s="79">
        <v>65.442683126123526</v>
      </c>
      <c r="P34" s="96">
        <v>67.3</v>
      </c>
      <c r="Q34" s="117">
        <v>59.1</v>
      </c>
      <c r="R34" s="103">
        <v>53.7</v>
      </c>
      <c r="S34" s="103">
        <v>83.5</v>
      </c>
      <c r="T34" s="103">
        <v>53.5</v>
      </c>
      <c r="U34" s="103">
        <v>58.4</v>
      </c>
      <c r="V34" s="103">
        <v>68.900000000000006</v>
      </c>
      <c r="W34" s="117">
        <v>66.8</v>
      </c>
      <c r="X34" s="77">
        <v>61</v>
      </c>
      <c r="Y34" s="77">
        <v>100</v>
      </c>
      <c r="Z34" s="77">
        <v>62.3</v>
      </c>
      <c r="AA34" s="77">
        <v>71.400000000000006</v>
      </c>
      <c r="AB34" s="77">
        <v>74.7</v>
      </c>
      <c r="AC34" s="117">
        <v>64.8</v>
      </c>
      <c r="AD34" s="153">
        <v>59.9</v>
      </c>
      <c r="AE34" s="153">
        <v>93.3</v>
      </c>
      <c r="AF34" s="153">
        <v>60.7</v>
      </c>
      <c r="AG34" s="153">
        <v>67.400000000000006</v>
      </c>
      <c r="AH34" s="153">
        <v>72.400000000000006</v>
      </c>
      <c r="AI34" s="117">
        <v>67.3</v>
      </c>
      <c r="AJ34" s="153">
        <v>63.4</v>
      </c>
      <c r="AK34" s="153">
        <v>94.8</v>
      </c>
      <c r="AL34" s="153">
        <v>65.3</v>
      </c>
      <c r="AM34" s="153">
        <v>59.4</v>
      </c>
      <c r="AN34" s="515">
        <v>70.5</v>
      </c>
      <c r="AO34" s="76">
        <v>71</v>
      </c>
      <c r="AP34" s="76">
        <v>66</v>
      </c>
      <c r="AQ34" s="76">
        <v>81</v>
      </c>
      <c r="AR34" s="76">
        <v>70</v>
      </c>
      <c r="AS34" s="76">
        <v>60</v>
      </c>
      <c r="AT34" s="514">
        <v>73</v>
      </c>
    </row>
    <row r="35" spans="1:46" s="76" customFormat="1">
      <c r="A35" s="135" t="s">
        <v>104</v>
      </c>
      <c r="B35" s="78">
        <v>72.652007979314774</v>
      </c>
      <c r="C35" s="78">
        <v>74.979110270607592</v>
      </c>
      <c r="D35" s="83">
        <v>72.948721614201844</v>
      </c>
      <c r="E35" s="79">
        <v>71.150267516570111</v>
      </c>
      <c r="F35" s="79">
        <v>68.272678327872967</v>
      </c>
      <c r="G35" s="79">
        <v>69.07177833082811</v>
      </c>
      <c r="H35" s="79">
        <v>69.013579422622072</v>
      </c>
      <c r="I35" s="79">
        <v>68.241898271454502</v>
      </c>
      <c r="J35" s="79">
        <v>69.642021233995052</v>
      </c>
      <c r="K35" s="79">
        <v>68.292614148079068</v>
      </c>
      <c r="L35" s="79">
        <v>71.021953179623651</v>
      </c>
      <c r="M35" s="79">
        <v>73.652417025303137</v>
      </c>
      <c r="N35" s="96">
        <v>74.240459991218671</v>
      </c>
      <c r="O35" s="79">
        <v>74.167986601751537</v>
      </c>
      <c r="P35" s="96">
        <v>73</v>
      </c>
      <c r="Q35" s="117">
        <v>73.8</v>
      </c>
      <c r="R35" s="103">
        <v>61.1</v>
      </c>
      <c r="S35" s="103">
        <v>90.9</v>
      </c>
      <c r="T35" s="103">
        <v>66.900000000000006</v>
      </c>
      <c r="U35" s="103">
        <v>61.3</v>
      </c>
      <c r="V35" s="103">
        <v>74.400000000000006</v>
      </c>
      <c r="W35" s="117">
        <v>76.7</v>
      </c>
      <c r="X35" s="77">
        <v>62.8</v>
      </c>
      <c r="Y35" s="77">
        <v>91.2</v>
      </c>
      <c r="Z35" s="77">
        <v>71</v>
      </c>
      <c r="AA35" s="77">
        <v>65.8</v>
      </c>
      <c r="AB35" s="77">
        <v>77.099999999999994</v>
      </c>
      <c r="AC35" s="117">
        <v>76.5</v>
      </c>
      <c r="AD35" s="153">
        <v>62.3</v>
      </c>
      <c r="AE35" s="153">
        <v>89.8</v>
      </c>
      <c r="AF35" s="153">
        <v>70.7</v>
      </c>
      <c r="AG35" s="153">
        <v>61.1</v>
      </c>
      <c r="AH35" s="153">
        <v>77.400000000000006</v>
      </c>
      <c r="AI35" s="117">
        <v>76.3</v>
      </c>
      <c r="AJ35" s="153">
        <v>58.7</v>
      </c>
      <c r="AK35" s="153">
        <v>83.6</v>
      </c>
      <c r="AL35" s="153">
        <v>75.599999999999994</v>
      </c>
      <c r="AM35" s="153">
        <v>65.900000000000006</v>
      </c>
      <c r="AN35" s="515">
        <v>77.3</v>
      </c>
      <c r="AO35" s="76">
        <v>78</v>
      </c>
      <c r="AP35" s="76">
        <v>62</v>
      </c>
      <c r="AQ35" s="76">
        <v>82</v>
      </c>
      <c r="AR35" s="76">
        <v>80</v>
      </c>
      <c r="AS35" s="76">
        <v>65</v>
      </c>
      <c r="AT35" s="514">
        <v>78</v>
      </c>
    </row>
    <row r="36" spans="1:46" s="76" customFormat="1">
      <c r="A36" s="135" t="s">
        <v>108</v>
      </c>
      <c r="B36" s="78">
        <v>77.524231261563074</v>
      </c>
      <c r="C36" s="78">
        <v>78.831142112202215</v>
      </c>
      <c r="D36" s="83">
        <v>78.664752628086262</v>
      </c>
      <c r="E36" s="79">
        <v>77.682922686251032</v>
      </c>
      <c r="F36" s="79">
        <v>76.895500782861674</v>
      </c>
      <c r="G36" s="79">
        <v>81.06410740391695</v>
      </c>
      <c r="H36" s="79">
        <v>80.680044032043597</v>
      </c>
      <c r="I36" s="79">
        <v>81.641017594447078</v>
      </c>
      <c r="J36" s="79">
        <v>82.473144207166982</v>
      </c>
      <c r="K36" s="79">
        <v>81.603700484189773</v>
      </c>
      <c r="L36" s="79">
        <v>80.486429146797107</v>
      </c>
      <c r="M36" s="79">
        <v>80.152813176930664</v>
      </c>
      <c r="N36" s="96">
        <v>83.030670516956093</v>
      </c>
      <c r="O36" s="79">
        <v>84.435975546492031</v>
      </c>
      <c r="P36" s="96">
        <v>78.599999999999994</v>
      </c>
      <c r="Q36" s="117">
        <v>76.599999999999994</v>
      </c>
      <c r="R36" s="103">
        <v>58.2</v>
      </c>
      <c r="S36" s="103">
        <v>82.3</v>
      </c>
      <c r="T36" s="103">
        <v>57.3</v>
      </c>
      <c r="U36" s="103">
        <v>61.9</v>
      </c>
      <c r="V36" s="103">
        <v>79.3</v>
      </c>
      <c r="W36" s="117">
        <v>74.3</v>
      </c>
      <c r="X36" s="77">
        <v>57.6</v>
      </c>
      <c r="Y36" s="77">
        <v>73.5</v>
      </c>
      <c r="Z36" s="77">
        <v>50.6</v>
      </c>
      <c r="AA36" s="77">
        <v>54.4</v>
      </c>
      <c r="AB36" s="77">
        <v>77.900000000000006</v>
      </c>
      <c r="AC36" s="117">
        <v>79.400000000000006</v>
      </c>
      <c r="AD36" s="153">
        <v>62.9</v>
      </c>
      <c r="AE36" s="153">
        <v>91.3</v>
      </c>
      <c r="AF36" s="153">
        <v>61.2</v>
      </c>
      <c r="AG36" s="153">
        <v>70.3</v>
      </c>
      <c r="AH36" s="153">
        <v>81.7</v>
      </c>
      <c r="AI36" s="117">
        <v>78.599999999999994</v>
      </c>
      <c r="AJ36" s="153">
        <v>57.4</v>
      </c>
      <c r="AK36" s="153">
        <v>85.5</v>
      </c>
      <c r="AL36" s="153">
        <v>60.6</v>
      </c>
      <c r="AM36" s="153">
        <v>69.8</v>
      </c>
      <c r="AN36" s="515">
        <v>81.7</v>
      </c>
      <c r="AO36" s="76">
        <v>78</v>
      </c>
      <c r="AP36" s="76">
        <v>56</v>
      </c>
      <c r="AQ36" s="76">
        <v>81</v>
      </c>
      <c r="AR36" s="76">
        <v>62</v>
      </c>
      <c r="AS36" s="76">
        <v>65</v>
      </c>
      <c r="AT36" s="514">
        <v>81</v>
      </c>
    </row>
    <row r="37" spans="1:46" s="76" customFormat="1">
      <c r="A37" s="135" t="s">
        <v>110</v>
      </c>
      <c r="B37" s="78">
        <v>75.749674829099675</v>
      </c>
      <c r="C37" s="78">
        <v>77.830829459541562</v>
      </c>
      <c r="D37" s="83">
        <v>79.453767612938677</v>
      </c>
      <c r="E37" s="79">
        <v>76.431126087945259</v>
      </c>
      <c r="F37" s="79">
        <v>75.497009614656676</v>
      </c>
      <c r="G37" s="79">
        <v>74.030668598396275</v>
      </c>
      <c r="H37" s="79">
        <v>73.281244311769626</v>
      </c>
      <c r="I37" s="79">
        <v>73.193216637903703</v>
      </c>
      <c r="J37" s="79">
        <v>73.671352374617868</v>
      </c>
      <c r="K37" s="79">
        <v>69.180723194212433</v>
      </c>
      <c r="L37" s="79">
        <v>72.200439146800505</v>
      </c>
      <c r="M37" s="79">
        <v>74.185232922113784</v>
      </c>
      <c r="N37" s="96">
        <v>74.568281848974706</v>
      </c>
      <c r="O37" s="79">
        <v>75.001534551972199</v>
      </c>
      <c r="P37" s="96">
        <v>72.900000000000006</v>
      </c>
      <c r="Q37" s="117">
        <v>74.8</v>
      </c>
      <c r="R37" s="103">
        <v>53.6</v>
      </c>
      <c r="S37" s="103">
        <v>88.1</v>
      </c>
      <c r="T37" s="103">
        <v>64.099999999999994</v>
      </c>
      <c r="U37" s="103">
        <v>60.8</v>
      </c>
      <c r="V37" s="103">
        <v>76.099999999999994</v>
      </c>
      <c r="W37" s="117">
        <v>71.900000000000006</v>
      </c>
      <c r="X37" s="77">
        <v>50.6</v>
      </c>
      <c r="Y37" s="77">
        <v>84.4</v>
      </c>
      <c r="Z37" s="77">
        <v>60.3</v>
      </c>
      <c r="AA37" s="77">
        <v>58.2</v>
      </c>
      <c r="AB37" s="77">
        <v>73.599999999999994</v>
      </c>
      <c r="AC37" s="117">
        <v>73.7</v>
      </c>
      <c r="AD37" s="153">
        <v>51.3</v>
      </c>
      <c r="AE37" s="153">
        <v>87.6</v>
      </c>
      <c r="AF37" s="153">
        <v>63.1</v>
      </c>
      <c r="AG37" s="153">
        <v>60.7</v>
      </c>
      <c r="AH37" s="153">
        <v>75.3</v>
      </c>
      <c r="AI37" s="117">
        <v>77.2</v>
      </c>
      <c r="AJ37" s="153">
        <v>58.7</v>
      </c>
      <c r="AK37" s="153">
        <v>86.8</v>
      </c>
      <c r="AL37" s="153">
        <v>64.099999999999994</v>
      </c>
      <c r="AM37" s="153">
        <v>63</v>
      </c>
      <c r="AN37" s="515">
        <v>77.7</v>
      </c>
      <c r="AO37" s="76">
        <v>79</v>
      </c>
      <c r="AP37" s="76">
        <v>42</v>
      </c>
      <c r="AQ37" s="76">
        <v>81</v>
      </c>
      <c r="AR37" s="76">
        <v>78</v>
      </c>
      <c r="AS37" s="76">
        <v>58</v>
      </c>
      <c r="AT37" s="514">
        <v>80</v>
      </c>
    </row>
    <row r="38" spans="1:46" s="76" customFormat="1">
      <c r="A38" s="137" t="s">
        <v>112</v>
      </c>
      <c r="B38" s="74">
        <v>81.135214521566027</v>
      </c>
      <c r="C38" s="74">
        <v>86.510090886870756</v>
      </c>
      <c r="D38" s="84">
        <v>84.044445742909431</v>
      </c>
      <c r="E38" s="85">
        <v>78.839676947315851</v>
      </c>
      <c r="F38" s="85">
        <v>77.712139940617391</v>
      </c>
      <c r="G38" s="85">
        <v>78.445273122157104</v>
      </c>
      <c r="H38" s="85">
        <v>77.117830573554116</v>
      </c>
      <c r="I38" s="85">
        <v>76.594922061205011</v>
      </c>
      <c r="J38" s="85">
        <v>76.290442575498261</v>
      </c>
      <c r="K38" s="85">
        <v>73.426201420096206</v>
      </c>
      <c r="L38" s="85">
        <v>74.385773833001863</v>
      </c>
      <c r="M38" s="85">
        <v>73.884214231020778</v>
      </c>
      <c r="N38" s="97">
        <v>76.007388991610156</v>
      </c>
      <c r="O38" s="85">
        <v>76.738695634244863</v>
      </c>
      <c r="P38" s="97">
        <v>76.099999999999994</v>
      </c>
      <c r="Q38" s="118">
        <v>75.8</v>
      </c>
      <c r="R38" s="104">
        <v>44.7</v>
      </c>
      <c r="S38" s="104">
        <v>90.8</v>
      </c>
      <c r="T38" s="104">
        <v>63.6</v>
      </c>
      <c r="U38" s="104">
        <v>52</v>
      </c>
      <c r="V38" s="104">
        <v>78.3</v>
      </c>
      <c r="W38" s="118">
        <v>76</v>
      </c>
      <c r="X38" s="109">
        <v>38.5</v>
      </c>
      <c r="Y38" s="109">
        <v>98.5</v>
      </c>
      <c r="Z38" s="109">
        <v>65.5</v>
      </c>
      <c r="AA38" s="109">
        <v>61.8</v>
      </c>
      <c r="AB38" s="109">
        <v>78.5</v>
      </c>
      <c r="AC38" s="118">
        <v>75.2</v>
      </c>
      <c r="AD38" s="152">
        <v>45</v>
      </c>
      <c r="AE38" s="152">
        <v>87.3</v>
      </c>
      <c r="AF38" s="152">
        <v>69.599999999999994</v>
      </c>
      <c r="AG38" s="152">
        <v>65</v>
      </c>
      <c r="AH38" s="152">
        <v>77.099999999999994</v>
      </c>
      <c r="AI38" s="118">
        <v>80.3</v>
      </c>
      <c r="AJ38" s="152">
        <v>37.6</v>
      </c>
      <c r="AK38" s="152">
        <v>69</v>
      </c>
      <c r="AL38" s="152">
        <v>74.3</v>
      </c>
      <c r="AM38" s="152">
        <v>57.4</v>
      </c>
      <c r="AN38" s="516">
        <v>82.6</v>
      </c>
      <c r="AO38" s="76">
        <v>80</v>
      </c>
      <c r="AP38" s="76">
        <v>47</v>
      </c>
      <c r="AQ38" s="76">
        <v>86</v>
      </c>
      <c r="AR38" s="76">
        <v>82</v>
      </c>
      <c r="AS38" s="76">
        <v>53</v>
      </c>
      <c r="AT38" s="514">
        <v>81</v>
      </c>
    </row>
    <row r="39" spans="1:46" s="76" customFormat="1">
      <c r="A39" s="138" t="s">
        <v>236</v>
      </c>
      <c r="B39" s="173">
        <f>MEDIAN(B41:B52)</f>
        <v>82.289298615159765</v>
      </c>
      <c r="C39" s="173">
        <f t="shared" ref="C39:AH39" si="4">MEDIAN(C41:C52)</f>
        <v>83.180379307786211</v>
      </c>
      <c r="D39" s="173">
        <f t="shared" si="4"/>
        <v>82.862742631013759</v>
      </c>
      <c r="E39" s="173">
        <f t="shared" si="4"/>
        <v>81.914183537696999</v>
      </c>
      <c r="F39" s="173">
        <f t="shared" si="4"/>
        <v>80.344984454015133</v>
      </c>
      <c r="G39" s="173">
        <f t="shared" si="4"/>
        <v>77.741409633386127</v>
      </c>
      <c r="H39" s="173">
        <f t="shared" si="4"/>
        <v>77.320347285377238</v>
      </c>
      <c r="I39" s="173">
        <f t="shared" si="4"/>
        <v>76.351121276483042</v>
      </c>
      <c r="J39" s="173">
        <f t="shared" si="4"/>
        <v>77.375084671679573</v>
      </c>
      <c r="K39" s="173">
        <f t="shared" si="4"/>
        <v>76.971789701472602</v>
      </c>
      <c r="L39" s="173">
        <f t="shared" si="4"/>
        <v>78.215094616249146</v>
      </c>
      <c r="M39" s="173">
        <f t="shared" si="4"/>
        <v>81.002001343961552</v>
      </c>
      <c r="N39" s="173">
        <f t="shared" si="4"/>
        <v>81.278372330922338</v>
      </c>
      <c r="O39" s="173">
        <f t="shared" si="4"/>
        <v>81.459746737454907</v>
      </c>
      <c r="P39" s="173">
        <f t="shared" si="4"/>
        <v>81.55</v>
      </c>
      <c r="Q39" s="174">
        <f t="shared" si="4"/>
        <v>82.2</v>
      </c>
      <c r="R39" s="173">
        <f t="shared" si="4"/>
        <v>59.75</v>
      </c>
      <c r="S39" s="173">
        <f t="shared" si="4"/>
        <v>96.95</v>
      </c>
      <c r="T39" s="173">
        <f t="shared" si="4"/>
        <v>66.150000000000006</v>
      </c>
      <c r="U39" s="173">
        <f t="shared" si="4"/>
        <v>65</v>
      </c>
      <c r="V39" s="173">
        <f t="shared" si="4"/>
        <v>86.65</v>
      </c>
      <c r="W39" s="174">
        <f t="shared" si="4"/>
        <v>83.1</v>
      </c>
      <c r="X39" s="173">
        <f t="shared" si="4"/>
        <v>65.25</v>
      </c>
      <c r="Y39" s="173">
        <f t="shared" si="4"/>
        <v>96.35</v>
      </c>
      <c r="Z39" s="173">
        <f t="shared" si="4"/>
        <v>66.900000000000006</v>
      </c>
      <c r="AA39" s="173">
        <f t="shared" si="4"/>
        <v>63.900000000000006</v>
      </c>
      <c r="AB39" s="173">
        <f t="shared" si="4"/>
        <v>87.75</v>
      </c>
      <c r="AC39" s="174">
        <f t="shared" si="4"/>
        <v>82.300000000000011</v>
      </c>
      <c r="AD39" s="173">
        <f t="shared" si="4"/>
        <v>66.650000000000006</v>
      </c>
      <c r="AE39" s="173">
        <f t="shared" si="4"/>
        <v>96.3</v>
      </c>
      <c r="AF39" s="173">
        <f t="shared" si="4"/>
        <v>66.849999999999994</v>
      </c>
      <c r="AG39" s="173">
        <f t="shared" si="4"/>
        <v>65.949999999999989</v>
      </c>
      <c r="AH39" s="173">
        <f t="shared" si="4"/>
        <v>85.7</v>
      </c>
      <c r="AI39" s="174">
        <f t="shared" ref="AI39:AM39" si="5">MEDIAN(AI41:AI52)</f>
        <v>83.75</v>
      </c>
      <c r="AJ39" s="173">
        <f t="shared" si="5"/>
        <v>66.95</v>
      </c>
      <c r="AK39" s="173">
        <f t="shared" si="5"/>
        <v>95.050000000000011</v>
      </c>
      <c r="AL39" s="173">
        <f t="shared" si="5"/>
        <v>72.599999999999994</v>
      </c>
      <c r="AM39" s="173">
        <f t="shared" si="5"/>
        <v>67</v>
      </c>
      <c r="AN39" s="513">
        <f>MEDIAN(AN41:AN52)</f>
        <v>87.3</v>
      </c>
      <c r="AO39" s="521">
        <f>MEDIAN(AO41:AO52)</f>
        <v>86</v>
      </c>
      <c r="AP39" s="522">
        <f t="shared" ref="AP39:AT39" si="6">MEDIAN(AP41:AP52)</f>
        <v>61.5</v>
      </c>
      <c r="AQ39" s="522">
        <f t="shared" si="6"/>
        <v>96</v>
      </c>
      <c r="AR39" s="522">
        <f t="shared" si="6"/>
        <v>82</v>
      </c>
      <c r="AS39" s="522">
        <f t="shared" si="6"/>
        <v>67</v>
      </c>
      <c r="AT39" s="523">
        <f t="shared" si="6"/>
        <v>87</v>
      </c>
    </row>
    <row r="40" spans="1:46" s="76" customFormat="1">
      <c r="A40" s="138" t="s">
        <v>226</v>
      </c>
      <c r="B40" s="78"/>
      <c r="C40" s="78"/>
      <c r="D40" s="15"/>
      <c r="N40" s="95"/>
      <c r="P40" s="95"/>
      <c r="Q40" s="119"/>
      <c r="W40" s="119"/>
      <c r="AC40" s="119"/>
      <c r="AI40" s="119"/>
      <c r="AN40" s="514"/>
      <c r="AT40" s="514"/>
    </row>
    <row r="41" spans="1:46" s="76" customFormat="1">
      <c r="A41" s="135" t="s">
        <v>86</v>
      </c>
      <c r="B41" s="78">
        <v>76.576799639334141</v>
      </c>
      <c r="C41" s="78">
        <v>77.544690974551159</v>
      </c>
      <c r="D41" s="83">
        <v>76.282102036833933</v>
      </c>
      <c r="E41" s="79">
        <v>74.824033295890715</v>
      </c>
      <c r="F41" s="79">
        <v>75.234336581110085</v>
      </c>
      <c r="G41" s="79">
        <v>76.054018233436764</v>
      </c>
      <c r="H41" s="79">
        <v>76.821572616833194</v>
      </c>
      <c r="I41" s="79">
        <v>76.010377196092676</v>
      </c>
      <c r="J41" s="79">
        <v>76.318099619013978</v>
      </c>
      <c r="K41" s="79">
        <v>75.633601534829893</v>
      </c>
      <c r="L41" s="79">
        <v>77.122136155025927</v>
      </c>
      <c r="M41" s="79">
        <v>75.90102580466322</v>
      </c>
      <c r="N41" s="96">
        <v>80.282771178005547</v>
      </c>
      <c r="O41" s="79">
        <v>79.375249549847155</v>
      </c>
      <c r="P41" s="96">
        <v>79.7</v>
      </c>
      <c r="Q41" s="117">
        <v>79.5</v>
      </c>
      <c r="R41" s="103">
        <v>100</v>
      </c>
      <c r="S41" s="103">
        <v>100</v>
      </c>
      <c r="T41" s="103">
        <v>65</v>
      </c>
      <c r="U41" s="103">
        <v>61.2</v>
      </c>
      <c r="V41" s="103">
        <v>87.3</v>
      </c>
      <c r="W41" s="117">
        <v>80.400000000000006</v>
      </c>
      <c r="X41" s="77">
        <v>95.8</v>
      </c>
      <c r="Y41" s="77">
        <v>100</v>
      </c>
      <c r="Z41" s="77">
        <v>69.599999999999994</v>
      </c>
      <c r="AA41" s="77">
        <v>61.5</v>
      </c>
      <c r="AB41" s="77">
        <v>87.7</v>
      </c>
      <c r="AC41" s="117">
        <v>77.7</v>
      </c>
      <c r="AD41" s="153">
        <v>70.599999999999994</v>
      </c>
      <c r="AE41" s="153">
        <v>92.9</v>
      </c>
      <c r="AF41" s="153">
        <v>68.8</v>
      </c>
      <c r="AG41" s="153">
        <v>60.8</v>
      </c>
      <c r="AH41" s="153">
        <v>85.7</v>
      </c>
      <c r="AI41" s="117">
        <v>81.900000000000006</v>
      </c>
      <c r="AJ41" s="153">
        <v>82.1</v>
      </c>
      <c r="AK41" s="153">
        <v>97.1</v>
      </c>
      <c r="AL41" s="153">
        <v>76</v>
      </c>
      <c r="AM41" s="153">
        <v>68.7</v>
      </c>
      <c r="AN41" s="515">
        <v>88.1</v>
      </c>
      <c r="AO41" s="76">
        <v>80</v>
      </c>
      <c r="AP41" s="76">
        <v>97</v>
      </c>
      <c r="AQ41" s="76">
        <v>97</v>
      </c>
      <c r="AR41" s="76">
        <v>74</v>
      </c>
      <c r="AS41" s="76">
        <v>63</v>
      </c>
      <c r="AT41" s="514">
        <v>87</v>
      </c>
    </row>
    <row r="42" spans="1:46" s="76" customFormat="1">
      <c r="A42" s="135" t="s">
        <v>87</v>
      </c>
      <c r="B42" s="78">
        <v>76.887988728302815</v>
      </c>
      <c r="C42" s="78">
        <v>77.847055978109424</v>
      </c>
      <c r="D42" s="83">
        <v>74.74794231059947</v>
      </c>
      <c r="E42" s="79">
        <v>73.808531820928323</v>
      </c>
      <c r="F42" s="79">
        <v>73.641608309216011</v>
      </c>
      <c r="G42" s="79">
        <v>74.009187990144724</v>
      </c>
      <c r="H42" s="79">
        <v>73.824591552492819</v>
      </c>
      <c r="I42" s="79">
        <v>74.275064366195693</v>
      </c>
      <c r="J42" s="79">
        <v>71.783704257180048</v>
      </c>
      <c r="K42" s="79">
        <v>72.071054167563915</v>
      </c>
      <c r="L42" s="79">
        <v>73.069439752170439</v>
      </c>
      <c r="M42" s="79">
        <v>75.467326507752858</v>
      </c>
      <c r="N42" s="96">
        <v>73.505575437685295</v>
      </c>
      <c r="O42" s="79">
        <v>73.194254483381116</v>
      </c>
      <c r="P42" s="96">
        <v>73.3</v>
      </c>
      <c r="Q42" s="117">
        <v>73.900000000000006</v>
      </c>
      <c r="R42" s="103">
        <v>66.099999999999994</v>
      </c>
      <c r="S42" s="103">
        <v>98.8</v>
      </c>
      <c r="T42" s="103">
        <v>68.8</v>
      </c>
      <c r="U42" s="103">
        <v>52.7</v>
      </c>
      <c r="V42" s="103">
        <v>75.7</v>
      </c>
      <c r="W42" s="117">
        <v>74.099999999999994</v>
      </c>
      <c r="X42" s="77">
        <v>69.8</v>
      </c>
      <c r="Y42" s="77">
        <v>100</v>
      </c>
      <c r="Z42" s="77">
        <v>66.599999999999994</v>
      </c>
      <c r="AA42" s="77">
        <v>52.6</v>
      </c>
      <c r="AB42" s="77">
        <v>75.900000000000006</v>
      </c>
      <c r="AC42" s="117">
        <v>75.2</v>
      </c>
      <c r="AD42" s="153">
        <v>68.599999999999994</v>
      </c>
      <c r="AE42" s="153">
        <v>100</v>
      </c>
      <c r="AF42" s="153">
        <v>66.8</v>
      </c>
      <c r="AG42" s="153">
        <v>56.4</v>
      </c>
      <c r="AH42" s="153">
        <v>77.099999999999994</v>
      </c>
      <c r="AI42" s="117">
        <v>77.2</v>
      </c>
      <c r="AJ42" s="153">
        <v>75.5</v>
      </c>
      <c r="AK42" s="153">
        <v>95.2</v>
      </c>
      <c r="AL42" s="153">
        <v>71.8</v>
      </c>
      <c r="AM42" s="153">
        <v>61.6</v>
      </c>
      <c r="AN42" s="515">
        <v>79.099999999999994</v>
      </c>
      <c r="AO42" s="76">
        <v>80</v>
      </c>
      <c r="AP42" s="76">
        <v>87</v>
      </c>
      <c r="AQ42" s="76">
        <v>99</v>
      </c>
      <c r="AR42" s="76">
        <v>83</v>
      </c>
      <c r="AS42" s="76">
        <v>67</v>
      </c>
      <c r="AT42" s="514">
        <v>82</v>
      </c>
    </row>
    <row r="43" spans="1:46" s="76" customFormat="1">
      <c r="A43" s="135" t="s">
        <v>88</v>
      </c>
      <c r="B43" s="78">
        <v>84.444807628021863</v>
      </c>
      <c r="C43" s="78">
        <v>86.896071429772192</v>
      </c>
      <c r="D43" s="83">
        <v>86.087364438525753</v>
      </c>
      <c r="E43" s="79">
        <v>84.51122992801659</v>
      </c>
      <c r="F43" s="79">
        <v>84.306889992780469</v>
      </c>
      <c r="G43" s="79">
        <v>84.563595084533816</v>
      </c>
      <c r="H43" s="79">
        <v>83.882396459459272</v>
      </c>
      <c r="I43" s="79">
        <v>83.258027105695447</v>
      </c>
      <c r="J43" s="79">
        <v>83.112298408527394</v>
      </c>
      <c r="K43" s="79">
        <v>82.785670842265361</v>
      </c>
      <c r="L43" s="79">
        <v>84.107549215829607</v>
      </c>
      <c r="M43" s="79">
        <v>85.291992967844337</v>
      </c>
      <c r="N43" s="96">
        <v>85.775207099773553</v>
      </c>
      <c r="O43" s="79">
        <v>86.585507053237933</v>
      </c>
      <c r="P43" s="96">
        <v>86.9</v>
      </c>
      <c r="Q43" s="117">
        <v>86.5</v>
      </c>
      <c r="R43" s="103">
        <v>59.4</v>
      </c>
      <c r="S43" s="103">
        <v>94.7</v>
      </c>
      <c r="T43" s="103">
        <v>70.900000000000006</v>
      </c>
      <c r="U43" s="103">
        <v>70</v>
      </c>
      <c r="V43" s="103">
        <v>88.1</v>
      </c>
      <c r="W43" s="117">
        <v>86.4</v>
      </c>
      <c r="X43" s="77">
        <v>63.6</v>
      </c>
      <c r="Y43" s="77">
        <v>93.2</v>
      </c>
      <c r="Z43" s="77">
        <v>70.2</v>
      </c>
      <c r="AA43" s="77">
        <v>71.900000000000006</v>
      </c>
      <c r="AB43" s="77">
        <v>88</v>
      </c>
      <c r="AC43" s="117">
        <v>85.7</v>
      </c>
      <c r="AD43" s="153">
        <v>63.6</v>
      </c>
      <c r="AE43" s="153">
        <v>98.1</v>
      </c>
      <c r="AF43" s="153">
        <v>68.7</v>
      </c>
      <c r="AG43" s="153">
        <v>71.5</v>
      </c>
      <c r="AH43" s="153">
        <v>87.4</v>
      </c>
      <c r="AI43" s="117">
        <v>87.9</v>
      </c>
      <c r="AJ43" s="153">
        <v>68.5</v>
      </c>
      <c r="AK43" s="153">
        <v>87.3</v>
      </c>
      <c r="AL43" s="153">
        <v>86.3</v>
      </c>
      <c r="AM43" s="153">
        <v>60.7</v>
      </c>
      <c r="AN43" s="515">
        <v>88.5</v>
      </c>
      <c r="AO43" s="76">
        <v>89</v>
      </c>
      <c r="AP43" s="76">
        <v>61</v>
      </c>
      <c r="AQ43" s="76">
        <v>87</v>
      </c>
      <c r="AR43" s="76">
        <v>89</v>
      </c>
      <c r="AS43" s="76">
        <v>66</v>
      </c>
      <c r="AT43" s="514">
        <v>89</v>
      </c>
    </row>
    <row r="44" spans="1:46" s="76" customFormat="1">
      <c r="A44" s="135" t="s">
        <v>89</v>
      </c>
      <c r="B44" s="78">
        <v>80.76307575570894</v>
      </c>
      <c r="C44" s="78">
        <v>80.451748532684618</v>
      </c>
      <c r="D44" s="83">
        <v>80.242992808799528</v>
      </c>
      <c r="E44" s="79">
        <v>78.826246838202991</v>
      </c>
      <c r="F44" s="79">
        <v>77.138069083183368</v>
      </c>
      <c r="G44" s="79">
        <v>76.860700729160314</v>
      </c>
      <c r="H44" s="79">
        <v>75.962726001025388</v>
      </c>
      <c r="I44" s="79">
        <v>76.691865356873407</v>
      </c>
      <c r="J44" s="79">
        <v>77.123413538336635</v>
      </c>
      <c r="K44" s="79">
        <v>76.507997514714475</v>
      </c>
      <c r="L44" s="79">
        <v>77.13870886686307</v>
      </c>
      <c r="M44" s="79">
        <v>76.923331376845837</v>
      </c>
      <c r="N44" s="96">
        <v>77.898504717140199</v>
      </c>
      <c r="O44" s="79">
        <v>79.163897503751897</v>
      </c>
      <c r="P44" s="96">
        <v>77.599999999999994</v>
      </c>
      <c r="Q44" s="117">
        <v>78.900000000000006</v>
      </c>
      <c r="R44" s="103">
        <v>60.1</v>
      </c>
      <c r="S44" s="103">
        <v>81.400000000000006</v>
      </c>
      <c r="T44" s="103">
        <v>60.3</v>
      </c>
      <c r="U44" s="103">
        <v>64.5</v>
      </c>
      <c r="V44" s="103">
        <v>81.400000000000006</v>
      </c>
      <c r="W44" s="117">
        <v>79.099999999999994</v>
      </c>
      <c r="X44" s="77">
        <v>63.9</v>
      </c>
      <c r="Y44" s="77">
        <v>93.4</v>
      </c>
      <c r="Z44" s="77">
        <v>62.2</v>
      </c>
      <c r="AA44" s="77">
        <v>64.7</v>
      </c>
      <c r="AB44" s="77">
        <v>82.4</v>
      </c>
      <c r="AC44" s="117">
        <v>80.2</v>
      </c>
      <c r="AD44" s="153">
        <v>69</v>
      </c>
      <c r="AE44" s="153">
        <v>87.9</v>
      </c>
      <c r="AF44" s="153">
        <v>63.5</v>
      </c>
      <c r="AG44" s="153">
        <v>66.599999999999994</v>
      </c>
      <c r="AH44" s="153">
        <v>83.7</v>
      </c>
      <c r="AI44" s="117">
        <v>84.5</v>
      </c>
      <c r="AJ44" s="153">
        <v>65.400000000000006</v>
      </c>
      <c r="AK44" s="153">
        <v>88.6</v>
      </c>
      <c r="AL44" s="153">
        <v>78.8</v>
      </c>
      <c r="AM44" s="153">
        <v>68</v>
      </c>
      <c r="AN44" s="515">
        <v>85.8</v>
      </c>
      <c r="AO44" s="76">
        <v>87</v>
      </c>
      <c r="AP44" s="76">
        <v>61</v>
      </c>
      <c r="AQ44" s="76">
        <v>93</v>
      </c>
      <c r="AR44" s="76">
        <v>84</v>
      </c>
      <c r="AS44" s="76">
        <v>69</v>
      </c>
      <c r="AT44" s="514">
        <v>87</v>
      </c>
    </row>
    <row r="45" spans="1:46" s="76" customFormat="1">
      <c r="A45" s="135" t="s">
        <v>92</v>
      </c>
      <c r="B45" s="78">
        <v>72.056210431193833</v>
      </c>
      <c r="C45" s="78">
        <v>72.164647578652136</v>
      </c>
      <c r="D45" s="83">
        <v>72.369243588832717</v>
      </c>
      <c r="E45" s="79">
        <v>71.293314389652522</v>
      </c>
      <c r="F45" s="79">
        <v>71.352227410287782</v>
      </c>
      <c r="G45" s="79">
        <v>73.54609417885689</v>
      </c>
      <c r="H45" s="79">
        <v>74.585699187293386</v>
      </c>
      <c r="I45" s="79">
        <v>73.89135884924201</v>
      </c>
      <c r="J45" s="79">
        <v>75.331965728268841</v>
      </c>
      <c r="K45" s="79">
        <v>75.376468811744886</v>
      </c>
      <c r="L45" s="79">
        <v>72.933526190812671</v>
      </c>
      <c r="M45" s="79">
        <v>73.991179676375978</v>
      </c>
      <c r="N45" s="96">
        <v>72.538174772782014</v>
      </c>
      <c r="O45" s="79">
        <v>73.017611560583475</v>
      </c>
      <c r="P45" s="96">
        <v>72.2</v>
      </c>
      <c r="Q45" s="117">
        <v>77</v>
      </c>
      <c r="R45" s="103">
        <v>54.1</v>
      </c>
      <c r="S45" s="103">
        <v>96.4</v>
      </c>
      <c r="T45" s="103">
        <v>63</v>
      </c>
      <c r="U45" s="103">
        <v>60</v>
      </c>
      <c r="V45" s="103">
        <v>82.2</v>
      </c>
      <c r="W45" s="117">
        <v>76.3</v>
      </c>
      <c r="X45" s="77">
        <v>66.599999999999994</v>
      </c>
      <c r="Y45" s="77">
        <v>94.8</v>
      </c>
      <c r="Z45" s="77">
        <v>63.8</v>
      </c>
      <c r="AA45" s="77">
        <v>59.2</v>
      </c>
      <c r="AB45" s="77">
        <v>81.599999999999994</v>
      </c>
      <c r="AC45" s="117">
        <v>75.3</v>
      </c>
      <c r="AD45" s="153">
        <v>64.7</v>
      </c>
      <c r="AE45" s="153">
        <v>94.5</v>
      </c>
      <c r="AF45" s="153">
        <v>61.2</v>
      </c>
      <c r="AG45" s="153">
        <v>58.5</v>
      </c>
      <c r="AH45" s="153">
        <v>80.900000000000006</v>
      </c>
      <c r="AI45" s="117">
        <v>75.900000000000006</v>
      </c>
      <c r="AJ45" s="153">
        <v>62.7</v>
      </c>
      <c r="AK45" s="153">
        <v>92.6</v>
      </c>
      <c r="AL45" s="153">
        <v>62.9</v>
      </c>
      <c r="AM45" s="153">
        <v>59.2</v>
      </c>
      <c r="AN45" s="515">
        <v>81.5</v>
      </c>
      <c r="AO45" s="76">
        <v>75</v>
      </c>
      <c r="AP45" s="76">
        <v>59</v>
      </c>
      <c r="AQ45" s="76">
        <v>92</v>
      </c>
      <c r="AR45" s="76">
        <v>51</v>
      </c>
      <c r="AS45" s="76">
        <v>57</v>
      </c>
      <c r="AT45" s="514">
        <v>80</v>
      </c>
    </row>
    <row r="46" spans="1:46" s="76" customFormat="1">
      <c r="A46" s="135" t="s">
        <v>93</v>
      </c>
      <c r="B46" s="78">
        <v>90.763031293331863</v>
      </c>
      <c r="C46" s="78">
        <v>90.162097183177963</v>
      </c>
      <c r="D46" s="83">
        <v>88.833907727207574</v>
      </c>
      <c r="E46" s="79">
        <v>87.686922944809979</v>
      </c>
      <c r="F46" s="79">
        <v>86.084821200184166</v>
      </c>
      <c r="G46" s="79">
        <v>78.622118537611954</v>
      </c>
      <c r="H46" s="79">
        <v>85.032065251229682</v>
      </c>
      <c r="I46" s="79">
        <v>85.98902066550265</v>
      </c>
      <c r="J46" s="79">
        <v>84.915881395234109</v>
      </c>
      <c r="K46" s="79">
        <v>83.604474193596062</v>
      </c>
      <c r="L46" s="79">
        <v>83.906277389322796</v>
      </c>
      <c r="M46" s="79">
        <v>84.828127601874542</v>
      </c>
      <c r="N46" s="96">
        <v>84.716945969580109</v>
      </c>
      <c r="O46" s="79">
        <v>85.932724712900239</v>
      </c>
      <c r="P46" s="96">
        <v>86.2</v>
      </c>
      <c r="Q46" s="117">
        <v>86.5</v>
      </c>
      <c r="R46" s="103">
        <v>56.8</v>
      </c>
      <c r="S46" s="103">
        <v>86.4</v>
      </c>
      <c r="T46" s="103">
        <v>66.599999999999994</v>
      </c>
      <c r="U46" s="103">
        <v>65.5</v>
      </c>
      <c r="V46" s="103">
        <v>90.1</v>
      </c>
      <c r="W46" s="117">
        <v>86.4</v>
      </c>
      <c r="X46" s="77">
        <v>55.6</v>
      </c>
      <c r="Y46" s="77">
        <v>87.9</v>
      </c>
      <c r="Z46" s="77">
        <v>62.3</v>
      </c>
      <c r="AA46" s="77">
        <v>66.599999999999994</v>
      </c>
      <c r="AB46" s="77">
        <v>90.3</v>
      </c>
      <c r="AC46" s="117">
        <v>87.4</v>
      </c>
      <c r="AD46" s="153">
        <v>56.7</v>
      </c>
      <c r="AE46" s="153">
        <v>90.4</v>
      </c>
      <c r="AF46" s="153">
        <v>63.9</v>
      </c>
      <c r="AG46" s="153">
        <v>69.099999999999994</v>
      </c>
      <c r="AH46" s="153">
        <v>91.4</v>
      </c>
      <c r="AI46" s="117">
        <v>88.2</v>
      </c>
      <c r="AJ46" s="153">
        <v>61.1</v>
      </c>
      <c r="AK46" s="153">
        <v>90</v>
      </c>
      <c r="AL46" s="153">
        <v>66.7</v>
      </c>
      <c r="AM46" s="153">
        <v>69.5</v>
      </c>
      <c r="AN46" s="515">
        <v>92.3</v>
      </c>
      <c r="AO46" s="76">
        <v>89</v>
      </c>
      <c r="AP46" s="76">
        <v>49</v>
      </c>
      <c r="AQ46" s="76">
        <v>90</v>
      </c>
      <c r="AR46" s="76">
        <v>73</v>
      </c>
      <c r="AS46" s="76">
        <v>70</v>
      </c>
      <c r="AT46" s="514">
        <v>93</v>
      </c>
    </row>
    <row r="47" spans="1:46" s="76" customFormat="1">
      <c r="A47" s="135" t="s">
        <v>94</v>
      </c>
      <c r="B47" s="78">
        <v>76.014483209295719</v>
      </c>
      <c r="C47" s="78">
        <v>76.357858115967062</v>
      </c>
      <c r="D47" s="83">
        <v>76.833325612533145</v>
      </c>
      <c r="E47" s="79">
        <v>75.966518572048642</v>
      </c>
      <c r="F47" s="79">
        <v>74.994861313644222</v>
      </c>
      <c r="G47" s="79">
        <v>74.695205549494375</v>
      </c>
      <c r="H47" s="79">
        <v>75.171286492245088</v>
      </c>
      <c r="I47" s="79">
        <v>75.827300707750467</v>
      </c>
      <c r="J47" s="79">
        <v>76.277603285976909</v>
      </c>
      <c r="K47" s="79">
        <v>75.482870367015494</v>
      </c>
      <c r="L47" s="79">
        <v>76.751742969687143</v>
      </c>
      <c r="M47" s="79">
        <v>78.347170633783008</v>
      </c>
      <c r="N47" s="96">
        <v>80.371539469368045</v>
      </c>
      <c r="O47" s="79">
        <v>80.617987583302167</v>
      </c>
      <c r="P47" s="96">
        <v>81</v>
      </c>
      <c r="Q47" s="117">
        <v>81.900000000000006</v>
      </c>
      <c r="R47" s="103">
        <v>90.6</v>
      </c>
      <c r="S47" s="103">
        <v>100</v>
      </c>
      <c r="T47" s="103">
        <v>86.7</v>
      </c>
      <c r="U47" s="103">
        <v>69.8</v>
      </c>
      <c r="V47" s="103">
        <v>84.2</v>
      </c>
      <c r="W47" s="117">
        <v>82.4</v>
      </c>
      <c r="X47" s="77">
        <v>93.2</v>
      </c>
      <c r="Y47" s="77">
        <v>100</v>
      </c>
      <c r="Z47" s="77">
        <v>83.6</v>
      </c>
      <c r="AA47" s="77">
        <v>68</v>
      </c>
      <c r="AB47" s="77">
        <v>85.2</v>
      </c>
      <c r="AC47" s="117">
        <v>83.1</v>
      </c>
      <c r="AD47" s="153">
        <v>83.4</v>
      </c>
      <c r="AE47" s="153">
        <v>100</v>
      </c>
      <c r="AF47" s="153">
        <v>80.3</v>
      </c>
      <c r="AG47" s="153">
        <v>71.3</v>
      </c>
      <c r="AH47" s="153">
        <v>85.7</v>
      </c>
      <c r="AI47" s="117">
        <v>83.7</v>
      </c>
      <c r="AJ47" s="153">
        <v>89.3</v>
      </c>
      <c r="AK47" s="153">
        <v>100</v>
      </c>
      <c r="AL47" s="153">
        <v>81.2</v>
      </c>
      <c r="AM47" s="153">
        <v>71.2</v>
      </c>
      <c r="AN47" s="515">
        <v>86.5</v>
      </c>
      <c r="AO47" s="76">
        <v>85</v>
      </c>
      <c r="AP47" s="76">
        <v>88</v>
      </c>
      <c r="AQ47" s="76">
        <v>98</v>
      </c>
      <c r="AR47" s="76">
        <v>88</v>
      </c>
      <c r="AS47" s="76">
        <v>73</v>
      </c>
      <c r="AT47" s="514">
        <v>86</v>
      </c>
    </row>
    <row r="48" spans="1:46" s="76" customFormat="1">
      <c r="A48" s="135" t="s">
        <v>96</v>
      </c>
      <c r="B48" s="78">
        <v>86.650561915765138</v>
      </c>
      <c r="C48" s="78">
        <v>88.280517218276827</v>
      </c>
      <c r="D48" s="83">
        <v>87.225164773404643</v>
      </c>
      <c r="E48" s="79">
        <v>86.936958730465918</v>
      </c>
      <c r="F48" s="79">
        <v>85.638222010934157</v>
      </c>
      <c r="G48" s="79">
        <v>84.755321084227759</v>
      </c>
      <c r="H48" s="79">
        <v>85.640453992703698</v>
      </c>
      <c r="I48" s="79">
        <v>87.273499433748583</v>
      </c>
      <c r="J48" s="79">
        <v>85.716108905275092</v>
      </c>
      <c r="K48" s="79">
        <v>83.846110100090996</v>
      </c>
      <c r="L48" s="79">
        <v>83.943503618860234</v>
      </c>
      <c r="M48" s="79">
        <v>85.230539428442583</v>
      </c>
      <c r="N48" s="96">
        <v>87.649614455058114</v>
      </c>
      <c r="O48" s="79">
        <v>87.765372144544372</v>
      </c>
      <c r="P48" s="96">
        <v>87</v>
      </c>
      <c r="Q48" s="117">
        <v>86.3</v>
      </c>
      <c r="R48" s="103">
        <v>56.4</v>
      </c>
      <c r="S48" s="103">
        <v>97.5</v>
      </c>
      <c r="T48" s="103">
        <v>66.900000000000006</v>
      </c>
      <c r="U48" s="103">
        <v>72.900000000000006</v>
      </c>
      <c r="V48" s="103">
        <v>89.9</v>
      </c>
      <c r="W48" s="117">
        <v>83.8</v>
      </c>
      <c r="X48" s="77">
        <v>55.1</v>
      </c>
      <c r="Y48" s="77">
        <v>97.8</v>
      </c>
      <c r="Z48" s="77">
        <v>67.2</v>
      </c>
      <c r="AA48" s="77">
        <v>57</v>
      </c>
      <c r="AB48" s="77">
        <v>88.6</v>
      </c>
      <c r="AC48" s="117">
        <v>82.9</v>
      </c>
      <c r="AD48" s="153">
        <v>56.3</v>
      </c>
      <c r="AE48" s="153">
        <v>92.4</v>
      </c>
      <c r="AF48" s="153">
        <v>66.900000000000006</v>
      </c>
      <c r="AG48" s="153">
        <v>56.7</v>
      </c>
      <c r="AH48" s="153">
        <v>88</v>
      </c>
      <c r="AI48" s="117">
        <v>83.8</v>
      </c>
      <c r="AJ48" s="153">
        <v>50.8</v>
      </c>
      <c r="AK48" s="153">
        <v>94.9</v>
      </c>
      <c r="AL48" s="153">
        <v>71.3</v>
      </c>
      <c r="AM48" s="153">
        <v>57.6</v>
      </c>
      <c r="AN48" s="515">
        <v>88.8</v>
      </c>
      <c r="AO48" s="76">
        <v>90</v>
      </c>
      <c r="AP48" s="76">
        <v>58</v>
      </c>
      <c r="AQ48" s="76">
        <v>97</v>
      </c>
      <c r="AR48" s="76">
        <v>88</v>
      </c>
      <c r="AS48" s="76">
        <v>58</v>
      </c>
      <c r="AT48" s="514">
        <v>91</v>
      </c>
    </row>
    <row r="49" spans="1:46" s="76" customFormat="1">
      <c r="A49" s="135" t="s">
        <v>102</v>
      </c>
      <c r="B49" s="78">
        <v>87.569380203515266</v>
      </c>
      <c r="C49" s="78">
        <v>86.573763372942253</v>
      </c>
      <c r="D49" s="83">
        <v>88.428229946314502</v>
      </c>
      <c r="E49" s="79">
        <v>87.464568103834097</v>
      </c>
      <c r="F49" s="79">
        <v>89.463907567708134</v>
      </c>
      <c r="G49" s="79">
        <v>87.791270101739414</v>
      </c>
      <c r="H49" s="79">
        <v>86.699681641315877</v>
      </c>
      <c r="I49" s="79">
        <v>85.574372577025088</v>
      </c>
      <c r="J49" s="79">
        <v>85.991207034372493</v>
      </c>
      <c r="K49" s="79">
        <v>85.418071476736344</v>
      </c>
      <c r="L49" s="79">
        <v>84.975214689659992</v>
      </c>
      <c r="M49" s="79">
        <v>86.377414352178192</v>
      </c>
      <c r="N49" s="96">
        <v>86.079080426321354</v>
      </c>
      <c r="O49" s="79">
        <v>86.303404158099156</v>
      </c>
      <c r="P49" s="96">
        <v>82.1</v>
      </c>
      <c r="Q49" s="117">
        <v>83.1</v>
      </c>
      <c r="R49" s="103">
        <v>53.4</v>
      </c>
      <c r="S49" s="103">
        <v>100</v>
      </c>
      <c r="T49" s="103">
        <v>62.4</v>
      </c>
      <c r="U49" s="103">
        <v>92.5</v>
      </c>
      <c r="V49" s="103">
        <v>86.2</v>
      </c>
      <c r="W49" s="117">
        <v>83.8</v>
      </c>
      <c r="X49" s="77">
        <v>47</v>
      </c>
      <c r="Y49" s="77">
        <v>85.9</v>
      </c>
      <c r="Z49" s="77">
        <v>63.7</v>
      </c>
      <c r="AA49" s="77">
        <v>95.1</v>
      </c>
      <c r="AB49" s="77">
        <v>87.8</v>
      </c>
      <c r="AC49" s="117">
        <v>87.4</v>
      </c>
      <c r="AD49" s="153">
        <v>52.4</v>
      </c>
      <c r="AE49" s="153">
        <v>93.8</v>
      </c>
      <c r="AF49" s="153">
        <v>72.400000000000006</v>
      </c>
      <c r="AG49" s="153">
        <v>100</v>
      </c>
      <c r="AH49" s="153">
        <v>91.1</v>
      </c>
      <c r="AI49" s="117">
        <v>88.4</v>
      </c>
      <c r="AJ49" s="153">
        <v>60.2</v>
      </c>
      <c r="AK49" s="153">
        <v>100</v>
      </c>
      <c r="AL49" s="153">
        <v>66.7</v>
      </c>
      <c r="AM49" s="153">
        <v>100</v>
      </c>
      <c r="AN49" s="515">
        <v>91.3</v>
      </c>
      <c r="AO49" s="76">
        <v>90</v>
      </c>
      <c r="AP49" s="76">
        <v>62</v>
      </c>
      <c r="AQ49" s="76">
        <v>95</v>
      </c>
      <c r="AR49" s="76">
        <v>78</v>
      </c>
      <c r="AS49" s="76">
        <v>98</v>
      </c>
      <c r="AT49" s="514">
        <v>93</v>
      </c>
    </row>
    <row r="50" spans="1:46" s="76" customFormat="1">
      <c r="A50" s="135" t="s">
        <v>103</v>
      </c>
      <c r="B50" s="78">
        <v>77.486981450820281</v>
      </c>
      <c r="C50" s="78">
        <v>80.597741983895219</v>
      </c>
      <c r="D50" s="83">
        <v>81.058472648437117</v>
      </c>
      <c r="E50" s="79">
        <v>79.868896015955059</v>
      </c>
      <c r="F50" s="79">
        <v>74.541863508135776</v>
      </c>
      <c r="G50" s="79">
        <v>76.403996344790698</v>
      </c>
      <c r="H50" s="79">
        <v>76.950580537980372</v>
      </c>
      <c r="I50" s="79">
        <v>75.048935238493925</v>
      </c>
      <c r="J50" s="79">
        <v>75.186991121319053</v>
      </c>
      <c r="K50" s="79">
        <v>76.452250057974922</v>
      </c>
      <c r="L50" s="79">
        <v>77.45200817613545</v>
      </c>
      <c r="M50" s="79">
        <v>78.990122333877835</v>
      </c>
      <c r="N50" s="96">
        <v>81.278372330922338</v>
      </c>
      <c r="O50" s="79">
        <v>80.246058312802191</v>
      </c>
      <c r="P50" s="96">
        <v>79.2</v>
      </c>
      <c r="Q50" s="117">
        <v>78.7</v>
      </c>
      <c r="R50" s="103">
        <v>68.2</v>
      </c>
      <c r="S50" s="103">
        <v>95.7</v>
      </c>
      <c r="T50" s="103">
        <v>65.7</v>
      </c>
      <c r="U50" s="103">
        <v>55.1</v>
      </c>
      <c r="V50" s="103">
        <v>83.9</v>
      </c>
      <c r="W50" s="117">
        <v>79</v>
      </c>
      <c r="X50" s="77">
        <v>74.099999999999994</v>
      </c>
      <c r="Y50" s="77">
        <v>95.3</v>
      </c>
      <c r="Z50" s="77">
        <v>65.599999999999994</v>
      </c>
      <c r="AA50" s="77">
        <v>55.5</v>
      </c>
      <c r="AB50" s="77">
        <v>84.4</v>
      </c>
      <c r="AC50" s="117">
        <v>79.599999999999994</v>
      </c>
      <c r="AD50" s="153">
        <v>83.9</v>
      </c>
      <c r="AE50" s="153">
        <v>98.7</v>
      </c>
      <c r="AF50" s="153">
        <v>66</v>
      </c>
      <c r="AG50" s="153">
        <v>56.8</v>
      </c>
      <c r="AH50" s="153">
        <v>84.9</v>
      </c>
      <c r="AI50" s="117">
        <v>81.400000000000006</v>
      </c>
      <c r="AJ50" s="153">
        <v>80.900000000000006</v>
      </c>
      <c r="AK50" s="153">
        <v>97.7</v>
      </c>
      <c r="AL50" s="153">
        <v>67.7</v>
      </c>
      <c r="AM50" s="153">
        <v>60.2</v>
      </c>
      <c r="AN50" s="515">
        <v>86.5</v>
      </c>
      <c r="AO50" s="76">
        <v>82</v>
      </c>
      <c r="AP50" s="76">
        <v>83</v>
      </c>
      <c r="AQ50" s="76">
        <v>97</v>
      </c>
      <c r="AR50" s="76">
        <v>79</v>
      </c>
      <c r="AS50" s="76">
        <v>61</v>
      </c>
      <c r="AT50" s="514">
        <v>87</v>
      </c>
    </row>
    <row r="51" spans="1:46" s="76" customFormat="1">
      <c r="A51" s="135" t="s">
        <v>107</v>
      </c>
      <c r="B51" s="78">
        <v>83.815521474610605</v>
      </c>
      <c r="C51" s="78">
        <v>88.694493393362222</v>
      </c>
      <c r="D51" s="83">
        <v>90.80628700351086</v>
      </c>
      <c r="E51" s="79">
        <v>86.918465742618665</v>
      </c>
      <c r="F51" s="79">
        <v>84.533135816193521</v>
      </c>
      <c r="G51" s="79">
        <v>84.193819227230804</v>
      </c>
      <c r="H51" s="79">
        <v>77.690114032774105</v>
      </c>
      <c r="I51" s="79">
        <v>74.20686877681986</v>
      </c>
      <c r="J51" s="79">
        <v>77.626755805022512</v>
      </c>
      <c r="K51" s="79">
        <v>77.435581888230743</v>
      </c>
      <c r="L51" s="79">
        <v>78.978181056362843</v>
      </c>
      <c r="M51" s="79">
        <v>83.01388035404527</v>
      </c>
      <c r="N51" s="96">
        <v>83.672580544879168</v>
      </c>
      <c r="O51" s="79">
        <v>82.301505891607633</v>
      </c>
      <c r="P51" s="96">
        <v>84.5</v>
      </c>
      <c r="Q51" s="117">
        <v>82.5</v>
      </c>
      <c r="R51" s="103">
        <v>46.8</v>
      </c>
      <c r="S51" s="103">
        <v>100</v>
      </c>
      <c r="T51" s="103">
        <v>65.5</v>
      </c>
      <c r="U51" s="103">
        <v>75</v>
      </c>
      <c r="V51" s="103">
        <v>87.1</v>
      </c>
      <c r="W51" s="117">
        <v>84.4</v>
      </c>
      <c r="X51" s="77">
        <v>51.3</v>
      </c>
      <c r="Y51" s="77">
        <v>97.4</v>
      </c>
      <c r="Z51" s="77">
        <v>71</v>
      </c>
      <c r="AA51" s="77">
        <v>88.4</v>
      </c>
      <c r="AB51" s="77">
        <v>88.3</v>
      </c>
      <c r="AC51" s="117">
        <v>81.7</v>
      </c>
      <c r="AD51" s="153">
        <v>54.4</v>
      </c>
      <c r="AE51" s="153">
        <v>99</v>
      </c>
      <c r="AF51" s="153">
        <v>66.5</v>
      </c>
      <c r="AG51" s="153">
        <v>85.5</v>
      </c>
      <c r="AH51" s="153">
        <v>85.1</v>
      </c>
      <c r="AI51" s="117">
        <v>81.8</v>
      </c>
      <c r="AJ51" s="153">
        <v>47.5</v>
      </c>
      <c r="AK51" s="153">
        <v>96.8</v>
      </c>
      <c r="AL51" s="153">
        <v>73.400000000000006</v>
      </c>
      <c r="AM51" s="153">
        <v>80.099999999999994</v>
      </c>
      <c r="AN51" s="515">
        <v>86</v>
      </c>
      <c r="AO51" s="76">
        <v>82</v>
      </c>
      <c r="AP51" s="76">
        <v>43</v>
      </c>
      <c r="AQ51" s="76">
        <v>95</v>
      </c>
      <c r="AR51" s="76">
        <v>81</v>
      </c>
      <c r="AS51" s="76">
        <v>79</v>
      </c>
      <c r="AT51" s="514">
        <v>86</v>
      </c>
    </row>
    <row r="52" spans="1:46" s="76" customFormat="1">
      <c r="A52" s="137" t="s">
        <v>111</v>
      </c>
      <c r="B52" s="74">
        <v>85.244271955610046</v>
      </c>
      <c r="C52" s="74">
        <v>85.763016631677189</v>
      </c>
      <c r="D52" s="84">
        <v>84.667012613590416</v>
      </c>
      <c r="E52" s="85">
        <v>83.95947105943894</v>
      </c>
      <c r="F52" s="85">
        <v>83.551899824846913</v>
      </c>
      <c r="G52" s="85">
        <v>83.738931318277665</v>
      </c>
      <c r="H52" s="85">
        <v>83.08941604084734</v>
      </c>
      <c r="I52" s="85">
        <v>82.59568079018689</v>
      </c>
      <c r="J52" s="85">
        <v>82.687952845245221</v>
      </c>
      <c r="K52" s="85">
        <v>83.335127771822314</v>
      </c>
      <c r="L52" s="85">
        <v>84.840915987768156</v>
      </c>
      <c r="M52" s="85">
        <v>85.797195780110101</v>
      </c>
      <c r="N52" s="60" t="s">
        <v>138</v>
      </c>
      <c r="O52" s="85">
        <v>86.704544415698379</v>
      </c>
      <c r="P52" s="60">
        <v>87.5</v>
      </c>
      <c r="Q52" s="118">
        <v>88.5</v>
      </c>
      <c r="R52" s="104">
        <v>69.8</v>
      </c>
      <c r="S52" s="104">
        <v>92.3</v>
      </c>
      <c r="T52" s="104">
        <v>72.099999999999994</v>
      </c>
      <c r="U52" s="104">
        <v>58.4</v>
      </c>
      <c r="V52" s="104">
        <v>93.6</v>
      </c>
      <c r="W52" s="118">
        <v>89.6</v>
      </c>
      <c r="X52" s="109">
        <v>73.900000000000006</v>
      </c>
      <c r="Y52" s="109">
        <v>97.5</v>
      </c>
      <c r="Z52" s="109">
        <v>75</v>
      </c>
      <c r="AA52" s="109">
        <v>63.1</v>
      </c>
      <c r="AB52" s="109">
        <v>94</v>
      </c>
      <c r="AC52" s="118">
        <v>90.7</v>
      </c>
      <c r="AD52" s="152">
        <v>74.099999999999994</v>
      </c>
      <c r="AE52" s="152">
        <v>99.5</v>
      </c>
      <c r="AF52" s="152">
        <v>77.3</v>
      </c>
      <c r="AG52" s="152">
        <v>65.3</v>
      </c>
      <c r="AH52" s="152">
        <v>95</v>
      </c>
      <c r="AI52" s="118">
        <v>91.1</v>
      </c>
      <c r="AJ52" s="152">
        <v>78.900000000000006</v>
      </c>
      <c r="AK52" s="152">
        <v>94.9</v>
      </c>
      <c r="AL52" s="152">
        <v>78.2</v>
      </c>
      <c r="AM52" s="152">
        <v>66</v>
      </c>
      <c r="AN52" s="516">
        <v>95.6</v>
      </c>
      <c r="AO52" s="76">
        <v>92</v>
      </c>
      <c r="AP52" s="76">
        <v>70</v>
      </c>
      <c r="AQ52" s="76">
        <v>99</v>
      </c>
      <c r="AR52" s="76">
        <v>83</v>
      </c>
      <c r="AS52" s="76">
        <v>67</v>
      </c>
      <c r="AT52" s="514">
        <v>95</v>
      </c>
    </row>
    <row r="53" spans="1:46" s="76" customFormat="1">
      <c r="A53" s="138" t="s">
        <v>237</v>
      </c>
      <c r="B53" s="173">
        <f>MEDIAN(B55:B63)</f>
        <v>79.508377759697666</v>
      </c>
      <c r="C53" s="173">
        <f t="shared" ref="C53:AH53" si="7">MEDIAN(C55:C63)</f>
        <v>80.176441443598975</v>
      </c>
      <c r="D53" s="173">
        <f t="shared" si="7"/>
        <v>79.930802857303391</v>
      </c>
      <c r="E53" s="173">
        <f t="shared" si="7"/>
        <v>78.146383517087983</v>
      </c>
      <c r="F53" s="173">
        <f t="shared" si="7"/>
        <v>77.520463636901439</v>
      </c>
      <c r="G53" s="173">
        <f t="shared" si="7"/>
        <v>77.31906838307782</v>
      </c>
      <c r="H53" s="173">
        <f t="shared" si="7"/>
        <v>76.890857795827117</v>
      </c>
      <c r="I53" s="173">
        <f t="shared" si="7"/>
        <v>76.035330436045228</v>
      </c>
      <c r="J53" s="173">
        <f t="shared" si="7"/>
        <v>78.013673089570034</v>
      </c>
      <c r="K53" s="173">
        <f t="shared" si="7"/>
        <v>77.799740676206923</v>
      </c>
      <c r="L53" s="173">
        <f t="shared" si="7"/>
        <v>77.830021003334821</v>
      </c>
      <c r="M53" s="173">
        <f t="shared" si="7"/>
        <v>78.156484278961329</v>
      </c>
      <c r="N53" s="173">
        <f t="shared" si="7"/>
        <v>79.988651251819704</v>
      </c>
      <c r="O53" s="173">
        <f t="shared" si="7"/>
        <v>80.059867913281579</v>
      </c>
      <c r="P53" s="173">
        <f t="shared" si="7"/>
        <v>80.2</v>
      </c>
      <c r="Q53" s="174">
        <f t="shared" si="7"/>
        <v>81.7</v>
      </c>
      <c r="R53" s="173">
        <f t="shared" si="7"/>
        <v>63.349999999999994</v>
      </c>
      <c r="S53" s="173">
        <f t="shared" si="7"/>
        <v>97.7</v>
      </c>
      <c r="T53" s="173">
        <f t="shared" si="7"/>
        <v>69.75</v>
      </c>
      <c r="U53" s="173">
        <f t="shared" si="7"/>
        <v>74.050000000000011</v>
      </c>
      <c r="V53" s="173">
        <f t="shared" si="7"/>
        <v>82.8</v>
      </c>
      <c r="W53" s="174">
        <f t="shared" si="7"/>
        <v>82.2</v>
      </c>
      <c r="X53" s="173">
        <f t="shared" si="7"/>
        <v>66.3</v>
      </c>
      <c r="Y53" s="173">
        <f t="shared" si="7"/>
        <v>94.05</v>
      </c>
      <c r="Z53" s="173">
        <f t="shared" si="7"/>
        <v>66.8</v>
      </c>
      <c r="AA53" s="173">
        <f t="shared" si="7"/>
        <v>72</v>
      </c>
      <c r="AB53" s="173">
        <f t="shared" si="7"/>
        <v>83.85</v>
      </c>
      <c r="AC53" s="174">
        <f t="shared" si="7"/>
        <v>80.5</v>
      </c>
      <c r="AD53" s="173">
        <f t="shared" si="7"/>
        <v>74.2</v>
      </c>
      <c r="AE53" s="173">
        <f t="shared" si="7"/>
        <v>96.199999999999989</v>
      </c>
      <c r="AF53" s="173">
        <f t="shared" si="7"/>
        <v>66.25</v>
      </c>
      <c r="AG53" s="173">
        <f t="shared" si="7"/>
        <v>72.2</v>
      </c>
      <c r="AH53" s="173">
        <f t="shared" si="7"/>
        <v>84.75</v>
      </c>
      <c r="AI53" s="174">
        <f t="shared" ref="AI53:AN53" si="8">MEDIAN(AI55:AI63)</f>
        <v>82.8</v>
      </c>
      <c r="AJ53" s="173">
        <f t="shared" si="8"/>
        <v>71.400000000000006</v>
      </c>
      <c r="AK53" s="173">
        <f t="shared" si="8"/>
        <v>93.9</v>
      </c>
      <c r="AL53" s="173">
        <f t="shared" si="8"/>
        <v>70.400000000000006</v>
      </c>
      <c r="AM53" s="173">
        <f t="shared" si="8"/>
        <v>74.2</v>
      </c>
      <c r="AN53" s="513">
        <f t="shared" si="8"/>
        <v>86.6</v>
      </c>
      <c r="AO53" s="521">
        <f>MEDIAN(AO55:AO63)</f>
        <v>86</v>
      </c>
      <c r="AP53" s="522">
        <f t="shared" ref="AP53:AT53" si="9">MEDIAN(AP55:AP63)</f>
        <v>76</v>
      </c>
      <c r="AQ53" s="522">
        <f t="shared" si="9"/>
        <v>97</v>
      </c>
      <c r="AR53" s="522">
        <f t="shared" si="9"/>
        <v>73</v>
      </c>
      <c r="AS53" s="522">
        <f t="shared" si="9"/>
        <v>73</v>
      </c>
      <c r="AT53" s="523">
        <f t="shared" si="9"/>
        <v>89</v>
      </c>
    </row>
    <row r="54" spans="1:46" s="76" customFormat="1">
      <c r="A54" s="138" t="s">
        <v>226</v>
      </c>
      <c r="B54" s="78"/>
      <c r="C54" s="78"/>
      <c r="D54" s="15"/>
      <c r="N54" s="95"/>
      <c r="P54" s="95"/>
      <c r="Q54" s="119"/>
      <c r="W54" s="119"/>
      <c r="AC54" s="119"/>
      <c r="AI54" s="119"/>
      <c r="AN54" s="514"/>
      <c r="AT54" s="514"/>
    </row>
    <row r="55" spans="1:46" s="76" customFormat="1">
      <c r="A55" s="135" t="s">
        <v>83</v>
      </c>
      <c r="B55" s="78">
        <v>80.151720420223953</v>
      </c>
      <c r="C55" s="78">
        <v>81.445453411757882</v>
      </c>
      <c r="D55" s="83">
        <v>79.930802857303391</v>
      </c>
      <c r="E55" s="79">
        <v>77.236452042746578</v>
      </c>
      <c r="F55" s="79">
        <v>76.072956216366507</v>
      </c>
      <c r="G55" s="79">
        <v>76.685850826997452</v>
      </c>
      <c r="H55" s="79">
        <v>76.890857795827117</v>
      </c>
      <c r="I55" s="79">
        <v>76.035330436045228</v>
      </c>
      <c r="J55" s="79">
        <v>81.902256249823267</v>
      </c>
      <c r="K55" s="79">
        <v>77.492033190806836</v>
      </c>
      <c r="L55" s="79">
        <v>79.736836523445064</v>
      </c>
      <c r="M55" s="79">
        <v>80.905005647273683</v>
      </c>
      <c r="N55" s="96">
        <v>80.710150340834801</v>
      </c>
      <c r="O55" s="79">
        <v>80.896086738645167</v>
      </c>
      <c r="P55" s="96">
        <v>80.900000000000006</v>
      </c>
      <c r="Q55" s="117">
        <v>81.8</v>
      </c>
      <c r="R55" s="103">
        <v>62.6</v>
      </c>
      <c r="S55" s="103">
        <v>96.7</v>
      </c>
      <c r="T55" s="103">
        <v>64.099999999999994</v>
      </c>
      <c r="U55" s="103">
        <v>71.099999999999994</v>
      </c>
      <c r="V55" s="103">
        <v>87.4</v>
      </c>
      <c r="W55" s="117">
        <v>82.2</v>
      </c>
      <c r="X55" s="77">
        <v>65.8</v>
      </c>
      <c r="Y55" s="77">
        <v>99</v>
      </c>
      <c r="Z55" s="77">
        <v>65.8</v>
      </c>
      <c r="AA55" s="77">
        <v>71.099999999999994</v>
      </c>
      <c r="AB55" s="77">
        <v>87.5</v>
      </c>
      <c r="AC55" s="117">
        <v>75.400000000000006</v>
      </c>
      <c r="AD55" s="153">
        <v>61.1</v>
      </c>
      <c r="AE55" s="153">
        <v>88.5</v>
      </c>
      <c r="AF55" s="153">
        <v>55.5</v>
      </c>
      <c r="AG55" s="153">
        <v>63.5</v>
      </c>
      <c r="AH55" s="153">
        <v>81.8</v>
      </c>
      <c r="AI55" s="117">
        <v>75.099999999999994</v>
      </c>
      <c r="AJ55" s="153">
        <v>61.3</v>
      </c>
      <c r="AK55" s="153">
        <v>88.5</v>
      </c>
      <c r="AL55" s="153">
        <v>55.5</v>
      </c>
      <c r="AM55" s="153">
        <v>63.5</v>
      </c>
      <c r="AN55" s="515">
        <v>81.8</v>
      </c>
      <c r="AO55" s="76">
        <v>85</v>
      </c>
      <c r="AP55" s="76">
        <v>98</v>
      </c>
      <c r="AQ55" s="76">
        <v>98</v>
      </c>
      <c r="AR55" s="76">
        <v>71</v>
      </c>
      <c r="AS55" s="76">
        <v>73</v>
      </c>
      <c r="AT55" s="514">
        <v>89</v>
      </c>
    </row>
    <row r="56" spans="1:46" s="76" customFormat="1">
      <c r="A56" s="135" t="s">
        <v>90</v>
      </c>
      <c r="B56" s="78">
        <v>80.673311420239529</v>
      </c>
      <c r="C56" s="78">
        <v>76.374486610508768</v>
      </c>
      <c r="D56" s="83">
        <v>73.968380671609737</v>
      </c>
      <c r="E56" s="79">
        <v>73.641655985847763</v>
      </c>
      <c r="F56" s="79">
        <v>73.745774520431581</v>
      </c>
      <c r="G56" s="79">
        <v>75.219964291628258</v>
      </c>
      <c r="H56" s="79">
        <v>78.46076519183795</v>
      </c>
      <c r="I56" s="79">
        <v>74.728180269545632</v>
      </c>
      <c r="J56" s="79">
        <v>75.933301095113109</v>
      </c>
      <c r="K56" s="79">
        <v>76.382428982910497</v>
      </c>
      <c r="L56" s="79">
        <v>75.55612494342752</v>
      </c>
      <c r="M56" s="79">
        <v>76.306775716406307</v>
      </c>
      <c r="N56" s="96">
        <v>77.575603996099133</v>
      </c>
      <c r="O56" s="79">
        <v>78.592556840750461</v>
      </c>
      <c r="P56" s="96">
        <v>76.3</v>
      </c>
      <c r="Q56" s="117">
        <v>78.5</v>
      </c>
      <c r="R56" s="103">
        <v>73.099999999999994</v>
      </c>
      <c r="S56" s="103">
        <v>100</v>
      </c>
      <c r="T56" s="103">
        <v>87.3</v>
      </c>
      <c r="U56" s="103">
        <v>85.3</v>
      </c>
      <c r="V56" s="103">
        <v>78.099999999999994</v>
      </c>
      <c r="W56" s="117">
        <v>79.099999999999994</v>
      </c>
      <c r="X56" s="77" t="s">
        <v>224</v>
      </c>
      <c r="Y56" s="77" t="s">
        <v>224</v>
      </c>
      <c r="Z56" s="77" t="s">
        <v>224</v>
      </c>
      <c r="AA56" s="77" t="s">
        <v>224</v>
      </c>
      <c r="AB56" s="77" t="s">
        <v>224</v>
      </c>
      <c r="AC56" s="117">
        <v>79.900000000000006</v>
      </c>
      <c r="AD56" s="153" t="s">
        <v>232</v>
      </c>
      <c r="AE56" s="153" t="s">
        <v>232</v>
      </c>
      <c r="AF56" s="153" t="s">
        <v>232</v>
      </c>
      <c r="AG56" s="153" t="s">
        <v>232</v>
      </c>
      <c r="AH56" s="153" t="s">
        <v>232</v>
      </c>
      <c r="AI56" s="117">
        <v>82.8</v>
      </c>
      <c r="AJ56" s="153">
        <v>95.2</v>
      </c>
      <c r="AK56" s="153">
        <v>96.9</v>
      </c>
      <c r="AL56" s="153">
        <v>96.1</v>
      </c>
      <c r="AM56" s="153">
        <v>86.9</v>
      </c>
      <c r="AN56" s="515">
        <v>82.4</v>
      </c>
      <c r="AO56" s="76">
        <v>86</v>
      </c>
      <c r="AP56" s="76">
        <v>89</v>
      </c>
      <c r="AQ56" s="76">
        <v>94</v>
      </c>
      <c r="AR56" s="76">
        <v>98</v>
      </c>
      <c r="AS56" s="76">
        <v>78</v>
      </c>
      <c r="AT56" s="514">
        <v>85</v>
      </c>
    </row>
    <row r="57" spans="1:46" s="76" customFormat="1">
      <c r="A57" s="135" t="s">
        <v>91</v>
      </c>
      <c r="B57" s="78">
        <v>79.124803561400753</v>
      </c>
      <c r="C57" s="78">
        <v>79.91370505386152</v>
      </c>
      <c r="D57" s="83">
        <v>79.677168819526074</v>
      </c>
      <c r="E57" s="79">
        <v>78.146383517087983</v>
      </c>
      <c r="F57" s="79">
        <v>77.998422374117425</v>
      </c>
      <c r="G57" s="79">
        <v>78.405182743308828</v>
      </c>
      <c r="H57" s="79">
        <v>78.25623526933586</v>
      </c>
      <c r="I57" s="79">
        <v>77.86271369586494</v>
      </c>
      <c r="J57" s="79">
        <v>78.013673089570034</v>
      </c>
      <c r="K57" s="79">
        <v>78.877531972544361</v>
      </c>
      <c r="L57" s="79">
        <v>77.617612244896705</v>
      </c>
      <c r="M57" s="79">
        <v>75.680049196264065</v>
      </c>
      <c r="N57" s="96">
        <v>79.267152162804592</v>
      </c>
      <c r="O57" s="79">
        <v>78.739689871329603</v>
      </c>
      <c r="P57" s="96">
        <v>79.5</v>
      </c>
      <c r="Q57" s="117">
        <v>80.8</v>
      </c>
      <c r="R57" s="103">
        <v>62.4</v>
      </c>
      <c r="S57" s="103">
        <v>84</v>
      </c>
      <c r="T57" s="103">
        <v>64.8</v>
      </c>
      <c r="U57" s="103">
        <v>65.900000000000006</v>
      </c>
      <c r="V57" s="103">
        <v>83.8</v>
      </c>
      <c r="W57" s="117">
        <v>81.5</v>
      </c>
      <c r="X57" s="77">
        <v>66.8</v>
      </c>
      <c r="Y57" s="77">
        <v>89.1</v>
      </c>
      <c r="Z57" s="77">
        <v>64.7</v>
      </c>
      <c r="AA57" s="77">
        <v>69.599999999999994</v>
      </c>
      <c r="AB57" s="77">
        <v>84.4</v>
      </c>
      <c r="AC57" s="117">
        <v>83.3</v>
      </c>
      <c r="AD57" s="153">
        <v>76</v>
      </c>
      <c r="AE57" s="153">
        <v>93.3</v>
      </c>
      <c r="AF57" s="153">
        <v>67.7</v>
      </c>
      <c r="AG57" s="153">
        <v>73.900000000000006</v>
      </c>
      <c r="AH57" s="153">
        <v>86.1</v>
      </c>
      <c r="AI57" s="117">
        <v>82.6</v>
      </c>
      <c r="AJ57" s="153">
        <v>70.5</v>
      </c>
      <c r="AK57" s="153">
        <v>93.7</v>
      </c>
      <c r="AL57" s="153">
        <v>65</v>
      </c>
      <c r="AM57" s="153">
        <v>72.099999999999994</v>
      </c>
      <c r="AN57" s="515">
        <v>86.6</v>
      </c>
      <c r="AO57" s="76">
        <v>85</v>
      </c>
      <c r="AP57" s="76">
        <v>68</v>
      </c>
      <c r="AQ57" s="76">
        <v>97</v>
      </c>
      <c r="AR57" s="76">
        <v>68</v>
      </c>
      <c r="AS57" s="76">
        <v>77</v>
      </c>
      <c r="AT57" s="514">
        <v>89</v>
      </c>
    </row>
    <row r="58" spans="1:46" s="76" customFormat="1">
      <c r="A58" s="135" t="s">
        <v>98</v>
      </c>
      <c r="B58" s="78">
        <v>78.556753852290953</v>
      </c>
      <c r="C58" s="78">
        <v>80.532684394115051</v>
      </c>
      <c r="D58" s="83">
        <v>80.515300266021697</v>
      </c>
      <c r="E58" s="79">
        <v>78.371560453741836</v>
      </c>
      <c r="F58" s="79">
        <v>77.520463636901439</v>
      </c>
      <c r="G58" s="79">
        <v>77.31906838307782</v>
      </c>
      <c r="H58" s="79">
        <v>76.699253187667836</v>
      </c>
      <c r="I58" s="79">
        <v>75.307621029581739</v>
      </c>
      <c r="J58" s="79">
        <v>76.13184701943203</v>
      </c>
      <c r="K58" s="79">
        <v>77.799740676206923</v>
      </c>
      <c r="L58" s="79">
        <v>77.830021003334821</v>
      </c>
      <c r="M58" s="79">
        <v>78.156484278961329</v>
      </c>
      <c r="N58" s="96">
        <v>78.744434419353851</v>
      </c>
      <c r="O58" s="79">
        <v>80.059867913281579</v>
      </c>
      <c r="P58" s="96">
        <v>81.099999999999994</v>
      </c>
      <c r="Q58" s="117">
        <v>81.7</v>
      </c>
      <c r="R58" s="103">
        <v>51.7</v>
      </c>
      <c r="S58" s="103">
        <v>100</v>
      </c>
      <c r="T58" s="103">
        <v>50.1</v>
      </c>
      <c r="U58" s="103">
        <v>100</v>
      </c>
      <c r="V58" s="103">
        <v>81.8</v>
      </c>
      <c r="W58" s="117">
        <v>83.4</v>
      </c>
      <c r="X58" s="77">
        <v>60</v>
      </c>
      <c r="Y58" s="77">
        <v>99.2</v>
      </c>
      <c r="Z58" s="77">
        <v>48.1</v>
      </c>
      <c r="AA58" s="77">
        <v>100</v>
      </c>
      <c r="AB58" s="77">
        <v>83.3</v>
      </c>
      <c r="AC58" s="117">
        <v>84.3</v>
      </c>
      <c r="AD58" s="153">
        <v>77.599999999999994</v>
      </c>
      <c r="AE58" s="153">
        <v>100</v>
      </c>
      <c r="AF58" s="153">
        <v>41.6</v>
      </c>
      <c r="AG58" s="153">
        <v>100</v>
      </c>
      <c r="AH58" s="153">
        <v>84.2</v>
      </c>
      <c r="AI58" s="117">
        <v>86.3</v>
      </c>
      <c r="AJ58" s="153">
        <v>71.400000000000006</v>
      </c>
      <c r="AK58" s="153">
        <v>96.9</v>
      </c>
      <c r="AL58" s="153">
        <v>89.9</v>
      </c>
      <c r="AM58" s="153">
        <v>78.5</v>
      </c>
      <c r="AN58" s="515">
        <v>85.9</v>
      </c>
      <c r="AO58" s="76">
        <v>87</v>
      </c>
      <c r="AP58" s="76">
        <v>79</v>
      </c>
      <c r="AQ58" s="76">
        <v>98</v>
      </c>
      <c r="AR58" s="76">
        <v>87</v>
      </c>
      <c r="AS58" s="76">
        <v>78</v>
      </c>
      <c r="AT58" s="514">
        <v>86</v>
      </c>
    </row>
    <row r="59" spans="1:46" s="76" customFormat="1">
      <c r="A59" s="135" t="s">
        <v>99</v>
      </c>
      <c r="B59" s="78">
        <v>81.369386484297991</v>
      </c>
      <c r="C59" s="78">
        <v>84.094699786113225</v>
      </c>
      <c r="D59" s="83">
        <v>83.426711147256171</v>
      </c>
      <c r="E59" s="79">
        <v>82.064567677769617</v>
      </c>
      <c r="F59" s="79">
        <v>82.757095939024268</v>
      </c>
      <c r="G59" s="79">
        <v>83.881121969980327</v>
      </c>
      <c r="H59" s="79">
        <v>76.30241742358993</v>
      </c>
      <c r="I59" s="79">
        <v>77.529392251185314</v>
      </c>
      <c r="J59" s="79">
        <v>83.635352532794087</v>
      </c>
      <c r="K59" s="79">
        <v>85.423614076974289</v>
      </c>
      <c r="L59" s="79">
        <v>85.831972660407544</v>
      </c>
      <c r="M59" s="79">
        <v>86.98147631386982</v>
      </c>
      <c r="N59" s="96">
        <v>86.329644246745602</v>
      </c>
      <c r="O59" s="79">
        <v>85.071800376775997</v>
      </c>
      <c r="P59" s="96">
        <v>84.8</v>
      </c>
      <c r="Q59" s="117">
        <v>84.4</v>
      </c>
      <c r="R59" s="103">
        <v>91.2</v>
      </c>
      <c r="S59" s="103">
        <v>100</v>
      </c>
      <c r="T59" s="103">
        <v>74.3</v>
      </c>
      <c r="U59" s="103">
        <v>72.900000000000006</v>
      </c>
      <c r="V59" s="103">
        <v>88.4</v>
      </c>
      <c r="W59" s="117">
        <v>84.6</v>
      </c>
      <c r="X59" s="77">
        <v>100</v>
      </c>
      <c r="Y59" s="77">
        <v>100</v>
      </c>
      <c r="Z59" s="77">
        <v>76.400000000000006</v>
      </c>
      <c r="AA59" s="77">
        <v>72.900000000000006</v>
      </c>
      <c r="AB59" s="77">
        <v>88.3</v>
      </c>
      <c r="AC59" s="117">
        <v>85.3</v>
      </c>
      <c r="AD59" s="153">
        <v>70.5</v>
      </c>
      <c r="AE59" s="153">
        <v>99.1</v>
      </c>
      <c r="AF59" s="153">
        <v>76.099999999999994</v>
      </c>
      <c r="AG59" s="153">
        <v>75.900000000000006</v>
      </c>
      <c r="AH59" s="153">
        <v>89.1</v>
      </c>
      <c r="AI59" s="117">
        <v>87.2</v>
      </c>
      <c r="AJ59" s="153">
        <v>94.1</v>
      </c>
      <c r="AK59" s="153">
        <v>93.9</v>
      </c>
      <c r="AL59" s="153">
        <v>77.099999999999994</v>
      </c>
      <c r="AM59" s="153">
        <v>74.8</v>
      </c>
      <c r="AN59" s="515">
        <v>91.8</v>
      </c>
      <c r="AO59" s="76">
        <v>87</v>
      </c>
      <c r="AP59" s="76">
        <v>98</v>
      </c>
      <c r="AQ59" s="76">
        <v>97</v>
      </c>
      <c r="AR59" s="76">
        <v>78</v>
      </c>
      <c r="AS59" s="76">
        <v>73</v>
      </c>
      <c r="AT59" s="514">
        <v>91</v>
      </c>
    </row>
    <row r="60" spans="1:46" s="76" customFormat="1">
      <c r="A60" s="135" t="s">
        <v>101</v>
      </c>
      <c r="B60" s="78">
        <v>66.134510977400808</v>
      </c>
      <c r="C60" s="78">
        <v>66.951729936876234</v>
      </c>
      <c r="D60" s="83">
        <v>66.184478551379385</v>
      </c>
      <c r="E60" s="79">
        <v>63.708878333830413</v>
      </c>
      <c r="F60" s="79">
        <v>63.610884824533954</v>
      </c>
      <c r="G60" s="79">
        <v>65.280126954155378</v>
      </c>
      <c r="H60" s="79">
        <v>63.409810732318036</v>
      </c>
      <c r="I60" s="79">
        <v>62.5111693983294</v>
      </c>
      <c r="J60" s="79">
        <v>61.755326277531829</v>
      </c>
      <c r="K60" s="79">
        <v>61.541369817934374</v>
      </c>
      <c r="L60" s="79">
        <v>60.473726994690999</v>
      </c>
      <c r="M60" s="79">
        <v>60.932116315598719</v>
      </c>
      <c r="N60" s="112" t="s">
        <v>138</v>
      </c>
      <c r="O60" s="79">
        <v>65.318865105600196</v>
      </c>
      <c r="P60" s="155">
        <v>67.400000000000006</v>
      </c>
      <c r="Q60" s="117">
        <v>68.8</v>
      </c>
      <c r="R60" s="154" t="s">
        <v>138</v>
      </c>
      <c r="S60" s="154" t="s">
        <v>138</v>
      </c>
      <c r="T60" s="154" t="s">
        <v>138</v>
      </c>
      <c r="U60" s="154" t="s">
        <v>138</v>
      </c>
      <c r="V60" s="154" t="s">
        <v>138</v>
      </c>
      <c r="W60" s="117">
        <v>70.8</v>
      </c>
      <c r="X60" s="77">
        <v>55.5</v>
      </c>
      <c r="Y60" s="77">
        <v>84.2</v>
      </c>
      <c r="Z60" s="77">
        <v>53.1</v>
      </c>
      <c r="AA60" s="77">
        <v>54.7</v>
      </c>
      <c r="AB60" s="77">
        <v>82.7</v>
      </c>
      <c r="AC60" s="117">
        <v>73.5</v>
      </c>
      <c r="AD60" s="153">
        <v>60.6</v>
      </c>
      <c r="AE60" s="153">
        <v>88.4</v>
      </c>
      <c r="AF60" s="153">
        <v>57.4</v>
      </c>
      <c r="AG60" s="153">
        <v>58.1</v>
      </c>
      <c r="AH60" s="153">
        <v>85.1</v>
      </c>
      <c r="AI60" s="117">
        <v>76</v>
      </c>
      <c r="AJ60" s="153">
        <v>59.7</v>
      </c>
      <c r="AK60" s="153">
        <v>92.1</v>
      </c>
      <c r="AL60" s="153">
        <v>60.7</v>
      </c>
      <c r="AM60" s="153">
        <v>61.7</v>
      </c>
      <c r="AN60" s="515">
        <v>86.7</v>
      </c>
      <c r="AO60" s="76">
        <v>78</v>
      </c>
      <c r="AP60" s="76">
        <v>64</v>
      </c>
      <c r="AQ60" s="76">
        <v>94</v>
      </c>
      <c r="AR60" s="76">
        <v>63</v>
      </c>
      <c r="AS60" s="76">
        <v>64</v>
      </c>
      <c r="AT60" s="514">
        <v>88</v>
      </c>
    </row>
    <row r="61" spans="1:46" s="76" customFormat="1">
      <c r="A61" s="135" t="s">
        <v>105</v>
      </c>
      <c r="B61" s="78">
        <v>79.704603909167261</v>
      </c>
      <c r="C61" s="78">
        <v>81.941462227337851</v>
      </c>
      <c r="D61" s="83">
        <v>81.046227011417287</v>
      </c>
      <c r="E61" s="79">
        <v>80.121403336864333</v>
      </c>
      <c r="F61" s="79">
        <v>79.979158990277853</v>
      </c>
      <c r="G61" s="79">
        <v>79.792772485699913</v>
      </c>
      <c r="H61" s="79">
        <v>79.353064120473974</v>
      </c>
      <c r="I61" s="79">
        <v>79.131113180321648</v>
      </c>
      <c r="J61" s="79">
        <v>78.734864435420178</v>
      </c>
      <c r="K61" s="79">
        <v>78.972994733003844</v>
      </c>
      <c r="L61" s="79">
        <v>80.236136605855506</v>
      </c>
      <c r="M61" s="79">
        <v>81.740089903756427</v>
      </c>
      <c r="N61" s="96">
        <v>82.179376489080553</v>
      </c>
      <c r="O61" s="79">
        <v>82.515741498905342</v>
      </c>
      <c r="P61" s="101" t="s">
        <v>138</v>
      </c>
      <c r="Q61" s="117">
        <v>83</v>
      </c>
      <c r="R61" s="103">
        <v>64.099999999999994</v>
      </c>
      <c r="S61" s="103">
        <v>98.7</v>
      </c>
      <c r="T61" s="103">
        <v>68.400000000000006</v>
      </c>
      <c r="U61" s="103">
        <v>64.599999999999994</v>
      </c>
      <c r="V61" s="103">
        <v>87.3</v>
      </c>
      <c r="W61" s="117">
        <v>82.7</v>
      </c>
      <c r="X61" s="77">
        <v>63.8</v>
      </c>
      <c r="Y61" s="77">
        <v>100</v>
      </c>
      <c r="Z61" s="77">
        <v>67.8</v>
      </c>
      <c r="AA61" s="77">
        <v>64.5</v>
      </c>
      <c r="AB61" s="77">
        <v>86.9</v>
      </c>
      <c r="AC61" s="117">
        <v>80.5</v>
      </c>
      <c r="AD61" s="153">
        <v>72.5</v>
      </c>
      <c r="AE61" s="153">
        <v>99.3</v>
      </c>
      <c r="AF61" s="153">
        <v>65.3</v>
      </c>
      <c r="AG61" s="153">
        <v>64</v>
      </c>
      <c r="AH61" s="153">
        <v>84.4</v>
      </c>
      <c r="AI61" s="117">
        <v>84.1</v>
      </c>
      <c r="AJ61" s="153">
        <v>73.599999999999994</v>
      </c>
      <c r="AK61" s="153">
        <v>100</v>
      </c>
      <c r="AL61" s="153">
        <v>70.400000000000006</v>
      </c>
      <c r="AM61" s="153">
        <v>68.3</v>
      </c>
      <c r="AN61" s="515">
        <v>87.9</v>
      </c>
      <c r="AO61" s="76">
        <v>86</v>
      </c>
      <c r="AP61" s="76">
        <v>75</v>
      </c>
      <c r="AQ61" s="76">
        <v>99</v>
      </c>
      <c r="AR61" s="76">
        <v>73</v>
      </c>
      <c r="AS61" s="76">
        <v>70</v>
      </c>
      <c r="AT61" s="514">
        <v>90</v>
      </c>
    </row>
    <row r="62" spans="1:46" s="76" customFormat="1">
      <c r="A62" s="135" t="s">
        <v>106</v>
      </c>
      <c r="B62" s="78">
        <v>74.954677168887912</v>
      </c>
      <c r="C62" s="78">
        <v>76.315653107275722</v>
      </c>
      <c r="D62" s="83">
        <v>73.881988848878208</v>
      </c>
      <c r="E62" s="79">
        <v>74.262422864603607</v>
      </c>
      <c r="F62" s="79">
        <v>72.699859963124752</v>
      </c>
      <c r="G62" s="79">
        <v>72.871385981304186</v>
      </c>
      <c r="H62" s="79">
        <v>72.4901249165043</v>
      </c>
      <c r="I62" s="79">
        <v>72.194913717435966</v>
      </c>
      <c r="J62" s="79">
        <v>72.792258956365387</v>
      </c>
      <c r="K62" s="79">
        <v>73.513539860955049</v>
      </c>
      <c r="L62" s="79">
        <v>75.73014339936725</v>
      </c>
      <c r="M62" s="79">
        <v>77.65236078354252</v>
      </c>
      <c r="N62" s="96">
        <v>75.902013443598946</v>
      </c>
      <c r="O62" s="79">
        <v>78.430165442926949</v>
      </c>
      <c r="P62" s="96">
        <v>77.8</v>
      </c>
      <c r="Q62" s="117">
        <v>78.400000000000006</v>
      </c>
      <c r="R62" s="103">
        <v>56.6</v>
      </c>
      <c r="S62" s="103">
        <v>78</v>
      </c>
      <c r="T62" s="103">
        <v>71.099999999999994</v>
      </c>
      <c r="U62" s="103">
        <v>75.2</v>
      </c>
      <c r="V62" s="103">
        <v>80.599999999999994</v>
      </c>
      <c r="W62" s="117">
        <v>76.400000000000006</v>
      </c>
      <c r="X62" s="77">
        <v>78</v>
      </c>
      <c r="Y62" s="77">
        <v>74.400000000000006</v>
      </c>
      <c r="Z62" s="77">
        <v>70.099999999999994</v>
      </c>
      <c r="AA62" s="77">
        <v>74.7</v>
      </c>
      <c r="AB62" s="77">
        <v>79</v>
      </c>
      <c r="AC62" s="117">
        <v>75.3</v>
      </c>
      <c r="AD62" s="153">
        <v>75.900000000000006</v>
      </c>
      <c r="AE62" s="153">
        <v>75.7</v>
      </c>
      <c r="AF62" s="153">
        <v>67.2</v>
      </c>
      <c r="AG62" s="153">
        <v>70.5</v>
      </c>
      <c r="AH62" s="153">
        <v>77.8</v>
      </c>
      <c r="AI62" s="117">
        <v>76.400000000000006</v>
      </c>
      <c r="AJ62" s="153">
        <v>76.3</v>
      </c>
      <c r="AK62" s="153">
        <v>82</v>
      </c>
      <c r="AL62" s="153">
        <v>69.099999999999994</v>
      </c>
      <c r="AM62" s="153">
        <v>74.2</v>
      </c>
      <c r="AN62" s="515">
        <v>78.3</v>
      </c>
      <c r="AO62" s="76">
        <v>77</v>
      </c>
      <c r="AP62" s="76">
        <v>56</v>
      </c>
      <c r="AQ62" s="76">
        <v>70</v>
      </c>
      <c r="AR62" s="76">
        <v>70</v>
      </c>
      <c r="AS62" s="76">
        <v>66</v>
      </c>
      <c r="AT62" s="514">
        <v>79</v>
      </c>
    </row>
    <row r="63" spans="1:46" s="76" customFormat="1">
      <c r="A63" s="137" t="s">
        <v>109</v>
      </c>
      <c r="B63" s="74">
        <v>79.508377759697666</v>
      </c>
      <c r="C63" s="74">
        <v>80.176441443598975</v>
      </c>
      <c r="D63" s="84">
        <v>83.456467942454054</v>
      </c>
      <c r="E63" s="85">
        <v>88.89268222918129</v>
      </c>
      <c r="F63" s="85">
        <v>85.279986032773607</v>
      </c>
      <c r="G63" s="85">
        <v>83.627807211536194</v>
      </c>
      <c r="H63" s="85">
        <v>83.90737107941959</v>
      </c>
      <c r="I63" s="85">
        <v>81.917112300765467</v>
      </c>
      <c r="J63" s="85">
        <v>81.030780052366609</v>
      </c>
      <c r="K63" s="85">
        <v>80.222665822103451</v>
      </c>
      <c r="L63" s="85">
        <v>81.970966590859206</v>
      </c>
      <c r="M63" s="85">
        <v>83.599903350848209</v>
      </c>
      <c r="N63" s="97">
        <v>85.355766614637517</v>
      </c>
      <c r="O63" s="85">
        <v>86.528822965780947</v>
      </c>
      <c r="P63" s="97">
        <v>82.3</v>
      </c>
      <c r="Q63" s="118">
        <v>88.6</v>
      </c>
      <c r="R63" s="104">
        <v>92.3</v>
      </c>
      <c r="S63" s="104">
        <v>92.9</v>
      </c>
      <c r="T63" s="104">
        <v>100</v>
      </c>
      <c r="U63" s="104">
        <v>82</v>
      </c>
      <c r="V63" s="104">
        <v>80.2</v>
      </c>
      <c r="W63" s="118">
        <v>89.3</v>
      </c>
      <c r="X63" s="109">
        <v>83.9</v>
      </c>
      <c r="Y63" s="109">
        <v>81.8</v>
      </c>
      <c r="Z63" s="109">
        <v>100</v>
      </c>
      <c r="AA63" s="109">
        <v>91.2</v>
      </c>
      <c r="AB63" s="109">
        <v>81.099999999999994</v>
      </c>
      <c r="AC63" s="118">
        <v>89.6</v>
      </c>
      <c r="AD63" s="152">
        <v>83</v>
      </c>
      <c r="AE63" s="152">
        <v>100</v>
      </c>
      <c r="AF63" s="152">
        <v>81.3</v>
      </c>
      <c r="AG63" s="152">
        <v>84.6</v>
      </c>
      <c r="AH63" s="152">
        <v>89.1</v>
      </c>
      <c r="AI63" s="118">
        <v>91.4</v>
      </c>
      <c r="AJ63" s="152">
        <v>71.099999999999994</v>
      </c>
      <c r="AK63" s="152">
        <v>100</v>
      </c>
      <c r="AL63" s="152">
        <v>100</v>
      </c>
      <c r="AM63" s="152">
        <v>100</v>
      </c>
      <c r="AN63" s="516">
        <v>89.9</v>
      </c>
      <c r="AO63" s="76">
        <v>93</v>
      </c>
      <c r="AP63" s="76">
        <v>76</v>
      </c>
      <c r="AQ63" s="76">
        <v>98</v>
      </c>
      <c r="AR63" s="76">
        <v>95</v>
      </c>
      <c r="AS63" s="76">
        <v>98</v>
      </c>
      <c r="AT63" s="514">
        <v>91</v>
      </c>
    </row>
    <row r="64" spans="1:46" s="76" customFormat="1">
      <c r="A64" s="141" t="s">
        <v>137</v>
      </c>
      <c r="B64" s="165">
        <v>54.45337206369819</v>
      </c>
      <c r="C64" s="165">
        <v>57.891863342796256</v>
      </c>
      <c r="D64" s="166">
        <v>58.736451727231731</v>
      </c>
      <c r="E64" s="167">
        <v>54.575568971342605</v>
      </c>
      <c r="F64" s="167">
        <v>49.687409553213435</v>
      </c>
      <c r="G64" s="167">
        <v>54.620708228039469</v>
      </c>
      <c r="H64" s="167">
        <v>53.894517893931649</v>
      </c>
      <c r="I64" s="167">
        <v>51.95869238227607</v>
      </c>
      <c r="J64" s="167">
        <v>54.466750366632887</v>
      </c>
      <c r="K64" s="167">
        <v>60.2137507872499</v>
      </c>
      <c r="L64" s="167">
        <v>68.394275988405937</v>
      </c>
      <c r="M64" s="167">
        <v>59.578627087017885</v>
      </c>
      <c r="N64" s="168">
        <v>68.155616762782785</v>
      </c>
      <c r="O64" s="167">
        <v>68.8</v>
      </c>
      <c r="P64" s="169" t="s">
        <v>138</v>
      </c>
      <c r="Q64" s="175">
        <v>54.9</v>
      </c>
      <c r="R64" s="170" t="s">
        <v>138</v>
      </c>
      <c r="S64" s="170" t="s">
        <v>138</v>
      </c>
      <c r="T64" s="170" t="s">
        <v>138</v>
      </c>
      <c r="U64" s="170" t="s">
        <v>138</v>
      </c>
      <c r="V64" s="170" t="s">
        <v>138</v>
      </c>
      <c r="W64" s="175">
        <v>56</v>
      </c>
      <c r="X64" s="172">
        <v>100</v>
      </c>
      <c r="Y64" s="172">
        <v>74.400000000000006</v>
      </c>
      <c r="Z64" s="172">
        <v>54.2</v>
      </c>
      <c r="AA64" s="172">
        <v>58.8</v>
      </c>
      <c r="AB64" s="172">
        <v>88.9</v>
      </c>
      <c r="AC64" s="175">
        <v>62.4</v>
      </c>
      <c r="AD64" s="171">
        <v>100</v>
      </c>
      <c r="AE64" s="171">
        <v>84.6</v>
      </c>
      <c r="AF64" s="171">
        <v>50.1</v>
      </c>
      <c r="AG64" s="171">
        <v>62.8</v>
      </c>
      <c r="AH64" s="171">
        <v>77.5</v>
      </c>
      <c r="AI64" s="175">
        <v>59.9</v>
      </c>
      <c r="AJ64" s="171">
        <v>100</v>
      </c>
      <c r="AK64" s="171">
        <v>79.3</v>
      </c>
      <c r="AL64" s="171">
        <v>58.5</v>
      </c>
      <c r="AM64" s="171">
        <v>59</v>
      </c>
      <c r="AN64" s="517">
        <v>87.8</v>
      </c>
      <c r="AO64" s="519">
        <v>61</v>
      </c>
      <c r="AP64" s="519" t="s">
        <v>485</v>
      </c>
      <c r="AQ64" s="519" t="s">
        <v>485</v>
      </c>
      <c r="AR64" s="519">
        <v>65</v>
      </c>
      <c r="AS64" s="519">
        <v>59</v>
      </c>
      <c r="AT64" s="511">
        <v>97</v>
      </c>
    </row>
    <row r="65" spans="2:52">
      <c r="B65" s="78"/>
      <c r="C65" s="78"/>
      <c r="AO65" s="519"/>
      <c r="AP65" s="519"/>
      <c r="AQ65" s="519"/>
      <c r="AR65" s="519"/>
      <c r="AS65" s="519"/>
      <c r="AT65" s="519"/>
    </row>
    <row r="66" spans="2:52" ht="409.5">
      <c r="B66" s="94" t="s">
        <v>174</v>
      </c>
      <c r="N66" s="59" t="s">
        <v>195</v>
      </c>
      <c r="P66" s="59" t="s">
        <v>217</v>
      </c>
      <c r="W66" s="142" t="s">
        <v>231</v>
      </c>
      <c r="X66" s="142" t="s">
        <v>225</v>
      </c>
      <c r="AC66" s="142" t="s">
        <v>231</v>
      </c>
      <c r="AI66" s="213" t="s">
        <v>483</v>
      </c>
      <c r="AJ66" s="215"/>
      <c r="AO66" s="520" t="s">
        <v>484</v>
      </c>
      <c r="AZ66" s="520" t="s">
        <v>484</v>
      </c>
    </row>
    <row r="67" spans="2:52">
      <c r="B67" s="80"/>
      <c r="C67" s="81"/>
      <c r="D67" s="81"/>
      <c r="E67" s="650"/>
      <c r="F67" s="81"/>
      <c r="G67" s="81"/>
      <c r="H67" s="81"/>
      <c r="I67" s="81"/>
      <c r="J67" s="81"/>
      <c r="K67" s="81"/>
    </row>
    <row r="68" spans="2:52">
      <c r="B68" s="80"/>
      <c r="C68" s="81"/>
      <c r="D68" s="81"/>
      <c r="E68" s="650"/>
      <c r="F68" s="81"/>
      <c r="G68" s="81"/>
      <c r="H68" s="81"/>
      <c r="I68" s="81"/>
      <c r="J68" s="81"/>
      <c r="K68" s="81"/>
    </row>
    <row r="69" spans="2:52">
      <c r="B69" s="80"/>
      <c r="C69" s="81"/>
      <c r="D69" s="81"/>
      <c r="E69" s="650"/>
      <c r="F69" s="81"/>
      <c r="G69" s="81"/>
      <c r="H69" s="81"/>
      <c r="I69" s="81"/>
      <c r="J69" s="81"/>
      <c r="K69" s="81"/>
    </row>
  </sheetData>
  <mergeCells count="3">
    <mergeCell ref="E67:E69"/>
    <mergeCell ref="AO3:AT3"/>
    <mergeCell ref="AU3:AZ3"/>
  </mergeCells>
  <phoneticPr fontId="16" type="noConversion"/>
  <pageMargins left="0.75" right="0.75" top="1" bottom="1" header="0.5" footer="0.5"/>
  <pageSetup scale="6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M79"/>
  <sheetViews>
    <sheetView topLeftCell="J31" workbookViewId="0">
      <selection activeCell="K70" sqref="K70"/>
    </sheetView>
  </sheetViews>
  <sheetFormatPr defaultRowHeight="12.75"/>
  <cols>
    <col min="1" max="1" width="26.42578125" style="148" customWidth="1"/>
    <col min="2" max="2" width="16.85546875" style="148" customWidth="1"/>
    <col min="3" max="3" width="13.7109375" style="148" customWidth="1"/>
    <col min="4" max="4" width="15.42578125" style="148" customWidth="1"/>
    <col min="5" max="5" width="14" style="148" customWidth="1"/>
    <col min="6" max="6" width="15.140625" style="148" customWidth="1"/>
    <col min="7" max="7" width="12.5703125" style="148" customWidth="1"/>
    <col min="8" max="8" width="14.42578125" style="148" customWidth="1"/>
    <col min="9" max="9" width="14.85546875" style="148" customWidth="1"/>
    <col min="10" max="10" width="14.140625" style="148" customWidth="1"/>
    <col min="11" max="11" width="13.85546875" style="148" customWidth="1"/>
    <col min="12" max="12" width="13.28515625" style="148" customWidth="1"/>
    <col min="13" max="13" width="14.28515625" style="148" customWidth="1"/>
    <col min="14" max="14" width="11.5703125" style="148" customWidth="1"/>
    <col min="15" max="18" width="13" style="148" customWidth="1"/>
    <col min="19" max="19" width="13" style="544" customWidth="1"/>
    <col min="26" max="26" width="12.85546875" customWidth="1"/>
    <col min="27" max="27" width="11.28515625" customWidth="1"/>
    <col min="28" max="28" width="11.7109375" customWidth="1"/>
  </cols>
  <sheetData>
    <row r="1" spans="1:29">
      <c r="A1" s="93" t="s">
        <v>270</v>
      </c>
      <c r="B1" s="93"/>
      <c r="C1" s="93"/>
      <c r="D1" s="93"/>
      <c r="E1" s="93"/>
      <c r="F1" s="93"/>
      <c r="G1" s="93"/>
      <c r="H1" s="93"/>
      <c r="I1" s="93"/>
      <c r="J1" s="93"/>
      <c r="K1" s="93"/>
      <c r="L1" s="93"/>
      <c r="M1" s="93"/>
      <c r="N1" s="93"/>
      <c r="O1" s="93"/>
      <c r="P1" s="93"/>
      <c r="Q1" s="93"/>
      <c r="R1" s="93"/>
      <c r="S1" s="545"/>
    </row>
    <row r="2" spans="1:29">
      <c r="A2" s="541"/>
      <c r="B2" s="541"/>
      <c r="C2" s="541"/>
      <c r="D2" s="541"/>
      <c r="E2" s="541"/>
      <c r="F2" s="541"/>
      <c r="G2" s="541"/>
      <c r="H2" s="541"/>
      <c r="I2" s="541"/>
      <c r="J2" s="541"/>
      <c r="K2" s="541"/>
      <c r="L2" s="541"/>
      <c r="M2" s="541"/>
      <c r="N2" s="541"/>
      <c r="O2" s="541"/>
      <c r="P2" s="541"/>
      <c r="Q2" s="541"/>
      <c r="R2" s="541"/>
      <c r="S2" s="541"/>
      <c r="T2" s="657"/>
      <c r="U2" s="657"/>
      <c r="V2" s="657"/>
      <c r="W2" s="657"/>
      <c r="X2" s="657"/>
      <c r="Y2" s="657"/>
      <c r="Z2" s="657"/>
      <c r="AA2" s="657"/>
      <c r="AB2" s="657"/>
      <c r="AC2" s="657"/>
    </row>
    <row r="3" spans="1:29">
      <c r="B3" s="664" t="s">
        <v>67</v>
      </c>
      <c r="C3" s="665"/>
      <c r="D3" s="665"/>
      <c r="E3" s="665"/>
      <c r="F3" s="665"/>
      <c r="G3" s="665"/>
      <c r="H3" s="665"/>
      <c r="I3" s="665"/>
      <c r="J3" s="665"/>
      <c r="K3" s="654" t="s">
        <v>68</v>
      </c>
      <c r="L3" s="655"/>
      <c r="M3" s="655"/>
      <c r="N3" s="655"/>
      <c r="O3" s="655"/>
      <c r="P3" s="655"/>
      <c r="Q3" s="655"/>
      <c r="R3" s="655"/>
      <c r="S3" s="656"/>
      <c r="T3" s="658" t="s">
        <v>127</v>
      </c>
      <c r="U3" s="658"/>
      <c r="V3" s="658"/>
      <c r="W3" s="658"/>
      <c r="X3" s="658"/>
      <c r="Y3" s="658"/>
      <c r="Z3" s="658"/>
      <c r="AA3" s="658"/>
      <c r="AB3" s="658"/>
    </row>
    <row r="4" spans="1:29" ht="51.75" thickBot="1">
      <c r="A4" s="557" t="s">
        <v>340</v>
      </c>
      <c r="B4" s="558" t="s">
        <v>486</v>
      </c>
      <c r="C4" s="558" t="s">
        <v>487</v>
      </c>
      <c r="D4" s="558" t="s">
        <v>488</v>
      </c>
      <c r="E4" s="558" t="s">
        <v>133</v>
      </c>
      <c r="F4" s="558" t="s">
        <v>136</v>
      </c>
      <c r="G4" s="558" t="s">
        <v>135</v>
      </c>
      <c r="H4" s="558" t="s">
        <v>489</v>
      </c>
      <c r="I4" s="558" t="s">
        <v>490</v>
      </c>
      <c r="J4" s="559" t="s">
        <v>491</v>
      </c>
      <c r="K4" s="530" t="s">
        <v>486</v>
      </c>
      <c r="L4" s="531" t="s">
        <v>487</v>
      </c>
      <c r="M4" s="532" t="s">
        <v>488</v>
      </c>
      <c r="N4" s="532" t="s">
        <v>133</v>
      </c>
      <c r="O4" s="532" t="s">
        <v>136</v>
      </c>
      <c r="P4" s="531" t="s">
        <v>135</v>
      </c>
      <c r="Q4" s="532" t="s">
        <v>489</v>
      </c>
      <c r="R4" s="532" t="s">
        <v>490</v>
      </c>
      <c r="S4" s="543" t="s">
        <v>491</v>
      </c>
      <c r="T4" s="530" t="s">
        <v>486</v>
      </c>
      <c r="U4" s="531" t="s">
        <v>487</v>
      </c>
      <c r="V4" s="532" t="s">
        <v>488</v>
      </c>
      <c r="W4" s="532" t="s">
        <v>133</v>
      </c>
      <c r="X4" s="532" t="s">
        <v>136</v>
      </c>
      <c r="Y4" s="531" t="s">
        <v>135</v>
      </c>
      <c r="Z4" s="532" t="s">
        <v>489</v>
      </c>
      <c r="AA4" s="532" t="s">
        <v>490</v>
      </c>
      <c r="AB4" s="532" t="s">
        <v>491</v>
      </c>
    </row>
    <row r="5" spans="1:29">
      <c r="A5" s="140" t="s">
        <v>230</v>
      </c>
      <c r="B5" s="560">
        <v>79</v>
      </c>
      <c r="C5" s="560">
        <v>65</v>
      </c>
      <c r="D5" s="560">
        <v>87</v>
      </c>
      <c r="E5" s="560">
        <v>71</v>
      </c>
      <c r="F5" s="560">
        <v>67</v>
      </c>
      <c r="G5" s="560">
        <v>84</v>
      </c>
      <c r="H5" s="560">
        <v>70</v>
      </c>
      <c r="I5" s="560">
        <v>57</v>
      </c>
      <c r="J5" s="561">
        <v>59</v>
      </c>
      <c r="K5" s="549">
        <v>80</v>
      </c>
      <c r="L5" s="549">
        <v>67</v>
      </c>
      <c r="M5" s="549">
        <v>88</v>
      </c>
      <c r="N5" s="549">
        <v>73</v>
      </c>
      <c r="O5" s="549">
        <v>69</v>
      </c>
      <c r="P5" s="549">
        <v>86</v>
      </c>
      <c r="Q5" s="549">
        <v>72</v>
      </c>
      <c r="R5" s="549">
        <v>59</v>
      </c>
      <c r="S5" s="550">
        <v>61</v>
      </c>
      <c r="T5" s="533">
        <v>81.400000000000006</v>
      </c>
      <c r="U5" s="533">
        <v>69.7</v>
      </c>
      <c r="V5" s="533">
        <v>88.7</v>
      </c>
      <c r="W5" s="533">
        <v>75.2</v>
      </c>
      <c r="X5" s="533">
        <v>70.7</v>
      </c>
      <c r="Y5" s="533">
        <v>86.6</v>
      </c>
      <c r="Z5" s="533">
        <v>73.3</v>
      </c>
      <c r="AA5" s="533">
        <v>61.1</v>
      </c>
      <c r="AB5" s="533">
        <v>61.9</v>
      </c>
    </row>
    <row r="6" spans="1:29">
      <c r="A6" s="136" t="s">
        <v>234</v>
      </c>
      <c r="B6" s="553">
        <f>MEDIAN(B8:B23)</f>
        <v>78</v>
      </c>
      <c r="C6" s="553">
        <f t="shared" ref="C6:J6" si="0">MEDIAN(C8:C23)</f>
        <v>74</v>
      </c>
      <c r="D6" s="553">
        <f t="shared" si="0"/>
        <v>87.5</v>
      </c>
      <c r="E6" s="553">
        <f t="shared" si="0"/>
        <v>71</v>
      </c>
      <c r="F6" s="553">
        <f t="shared" si="0"/>
        <v>72</v>
      </c>
      <c r="G6" s="553">
        <f t="shared" si="0"/>
        <v>82</v>
      </c>
      <c r="H6" s="553">
        <f t="shared" si="0"/>
        <v>70</v>
      </c>
      <c r="I6" s="553">
        <f t="shared" si="0"/>
        <v>54.5</v>
      </c>
      <c r="J6" s="553">
        <f t="shared" si="0"/>
        <v>51.5</v>
      </c>
      <c r="K6" s="553">
        <f>MEDIAN(K8:K23)</f>
        <v>79.5</v>
      </c>
      <c r="L6" s="553">
        <f t="shared" ref="L6:S6" si="1">MEDIAN(L8:L23)</f>
        <v>73.5</v>
      </c>
      <c r="M6" s="553">
        <f t="shared" si="1"/>
        <v>89.5</v>
      </c>
      <c r="N6" s="553">
        <f t="shared" si="1"/>
        <v>73</v>
      </c>
      <c r="O6" s="553">
        <f t="shared" si="1"/>
        <v>74</v>
      </c>
      <c r="P6" s="553">
        <f t="shared" si="1"/>
        <v>82.5</v>
      </c>
      <c r="Q6" s="553">
        <f t="shared" si="1"/>
        <v>72</v>
      </c>
      <c r="R6" s="553">
        <f t="shared" si="1"/>
        <v>56</v>
      </c>
      <c r="S6" s="553">
        <f t="shared" si="1"/>
        <v>55.5</v>
      </c>
      <c r="T6" s="553">
        <f>MEDIAN(T8:T23)</f>
        <v>81.95</v>
      </c>
      <c r="U6" s="553">
        <f t="shared" ref="U6:AB6" si="2">MEDIAN(U8:U23)</f>
        <v>78</v>
      </c>
      <c r="V6" s="553">
        <f t="shared" si="2"/>
        <v>89</v>
      </c>
      <c r="W6" s="553">
        <f t="shared" si="2"/>
        <v>77.05</v>
      </c>
      <c r="X6" s="553">
        <f t="shared" si="2"/>
        <v>76.449999999999989</v>
      </c>
      <c r="Y6" s="553">
        <f t="shared" si="2"/>
        <v>85.050000000000011</v>
      </c>
      <c r="Z6" s="553">
        <f t="shared" si="2"/>
        <v>74.099999999999994</v>
      </c>
      <c r="AA6" s="553">
        <f t="shared" si="2"/>
        <v>60.75</v>
      </c>
      <c r="AB6" s="553">
        <f t="shared" si="2"/>
        <v>60</v>
      </c>
    </row>
    <row r="7" spans="1:29" ht="15">
      <c r="A7" s="138" t="s">
        <v>226</v>
      </c>
      <c r="B7" s="562"/>
      <c r="C7" s="562"/>
      <c r="D7" s="562"/>
      <c r="E7" s="562"/>
      <c r="F7" s="562"/>
      <c r="G7" s="562"/>
      <c r="H7" s="562"/>
      <c r="I7" s="562"/>
      <c r="J7" s="552"/>
      <c r="K7" s="551"/>
      <c r="L7" s="551"/>
      <c r="M7" s="551"/>
      <c r="N7" s="551"/>
      <c r="O7" s="551"/>
      <c r="P7" s="551"/>
      <c r="Q7" s="551"/>
      <c r="R7" s="551"/>
      <c r="S7" s="552"/>
    </row>
    <row r="8" spans="1:29">
      <c r="A8" s="136" t="s">
        <v>30</v>
      </c>
      <c r="B8" s="572">
        <v>72</v>
      </c>
      <c r="C8" s="572">
        <v>80</v>
      </c>
      <c r="D8" s="572">
        <v>77</v>
      </c>
      <c r="E8" s="572">
        <v>66</v>
      </c>
      <c r="F8" s="572">
        <v>63</v>
      </c>
      <c r="G8" s="572">
        <v>78</v>
      </c>
      <c r="H8" s="572">
        <v>62</v>
      </c>
      <c r="I8" s="572">
        <v>36</v>
      </c>
      <c r="J8" s="573">
        <v>30</v>
      </c>
      <c r="K8" s="572">
        <v>75</v>
      </c>
      <c r="L8" s="572">
        <v>84</v>
      </c>
      <c r="M8" s="572">
        <v>85</v>
      </c>
      <c r="N8" s="572">
        <v>69</v>
      </c>
      <c r="O8" s="572">
        <v>67</v>
      </c>
      <c r="P8" s="572">
        <v>81</v>
      </c>
      <c r="Q8" s="572">
        <v>66</v>
      </c>
      <c r="R8" s="572">
        <v>36</v>
      </c>
      <c r="S8" s="573">
        <v>54</v>
      </c>
      <c r="T8" s="526">
        <v>80</v>
      </c>
      <c r="U8" s="527">
        <v>86</v>
      </c>
      <c r="V8" s="527">
        <v>89</v>
      </c>
      <c r="W8" s="527">
        <v>74</v>
      </c>
      <c r="X8" s="527">
        <v>73.900000000000006</v>
      </c>
      <c r="Y8" s="527">
        <v>83.9</v>
      </c>
      <c r="Z8" s="527">
        <v>71.8</v>
      </c>
      <c r="AA8" s="534">
        <v>44</v>
      </c>
      <c r="AB8" s="534">
        <v>76.900000000000006</v>
      </c>
    </row>
    <row r="9" spans="1:29">
      <c r="A9" s="136" t="s">
        <v>31</v>
      </c>
      <c r="B9" s="572">
        <v>81</v>
      </c>
      <c r="C9" s="572">
        <v>85</v>
      </c>
      <c r="D9" s="572">
        <v>75</v>
      </c>
      <c r="E9" s="572">
        <v>77</v>
      </c>
      <c r="F9" s="572">
        <v>73</v>
      </c>
      <c r="G9" s="572">
        <v>84</v>
      </c>
      <c r="H9" s="572">
        <v>75</v>
      </c>
      <c r="I9" s="572">
        <v>76</v>
      </c>
      <c r="J9" s="573">
        <v>75</v>
      </c>
      <c r="K9" s="572">
        <v>84</v>
      </c>
      <c r="L9" s="572">
        <v>78</v>
      </c>
      <c r="M9" s="572">
        <v>84</v>
      </c>
      <c r="N9" s="572">
        <v>78</v>
      </c>
      <c r="O9" s="572">
        <v>78</v>
      </c>
      <c r="P9" s="572">
        <v>87</v>
      </c>
      <c r="Q9" s="572">
        <v>79</v>
      </c>
      <c r="R9" s="572">
        <v>77</v>
      </c>
      <c r="S9" s="573">
        <v>79</v>
      </c>
      <c r="T9" s="527">
        <v>84.9</v>
      </c>
      <c r="U9" s="527">
        <v>78</v>
      </c>
      <c r="V9" s="527">
        <v>81</v>
      </c>
      <c r="W9" s="527">
        <v>82</v>
      </c>
      <c r="X9" s="527">
        <v>78.099999999999994</v>
      </c>
      <c r="Y9" s="527">
        <v>87.8</v>
      </c>
      <c r="Z9" s="527">
        <v>80.3</v>
      </c>
      <c r="AA9" s="534">
        <v>81</v>
      </c>
      <c r="AB9" s="534">
        <v>80.400000000000006</v>
      </c>
    </row>
    <row r="10" spans="1:29">
      <c r="A10" s="136" t="s">
        <v>71</v>
      </c>
      <c r="B10" s="572">
        <v>78</v>
      </c>
      <c r="C10" s="572">
        <v>77</v>
      </c>
      <c r="D10" s="572">
        <v>90</v>
      </c>
      <c r="E10" s="572">
        <v>71</v>
      </c>
      <c r="F10" s="572">
        <v>73</v>
      </c>
      <c r="G10" s="572">
        <v>82</v>
      </c>
      <c r="H10" s="572">
        <v>71</v>
      </c>
      <c r="I10" s="572">
        <v>65</v>
      </c>
      <c r="J10" s="573">
        <v>56</v>
      </c>
      <c r="K10" s="572">
        <v>80</v>
      </c>
      <c r="L10" s="572">
        <v>71</v>
      </c>
      <c r="M10" s="572">
        <v>93</v>
      </c>
      <c r="N10" s="572">
        <v>74</v>
      </c>
      <c r="O10" s="572">
        <v>74</v>
      </c>
      <c r="P10" s="572">
        <v>83</v>
      </c>
      <c r="Q10" s="572">
        <v>72</v>
      </c>
      <c r="R10" s="572">
        <v>71</v>
      </c>
      <c r="S10" s="573">
        <v>57</v>
      </c>
      <c r="T10" s="527">
        <v>80.400000000000006</v>
      </c>
      <c r="U10" s="527">
        <v>80</v>
      </c>
      <c r="V10" s="527">
        <v>88</v>
      </c>
      <c r="W10" s="527">
        <v>78</v>
      </c>
      <c r="X10" s="527">
        <v>76.099999999999994</v>
      </c>
      <c r="Y10" s="527">
        <v>83.1</v>
      </c>
      <c r="Z10" s="527">
        <v>74.2</v>
      </c>
      <c r="AA10" s="534">
        <v>71</v>
      </c>
      <c r="AB10" s="534">
        <v>60</v>
      </c>
    </row>
    <row r="11" spans="1:29">
      <c r="A11" s="136" t="s">
        <v>32</v>
      </c>
      <c r="B11" s="572">
        <v>71</v>
      </c>
      <c r="C11" s="572">
        <v>70</v>
      </c>
      <c r="D11" s="572">
        <v>86</v>
      </c>
      <c r="E11" s="572">
        <v>70</v>
      </c>
      <c r="F11" s="572">
        <v>59</v>
      </c>
      <c r="G11" s="572">
        <v>76</v>
      </c>
      <c r="H11" s="572">
        <v>60</v>
      </c>
      <c r="I11" s="572">
        <v>53</v>
      </c>
      <c r="J11" s="573">
        <v>44</v>
      </c>
      <c r="K11" s="572">
        <v>75</v>
      </c>
      <c r="L11" s="572">
        <v>70</v>
      </c>
      <c r="M11" s="572">
        <v>89</v>
      </c>
      <c r="N11" s="572">
        <v>73</v>
      </c>
      <c r="O11" s="572">
        <v>64</v>
      </c>
      <c r="P11" s="572">
        <v>80</v>
      </c>
      <c r="Q11" s="572">
        <v>65</v>
      </c>
      <c r="R11" s="572">
        <v>57</v>
      </c>
      <c r="S11" s="573">
        <v>48</v>
      </c>
      <c r="T11" s="527">
        <v>75.599999999999994</v>
      </c>
      <c r="U11" s="527">
        <v>77</v>
      </c>
      <c r="V11" s="527">
        <v>88.4</v>
      </c>
      <c r="W11" s="527">
        <v>74.900000000000006</v>
      </c>
      <c r="X11" s="527">
        <v>64.599999999999994</v>
      </c>
      <c r="Y11" s="527">
        <v>80.5</v>
      </c>
      <c r="Z11" s="526">
        <v>67</v>
      </c>
      <c r="AA11" s="534">
        <v>57.5</v>
      </c>
      <c r="AB11" s="534">
        <v>52.3</v>
      </c>
    </row>
    <row r="12" spans="1:29">
      <c r="A12" s="136" t="s">
        <v>33</v>
      </c>
      <c r="B12" s="572">
        <v>67</v>
      </c>
      <c r="C12" s="572">
        <v>68</v>
      </c>
      <c r="D12" s="572">
        <v>79</v>
      </c>
      <c r="E12" s="572">
        <v>58</v>
      </c>
      <c r="F12" s="572">
        <v>60</v>
      </c>
      <c r="G12" s="572">
        <v>76</v>
      </c>
      <c r="H12" s="572">
        <v>59</v>
      </c>
      <c r="I12" s="572">
        <v>32</v>
      </c>
      <c r="J12" s="573">
        <v>30</v>
      </c>
      <c r="K12" s="572">
        <v>70</v>
      </c>
      <c r="L12" s="572">
        <v>67</v>
      </c>
      <c r="M12" s="572">
        <v>82</v>
      </c>
      <c r="N12" s="572">
        <v>60</v>
      </c>
      <c r="O12" s="572">
        <v>62</v>
      </c>
      <c r="P12" s="572">
        <v>78</v>
      </c>
      <c r="Q12" s="572">
        <v>61</v>
      </c>
      <c r="R12" s="572">
        <v>44</v>
      </c>
      <c r="S12" s="573">
        <v>35</v>
      </c>
      <c r="T12" s="527">
        <v>71.7</v>
      </c>
      <c r="U12" s="527">
        <v>64</v>
      </c>
      <c r="V12" s="527">
        <v>81.8</v>
      </c>
      <c r="W12" s="527">
        <v>62.6</v>
      </c>
      <c r="X12" s="527">
        <v>64.400000000000006</v>
      </c>
      <c r="Y12" s="527">
        <v>79.2</v>
      </c>
      <c r="Z12" s="527">
        <v>63.8</v>
      </c>
      <c r="AA12" s="534">
        <v>43.8</v>
      </c>
      <c r="AB12" s="534">
        <v>35.1</v>
      </c>
    </row>
    <row r="13" spans="1:29">
      <c r="A13" s="136" t="s">
        <v>34</v>
      </c>
      <c r="B13" s="572" t="s">
        <v>138</v>
      </c>
      <c r="C13" s="572" t="s">
        <v>138</v>
      </c>
      <c r="D13" s="572" t="s">
        <v>138</v>
      </c>
      <c r="E13" s="572" t="s">
        <v>138</v>
      </c>
      <c r="F13" s="572" t="s">
        <v>138</v>
      </c>
      <c r="G13" s="572" t="s">
        <v>138</v>
      </c>
      <c r="H13" s="572" t="s">
        <v>138</v>
      </c>
      <c r="I13" s="572" t="s">
        <v>138</v>
      </c>
      <c r="J13" s="573" t="s">
        <v>138</v>
      </c>
      <c r="K13" s="572" t="s">
        <v>138</v>
      </c>
      <c r="L13" s="572" t="s">
        <v>138</v>
      </c>
      <c r="M13" s="572" t="s">
        <v>138</v>
      </c>
      <c r="N13" s="572" t="s">
        <v>138</v>
      </c>
      <c r="O13" s="572" t="s">
        <v>138</v>
      </c>
      <c r="P13" s="572" t="s">
        <v>138</v>
      </c>
      <c r="Q13" s="572" t="s">
        <v>138</v>
      </c>
      <c r="R13" s="572" t="s">
        <v>138</v>
      </c>
      <c r="S13" s="573" t="s">
        <v>138</v>
      </c>
      <c r="T13" s="526">
        <v>86.1</v>
      </c>
      <c r="U13" s="528">
        <v>79</v>
      </c>
      <c r="V13" s="528">
        <v>87</v>
      </c>
      <c r="W13" s="528">
        <v>80</v>
      </c>
      <c r="X13" s="526">
        <v>78.400000000000006</v>
      </c>
      <c r="Y13" s="526">
        <v>87.6</v>
      </c>
      <c r="Z13" s="526">
        <v>85.4</v>
      </c>
      <c r="AA13" s="528">
        <v>64</v>
      </c>
      <c r="AB13" s="528">
        <v>52</v>
      </c>
    </row>
    <row r="14" spans="1:29">
      <c r="A14" s="136" t="s">
        <v>35</v>
      </c>
      <c r="B14" s="572">
        <v>71</v>
      </c>
      <c r="C14" s="572">
        <v>71</v>
      </c>
      <c r="D14" s="572">
        <v>83</v>
      </c>
      <c r="E14" s="572">
        <v>70</v>
      </c>
      <c r="F14" s="572">
        <v>64</v>
      </c>
      <c r="G14" s="572">
        <v>77</v>
      </c>
      <c r="H14" s="572">
        <v>64</v>
      </c>
      <c r="I14" s="572">
        <v>43</v>
      </c>
      <c r="J14" s="573">
        <v>29</v>
      </c>
      <c r="K14" s="572">
        <v>72</v>
      </c>
      <c r="L14" s="572">
        <v>73</v>
      </c>
      <c r="M14" s="572">
        <v>85</v>
      </c>
      <c r="N14" s="572">
        <v>70</v>
      </c>
      <c r="O14" s="572">
        <v>65</v>
      </c>
      <c r="P14" s="572">
        <v>78</v>
      </c>
      <c r="Q14" s="572">
        <v>66</v>
      </c>
      <c r="R14" s="572">
        <v>49</v>
      </c>
      <c r="S14" s="573">
        <v>33</v>
      </c>
      <c r="T14" s="527">
        <v>73.5</v>
      </c>
      <c r="U14" s="527">
        <v>75</v>
      </c>
      <c r="V14" s="527">
        <v>85</v>
      </c>
      <c r="W14" s="527">
        <v>73</v>
      </c>
      <c r="X14" s="527">
        <v>65.900000000000006</v>
      </c>
      <c r="Y14" s="527">
        <v>80.2</v>
      </c>
      <c r="Z14" s="527">
        <v>67.7</v>
      </c>
      <c r="AA14" s="534">
        <v>48</v>
      </c>
      <c r="AB14" s="534">
        <v>36.700000000000003</v>
      </c>
    </row>
    <row r="15" spans="1:29">
      <c r="A15" s="136" t="s">
        <v>36</v>
      </c>
      <c r="B15" s="572">
        <v>83</v>
      </c>
      <c r="C15" s="572">
        <v>74</v>
      </c>
      <c r="D15" s="572">
        <v>93</v>
      </c>
      <c r="E15" s="572">
        <v>72</v>
      </c>
      <c r="F15" s="572">
        <v>76</v>
      </c>
      <c r="G15" s="572">
        <v>89</v>
      </c>
      <c r="H15" s="572">
        <v>74</v>
      </c>
      <c r="I15" s="572">
        <v>54</v>
      </c>
      <c r="J15" s="573">
        <v>57</v>
      </c>
      <c r="K15" s="572">
        <v>84</v>
      </c>
      <c r="L15" s="572">
        <v>79</v>
      </c>
      <c r="M15" s="572">
        <v>93</v>
      </c>
      <c r="N15" s="572">
        <v>73</v>
      </c>
      <c r="O15" s="572">
        <v>77</v>
      </c>
      <c r="P15" s="572">
        <v>90</v>
      </c>
      <c r="Q15" s="572">
        <v>75</v>
      </c>
      <c r="R15" s="572">
        <v>55</v>
      </c>
      <c r="S15" s="573">
        <v>57</v>
      </c>
      <c r="T15" s="526">
        <v>85</v>
      </c>
      <c r="U15" s="527">
        <v>83</v>
      </c>
      <c r="V15" s="527">
        <v>94.8</v>
      </c>
      <c r="W15" s="527">
        <v>75.099999999999994</v>
      </c>
      <c r="X15" s="527">
        <v>78.3</v>
      </c>
      <c r="Y15" s="527">
        <v>91.1</v>
      </c>
      <c r="Z15" s="527">
        <v>75.8</v>
      </c>
      <c r="AA15" s="534">
        <v>57</v>
      </c>
      <c r="AB15" s="535">
        <v>60</v>
      </c>
    </row>
    <row r="16" spans="1:29">
      <c r="A16" s="136" t="s">
        <v>37</v>
      </c>
      <c r="B16" s="572">
        <v>75</v>
      </c>
      <c r="C16" s="572">
        <v>71</v>
      </c>
      <c r="D16" s="572">
        <v>90</v>
      </c>
      <c r="E16" s="572">
        <v>79</v>
      </c>
      <c r="F16" s="572">
        <v>69</v>
      </c>
      <c r="G16" s="572">
        <v>82</v>
      </c>
      <c r="H16" s="572">
        <v>70</v>
      </c>
      <c r="I16" s="572">
        <v>54</v>
      </c>
      <c r="J16" s="573">
        <v>32</v>
      </c>
      <c r="K16" s="572">
        <v>75</v>
      </c>
      <c r="L16" s="572">
        <v>71</v>
      </c>
      <c r="M16" s="572">
        <v>90</v>
      </c>
      <c r="N16" s="572">
        <v>79</v>
      </c>
      <c r="O16" s="572">
        <v>69</v>
      </c>
      <c r="P16" s="572">
        <v>82</v>
      </c>
      <c r="Q16" s="572">
        <v>70</v>
      </c>
      <c r="R16" s="572">
        <v>54</v>
      </c>
      <c r="S16" s="573">
        <v>32</v>
      </c>
      <c r="T16" s="527">
        <v>75.5</v>
      </c>
      <c r="U16" s="527">
        <v>69</v>
      </c>
      <c r="V16" s="527">
        <v>92</v>
      </c>
      <c r="W16" s="527">
        <v>79</v>
      </c>
      <c r="X16" s="527">
        <v>69.5</v>
      </c>
      <c r="Y16" s="527">
        <v>82.1</v>
      </c>
      <c r="Z16" s="527">
        <v>70.2</v>
      </c>
      <c r="AA16" s="534">
        <v>57</v>
      </c>
      <c r="AB16" s="534">
        <v>22.5</v>
      </c>
    </row>
    <row r="17" spans="1:28">
      <c r="A17" s="136" t="s">
        <v>38</v>
      </c>
      <c r="B17" s="572">
        <v>78</v>
      </c>
      <c r="C17" s="572">
        <v>70</v>
      </c>
      <c r="D17" s="572">
        <v>87</v>
      </c>
      <c r="E17" s="572">
        <v>69</v>
      </c>
      <c r="F17" s="572">
        <v>71</v>
      </c>
      <c r="G17" s="572">
        <v>83</v>
      </c>
      <c r="H17" s="572">
        <v>71</v>
      </c>
      <c r="I17" s="572">
        <v>48</v>
      </c>
      <c r="J17" s="573">
        <v>57</v>
      </c>
      <c r="K17" s="572">
        <v>80</v>
      </c>
      <c r="L17" s="572">
        <v>74</v>
      </c>
      <c r="M17" s="572">
        <v>87</v>
      </c>
      <c r="N17" s="572">
        <v>73</v>
      </c>
      <c r="O17" s="572">
        <v>75</v>
      </c>
      <c r="P17" s="572">
        <v>85</v>
      </c>
      <c r="Q17" s="572">
        <v>75</v>
      </c>
      <c r="R17" s="572">
        <v>50</v>
      </c>
      <c r="S17" s="573">
        <v>60</v>
      </c>
      <c r="T17" s="527">
        <v>82.5</v>
      </c>
      <c r="U17" s="527">
        <v>77</v>
      </c>
      <c r="V17" s="527">
        <v>90</v>
      </c>
      <c r="W17" s="527">
        <v>75.2</v>
      </c>
      <c r="X17" s="527">
        <v>77.5</v>
      </c>
      <c r="Y17" s="527">
        <v>86.2</v>
      </c>
      <c r="Z17" s="527">
        <v>76.099999999999994</v>
      </c>
      <c r="AA17" s="534">
        <v>49</v>
      </c>
      <c r="AB17" s="534">
        <v>62.3</v>
      </c>
    </row>
    <row r="18" spans="1:28">
      <c r="A18" s="136" t="s">
        <v>39</v>
      </c>
      <c r="B18" s="572" t="s">
        <v>138</v>
      </c>
      <c r="C18" s="572" t="s">
        <v>138</v>
      </c>
      <c r="D18" s="572" t="s">
        <v>138</v>
      </c>
      <c r="E18" s="572" t="s">
        <v>138</v>
      </c>
      <c r="F18" s="572" t="s">
        <v>138</v>
      </c>
      <c r="G18" s="572" t="s">
        <v>138</v>
      </c>
      <c r="H18" s="572" t="s">
        <v>138</v>
      </c>
      <c r="I18" s="572" t="s">
        <v>138</v>
      </c>
      <c r="J18" s="573" t="s">
        <v>138</v>
      </c>
      <c r="K18" s="572" t="s">
        <v>138</v>
      </c>
      <c r="L18" s="572" t="s">
        <v>138</v>
      </c>
      <c r="M18" s="572" t="s">
        <v>138</v>
      </c>
      <c r="N18" s="572" t="s">
        <v>138</v>
      </c>
      <c r="O18" s="572" t="s">
        <v>138</v>
      </c>
      <c r="P18" s="572" t="s">
        <v>138</v>
      </c>
      <c r="Q18" s="572" t="s">
        <v>138</v>
      </c>
      <c r="R18" s="572" t="s">
        <v>138</v>
      </c>
      <c r="S18" s="573" t="s">
        <v>138</v>
      </c>
      <c r="T18" s="526">
        <v>84.8</v>
      </c>
      <c r="U18" s="526">
        <v>84.4</v>
      </c>
      <c r="V18" s="528" t="s">
        <v>500</v>
      </c>
      <c r="W18" s="527">
        <v>78.599999999999994</v>
      </c>
      <c r="X18" s="526">
        <v>77</v>
      </c>
      <c r="Y18" s="526">
        <v>87.2</v>
      </c>
      <c r="Z18" s="526">
        <v>79.7</v>
      </c>
      <c r="AA18" s="528">
        <v>64</v>
      </c>
      <c r="AB18" s="526">
        <v>78.5</v>
      </c>
    </row>
    <row r="19" spans="1:28">
      <c r="A19" s="136" t="s">
        <v>40</v>
      </c>
      <c r="B19" s="572">
        <v>74</v>
      </c>
      <c r="C19" s="572">
        <v>67</v>
      </c>
      <c r="D19" s="572">
        <v>84</v>
      </c>
      <c r="E19" s="572">
        <v>69</v>
      </c>
      <c r="F19" s="572">
        <v>70</v>
      </c>
      <c r="G19" s="572">
        <v>77</v>
      </c>
      <c r="H19" s="572">
        <v>67</v>
      </c>
      <c r="I19" s="572">
        <v>62</v>
      </c>
      <c r="J19" s="573">
        <v>39</v>
      </c>
      <c r="K19" s="572">
        <v>75</v>
      </c>
      <c r="L19" s="572">
        <v>71</v>
      </c>
      <c r="M19" s="572">
        <v>85</v>
      </c>
      <c r="N19" s="572">
        <v>69</v>
      </c>
      <c r="O19" s="572">
        <v>71</v>
      </c>
      <c r="P19" s="572">
        <v>78</v>
      </c>
      <c r="Q19" s="572">
        <v>68</v>
      </c>
      <c r="R19" s="572">
        <v>64</v>
      </c>
      <c r="S19" s="573">
        <v>40</v>
      </c>
      <c r="T19" s="527">
        <v>77.599999999999994</v>
      </c>
      <c r="U19" s="527">
        <v>67</v>
      </c>
      <c r="V19" s="527">
        <v>88</v>
      </c>
      <c r="W19" s="527">
        <v>73</v>
      </c>
      <c r="X19" s="527">
        <v>74.599999999999994</v>
      </c>
      <c r="Y19" s="527">
        <v>79.900000000000006</v>
      </c>
      <c r="Z19" s="527">
        <v>70.5</v>
      </c>
      <c r="AA19" s="534">
        <v>69</v>
      </c>
      <c r="AB19" s="534">
        <v>43.2</v>
      </c>
    </row>
    <row r="20" spans="1:28">
      <c r="A20" s="136" t="s">
        <v>41</v>
      </c>
      <c r="B20" s="572">
        <v>86</v>
      </c>
      <c r="C20" s="572">
        <v>88</v>
      </c>
      <c r="D20" s="572">
        <v>91</v>
      </c>
      <c r="E20" s="572">
        <v>79</v>
      </c>
      <c r="F20" s="572">
        <v>78</v>
      </c>
      <c r="G20" s="572">
        <v>89</v>
      </c>
      <c r="H20" s="572">
        <v>80</v>
      </c>
      <c r="I20" s="572">
        <v>71</v>
      </c>
      <c r="J20" s="573">
        <v>67</v>
      </c>
      <c r="K20" s="572">
        <v>87</v>
      </c>
      <c r="L20" s="572">
        <v>88</v>
      </c>
      <c r="M20" s="572">
        <v>91</v>
      </c>
      <c r="N20" s="572">
        <v>80</v>
      </c>
      <c r="O20" s="572">
        <v>79</v>
      </c>
      <c r="P20" s="572">
        <v>91</v>
      </c>
      <c r="Q20" s="572">
        <v>82</v>
      </c>
      <c r="R20" s="572">
        <v>72</v>
      </c>
      <c r="S20" s="573">
        <v>73</v>
      </c>
      <c r="T20" s="527">
        <v>86.3</v>
      </c>
      <c r="U20" s="527">
        <v>84</v>
      </c>
      <c r="V20" s="527">
        <v>90</v>
      </c>
      <c r="W20" s="527">
        <v>81.3</v>
      </c>
      <c r="X20" s="527">
        <v>77.8</v>
      </c>
      <c r="Y20" s="526">
        <v>89.8</v>
      </c>
      <c r="Z20" s="527">
        <v>80.7</v>
      </c>
      <c r="AA20" s="534">
        <v>73</v>
      </c>
      <c r="AB20" s="534">
        <v>67.3</v>
      </c>
    </row>
    <row r="21" spans="1:28">
      <c r="A21" s="136" t="s">
        <v>42</v>
      </c>
      <c r="B21" s="572">
        <v>86</v>
      </c>
      <c r="C21" s="572">
        <v>87</v>
      </c>
      <c r="D21" s="572">
        <v>95</v>
      </c>
      <c r="E21" s="572">
        <v>82</v>
      </c>
      <c r="F21" s="572">
        <v>81</v>
      </c>
      <c r="G21" s="572">
        <v>92</v>
      </c>
      <c r="H21" s="572">
        <v>84</v>
      </c>
      <c r="I21" s="572">
        <v>58</v>
      </c>
      <c r="J21" s="573">
        <v>77</v>
      </c>
      <c r="K21" s="572">
        <v>88</v>
      </c>
      <c r="L21" s="572">
        <v>87</v>
      </c>
      <c r="M21" s="572">
        <v>94</v>
      </c>
      <c r="N21" s="572">
        <v>84</v>
      </c>
      <c r="O21" s="572">
        <v>84</v>
      </c>
      <c r="P21" s="572">
        <v>93</v>
      </c>
      <c r="Q21" s="572">
        <v>85</v>
      </c>
      <c r="R21" s="572">
        <v>59</v>
      </c>
      <c r="S21" s="573">
        <v>77</v>
      </c>
      <c r="T21" s="526">
        <v>88</v>
      </c>
      <c r="U21" s="527">
        <v>86</v>
      </c>
      <c r="V21" s="527">
        <v>93.7</v>
      </c>
      <c r="W21" s="527">
        <v>85.1</v>
      </c>
      <c r="X21" s="527">
        <v>84.1</v>
      </c>
      <c r="Y21" s="526">
        <v>93</v>
      </c>
      <c r="Z21" s="527">
        <v>85.2</v>
      </c>
      <c r="AA21" s="534">
        <v>71.3</v>
      </c>
      <c r="AB21" s="534">
        <v>77.8</v>
      </c>
    </row>
    <row r="22" spans="1:28">
      <c r="A22" s="136" t="s">
        <v>43</v>
      </c>
      <c r="B22" s="572">
        <v>82</v>
      </c>
      <c r="C22" s="572">
        <v>82</v>
      </c>
      <c r="D22" s="572">
        <v>96</v>
      </c>
      <c r="E22" s="572">
        <v>71</v>
      </c>
      <c r="F22" s="572">
        <v>73</v>
      </c>
      <c r="G22" s="572">
        <v>86</v>
      </c>
      <c r="H22" s="572">
        <v>70</v>
      </c>
      <c r="I22" s="572">
        <v>55</v>
      </c>
      <c r="J22" s="573">
        <v>47</v>
      </c>
      <c r="K22" s="572">
        <v>83</v>
      </c>
      <c r="L22" s="572">
        <v>81</v>
      </c>
      <c r="M22" s="572">
        <v>90</v>
      </c>
      <c r="N22" s="572">
        <v>73</v>
      </c>
      <c r="O22" s="572">
        <v>75</v>
      </c>
      <c r="P22" s="572">
        <v>88</v>
      </c>
      <c r="Q22" s="572">
        <v>72</v>
      </c>
      <c r="R22" s="572">
        <v>55</v>
      </c>
      <c r="S22" s="573">
        <v>49</v>
      </c>
      <c r="T22" s="527">
        <v>84.5</v>
      </c>
      <c r="U22" s="528" t="s">
        <v>138</v>
      </c>
      <c r="V22" s="527">
        <v>90.2</v>
      </c>
      <c r="W22" s="527">
        <v>76.099999999999994</v>
      </c>
      <c r="X22" s="527">
        <v>76.8</v>
      </c>
      <c r="Y22" s="526">
        <v>88.6</v>
      </c>
      <c r="Z22" s="526">
        <v>74</v>
      </c>
      <c r="AA22" s="534">
        <v>51.8</v>
      </c>
      <c r="AB22" s="534">
        <v>51.5</v>
      </c>
    </row>
    <row r="23" spans="1:28">
      <c r="A23" s="139" t="s">
        <v>44</v>
      </c>
      <c r="B23" s="574">
        <v>78</v>
      </c>
      <c r="C23" s="574" t="s">
        <v>492</v>
      </c>
      <c r="D23" s="574">
        <v>88</v>
      </c>
      <c r="E23" s="574">
        <v>81</v>
      </c>
      <c r="F23" s="574">
        <v>73</v>
      </c>
      <c r="G23" s="574">
        <v>78</v>
      </c>
      <c r="H23" s="574">
        <v>69</v>
      </c>
      <c r="I23" s="574">
        <v>84</v>
      </c>
      <c r="J23" s="575">
        <v>60</v>
      </c>
      <c r="K23" s="574">
        <v>79</v>
      </c>
      <c r="L23" s="574">
        <v>67</v>
      </c>
      <c r="M23" s="574">
        <v>94</v>
      </c>
      <c r="N23" s="574">
        <v>79</v>
      </c>
      <c r="O23" s="574">
        <v>74</v>
      </c>
      <c r="P23" s="574">
        <v>80</v>
      </c>
      <c r="Q23" s="574">
        <v>72</v>
      </c>
      <c r="R23" s="574">
        <v>83</v>
      </c>
      <c r="S23" s="575">
        <v>60</v>
      </c>
      <c r="T23" s="529">
        <v>81.400000000000006</v>
      </c>
      <c r="U23" s="529">
        <v>70</v>
      </c>
      <c r="V23" s="529">
        <v>92</v>
      </c>
      <c r="W23" s="529">
        <v>82</v>
      </c>
      <c r="X23" s="529">
        <v>75</v>
      </c>
      <c r="Y23" s="536">
        <v>81.900000000000006</v>
      </c>
      <c r="Z23" s="529">
        <v>73.7</v>
      </c>
      <c r="AA23" s="537">
        <v>83</v>
      </c>
      <c r="AB23" s="537">
        <v>62.1</v>
      </c>
    </row>
    <row r="24" spans="1:28">
      <c r="A24" s="138" t="s">
        <v>235</v>
      </c>
      <c r="B24" s="526">
        <f>MEDIAN(B26:B38)</f>
        <v>76</v>
      </c>
      <c r="C24" s="526">
        <f t="shared" ref="C24:J24" si="3">MEDIAN(C26:C38)</f>
        <v>56.5</v>
      </c>
      <c r="D24" s="526">
        <f t="shared" si="3"/>
        <v>81</v>
      </c>
      <c r="E24" s="526">
        <f t="shared" si="3"/>
        <v>62.5</v>
      </c>
      <c r="F24" s="526">
        <f t="shared" si="3"/>
        <v>63</v>
      </c>
      <c r="G24" s="526">
        <f t="shared" si="3"/>
        <v>79.5</v>
      </c>
      <c r="H24" s="526">
        <f t="shared" si="3"/>
        <v>65.5</v>
      </c>
      <c r="I24" s="526">
        <f t="shared" si="3"/>
        <v>52.5</v>
      </c>
      <c r="J24" s="526">
        <f t="shared" si="3"/>
        <v>56.5</v>
      </c>
      <c r="K24" s="526">
        <f>MEDIAN(K26:K38)</f>
        <v>76.5</v>
      </c>
      <c r="L24" s="526">
        <f t="shared" ref="L24:S24" si="4">MEDIAN(L26:L38)</f>
        <v>61</v>
      </c>
      <c r="M24" s="526">
        <f t="shared" si="4"/>
        <v>83</v>
      </c>
      <c r="N24" s="526">
        <f t="shared" si="4"/>
        <v>67.5</v>
      </c>
      <c r="O24" s="526">
        <f t="shared" si="4"/>
        <v>66</v>
      </c>
      <c r="P24" s="526">
        <f t="shared" si="4"/>
        <v>81</v>
      </c>
      <c r="Q24" s="526">
        <f t="shared" si="4"/>
        <v>65.5</v>
      </c>
      <c r="R24" s="526">
        <f t="shared" si="4"/>
        <v>53</v>
      </c>
      <c r="S24" s="526">
        <f t="shared" si="4"/>
        <v>58.5</v>
      </c>
      <c r="T24" s="526">
        <f>MEDIAN(T26:T38)</f>
        <v>76.650000000000006</v>
      </c>
      <c r="U24" s="526">
        <f t="shared" ref="U24:AB24" si="5">MEDIAN(U26:U38)</f>
        <v>61.05</v>
      </c>
      <c r="V24" s="526">
        <f t="shared" si="5"/>
        <v>83.9</v>
      </c>
      <c r="W24" s="526">
        <f t="shared" si="5"/>
        <v>69.650000000000006</v>
      </c>
      <c r="X24" s="526">
        <f t="shared" si="5"/>
        <v>68.55</v>
      </c>
      <c r="Y24" s="526">
        <f t="shared" si="5"/>
        <v>79.849999999999994</v>
      </c>
      <c r="Z24" s="526">
        <f t="shared" si="5"/>
        <v>64.849999999999994</v>
      </c>
      <c r="AA24" s="526">
        <f t="shared" si="5"/>
        <v>57</v>
      </c>
      <c r="AB24" s="526">
        <f t="shared" si="5"/>
        <v>59.55</v>
      </c>
    </row>
    <row r="25" spans="1:28" ht="15">
      <c r="A25" s="138" t="s">
        <v>226</v>
      </c>
      <c r="B25" s="562"/>
      <c r="C25" s="562"/>
      <c r="D25" s="562"/>
      <c r="E25" s="562"/>
      <c r="F25" s="562"/>
      <c r="G25" s="562"/>
      <c r="H25" s="562"/>
      <c r="I25" s="562"/>
      <c r="J25" s="552"/>
      <c r="K25" s="551"/>
      <c r="L25" s="551"/>
      <c r="M25" s="551"/>
      <c r="N25" s="551"/>
      <c r="O25" s="551"/>
      <c r="P25" s="551"/>
      <c r="Q25" s="551"/>
      <c r="R25" s="551"/>
      <c r="S25" s="552"/>
      <c r="T25" s="527"/>
      <c r="U25" s="528"/>
      <c r="V25" s="527"/>
      <c r="W25" s="527"/>
      <c r="X25" s="527"/>
      <c r="Y25" s="526"/>
      <c r="Z25" s="526"/>
      <c r="AA25" s="534"/>
      <c r="AB25" s="534"/>
    </row>
    <row r="26" spans="1:28">
      <c r="A26" s="135" t="s">
        <v>79</v>
      </c>
      <c r="B26" s="572">
        <v>68</v>
      </c>
      <c r="C26" s="572">
        <v>51</v>
      </c>
      <c r="D26" s="572">
        <v>74</v>
      </c>
      <c r="E26" s="572">
        <v>62</v>
      </c>
      <c r="F26" s="572">
        <v>63</v>
      </c>
      <c r="G26" s="572">
        <v>75</v>
      </c>
      <c r="H26" s="572">
        <v>56</v>
      </c>
      <c r="I26" s="572">
        <v>41</v>
      </c>
      <c r="J26" s="573">
        <v>40</v>
      </c>
      <c r="K26" s="572">
        <v>70</v>
      </c>
      <c r="L26" s="572">
        <v>54</v>
      </c>
      <c r="M26" s="572">
        <v>76</v>
      </c>
      <c r="N26" s="572">
        <v>70</v>
      </c>
      <c r="O26" s="572">
        <v>61</v>
      </c>
      <c r="P26" s="572">
        <v>76</v>
      </c>
      <c r="Q26" s="572">
        <v>59</v>
      </c>
      <c r="R26" s="572">
        <v>47</v>
      </c>
      <c r="S26" s="573">
        <v>46</v>
      </c>
      <c r="T26" s="527">
        <v>71.8</v>
      </c>
      <c r="U26" s="527">
        <v>57</v>
      </c>
      <c r="V26" s="527">
        <v>77</v>
      </c>
      <c r="W26" s="527">
        <v>73</v>
      </c>
      <c r="X26" s="527">
        <v>65</v>
      </c>
      <c r="Y26" s="527">
        <v>77.900000000000006</v>
      </c>
      <c r="Z26" s="527">
        <v>59.5</v>
      </c>
      <c r="AA26" s="534">
        <v>40</v>
      </c>
      <c r="AB26" s="534">
        <v>43</v>
      </c>
    </row>
    <row r="27" spans="1:28">
      <c r="A27" s="135" t="s">
        <v>80</v>
      </c>
      <c r="B27" s="572">
        <v>78</v>
      </c>
      <c r="C27" s="572">
        <v>62</v>
      </c>
      <c r="D27" s="572">
        <v>87</v>
      </c>
      <c r="E27" s="572">
        <v>72</v>
      </c>
      <c r="F27" s="572">
        <v>74</v>
      </c>
      <c r="G27" s="572">
        <v>85</v>
      </c>
      <c r="H27" s="572">
        <v>73</v>
      </c>
      <c r="I27" s="572">
        <v>25</v>
      </c>
      <c r="J27" s="573">
        <v>67</v>
      </c>
      <c r="K27" s="572">
        <v>76</v>
      </c>
      <c r="L27" s="572">
        <v>63</v>
      </c>
      <c r="M27" s="572">
        <v>84</v>
      </c>
      <c r="N27" s="572">
        <v>70</v>
      </c>
      <c r="O27" s="572">
        <v>71</v>
      </c>
      <c r="P27" s="572">
        <v>84</v>
      </c>
      <c r="Q27" s="572">
        <v>71</v>
      </c>
      <c r="R27" s="572">
        <v>24</v>
      </c>
      <c r="S27" s="573">
        <v>65</v>
      </c>
      <c r="T27" s="527">
        <v>75.099999999999994</v>
      </c>
      <c r="U27" s="527">
        <v>61.1</v>
      </c>
      <c r="V27" s="527">
        <v>84</v>
      </c>
      <c r="W27" s="527">
        <v>68.900000000000006</v>
      </c>
      <c r="X27" s="527">
        <v>69.599999999999994</v>
      </c>
      <c r="Y27" s="527">
        <v>82.6</v>
      </c>
      <c r="Z27" s="527">
        <v>69.400000000000006</v>
      </c>
      <c r="AA27" s="534">
        <v>20</v>
      </c>
      <c r="AB27" s="534">
        <v>63.3</v>
      </c>
    </row>
    <row r="28" spans="1:28">
      <c r="A28" s="135" t="s">
        <v>81</v>
      </c>
      <c r="B28" s="572">
        <v>76</v>
      </c>
      <c r="C28" s="572">
        <v>68</v>
      </c>
      <c r="D28" s="572">
        <v>89</v>
      </c>
      <c r="E28" s="572">
        <v>70</v>
      </c>
      <c r="F28" s="572">
        <v>63</v>
      </c>
      <c r="G28" s="572">
        <v>85</v>
      </c>
      <c r="H28" s="572">
        <v>70</v>
      </c>
      <c r="I28" s="572">
        <v>60</v>
      </c>
      <c r="J28" s="573">
        <v>59</v>
      </c>
      <c r="K28" s="572">
        <v>78</v>
      </c>
      <c r="L28" s="572">
        <v>72</v>
      </c>
      <c r="M28" s="572">
        <v>90</v>
      </c>
      <c r="N28" s="572">
        <v>73</v>
      </c>
      <c r="O28" s="572">
        <v>66</v>
      </c>
      <c r="P28" s="572">
        <v>86</v>
      </c>
      <c r="Q28" s="572">
        <v>73</v>
      </c>
      <c r="R28" s="572">
        <v>62</v>
      </c>
      <c r="S28" s="573">
        <v>61</v>
      </c>
      <c r="T28" s="527">
        <v>80.400000000000006</v>
      </c>
      <c r="U28" s="527">
        <v>72.8</v>
      </c>
      <c r="V28" s="527">
        <v>90.9</v>
      </c>
      <c r="W28" s="527">
        <v>75.7</v>
      </c>
      <c r="X28" s="527">
        <v>68.099999999999994</v>
      </c>
      <c r="Y28" s="527">
        <v>87.7</v>
      </c>
      <c r="Z28" s="527">
        <v>74.8</v>
      </c>
      <c r="AA28" s="534">
        <v>63.1</v>
      </c>
      <c r="AB28" s="534">
        <v>61.9</v>
      </c>
    </row>
    <row r="29" spans="1:28">
      <c r="A29" s="135" t="s">
        <v>82</v>
      </c>
      <c r="B29" s="572">
        <v>74</v>
      </c>
      <c r="C29" s="572">
        <v>52</v>
      </c>
      <c r="D29" s="572">
        <v>81</v>
      </c>
      <c r="E29" s="572">
        <v>60</v>
      </c>
      <c r="F29" s="572">
        <v>65</v>
      </c>
      <c r="G29" s="572">
        <v>81</v>
      </c>
      <c r="H29" s="572">
        <v>62</v>
      </c>
      <c r="I29" s="572">
        <v>53</v>
      </c>
      <c r="J29" s="573">
        <v>53</v>
      </c>
      <c r="K29" s="572">
        <v>75</v>
      </c>
      <c r="L29" s="572">
        <v>58</v>
      </c>
      <c r="M29" s="572">
        <v>82</v>
      </c>
      <c r="N29" s="572">
        <v>62</v>
      </c>
      <c r="O29" s="572">
        <v>66</v>
      </c>
      <c r="P29" s="572">
        <v>82</v>
      </c>
      <c r="Q29" s="572">
        <v>61</v>
      </c>
      <c r="R29" s="572">
        <v>53</v>
      </c>
      <c r="S29" s="573">
        <v>54</v>
      </c>
      <c r="T29" s="527">
        <v>76.900000000000006</v>
      </c>
      <c r="U29" s="527">
        <v>61</v>
      </c>
      <c r="V29" s="527">
        <v>85</v>
      </c>
      <c r="W29" s="527">
        <v>65.400000000000006</v>
      </c>
      <c r="X29" s="527">
        <v>69.5</v>
      </c>
      <c r="Y29" s="527">
        <v>82.8</v>
      </c>
      <c r="Z29" s="527">
        <v>63.7</v>
      </c>
      <c r="AA29" s="534">
        <v>58.5</v>
      </c>
      <c r="AB29" s="534">
        <v>53.8</v>
      </c>
    </row>
    <row r="30" spans="1:28">
      <c r="A30" s="135" t="s">
        <v>84</v>
      </c>
      <c r="B30" s="572">
        <v>80</v>
      </c>
      <c r="C30" s="572">
        <v>60</v>
      </c>
      <c r="D30" s="572">
        <v>81</v>
      </c>
      <c r="E30" s="572">
        <v>79</v>
      </c>
      <c r="F30" s="572">
        <v>77</v>
      </c>
      <c r="G30" s="572">
        <v>78</v>
      </c>
      <c r="H30" s="572">
        <v>75</v>
      </c>
      <c r="I30" s="572">
        <v>60</v>
      </c>
      <c r="J30" s="573">
        <v>59</v>
      </c>
      <c r="K30" s="572">
        <v>82</v>
      </c>
      <c r="L30" s="572">
        <v>65</v>
      </c>
      <c r="M30" s="572">
        <v>84</v>
      </c>
      <c r="N30" s="572">
        <v>76</v>
      </c>
      <c r="O30" s="572">
        <v>76</v>
      </c>
      <c r="P30" s="572">
        <v>79</v>
      </c>
      <c r="Q30" s="572">
        <v>80</v>
      </c>
      <c r="R30" s="572">
        <v>56</v>
      </c>
      <c r="S30" s="573">
        <v>74</v>
      </c>
      <c r="T30" s="527">
        <v>82.4</v>
      </c>
      <c r="U30" s="527">
        <v>62</v>
      </c>
      <c r="V30" s="527">
        <v>83.8</v>
      </c>
      <c r="W30" s="527">
        <v>77</v>
      </c>
      <c r="X30" s="527">
        <v>75</v>
      </c>
      <c r="Y30" s="527">
        <v>79</v>
      </c>
      <c r="Z30" s="527">
        <v>78.2</v>
      </c>
      <c r="AA30" s="534">
        <v>57</v>
      </c>
      <c r="AB30" s="534">
        <v>61</v>
      </c>
    </row>
    <row r="31" spans="1:28">
      <c r="A31" s="135" t="s">
        <v>85</v>
      </c>
      <c r="B31" s="572" t="s">
        <v>138</v>
      </c>
      <c r="C31" s="572" t="s">
        <v>138</v>
      </c>
      <c r="D31" s="572" t="s">
        <v>138</v>
      </c>
      <c r="E31" s="572" t="s">
        <v>138</v>
      </c>
      <c r="F31" s="572" t="s">
        <v>138</v>
      </c>
      <c r="G31" s="572" t="s">
        <v>138</v>
      </c>
      <c r="H31" s="572" t="s">
        <v>138</v>
      </c>
      <c r="I31" s="572" t="s">
        <v>138</v>
      </c>
      <c r="J31" s="573" t="s">
        <v>138</v>
      </c>
      <c r="K31" s="572" t="s">
        <v>138</v>
      </c>
      <c r="L31" s="572" t="s">
        <v>138</v>
      </c>
      <c r="M31" s="572" t="s">
        <v>138</v>
      </c>
      <c r="N31" s="572" t="s">
        <v>138</v>
      </c>
      <c r="O31" s="572" t="s">
        <v>138</v>
      </c>
      <c r="P31" s="572" t="s">
        <v>138</v>
      </c>
      <c r="Q31" s="572" t="s">
        <v>138</v>
      </c>
      <c r="R31" s="572" t="s">
        <v>138</v>
      </c>
      <c r="S31" s="573" t="s">
        <v>138</v>
      </c>
      <c r="T31" s="528" t="s">
        <v>138</v>
      </c>
      <c r="U31" s="528" t="s">
        <v>138</v>
      </c>
      <c r="V31" s="528" t="s">
        <v>138</v>
      </c>
      <c r="W31" s="528" t="s">
        <v>138</v>
      </c>
      <c r="X31" s="528" t="s">
        <v>138</v>
      </c>
      <c r="Y31" s="528" t="s">
        <v>138</v>
      </c>
      <c r="Z31" s="528" t="s">
        <v>138</v>
      </c>
      <c r="AA31" s="528" t="s">
        <v>138</v>
      </c>
      <c r="AB31" s="528" t="s">
        <v>138</v>
      </c>
    </row>
    <row r="32" spans="1:28">
      <c r="A32" s="135" t="s">
        <v>95</v>
      </c>
      <c r="B32" s="572">
        <v>82</v>
      </c>
      <c r="C32" s="572">
        <v>63</v>
      </c>
      <c r="D32" s="572">
        <v>88</v>
      </c>
      <c r="E32" s="572">
        <v>78</v>
      </c>
      <c r="F32" s="572">
        <v>81</v>
      </c>
      <c r="G32" s="572">
        <v>85</v>
      </c>
      <c r="H32" s="572">
        <v>71</v>
      </c>
      <c r="I32" s="572">
        <v>57</v>
      </c>
      <c r="J32" s="573">
        <v>69</v>
      </c>
      <c r="K32" s="572">
        <v>84</v>
      </c>
      <c r="L32" s="572">
        <v>63</v>
      </c>
      <c r="M32" s="572">
        <v>92</v>
      </c>
      <c r="N32" s="572">
        <v>79</v>
      </c>
      <c r="O32" s="572">
        <v>79</v>
      </c>
      <c r="P32" s="572">
        <v>87</v>
      </c>
      <c r="Q32" s="572">
        <v>73</v>
      </c>
      <c r="R32" s="572">
        <v>53</v>
      </c>
      <c r="S32" s="573">
        <v>81</v>
      </c>
      <c r="T32" s="527">
        <v>84.4</v>
      </c>
      <c r="U32" s="527">
        <v>65</v>
      </c>
      <c r="V32" s="527">
        <v>94</v>
      </c>
      <c r="W32" s="527">
        <v>79</v>
      </c>
      <c r="X32" s="527">
        <v>77</v>
      </c>
      <c r="Y32" s="526">
        <v>87</v>
      </c>
      <c r="Z32" s="527">
        <v>74.5</v>
      </c>
      <c r="AA32" s="534">
        <v>57</v>
      </c>
      <c r="AB32" s="534">
        <v>76</v>
      </c>
    </row>
    <row r="33" spans="1:28">
      <c r="A33" s="135" t="s">
        <v>97</v>
      </c>
      <c r="B33" s="572">
        <v>62</v>
      </c>
      <c r="C33" s="572">
        <v>52</v>
      </c>
      <c r="D33" s="572">
        <v>74</v>
      </c>
      <c r="E33" s="572">
        <v>53</v>
      </c>
      <c r="F33" s="572">
        <v>43</v>
      </c>
      <c r="G33" s="572">
        <v>71</v>
      </c>
      <c r="H33" s="572">
        <v>53</v>
      </c>
      <c r="I33" s="572">
        <v>29</v>
      </c>
      <c r="J33" s="573">
        <v>23</v>
      </c>
      <c r="K33" s="572">
        <v>63</v>
      </c>
      <c r="L33" s="572">
        <v>54</v>
      </c>
      <c r="M33" s="572">
        <v>74</v>
      </c>
      <c r="N33" s="572">
        <v>54</v>
      </c>
      <c r="O33" s="572">
        <v>48</v>
      </c>
      <c r="P33" s="572">
        <v>72</v>
      </c>
      <c r="Q33" s="572">
        <v>58</v>
      </c>
      <c r="R33" s="572">
        <v>23</v>
      </c>
      <c r="S33" s="573">
        <v>24</v>
      </c>
      <c r="T33" s="527">
        <v>70.7</v>
      </c>
      <c r="U33" s="527">
        <v>59</v>
      </c>
      <c r="V33" s="527">
        <v>81</v>
      </c>
      <c r="W33" s="527">
        <v>64.400000000000006</v>
      </c>
      <c r="X33" s="527">
        <v>56.7</v>
      </c>
      <c r="Y33" s="527">
        <v>77.2</v>
      </c>
      <c r="Z33" s="526">
        <v>64</v>
      </c>
      <c r="AA33" s="534">
        <v>24</v>
      </c>
      <c r="AB33" s="534">
        <v>26.4</v>
      </c>
    </row>
    <row r="34" spans="1:28">
      <c r="A34" s="135" t="s">
        <v>100</v>
      </c>
      <c r="B34" s="572">
        <v>63</v>
      </c>
      <c r="C34" s="572">
        <v>56</v>
      </c>
      <c r="D34" s="572">
        <v>77</v>
      </c>
      <c r="E34" s="572">
        <v>59</v>
      </c>
      <c r="F34" s="572">
        <v>60</v>
      </c>
      <c r="G34" s="572">
        <v>73</v>
      </c>
      <c r="H34" s="572">
        <v>56</v>
      </c>
      <c r="I34" s="572">
        <v>56</v>
      </c>
      <c r="J34" s="573">
        <v>47</v>
      </c>
      <c r="K34" s="572">
        <v>70</v>
      </c>
      <c r="L34" s="572">
        <v>65</v>
      </c>
      <c r="M34" s="572">
        <v>84</v>
      </c>
      <c r="N34" s="572">
        <v>68</v>
      </c>
      <c r="O34" s="572">
        <v>69</v>
      </c>
      <c r="P34" s="572">
        <v>77</v>
      </c>
      <c r="Q34" s="572">
        <v>65</v>
      </c>
      <c r="R34" s="572">
        <v>66</v>
      </c>
      <c r="S34" s="573">
        <v>56</v>
      </c>
      <c r="T34" s="527">
        <v>70.3</v>
      </c>
      <c r="U34" s="527">
        <v>64.3</v>
      </c>
      <c r="V34" s="527">
        <v>86</v>
      </c>
      <c r="W34" s="527">
        <v>67.900000000000006</v>
      </c>
      <c r="X34" s="527">
        <v>69</v>
      </c>
      <c r="Y34" s="526">
        <v>77</v>
      </c>
      <c r="Z34" s="527">
        <v>64.7</v>
      </c>
      <c r="AA34" s="534">
        <v>65.400000000000006</v>
      </c>
      <c r="AB34" s="534">
        <v>60.1</v>
      </c>
    </row>
    <row r="35" spans="1:28">
      <c r="A35" s="135" t="s">
        <v>104</v>
      </c>
      <c r="B35" s="572">
        <v>68</v>
      </c>
      <c r="C35" s="572">
        <v>52</v>
      </c>
      <c r="D35" s="572">
        <v>78</v>
      </c>
      <c r="E35" s="572">
        <v>58</v>
      </c>
      <c r="F35" s="572">
        <v>54</v>
      </c>
      <c r="G35" s="572">
        <v>70</v>
      </c>
      <c r="H35" s="572">
        <v>61</v>
      </c>
      <c r="I35" s="572">
        <v>52</v>
      </c>
      <c r="J35" s="573">
        <v>42</v>
      </c>
      <c r="K35" s="572">
        <v>68</v>
      </c>
      <c r="L35" s="572">
        <v>51</v>
      </c>
      <c r="M35" s="572">
        <v>79</v>
      </c>
      <c r="N35" s="572">
        <v>60</v>
      </c>
      <c r="O35" s="572">
        <v>53</v>
      </c>
      <c r="P35" s="572">
        <v>71</v>
      </c>
      <c r="Q35" s="572">
        <v>61</v>
      </c>
      <c r="R35" s="572">
        <v>49</v>
      </c>
      <c r="S35" s="573">
        <v>38</v>
      </c>
      <c r="T35" s="527">
        <v>68.7</v>
      </c>
      <c r="U35" s="527">
        <v>52</v>
      </c>
      <c r="V35" s="527">
        <v>81</v>
      </c>
      <c r="W35" s="527">
        <v>60.8</v>
      </c>
      <c r="X35" s="527">
        <v>57</v>
      </c>
      <c r="Y35" s="526">
        <v>71</v>
      </c>
      <c r="Z35" s="527">
        <v>60.4</v>
      </c>
      <c r="AA35" s="534">
        <v>49.1</v>
      </c>
      <c r="AB35" s="534">
        <v>37.200000000000003</v>
      </c>
    </row>
    <row r="36" spans="1:28">
      <c r="A36" s="135" t="s">
        <v>108</v>
      </c>
      <c r="B36" s="572">
        <v>76</v>
      </c>
      <c r="C36" s="572">
        <v>57</v>
      </c>
      <c r="D36" s="572">
        <v>70</v>
      </c>
      <c r="E36" s="572">
        <v>57</v>
      </c>
      <c r="F36" s="572">
        <v>61</v>
      </c>
      <c r="G36" s="572">
        <v>80</v>
      </c>
      <c r="H36" s="572">
        <v>65</v>
      </c>
      <c r="I36" s="572">
        <v>45</v>
      </c>
      <c r="J36" s="573">
        <v>59</v>
      </c>
      <c r="K36" s="572">
        <v>80</v>
      </c>
      <c r="L36" s="572">
        <v>64</v>
      </c>
      <c r="M36" s="572">
        <v>78</v>
      </c>
      <c r="N36" s="572">
        <v>66</v>
      </c>
      <c r="O36" s="572">
        <v>64</v>
      </c>
      <c r="P36" s="572">
        <v>83</v>
      </c>
      <c r="Q36" s="572">
        <v>70</v>
      </c>
      <c r="R36" s="572">
        <v>51</v>
      </c>
      <c r="S36" s="573">
        <v>64</v>
      </c>
      <c r="T36" s="526">
        <v>83</v>
      </c>
      <c r="U36" s="527">
        <v>67</v>
      </c>
      <c r="V36" s="527">
        <v>80</v>
      </c>
      <c r="W36" s="527">
        <v>70.400000000000006</v>
      </c>
      <c r="X36" s="527">
        <v>70</v>
      </c>
      <c r="Y36" s="526">
        <v>86.1</v>
      </c>
      <c r="Z36" s="527">
        <v>72.900000000000006</v>
      </c>
      <c r="AA36" s="534">
        <v>60</v>
      </c>
      <c r="AB36" s="534">
        <v>67.400000000000006</v>
      </c>
    </row>
    <row r="37" spans="1:28">
      <c r="A37" s="135" t="s">
        <v>110</v>
      </c>
      <c r="B37" s="572">
        <v>76</v>
      </c>
      <c r="C37" s="572">
        <v>57</v>
      </c>
      <c r="D37" s="572">
        <v>81</v>
      </c>
      <c r="E37" s="572">
        <v>63</v>
      </c>
      <c r="F37" s="572">
        <v>65</v>
      </c>
      <c r="G37" s="572">
        <v>79</v>
      </c>
      <c r="H37" s="572">
        <v>66</v>
      </c>
      <c r="I37" s="572">
        <v>51</v>
      </c>
      <c r="J37" s="573">
        <v>56</v>
      </c>
      <c r="K37" s="572">
        <v>77</v>
      </c>
      <c r="L37" s="572">
        <v>59</v>
      </c>
      <c r="M37" s="572">
        <v>82</v>
      </c>
      <c r="N37" s="572">
        <v>67</v>
      </c>
      <c r="O37" s="572">
        <v>67</v>
      </c>
      <c r="P37" s="572">
        <v>80</v>
      </c>
      <c r="Q37" s="572">
        <v>66</v>
      </c>
      <c r="R37" s="572">
        <v>54</v>
      </c>
      <c r="S37" s="573">
        <v>58</v>
      </c>
      <c r="T37" s="527">
        <v>76.400000000000006</v>
      </c>
      <c r="U37" s="527">
        <v>56</v>
      </c>
      <c r="V37" s="527">
        <v>82.3</v>
      </c>
      <c r="W37" s="527">
        <v>65.900000000000006</v>
      </c>
      <c r="X37" s="527">
        <v>65.8</v>
      </c>
      <c r="Y37" s="526">
        <v>79.7</v>
      </c>
      <c r="Z37" s="526">
        <v>65</v>
      </c>
      <c r="AA37" s="534">
        <v>50.6</v>
      </c>
      <c r="AB37" s="534">
        <v>54.6</v>
      </c>
    </row>
    <row r="38" spans="1:28">
      <c r="A38" s="137" t="s">
        <v>112</v>
      </c>
      <c r="B38" s="574">
        <v>80</v>
      </c>
      <c r="C38" s="574">
        <v>51</v>
      </c>
      <c r="D38" s="574">
        <v>87</v>
      </c>
      <c r="E38" s="574">
        <v>74</v>
      </c>
      <c r="F38" s="574">
        <v>58</v>
      </c>
      <c r="G38" s="574">
        <v>82</v>
      </c>
      <c r="H38" s="574">
        <v>66</v>
      </c>
      <c r="I38" s="574">
        <v>62</v>
      </c>
      <c r="J38" s="575">
        <v>57</v>
      </c>
      <c r="K38" s="574">
        <v>79</v>
      </c>
      <c r="L38" s="574">
        <v>50</v>
      </c>
      <c r="M38" s="574">
        <v>86</v>
      </c>
      <c r="N38" s="574">
        <v>67</v>
      </c>
      <c r="O38" s="574">
        <v>66</v>
      </c>
      <c r="P38" s="574">
        <v>82</v>
      </c>
      <c r="Q38" s="574">
        <v>65</v>
      </c>
      <c r="R38" s="574">
        <v>56</v>
      </c>
      <c r="S38" s="575">
        <v>59</v>
      </c>
      <c r="T38" s="536">
        <v>77</v>
      </c>
      <c r="U38" s="529">
        <v>41</v>
      </c>
      <c r="V38" s="529">
        <v>86</v>
      </c>
      <c r="W38" s="529">
        <v>71</v>
      </c>
      <c r="X38" s="529">
        <v>66</v>
      </c>
      <c r="Y38" s="536">
        <v>80</v>
      </c>
      <c r="Z38" s="529">
        <v>64</v>
      </c>
      <c r="AA38" s="537">
        <v>68</v>
      </c>
      <c r="AB38" s="537">
        <v>59</v>
      </c>
    </row>
    <row r="39" spans="1:28">
      <c r="A39" s="138" t="s">
        <v>236</v>
      </c>
      <c r="B39" s="553">
        <f>MEDIAN(B41:B52)</f>
        <v>83.5</v>
      </c>
      <c r="C39" s="553">
        <f t="shared" ref="C39:J39" si="6">MEDIAN(C41:C52)</f>
        <v>71.5</v>
      </c>
      <c r="D39" s="553">
        <f t="shared" si="6"/>
        <v>88</v>
      </c>
      <c r="E39" s="553">
        <f t="shared" si="6"/>
        <v>73.5</v>
      </c>
      <c r="F39" s="553">
        <f t="shared" si="6"/>
        <v>68.5</v>
      </c>
      <c r="G39" s="553">
        <f t="shared" si="6"/>
        <v>88.5</v>
      </c>
      <c r="H39" s="553">
        <f t="shared" si="6"/>
        <v>74.5</v>
      </c>
      <c r="I39" s="553">
        <f t="shared" si="6"/>
        <v>61.5</v>
      </c>
      <c r="J39" s="553">
        <f t="shared" si="6"/>
        <v>67</v>
      </c>
      <c r="K39" s="553">
        <f>MEDIAN(K41:K52)</f>
        <v>85.5</v>
      </c>
      <c r="L39" s="553">
        <f t="shared" ref="L39:S39" si="7">MEDIAN(L41:L52)</f>
        <v>70</v>
      </c>
      <c r="M39" s="553">
        <f t="shared" si="7"/>
        <v>88</v>
      </c>
      <c r="N39" s="553">
        <f t="shared" si="7"/>
        <v>75</v>
      </c>
      <c r="O39" s="553">
        <f t="shared" si="7"/>
        <v>70.5</v>
      </c>
      <c r="P39" s="553">
        <f t="shared" si="7"/>
        <v>89</v>
      </c>
      <c r="Q39" s="553">
        <f t="shared" si="7"/>
        <v>74.5</v>
      </c>
      <c r="R39" s="553">
        <f t="shared" si="7"/>
        <v>66</v>
      </c>
      <c r="S39" s="553">
        <f t="shared" si="7"/>
        <v>69</v>
      </c>
      <c r="T39" s="553">
        <f>MEDIAN(T41:T52)</f>
        <v>85.7</v>
      </c>
      <c r="U39" s="553">
        <f t="shared" ref="U39:AB39" si="8">MEDIAN(U41:U52)</f>
        <v>74</v>
      </c>
      <c r="V39" s="553">
        <f t="shared" si="8"/>
        <v>89</v>
      </c>
      <c r="W39" s="553">
        <f t="shared" si="8"/>
        <v>77.150000000000006</v>
      </c>
      <c r="X39" s="553">
        <f t="shared" si="8"/>
        <v>72.05</v>
      </c>
      <c r="Y39" s="553">
        <f t="shared" si="8"/>
        <v>89.199999999999989</v>
      </c>
      <c r="Z39" s="553">
        <f t="shared" si="8"/>
        <v>74.8</v>
      </c>
      <c r="AA39" s="553">
        <f t="shared" si="8"/>
        <v>64.550000000000011</v>
      </c>
      <c r="AB39" s="553">
        <f t="shared" si="8"/>
        <v>69.650000000000006</v>
      </c>
    </row>
    <row r="40" spans="1:28" ht="15">
      <c r="A40" s="138" t="s">
        <v>226</v>
      </c>
      <c r="B40" s="562"/>
      <c r="C40" s="562"/>
      <c r="D40" s="562"/>
      <c r="E40" s="562"/>
      <c r="F40" s="562"/>
      <c r="G40" s="562"/>
      <c r="H40" s="562"/>
      <c r="I40" s="562"/>
      <c r="J40" s="552"/>
      <c r="K40" s="551"/>
      <c r="L40" s="551"/>
      <c r="M40" s="551"/>
      <c r="N40" s="551"/>
      <c r="O40" s="551"/>
      <c r="P40" s="551"/>
      <c r="Q40" s="551"/>
      <c r="R40" s="551"/>
      <c r="S40" s="552"/>
    </row>
    <row r="41" spans="1:28">
      <c r="A41" s="135" t="s">
        <v>86</v>
      </c>
      <c r="B41" s="572">
        <v>84</v>
      </c>
      <c r="C41" s="572">
        <v>78</v>
      </c>
      <c r="D41" s="572">
        <v>92</v>
      </c>
      <c r="E41" s="572">
        <v>77</v>
      </c>
      <c r="F41" s="572">
        <v>74</v>
      </c>
      <c r="G41" s="572">
        <v>89</v>
      </c>
      <c r="H41" s="572">
        <v>75</v>
      </c>
      <c r="I41" s="572">
        <v>68</v>
      </c>
      <c r="J41" s="573">
        <v>66</v>
      </c>
      <c r="K41" s="572">
        <v>82</v>
      </c>
      <c r="L41" s="572">
        <v>79</v>
      </c>
      <c r="M41" s="572">
        <v>93</v>
      </c>
      <c r="N41" s="572">
        <v>76</v>
      </c>
      <c r="O41" s="572">
        <v>68</v>
      </c>
      <c r="P41" s="572">
        <v>89</v>
      </c>
      <c r="Q41" s="572">
        <v>73</v>
      </c>
      <c r="R41" s="572">
        <v>66</v>
      </c>
      <c r="S41" s="573">
        <v>69</v>
      </c>
      <c r="T41" s="527">
        <v>83.2</v>
      </c>
      <c r="U41" s="527">
        <v>78</v>
      </c>
      <c r="V41" s="527">
        <v>91.7</v>
      </c>
      <c r="W41" s="527">
        <v>76.3</v>
      </c>
      <c r="X41" s="527">
        <v>70.900000000000006</v>
      </c>
      <c r="Y41" s="527">
        <v>89.3</v>
      </c>
      <c r="Z41" s="526">
        <v>73</v>
      </c>
      <c r="AA41" s="534">
        <v>63.7</v>
      </c>
      <c r="AB41" s="534">
        <v>70.099999999999994</v>
      </c>
    </row>
    <row r="42" spans="1:28">
      <c r="A42" s="135" t="s">
        <v>87</v>
      </c>
      <c r="B42" s="572">
        <v>86</v>
      </c>
      <c r="C42" s="572">
        <v>76</v>
      </c>
      <c r="D42" s="572">
        <v>88</v>
      </c>
      <c r="E42" s="572">
        <v>81</v>
      </c>
      <c r="F42" s="572">
        <v>75</v>
      </c>
      <c r="G42" s="572">
        <v>88</v>
      </c>
      <c r="H42" s="572">
        <v>79</v>
      </c>
      <c r="I42" s="572">
        <v>73</v>
      </c>
      <c r="J42" s="573">
        <v>65</v>
      </c>
      <c r="K42" s="572">
        <v>86</v>
      </c>
      <c r="L42" s="572">
        <v>78</v>
      </c>
      <c r="M42" s="572">
        <v>89</v>
      </c>
      <c r="N42" s="572">
        <v>80</v>
      </c>
      <c r="O42" s="572">
        <v>73</v>
      </c>
      <c r="P42" s="572">
        <v>89</v>
      </c>
      <c r="Q42" s="572">
        <v>85</v>
      </c>
      <c r="R42" s="572">
        <v>78</v>
      </c>
      <c r="S42" s="573">
        <v>71</v>
      </c>
      <c r="T42" s="526">
        <v>87</v>
      </c>
      <c r="U42" s="527">
        <v>86</v>
      </c>
      <c r="V42" s="527">
        <v>89</v>
      </c>
      <c r="W42" s="527">
        <v>82.5</v>
      </c>
      <c r="X42" s="527">
        <v>73.8</v>
      </c>
      <c r="Y42" s="527">
        <v>89.7</v>
      </c>
      <c r="Z42" s="527">
        <v>82.7</v>
      </c>
      <c r="AA42" s="534">
        <v>78</v>
      </c>
      <c r="AB42" s="534">
        <v>69.3</v>
      </c>
    </row>
    <row r="43" spans="1:28">
      <c r="A43" s="135" t="s">
        <v>88</v>
      </c>
      <c r="B43" s="572">
        <v>88</v>
      </c>
      <c r="C43" s="572">
        <v>79</v>
      </c>
      <c r="D43" s="572">
        <v>88</v>
      </c>
      <c r="E43" s="572">
        <v>75</v>
      </c>
      <c r="F43" s="572">
        <v>73</v>
      </c>
      <c r="G43" s="572">
        <v>90</v>
      </c>
      <c r="H43" s="572">
        <v>78</v>
      </c>
      <c r="I43" s="572">
        <v>70</v>
      </c>
      <c r="J43" s="573">
        <v>70</v>
      </c>
      <c r="K43" s="572">
        <v>89</v>
      </c>
      <c r="L43" s="572">
        <v>73</v>
      </c>
      <c r="M43" s="572">
        <v>89</v>
      </c>
      <c r="N43" s="572">
        <v>77</v>
      </c>
      <c r="O43" s="572">
        <v>74</v>
      </c>
      <c r="P43" s="572">
        <v>91</v>
      </c>
      <c r="Q43" s="572">
        <v>80</v>
      </c>
      <c r="R43" s="572">
        <v>74</v>
      </c>
      <c r="S43" s="573">
        <v>73</v>
      </c>
      <c r="T43" s="527">
        <v>89.7</v>
      </c>
      <c r="U43" s="527">
        <v>83</v>
      </c>
      <c r="V43" s="527">
        <v>90</v>
      </c>
      <c r="W43" s="527">
        <v>80</v>
      </c>
      <c r="X43" s="527">
        <v>74</v>
      </c>
      <c r="Y43" s="527">
        <v>91.5</v>
      </c>
      <c r="Z43" s="527">
        <v>80.400000000000006</v>
      </c>
      <c r="AA43" s="534">
        <v>76</v>
      </c>
      <c r="AB43" s="534">
        <v>72.7</v>
      </c>
    </row>
    <row r="44" spans="1:28">
      <c r="A44" s="135" t="s">
        <v>89</v>
      </c>
      <c r="B44" s="572">
        <v>83</v>
      </c>
      <c r="C44" s="572">
        <v>72</v>
      </c>
      <c r="D44" s="572">
        <v>88</v>
      </c>
      <c r="E44" s="572">
        <v>73</v>
      </c>
      <c r="F44" s="572">
        <v>72</v>
      </c>
      <c r="G44" s="572">
        <v>86</v>
      </c>
      <c r="H44" s="572">
        <v>73</v>
      </c>
      <c r="I44" s="572">
        <v>70</v>
      </c>
      <c r="J44" s="573">
        <v>73</v>
      </c>
      <c r="K44" s="572">
        <v>85</v>
      </c>
      <c r="L44" s="572">
        <v>78</v>
      </c>
      <c r="M44" s="572">
        <v>86</v>
      </c>
      <c r="N44" s="572">
        <v>77</v>
      </c>
      <c r="O44" s="572">
        <v>75</v>
      </c>
      <c r="P44" s="572">
        <v>88</v>
      </c>
      <c r="Q44" s="572">
        <v>76</v>
      </c>
      <c r="R44" s="572">
        <v>74</v>
      </c>
      <c r="S44" s="573">
        <v>77</v>
      </c>
      <c r="T44" s="527">
        <v>85.7</v>
      </c>
      <c r="U44" s="527">
        <v>77</v>
      </c>
      <c r="V44" s="527">
        <v>89</v>
      </c>
      <c r="W44" s="527">
        <v>79.900000000000006</v>
      </c>
      <c r="X44" s="527">
        <v>76</v>
      </c>
      <c r="Y44" s="527">
        <v>88.1</v>
      </c>
      <c r="Z44" s="527">
        <v>76.599999999999994</v>
      </c>
      <c r="AA44" s="534">
        <v>75</v>
      </c>
      <c r="AB44" s="534">
        <v>77.8</v>
      </c>
    </row>
    <row r="45" spans="1:28">
      <c r="A45" s="135" t="s">
        <v>92</v>
      </c>
      <c r="B45" s="572">
        <v>74</v>
      </c>
      <c r="C45" s="572">
        <v>62</v>
      </c>
      <c r="D45" s="572">
        <v>85</v>
      </c>
      <c r="E45" s="572">
        <v>63</v>
      </c>
      <c r="F45" s="572">
        <v>57</v>
      </c>
      <c r="G45" s="572">
        <v>80</v>
      </c>
      <c r="H45" s="572">
        <v>63</v>
      </c>
      <c r="I45" s="572">
        <v>61</v>
      </c>
      <c r="J45" s="573">
        <v>52</v>
      </c>
      <c r="K45" s="572">
        <v>76</v>
      </c>
      <c r="L45" s="572">
        <v>66</v>
      </c>
      <c r="M45" s="572">
        <v>87</v>
      </c>
      <c r="N45" s="572">
        <v>64</v>
      </c>
      <c r="O45" s="572">
        <v>60</v>
      </c>
      <c r="P45" s="572">
        <v>82</v>
      </c>
      <c r="Q45" s="572">
        <v>64</v>
      </c>
      <c r="R45" s="572">
        <v>63</v>
      </c>
      <c r="S45" s="573">
        <v>54</v>
      </c>
      <c r="T45" s="526">
        <v>77</v>
      </c>
      <c r="U45" s="527">
        <v>64</v>
      </c>
      <c r="V45" s="527">
        <v>87.3</v>
      </c>
      <c r="W45" s="527">
        <v>67.3</v>
      </c>
      <c r="X45" s="527">
        <v>60.5</v>
      </c>
      <c r="Y45" s="527">
        <v>82.1</v>
      </c>
      <c r="Z45" s="527">
        <v>63.9</v>
      </c>
      <c r="AA45" s="534">
        <v>65.400000000000006</v>
      </c>
      <c r="AB45" s="534">
        <v>53.6</v>
      </c>
    </row>
    <row r="46" spans="1:28">
      <c r="A46" s="135" t="s">
        <v>93</v>
      </c>
      <c r="B46" s="572">
        <v>77</v>
      </c>
      <c r="C46" s="572">
        <v>42</v>
      </c>
      <c r="D46" s="572">
        <v>72</v>
      </c>
      <c r="E46" s="572">
        <v>51</v>
      </c>
      <c r="F46" s="572">
        <v>49</v>
      </c>
      <c r="G46" s="572">
        <v>84</v>
      </c>
      <c r="H46" s="572">
        <v>58</v>
      </c>
      <c r="I46" s="572">
        <v>52</v>
      </c>
      <c r="J46" s="573">
        <v>56</v>
      </c>
      <c r="K46" s="572">
        <v>78</v>
      </c>
      <c r="L46" s="572">
        <v>45</v>
      </c>
      <c r="M46" s="572">
        <v>74</v>
      </c>
      <c r="N46" s="572">
        <v>53</v>
      </c>
      <c r="O46" s="572">
        <v>51</v>
      </c>
      <c r="P46" s="572">
        <v>84</v>
      </c>
      <c r="Q46" s="572">
        <v>59</v>
      </c>
      <c r="R46" s="572">
        <v>51</v>
      </c>
      <c r="S46" s="573">
        <v>56</v>
      </c>
      <c r="T46" s="527">
        <v>79.8</v>
      </c>
      <c r="U46" s="527">
        <v>49</v>
      </c>
      <c r="V46" s="527">
        <v>78.2</v>
      </c>
      <c r="W46" s="526">
        <v>59</v>
      </c>
      <c r="X46" s="527">
        <v>57.8</v>
      </c>
      <c r="Y46" s="527">
        <v>85.3</v>
      </c>
      <c r="Z46" s="527">
        <v>63.8</v>
      </c>
      <c r="AA46" s="534">
        <v>59.3</v>
      </c>
      <c r="AB46" s="534">
        <v>58.2</v>
      </c>
    </row>
    <row r="47" spans="1:28">
      <c r="A47" s="135" t="s">
        <v>94</v>
      </c>
      <c r="B47" s="572">
        <v>81</v>
      </c>
      <c r="C47" s="572">
        <v>78</v>
      </c>
      <c r="D47" s="572">
        <v>87</v>
      </c>
      <c r="E47" s="572">
        <v>75</v>
      </c>
      <c r="F47" s="572">
        <v>67</v>
      </c>
      <c r="G47" s="572">
        <v>86</v>
      </c>
      <c r="H47" s="572">
        <v>75</v>
      </c>
      <c r="I47" s="572">
        <v>62</v>
      </c>
      <c r="J47" s="573">
        <v>69</v>
      </c>
      <c r="K47" s="572">
        <v>86</v>
      </c>
      <c r="L47" s="572">
        <v>87</v>
      </c>
      <c r="M47" s="572">
        <v>90</v>
      </c>
      <c r="N47" s="572">
        <v>80</v>
      </c>
      <c r="O47" s="572">
        <v>73</v>
      </c>
      <c r="P47" s="572">
        <v>89</v>
      </c>
      <c r="Q47" s="572">
        <v>79</v>
      </c>
      <c r="R47" s="572">
        <v>67</v>
      </c>
      <c r="S47" s="573">
        <v>73</v>
      </c>
      <c r="T47" s="527">
        <v>85.7</v>
      </c>
      <c r="U47" s="527">
        <v>82</v>
      </c>
      <c r="V47" s="527">
        <v>91</v>
      </c>
      <c r="W47" s="527">
        <v>81</v>
      </c>
      <c r="X47" s="527">
        <v>72.099999999999994</v>
      </c>
      <c r="Y47" s="527">
        <v>89.1</v>
      </c>
      <c r="Z47" s="526">
        <v>78</v>
      </c>
      <c r="AA47" s="534">
        <v>69</v>
      </c>
      <c r="AB47" s="534">
        <v>73.400000000000006</v>
      </c>
    </row>
    <row r="48" spans="1:28">
      <c r="A48" s="135" t="s">
        <v>96</v>
      </c>
      <c r="B48" s="572">
        <v>86</v>
      </c>
      <c r="C48" s="572">
        <v>64</v>
      </c>
      <c r="D48" s="572">
        <v>83</v>
      </c>
      <c r="E48" s="572">
        <v>74</v>
      </c>
      <c r="F48" s="572">
        <v>70</v>
      </c>
      <c r="G48" s="572">
        <v>90</v>
      </c>
      <c r="H48" s="572">
        <v>78</v>
      </c>
      <c r="I48" s="572">
        <v>52</v>
      </c>
      <c r="J48" s="573">
        <v>70</v>
      </c>
      <c r="K48" s="572">
        <v>88</v>
      </c>
      <c r="L48" s="572">
        <v>67</v>
      </c>
      <c r="M48" s="572">
        <v>83</v>
      </c>
      <c r="N48" s="572">
        <v>78</v>
      </c>
      <c r="O48" s="572">
        <v>74</v>
      </c>
      <c r="P48" s="572">
        <v>91</v>
      </c>
      <c r="Q48" s="572">
        <v>80</v>
      </c>
      <c r="R48" s="572">
        <v>64</v>
      </c>
      <c r="S48" s="573">
        <v>72</v>
      </c>
      <c r="T48" s="527">
        <v>88.5</v>
      </c>
      <c r="U48" s="527">
        <v>72</v>
      </c>
      <c r="V48" s="527">
        <v>77</v>
      </c>
      <c r="W48" s="527">
        <v>78.599999999999994</v>
      </c>
      <c r="X48" s="527">
        <v>77</v>
      </c>
      <c r="Y48" s="527">
        <v>92.2</v>
      </c>
      <c r="Z48" s="527">
        <v>80.900000000000006</v>
      </c>
      <c r="AA48" s="534">
        <v>60</v>
      </c>
      <c r="AB48" s="534">
        <v>71</v>
      </c>
    </row>
    <row r="49" spans="1:28">
      <c r="A49" s="135" t="s">
        <v>102</v>
      </c>
      <c r="B49" s="572">
        <v>86</v>
      </c>
      <c r="C49" s="572">
        <v>62</v>
      </c>
      <c r="D49" s="572">
        <v>88</v>
      </c>
      <c r="E49" s="572">
        <v>76</v>
      </c>
      <c r="F49" s="572">
        <v>74</v>
      </c>
      <c r="G49" s="572">
        <v>90</v>
      </c>
      <c r="H49" s="572">
        <v>76</v>
      </c>
      <c r="I49" s="572">
        <v>61</v>
      </c>
      <c r="J49" s="573">
        <v>67</v>
      </c>
      <c r="K49" s="572">
        <v>87</v>
      </c>
      <c r="L49" s="572">
        <v>63</v>
      </c>
      <c r="M49" s="572">
        <v>86</v>
      </c>
      <c r="N49" s="572">
        <v>73</v>
      </c>
      <c r="O49" s="572">
        <v>76</v>
      </c>
      <c r="P49" s="572">
        <v>90</v>
      </c>
      <c r="Q49" s="572">
        <v>74</v>
      </c>
      <c r="R49" s="572">
        <v>68</v>
      </c>
      <c r="S49" s="573">
        <v>68</v>
      </c>
      <c r="T49" s="527">
        <v>87.5</v>
      </c>
      <c r="U49" s="527">
        <v>63</v>
      </c>
      <c r="V49" s="527">
        <v>88</v>
      </c>
      <c r="W49" s="527">
        <v>78</v>
      </c>
      <c r="X49" s="527">
        <v>80</v>
      </c>
      <c r="Y49" s="527">
        <v>90.4</v>
      </c>
      <c r="Z49" s="527">
        <v>72</v>
      </c>
      <c r="AA49" s="534">
        <v>61</v>
      </c>
      <c r="AB49" s="534">
        <v>70</v>
      </c>
    </row>
    <row r="50" spans="1:28">
      <c r="A50" s="135" t="s">
        <v>103</v>
      </c>
      <c r="B50" s="572">
        <v>80</v>
      </c>
      <c r="C50" s="572">
        <v>71</v>
      </c>
      <c r="D50" s="572">
        <v>88</v>
      </c>
      <c r="E50" s="572">
        <v>66</v>
      </c>
      <c r="F50" s="572">
        <v>59</v>
      </c>
      <c r="G50" s="572">
        <v>85</v>
      </c>
      <c r="H50" s="572">
        <v>65</v>
      </c>
      <c r="I50" s="572">
        <v>53</v>
      </c>
      <c r="J50" s="573">
        <v>67</v>
      </c>
      <c r="K50" s="572">
        <v>81</v>
      </c>
      <c r="L50" s="572">
        <v>65</v>
      </c>
      <c r="M50" s="572">
        <v>90</v>
      </c>
      <c r="N50" s="572">
        <v>68</v>
      </c>
      <c r="O50" s="572">
        <v>61</v>
      </c>
      <c r="P50" s="572">
        <v>86</v>
      </c>
      <c r="Q50" s="572">
        <v>68</v>
      </c>
      <c r="R50" s="572">
        <v>62</v>
      </c>
      <c r="S50" s="573">
        <v>68</v>
      </c>
      <c r="T50" s="527">
        <v>82.2</v>
      </c>
      <c r="U50" s="527">
        <v>68</v>
      </c>
      <c r="V50" s="527">
        <v>89</v>
      </c>
      <c r="W50" s="527">
        <v>68.900000000000006</v>
      </c>
      <c r="X50" s="527">
        <v>63.4</v>
      </c>
      <c r="Y50" s="526">
        <v>87</v>
      </c>
      <c r="Z50" s="527">
        <v>69.599999999999994</v>
      </c>
      <c r="AA50" s="534">
        <v>67</v>
      </c>
      <c r="AB50" s="534">
        <v>69.2</v>
      </c>
    </row>
    <row r="51" spans="1:28">
      <c r="A51" s="135" t="s">
        <v>107</v>
      </c>
      <c r="B51" s="572">
        <v>83</v>
      </c>
      <c r="C51" s="572">
        <v>47</v>
      </c>
      <c r="D51" s="572">
        <v>84</v>
      </c>
      <c r="E51" s="572">
        <v>67</v>
      </c>
      <c r="F51" s="572">
        <v>67</v>
      </c>
      <c r="G51" s="572">
        <v>89</v>
      </c>
      <c r="H51" s="572">
        <v>67</v>
      </c>
      <c r="I51" s="572">
        <v>60</v>
      </c>
      <c r="J51" s="573">
        <v>64</v>
      </c>
      <c r="K51" s="572">
        <v>83</v>
      </c>
      <c r="L51" s="572">
        <v>47</v>
      </c>
      <c r="M51" s="572">
        <v>84</v>
      </c>
      <c r="N51" s="572">
        <v>67</v>
      </c>
      <c r="O51" s="572">
        <v>67</v>
      </c>
      <c r="P51" s="572">
        <v>89</v>
      </c>
      <c r="Q51" s="572">
        <v>67</v>
      </c>
      <c r="R51" s="572">
        <v>60</v>
      </c>
      <c r="S51" s="573">
        <v>64</v>
      </c>
      <c r="T51" s="527">
        <v>82.7</v>
      </c>
      <c r="U51" s="527">
        <v>49</v>
      </c>
      <c r="V51" s="527">
        <v>85</v>
      </c>
      <c r="W51" s="527">
        <v>69</v>
      </c>
      <c r="X51" s="527">
        <v>72</v>
      </c>
      <c r="Y51" s="526">
        <v>88</v>
      </c>
      <c r="Z51" s="527">
        <v>67</v>
      </c>
      <c r="AA51" s="534">
        <v>59</v>
      </c>
      <c r="AB51" s="534">
        <v>60</v>
      </c>
    </row>
    <row r="52" spans="1:28">
      <c r="A52" s="137" t="s">
        <v>111</v>
      </c>
      <c r="B52" s="574">
        <v>87</v>
      </c>
      <c r="C52" s="574">
        <v>75</v>
      </c>
      <c r="D52" s="574">
        <v>89</v>
      </c>
      <c r="E52" s="574">
        <v>72</v>
      </c>
      <c r="F52" s="574">
        <v>64</v>
      </c>
      <c r="G52" s="574">
        <v>91</v>
      </c>
      <c r="H52" s="574">
        <v>74</v>
      </c>
      <c r="I52" s="574">
        <v>66</v>
      </c>
      <c r="J52" s="575">
        <v>67</v>
      </c>
      <c r="K52" s="574">
        <v>88</v>
      </c>
      <c r="L52" s="574">
        <v>77</v>
      </c>
      <c r="M52" s="574">
        <v>89</v>
      </c>
      <c r="N52" s="574">
        <v>74</v>
      </c>
      <c r="O52" s="574">
        <v>64</v>
      </c>
      <c r="P52" s="574">
        <v>92</v>
      </c>
      <c r="Q52" s="574">
        <v>75</v>
      </c>
      <c r="R52" s="574">
        <v>66</v>
      </c>
      <c r="S52" s="575">
        <v>69</v>
      </c>
      <c r="T52" s="536">
        <v>88</v>
      </c>
      <c r="U52" s="529">
        <v>76</v>
      </c>
      <c r="V52" s="529">
        <v>90</v>
      </c>
      <c r="W52" s="529">
        <v>74.3</v>
      </c>
      <c r="X52" s="529">
        <v>66.099999999999994</v>
      </c>
      <c r="Y52" s="536">
        <v>92.4</v>
      </c>
      <c r="Z52" s="529">
        <v>76.599999999999994</v>
      </c>
      <c r="AA52" s="537">
        <v>62</v>
      </c>
      <c r="AB52" s="537">
        <v>68.7</v>
      </c>
    </row>
    <row r="53" spans="1:28">
      <c r="A53" s="138" t="s">
        <v>237</v>
      </c>
      <c r="B53" s="553">
        <f>MEDIAN(B55:B63)</f>
        <v>83</v>
      </c>
      <c r="C53" s="553">
        <f t="shared" ref="C53:J53" si="9">MEDIAN(C55:C63)</f>
        <v>76.5</v>
      </c>
      <c r="D53" s="553">
        <f t="shared" si="9"/>
        <v>88</v>
      </c>
      <c r="E53" s="553">
        <f t="shared" si="9"/>
        <v>67</v>
      </c>
      <c r="F53" s="553">
        <f t="shared" si="9"/>
        <v>71</v>
      </c>
      <c r="G53" s="553">
        <f t="shared" si="9"/>
        <v>88</v>
      </c>
      <c r="H53" s="553">
        <f t="shared" si="9"/>
        <v>71</v>
      </c>
      <c r="I53" s="553">
        <f t="shared" si="9"/>
        <v>68</v>
      </c>
      <c r="J53" s="553">
        <f t="shared" si="9"/>
        <v>66</v>
      </c>
      <c r="K53" s="553">
        <f>MEDIAN(K55:K63)</f>
        <v>85</v>
      </c>
      <c r="L53" s="553">
        <f t="shared" ref="L53:S53" si="10">MEDIAN(L55:L63)</f>
        <v>71.5</v>
      </c>
      <c r="M53" s="553">
        <f t="shared" si="10"/>
        <v>89</v>
      </c>
      <c r="N53" s="553">
        <f t="shared" si="10"/>
        <v>68</v>
      </c>
      <c r="O53" s="553">
        <f t="shared" si="10"/>
        <v>73</v>
      </c>
      <c r="P53" s="553">
        <f t="shared" si="10"/>
        <v>89</v>
      </c>
      <c r="Q53" s="553">
        <f t="shared" si="10"/>
        <v>72</v>
      </c>
      <c r="R53" s="553">
        <f t="shared" si="10"/>
        <v>64</v>
      </c>
      <c r="S53" s="553">
        <f t="shared" si="10"/>
        <v>69</v>
      </c>
      <c r="T53" s="553">
        <f>MEDIAN(T55:T63)</f>
        <v>85.5</v>
      </c>
      <c r="U53" s="553">
        <f t="shared" ref="U53:AB53" si="11">MEDIAN(U55:U63)</f>
        <v>74</v>
      </c>
      <c r="V53" s="553">
        <f t="shared" si="11"/>
        <v>89</v>
      </c>
      <c r="W53" s="553">
        <f t="shared" si="11"/>
        <v>70.7</v>
      </c>
      <c r="X53" s="553">
        <f t="shared" si="11"/>
        <v>73.8</v>
      </c>
      <c r="Y53" s="553">
        <f t="shared" si="11"/>
        <v>87.8</v>
      </c>
      <c r="Z53" s="553">
        <f t="shared" si="11"/>
        <v>75</v>
      </c>
      <c r="AA53" s="553">
        <f t="shared" si="11"/>
        <v>67</v>
      </c>
      <c r="AB53" s="553">
        <f t="shared" si="11"/>
        <v>68</v>
      </c>
    </row>
    <row r="54" spans="1:28" ht="15">
      <c r="A54" s="138" t="s">
        <v>226</v>
      </c>
      <c r="B54" s="562"/>
      <c r="C54" s="562"/>
      <c r="D54" s="562"/>
      <c r="E54" s="562"/>
      <c r="F54" s="562"/>
      <c r="G54" s="562"/>
      <c r="H54" s="562"/>
      <c r="I54" s="562"/>
      <c r="J54" s="552"/>
      <c r="K54" s="551"/>
      <c r="L54" s="551"/>
      <c r="M54" s="551"/>
      <c r="N54" s="551"/>
      <c r="O54" s="551"/>
      <c r="P54" s="551"/>
      <c r="Q54" s="551"/>
      <c r="R54" s="551"/>
      <c r="S54" s="552"/>
    </row>
    <row r="55" spans="1:28">
      <c r="A55" s="135" t="s">
        <v>83</v>
      </c>
      <c r="B55" s="572">
        <v>83</v>
      </c>
      <c r="C55" s="572">
        <v>72</v>
      </c>
      <c r="D55" s="572">
        <v>92</v>
      </c>
      <c r="E55" s="572">
        <v>64</v>
      </c>
      <c r="F55" s="572">
        <v>71</v>
      </c>
      <c r="G55" s="572">
        <v>89</v>
      </c>
      <c r="H55" s="572">
        <v>63</v>
      </c>
      <c r="I55" s="572">
        <v>59</v>
      </c>
      <c r="J55" s="573">
        <v>62</v>
      </c>
      <c r="K55" s="572">
        <v>85</v>
      </c>
      <c r="L55" s="572">
        <v>84</v>
      </c>
      <c r="M55" s="572">
        <v>92</v>
      </c>
      <c r="N55" s="572">
        <v>69</v>
      </c>
      <c r="O55" s="572">
        <v>73</v>
      </c>
      <c r="P55" s="572">
        <v>91</v>
      </c>
      <c r="Q55" s="572">
        <v>71</v>
      </c>
      <c r="R55" s="572">
        <v>63</v>
      </c>
      <c r="S55" s="573">
        <v>64</v>
      </c>
      <c r="T55" s="527">
        <v>85.5</v>
      </c>
      <c r="U55" s="527">
        <v>82</v>
      </c>
      <c r="V55" s="527">
        <v>93</v>
      </c>
      <c r="W55" s="527">
        <v>70.2</v>
      </c>
      <c r="X55" s="527">
        <v>75.7</v>
      </c>
      <c r="Y55" s="527">
        <v>91.4</v>
      </c>
      <c r="Z55" s="527">
        <v>72.099999999999994</v>
      </c>
      <c r="AA55" s="534">
        <v>64</v>
      </c>
      <c r="AB55" s="534">
        <v>64.7</v>
      </c>
    </row>
    <row r="56" spans="1:28">
      <c r="A56" s="135" t="s">
        <v>90</v>
      </c>
      <c r="B56" s="572">
        <v>84</v>
      </c>
      <c r="C56" s="572">
        <v>82</v>
      </c>
      <c r="D56" s="572">
        <v>90</v>
      </c>
      <c r="E56" s="572">
        <v>87</v>
      </c>
      <c r="F56" s="572">
        <v>77</v>
      </c>
      <c r="G56" s="572">
        <v>84</v>
      </c>
      <c r="H56" s="572">
        <v>73</v>
      </c>
      <c r="I56" s="572">
        <v>78</v>
      </c>
      <c r="J56" s="573">
        <v>66</v>
      </c>
      <c r="K56" s="572">
        <v>85</v>
      </c>
      <c r="L56" s="572">
        <v>70</v>
      </c>
      <c r="M56" s="572">
        <v>89</v>
      </c>
      <c r="N56" s="572">
        <v>66</v>
      </c>
      <c r="O56" s="572">
        <v>73</v>
      </c>
      <c r="P56" s="572">
        <v>90</v>
      </c>
      <c r="Q56" s="572">
        <v>72</v>
      </c>
      <c r="R56" s="572">
        <v>61</v>
      </c>
      <c r="S56" s="573">
        <v>69</v>
      </c>
      <c r="T56" s="527">
        <v>86.4</v>
      </c>
      <c r="U56" s="527">
        <v>72</v>
      </c>
      <c r="V56" s="527" t="s">
        <v>540</v>
      </c>
      <c r="W56" s="527">
        <v>81</v>
      </c>
      <c r="X56" s="527">
        <v>75</v>
      </c>
      <c r="Y56" s="527">
        <v>86.9</v>
      </c>
      <c r="Z56" s="527">
        <v>76.900000000000006</v>
      </c>
      <c r="AA56" s="534">
        <v>73</v>
      </c>
      <c r="AB56" s="534">
        <v>70</v>
      </c>
    </row>
    <row r="57" spans="1:28">
      <c r="A57" s="135" t="s">
        <v>91</v>
      </c>
      <c r="B57" s="572">
        <v>83</v>
      </c>
      <c r="C57" s="572">
        <v>76</v>
      </c>
      <c r="D57" s="572">
        <v>88</v>
      </c>
      <c r="E57" s="572">
        <v>62</v>
      </c>
      <c r="F57" s="572">
        <v>71</v>
      </c>
      <c r="G57" s="572">
        <v>89</v>
      </c>
      <c r="H57" s="572">
        <v>70</v>
      </c>
      <c r="I57" s="572">
        <v>56</v>
      </c>
      <c r="J57" s="573">
        <v>66</v>
      </c>
      <c r="K57" s="572">
        <v>85</v>
      </c>
      <c r="L57" s="572">
        <v>70</v>
      </c>
      <c r="M57" s="572">
        <v>89</v>
      </c>
      <c r="N57" s="572">
        <v>66</v>
      </c>
      <c r="O57" s="572">
        <v>73</v>
      </c>
      <c r="P57" s="572">
        <v>90</v>
      </c>
      <c r="Q57" s="572">
        <v>72</v>
      </c>
      <c r="R57" s="572">
        <v>61</v>
      </c>
      <c r="S57" s="573">
        <v>69</v>
      </c>
      <c r="T57" s="526">
        <v>85</v>
      </c>
      <c r="U57" s="527">
        <v>73</v>
      </c>
      <c r="V57" s="527">
        <v>90.2</v>
      </c>
      <c r="W57" s="527">
        <v>66.8</v>
      </c>
      <c r="X57" s="527">
        <v>73.8</v>
      </c>
      <c r="Y57" s="527">
        <v>90.1</v>
      </c>
      <c r="Z57" s="527">
        <v>73.599999999999994</v>
      </c>
      <c r="AA57" s="534">
        <v>63.5</v>
      </c>
      <c r="AB57" s="534">
        <v>67.8</v>
      </c>
    </row>
    <row r="58" spans="1:28">
      <c r="A58" s="135" t="s">
        <v>98</v>
      </c>
      <c r="B58" s="572">
        <v>86</v>
      </c>
      <c r="C58" s="572">
        <v>78</v>
      </c>
      <c r="D58" s="572">
        <v>87</v>
      </c>
      <c r="E58" s="572">
        <v>73</v>
      </c>
      <c r="F58" s="572">
        <v>73</v>
      </c>
      <c r="G58" s="572">
        <v>87</v>
      </c>
      <c r="H58" s="572">
        <v>72</v>
      </c>
      <c r="I58" s="572">
        <v>73</v>
      </c>
      <c r="J58" s="573">
        <v>69</v>
      </c>
      <c r="K58" s="572">
        <v>86</v>
      </c>
      <c r="L58" s="572">
        <v>73</v>
      </c>
      <c r="M58" s="572">
        <v>86</v>
      </c>
      <c r="N58" s="572">
        <v>74</v>
      </c>
      <c r="O58" s="572">
        <v>76</v>
      </c>
      <c r="P58" s="572">
        <v>87</v>
      </c>
      <c r="Q58" s="572">
        <v>73</v>
      </c>
      <c r="R58" s="572">
        <v>68</v>
      </c>
      <c r="S58" s="573">
        <v>70</v>
      </c>
      <c r="T58" s="527">
        <v>87.3</v>
      </c>
      <c r="U58" s="527">
        <v>84</v>
      </c>
      <c r="V58" s="527">
        <v>86</v>
      </c>
      <c r="W58" s="527">
        <v>77</v>
      </c>
      <c r="X58" s="527">
        <v>82</v>
      </c>
      <c r="Y58" s="527">
        <v>87.8</v>
      </c>
      <c r="Z58" s="527">
        <v>75.7</v>
      </c>
      <c r="AA58" s="534">
        <v>70</v>
      </c>
      <c r="AB58" s="534">
        <v>71</v>
      </c>
    </row>
    <row r="59" spans="1:28">
      <c r="A59" s="135" t="s">
        <v>99</v>
      </c>
      <c r="B59" s="572">
        <v>83</v>
      </c>
      <c r="C59" s="572">
        <v>87</v>
      </c>
      <c r="D59" s="572">
        <v>93</v>
      </c>
      <c r="E59" s="572">
        <v>73</v>
      </c>
      <c r="F59" s="572">
        <v>69</v>
      </c>
      <c r="G59" s="572">
        <v>90</v>
      </c>
      <c r="H59" s="572">
        <v>71</v>
      </c>
      <c r="I59" s="572">
        <v>68</v>
      </c>
      <c r="J59" s="573">
        <v>73</v>
      </c>
      <c r="K59" s="572">
        <v>86</v>
      </c>
      <c r="L59" s="572">
        <v>84</v>
      </c>
      <c r="M59" s="572">
        <v>95</v>
      </c>
      <c r="N59" s="572">
        <v>77</v>
      </c>
      <c r="O59" s="572">
        <v>75</v>
      </c>
      <c r="P59" s="572">
        <v>93</v>
      </c>
      <c r="Q59" s="572">
        <v>75</v>
      </c>
      <c r="R59" s="572">
        <v>73</v>
      </c>
      <c r="S59" s="573">
        <v>74</v>
      </c>
      <c r="T59" s="527">
        <v>87.5</v>
      </c>
      <c r="U59" s="527">
        <v>76</v>
      </c>
      <c r="V59" s="527">
        <v>95.8</v>
      </c>
      <c r="W59" s="527">
        <v>78.599999999999994</v>
      </c>
      <c r="X59" s="527">
        <v>76.400000000000006</v>
      </c>
      <c r="Y59" s="527">
        <v>93.1</v>
      </c>
      <c r="Z59" s="527">
        <v>77.099999999999994</v>
      </c>
      <c r="AA59" s="534">
        <v>70.5</v>
      </c>
      <c r="AB59" s="534">
        <v>75.900000000000006</v>
      </c>
    </row>
    <row r="60" spans="1:28">
      <c r="A60" s="135" t="s">
        <v>101</v>
      </c>
      <c r="B60" s="572">
        <v>77</v>
      </c>
      <c r="C60" s="572">
        <v>64</v>
      </c>
      <c r="D60" s="572">
        <v>86</v>
      </c>
      <c r="E60" s="572">
        <v>63</v>
      </c>
      <c r="F60" s="572">
        <v>64</v>
      </c>
      <c r="G60" s="572">
        <v>86</v>
      </c>
      <c r="H60" s="572">
        <v>69</v>
      </c>
      <c r="I60" s="572">
        <v>46</v>
      </c>
      <c r="J60" s="573">
        <v>48</v>
      </c>
      <c r="K60" s="572">
        <v>77</v>
      </c>
      <c r="L60" s="572">
        <v>63</v>
      </c>
      <c r="M60" s="572">
        <v>86</v>
      </c>
      <c r="N60" s="572">
        <v>63</v>
      </c>
      <c r="O60" s="572">
        <v>63</v>
      </c>
      <c r="P60" s="572">
        <v>87</v>
      </c>
      <c r="Q60" s="572">
        <v>68</v>
      </c>
      <c r="R60" s="572">
        <v>44</v>
      </c>
      <c r="S60" s="573">
        <v>48</v>
      </c>
      <c r="T60" s="527">
        <v>76.8</v>
      </c>
      <c r="U60" s="527">
        <v>62</v>
      </c>
      <c r="V60" s="527">
        <v>84.1</v>
      </c>
      <c r="W60" s="527">
        <v>62.3</v>
      </c>
      <c r="X60" s="527">
        <v>62.9</v>
      </c>
      <c r="Y60" s="527">
        <v>87.2</v>
      </c>
      <c r="Z60" s="527">
        <v>67.5</v>
      </c>
      <c r="AA60" s="534">
        <v>39.1</v>
      </c>
      <c r="AB60" s="534">
        <v>47.2</v>
      </c>
    </row>
    <row r="61" spans="1:28">
      <c r="A61" s="135" t="s">
        <v>105</v>
      </c>
      <c r="B61" s="572">
        <v>83</v>
      </c>
      <c r="C61" s="572">
        <v>77</v>
      </c>
      <c r="D61" s="572">
        <v>88</v>
      </c>
      <c r="E61" s="572">
        <v>65</v>
      </c>
      <c r="F61" s="572">
        <v>65</v>
      </c>
      <c r="G61" s="572">
        <v>88</v>
      </c>
      <c r="H61" s="572">
        <v>71</v>
      </c>
      <c r="I61" s="572">
        <v>63</v>
      </c>
      <c r="J61" s="573">
        <v>71</v>
      </c>
      <c r="K61" s="572">
        <v>84</v>
      </c>
      <c r="L61" s="572">
        <v>74</v>
      </c>
      <c r="M61" s="572">
        <v>89</v>
      </c>
      <c r="N61" s="572">
        <v>68</v>
      </c>
      <c r="O61" s="572">
        <v>68</v>
      </c>
      <c r="P61" s="572">
        <v>89</v>
      </c>
      <c r="Q61" s="572">
        <v>74</v>
      </c>
      <c r="R61" s="572">
        <v>64</v>
      </c>
      <c r="S61" s="573">
        <v>70</v>
      </c>
      <c r="T61" s="527">
        <v>85.5</v>
      </c>
      <c r="U61" s="527">
        <v>74</v>
      </c>
      <c r="V61" s="526" t="s">
        <v>499</v>
      </c>
      <c r="W61" s="527">
        <v>70.7</v>
      </c>
      <c r="X61" s="527">
        <v>72.599999999999994</v>
      </c>
      <c r="Y61" s="527">
        <v>89.7</v>
      </c>
      <c r="Z61" s="527">
        <v>76.5</v>
      </c>
      <c r="AA61" s="534">
        <v>67</v>
      </c>
      <c r="AB61" s="535">
        <v>75</v>
      </c>
    </row>
    <row r="62" spans="1:28">
      <c r="A62" s="135" t="s">
        <v>106</v>
      </c>
      <c r="B62" s="572">
        <v>77</v>
      </c>
      <c r="C62" s="572">
        <v>66</v>
      </c>
      <c r="D62" s="572">
        <v>75</v>
      </c>
      <c r="E62" s="572">
        <v>67</v>
      </c>
      <c r="F62" s="572">
        <v>67</v>
      </c>
      <c r="G62" s="572">
        <v>82</v>
      </c>
      <c r="H62" s="572">
        <v>66</v>
      </c>
      <c r="I62" s="572">
        <v>68</v>
      </c>
      <c r="J62" s="573">
        <v>58</v>
      </c>
      <c r="K62" s="572">
        <v>77</v>
      </c>
      <c r="L62" s="572">
        <v>58</v>
      </c>
      <c r="M62" s="572">
        <v>79</v>
      </c>
      <c r="N62" s="572">
        <v>67</v>
      </c>
      <c r="O62" s="572">
        <v>67</v>
      </c>
      <c r="P62" s="572">
        <v>82</v>
      </c>
      <c r="Q62" s="572">
        <v>66</v>
      </c>
      <c r="R62" s="572">
        <v>69</v>
      </c>
      <c r="S62" s="573">
        <v>59</v>
      </c>
      <c r="T62" s="538">
        <v>79.7</v>
      </c>
      <c r="U62" s="538">
        <v>74</v>
      </c>
      <c r="V62" s="538">
        <v>85</v>
      </c>
      <c r="W62" s="538">
        <v>69</v>
      </c>
      <c r="X62" s="538">
        <v>72</v>
      </c>
      <c r="Y62" s="538">
        <v>83.9</v>
      </c>
      <c r="Z62" s="538">
        <v>69.3</v>
      </c>
      <c r="AA62" s="539">
        <v>73</v>
      </c>
      <c r="AB62" s="539">
        <v>59</v>
      </c>
    </row>
    <row r="63" spans="1:28">
      <c r="A63" s="137" t="s">
        <v>109</v>
      </c>
      <c r="B63" s="574">
        <v>87</v>
      </c>
      <c r="C63" s="574" t="s">
        <v>502</v>
      </c>
      <c r="D63" s="574">
        <v>93</v>
      </c>
      <c r="E63" s="574">
        <v>84</v>
      </c>
      <c r="F63" s="574">
        <v>84</v>
      </c>
      <c r="G63" s="574">
        <v>88</v>
      </c>
      <c r="H63" s="574">
        <v>77</v>
      </c>
      <c r="I63" s="574">
        <v>82</v>
      </c>
      <c r="J63" s="575">
        <v>69</v>
      </c>
      <c r="K63" s="574">
        <v>88</v>
      </c>
      <c r="L63" s="574" t="s">
        <v>502</v>
      </c>
      <c r="M63" s="574">
        <v>94</v>
      </c>
      <c r="N63" s="574">
        <v>86</v>
      </c>
      <c r="O63" s="574">
        <v>72</v>
      </c>
      <c r="P63" s="574">
        <v>88</v>
      </c>
      <c r="Q63" s="574">
        <v>77</v>
      </c>
      <c r="R63" s="574">
        <v>75</v>
      </c>
      <c r="S63" s="575">
        <v>71</v>
      </c>
      <c r="T63" s="529">
        <v>86.6</v>
      </c>
      <c r="U63" s="540" t="s">
        <v>539</v>
      </c>
      <c r="V63" s="529">
        <v>89</v>
      </c>
      <c r="W63" s="529">
        <v>83</v>
      </c>
      <c r="X63" s="529">
        <v>73</v>
      </c>
      <c r="Y63" s="536">
        <v>87.2</v>
      </c>
      <c r="Z63" s="529">
        <v>75</v>
      </c>
      <c r="AA63" s="537">
        <v>63</v>
      </c>
      <c r="AB63" s="537">
        <v>68</v>
      </c>
    </row>
    <row r="64" spans="1:28">
      <c r="A64" s="141" t="s">
        <v>137</v>
      </c>
      <c r="B64" s="574">
        <v>59</v>
      </c>
      <c r="C64" s="574" t="s">
        <v>492</v>
      </c>
      <c r="D64" s="574" t="s">
        <v>492</v>
      </c>
      <c r="E64" s="574">
        <v>55</v>
      </c>
      <c r="F64" s="574">
        <v>58</v>
      </c>
      <c r="G64" s="574">
        <v>85</v>
      </c>
      <c r="H64" s="574">
        <v>58</v>
      </c>
      <c r="I64" s="574">
        <v>53</v>
      </c>
      <c r="J64" s="575">
        <v>39</v>
      </c>
      <c r="K64" s="576">
        <v>59</v>
      </c>
      <c r="L64" s="576" t="s">
        <v>492</v>
      </c>
      <c r="M64" s="576">
        <v>74</v>
      </c>
      <c r="N64" s="576">
        <v>54</v>
      </c>
      <c r="O64" s="576">
        <v>58</v>
      </c>
      <c r="P64" s="576">
        <v>86</v>
      </c>
      <c r="Q64" s="576">
        <v>70</v>
      </c>
      <c r="R64" s="576">
        <v>52</v>
      </c>
      <c r="S64" s="577">
        <v>44</v>
      </c>
      <c r="T64" s="547">
        <v>62.3</v>
      </c>
      <c r="U64" s="548" t="s">
        <v>492</v>
      </c>
      <c r="V64" s="547">
        <v>86</v>
      </c>
      <c r="W64" s="547">
        <v>62</v>
      </c>
      <c r="X64" s="547">
        <v>60.7</v>
      </c>
      <c r="Y64" s="547">
        <v>85</v>
      </c>
      <c r="Z64" s="547">
        <v>58.9</v>
      </c>
      <c r="AA64" s="450">
        <v>52</v>
      </c>
      <c r="AB64" s="450">
        <v>41</v>
      </c>
    </row>
    <row r="65" spans="2:39">
      <c r="S65" s="148"/>
      <c r="T65" s="90"/>
      <c r="U65" s="90"/>
      <c r="V65" s="90"/>
      <c r="W65" s="90"/>
      <c r="X65" s="90"/>
      <c r="Y65" s="90"/>
      <c r="Z65" s="90"/>
      <c r="AA65" s="90"/>
      <c r="AB65" s="90"/>
      <c r="AC65" s="90"/>
    </row>
    <row r="66" spans="2:39" ht="13.5" thickBot="1">
      <c r="S66" s="148"/>
      <c r="T66" s="90"/>
      <c r="U66" s="90"/>
      <c r="V66" s="90"/>
      <c r="W66" s="90"/>
      <c r="X66" s="90"/>
      <c r="Y66" s="90"/>
      <c r="Z66" s="90"/>
      <c r="AA66" s="90"/>
      <c r="AB66" s="90"/>
      <c r="AC66" s="90"/>
    </row>
    <row r="67" spans="2:39" ht="21" customHeight="1">
      <c r="B67" s="670" t="s">
        <v>504</v>
      </c>
      <c r="C67" s="671"/>
      <c r="D67" s="671"/>
      <c r="E67" s="671"/>
      <c r="F67" s="671"/>
      <c r="G67" s="671"/>
      <c r="H67" s="671"/>
      <c r="I67" s="671"/>
      <c r="J67" s="671"/>
      <c r="K67" s="670" t="s">
        <v>504</v>
      </c>
      <c r="L67" s="671"/>
      <c r="M67" s="671"/>
      <c r="N67" s="671"/>
      <c r="O67" s="671"/>
      <c r="P67" s="671"/>
      <c r="Q67" s="671"/>
      <c r="R67" s="671"/>
      <c r="S67" s="671"/>
      <c r="T67" s="15" t="s">
        <v>493</v>
      </c>
      <c r="U67" s="90"/>
      <c r="V67" s="90"/>
      <c r="W67" s="90"/>
      <c r="X67" s="90"/>
      <c r="Y67" s="90"/>
      <c r="Z67" s="90"/>
      <c r="AA67" s="90"/>
      <c r="AB67" s="90"/>
      <c r="AC67" s="90"/>
    </row>
    <row r="68" spans="2:39" ht="19.5" customHeight="1">
      <c r="B68" s="666" t="s">
        <v>505</v>
      </c>
      <c r="C68" s="667"/>
      <c r="D68" s="667"/>
      <c r="E68" s="667"/>
      <c r="F68" s="667"/>
      <c r="G68" s="667"/>
      <c r="H68" s="667"/>
      <c r="I68" s="667"/>
      <c r="J68" s="667"/>
      <c r="K68" s="666" t="s">
        <v>505</v>
      </c>
      <c r="L68" s="667"/>
      <c r="M68" s="667"/>
      <c r="N68" s="667"/>
      <c r="O68" s="667"/>
      <c r="P68" s="667"/>
      <c r="Q68" s="667"/>
      <c r="R68" s="667"/>
      <c r="S68" s="667"/>
      <c r="T68" s="554" t="s">
        <v>494</v>
      </c>
      <c r="U68" s="90"/>
      <c r="V68" s="90"/>
      <c r="W68" s="90"/>
      <c r="X68" s="90"/>
      <c r="Y68" s="90"/>
      <c r="Z68" s="90"/>
      <c r="AA68" s="90"/>
      <c r="AB68" s="90"/>
      <c r="AC68" s="90"/>
    </row>
    <row r="69" spans="2:39" ht="12.75" customHeight="1">
      <c r="B69" s="666" t="s">
        <v>494</v>
      </c>
      <c r="C69" s="667"/>
      <c r="D69" s="667"/>
      <c r="E69" s="667"/>
      <c r="F69" s="667"/>
      <c r="G69" s="667"/>
      <c r="H69" s="667"/>
      <c r="I69" s="667"/>
      <c r="J69" s="667"/>
      <c r="K69" s="666" t="s">
        <v>494</v>
      </c>
      <c r="L69" s="667"/>
      <c r="M69" s="667"/>
      <c r="N69" s="667"/>
      <c r="O69" s="667"/>
      <c r="P69" s="667"/>
      <c r="Q69" s="667"/>
      <c r="R69" s="667"/>
      <c r="S69" s="667"/>
      <c r="T69" s="546" t="s">
        <v>495</v>
      </c>
      <c r="U69" s="90"/>
      <c r="V69" s="90"/>
      <c r="W69" s="90"/>
      <c r="X69" s="90"/>
      <c r="Y69" s="90"/>
      <c r="Z69" s="90"/>
      <c r="AA69" s="90"/>
      <c r="AB69" s="90"/>
      <c r="AC69" s="90"/>
    </row>
    <row r="70" spans="2:39" ht="12.75" customHeight="1">
      <c r="B70" s="563" t="s">
        <v>495</v>
      </c>
      <c r="C70" s="563"/>
      <c r="D70" s="563"/>
      <c r="E70" s="563"/>
      <c r="F70" s="563"/>
      <c r="G70" s="563"/>
      <c r="H70" s="563"/>
      <c r="I70" s="563"/>
      <c r="J70" s="564"/>
      <c r="K70" s="563" t="s">
        <v>495</v>
      </c>
      <c r="L70" s="563"/>
      <c r="M70" s="563"/>
      <c r="N70" s="563"/>
      <c r="O70" s="563"/>
      <c r="P70" s="563"/>
      <c r="Q70" s="563"/>
      <c r="R70" s="563"/>
      <c r="S70" s="564"/>
      <c r="T70" s="661" t="s">
        <v>496</v>
      </c>
      <c r="U70" s="662"/>
      <c r="V70" s="662"/>
      <c r="W70" s="662"/>
      <c r="X70" s="662"/>
      <c r="Y70" s="662"/>
      <c r="Z70" s="662"/>
      <c r="AA70" s="662"/>
      <c r="AB70" s="662"/>
      <c r="AC70" s="15"/>
      <c r="AD70" s="15"/>
      <c r="AE70" s="15"/>
      <c r="AF70" s="15"/>
      <c r="AG70" s="15"/>
      <c r="AH70" s="15"/>
      <c r="AI70" s="15"/>
      <c r="AJ70" s="15"/>
      <c r="AK70" s="15"/>
      <c r="AL70" s="15"/>
      <c r="AM70" s="15"/>
    </row>
    <row r="71" spans="2:39" ht="15" customHeight="1">
      <c r="B71" s="668" t="s">
        <v>506</v>
      </c>
      <c r="C71" s="667"/>
      <c r="D71" s="667"/>
      <c r="E71" s="667"/>
      <c r="F71" s="667"/>
      <c r="G71" s="667"/>
      <c r="H71" s="667"/>
      <c r="I71" s="667"/>
      <c r="J71" s="669"/>
      <c r="K71" s="668" t="s">
        <v>506</v>
      </c>
      <c r="L71" s="667"/>
      <c r="M71" s="667"/>
      <c r="N71" s="667"/>
      <c r="O71" s="667"/>
      <c r="P71" s="667"/>
      <c r="Q71" s="667"/>
      <c r="R71" s="667"/>
      <c r="S71" s="669"/>
      <c r="T71" s="659" t="s">
        <v>497</v>
      </c>
      <c r="U71" s="660"/>
      <c r="V71" s="660"/>
      <c r="W71" s="660"/>
      <c r="X71" s="660"/>
      <c r="Y71" s="660"/>
      <c r="Z71" s="660"/>
      <c r="AA71" s="660"/>
      <c r="AB71" s="660"/>
      <c r="AC71" s="554"/>
      <c r="AD71" s="554"/>
      <c r="AE71" s="554"/>
      <c r="AF71" s="554"/>
      <c r="AG71" s="554"/>
      <c r="AH71" s="554"/>
      <c r="AI71" s="554"/>
      <c r="AJ71" s="554"/>
      <c r="AK71" s="554"/>
      <c r="AL71" s="554"/>
      <c r="AM71" s="554"/>
    </row>
    <row r="72" spans="2:39" ht="15" customHeight="1">
      <c r="B72" s="668" t="s">
        <v>513</v>
      </c>
      <c r="C72" s="667"/>
      <c r="D72" s="667"/>
      <c r="E72" s="667"/>
      <c r="F72" s="667"/>
      <c r="G72" s="667"/>
      <c r="H72" s="667"/>
      <c r="I72" s="667"/>
      <c r="J72" s="667"/>
      <c r="K72" s="668" t="s">
        <v>507</v>
      </c>
      <c r="L72" s="667"/>
      <c r="M72" s="667"/>
      <c r="N72" s="667"/>
      <c r="O72" s="667"/>
      <c r="P72" s="667"/>
      <c r="Q72" s="667"/>
      <c r="R72" s="667"/>
      <c r="S72" s="667"/>
      <c r="T72" s="663" t="s">
        <v>501</v>
      </c>
      <c r="U72" s="663"/>
      <c r="V72" s="663"/>
      <c r="W72" s="663"/>
      <c r="X72" s="663"/>
      <c r="Y72" s="663"/>
      <c r="Z72" s="663"/>
      <c r="AA72" s="663"/>
      <c r="AB72" s="663"/>
      <c r="AC72" s="546"/>
      <c r="AD72" s="15"/>
      <c r="AE72" s="15"/>
      <c r="AF72" s="15"/>
      <c r="AG72" s="542"/>
      <c r="AH72" s="15"/>
      <c r="AI72" s="15"/>
      <c r="AJ72" s="15"/>
      <c r="AK72" s="15"/>
      <c r="AL72" s="15"/>
      <c r="AM72" s="15"/>
    </row>
    <row r="73" spans="2:39" ht="15" customHeight="1">
      <c r="B73" s="566" t="s">
        <v>514</v>
      </c>
      <c r="C73" s="567"/>
      <c r="D73" s="567"/>
      <c r="E73" s="567"/>
      <c r="F73" s="567"/>
      <c r="G73" s="567"/>
      <c r="H73" s="567"/>
      <c r="I73" s="567"/>
      <c r="J73" s="567"/>
      <c r="K73" s="668" t="s">
        <v>508</v>
      </c>
      <c r="L73" s="667"/>
      <c r="M73" s="667"/>
      <c r="N73" s="667"/>
      <c r="O73" s="667"/>
      <c r="P73" s="667"/>
      <c r="Q73" s="667"/>
      <c r="R73" s="667"/>
      <c r="S73" s="667"/>
      <c r="T73" s="634" t="s">
        <v>498</v>
      </c>
      <c r="U73" s="634"/>
      <c r="V73" s="634"/>
      <c r="W73" s="634"/>
      <c r="X73" s="634"/>
      <c r="Y73" s="634"/>
      <c r="Z73" s="634"/>
      <c r="AA73" s="634"/>
      <c r="AB73" s="634"/>
      <c r="AC73" s="634"/>
      <c r="AD73" s="634"/>
      <c r="AE73" s="634"/>
      <c r="AF73" s="634"/>
      <c r="AG73" s="634"/>
      <c r="AH73" s="634"/>
      <c r="AI73" s="634"/>
      <c r="AJ73" s="634"/>
      <c r="AK73" s="634"/>
      <c r="AL73" s="634"/>
      <c r="AM73" s="634"/>
    </row>
    <row r="74" spans="2:39" ht="44.25" customHeight="1">
      <c r="B74" s="565" t="s">
        <v>509</v>
      </c>
      <c r="C74" s="565" t="s">
        <v>509</v>
      </c>
      <c r="D74" s="565" t="s">
        <v>509</v>
      </c>
      <c r="E74" s="565" t="s">
        <v>509</v>
      </c>
      <c r="F74" s="565" t="s">
        <v>509</v>
      </c>
      <c r="G74" s="565" t="s">
        <v>509</v>
      </c>
      <c r="H74" s="565" t="s">
        <v>509</v>
      </c>
      <c r="I74" s="565" t="s">
        <v>509</v>
      </c>
      <c r="J74" s="565" t="s">
        <v>509</v>
      </c>
      <c r="K74" s="666" t="s">
        <v>509</v>
      </c>
      <c r="L74" s="667"/>
      <c r="M74" s="667"/>
      <c r="N74" s="667"/>
      <c r="O74" s="667"/>
      <c r="P74" s="667"/>
      <c r="Q74" s="667"/>
      <c r="R74" s="667"/>
      <c r="S74" s="667"/>
      <c r="T74" s="634" t="s">
        <v>503</v>
      </c>
      <c r="U74" s="634"/>
      <c r="V74" s="634"/>
      <c r="W74" s="634"/>
      <c r="X74" s="634"/>
      <c r="Y74" s="634"/>
      <c r="Z74" s="634"/>
      <c r="AA74" s="634"/>
      <c r="AB74" s="634"/>
      <c r="AC74" s="634"/>
      <c r="AD74" s="634"/>
      <c r="AE74" s="634"/>
      <c r="AF74" s="634"/>
      <c r="AG74" s="634"/>
      <c r="AH74" s="634"/>
      <c r="AI74" s="634"/>
      <c r="AJ74" s="634"/>
      <c r="AK74" s="634"/>
      <c r="AL74" s="634"/>
      <c r="AM74" s="634"/>
    </row>
    <row r="75" spans="2:39" ht="30" customHeight="1">
      <c r="B75" s="565" t="s">
        <v>512</v>
      </c>
      <c r="C75" s="556"/>
      <c r="D75" s="556"/>
      <c r="E75" s="556"/>
      <c r="F75" s="556"/>
      <c r="G75" s="556"/>
      <c r="H75" s="556"/>
      <c r="I75" s="556"/>
      <c r="J75" s="556"/>
      <c r="K75" s="666" t="s">
        <v>510</v>
      </c>
      <c r="L75" s="667"/>
      <c r="M75" s="667"/>
      <c r="N75" s="667"/>
      <c r="O75" s="667"/>
      <c r="P75" s="667"/>
      <c r="Q75" s="667"/>
      <c r="R75" s="667"/>
      <c r="S75" s="667"/>
      <c r="T75" s="555"/>
      <c r="U75" s="555"/>
      <c r="V75" s="555"/>
      <c r="W75" s="555"/>
      <c r="X75" s="555"/>
      <c r="Y75" s="555"/>
      <c r="Z75" s="555"/>
      <c r="AA75" s="555"/>
      <c r="AB75" s="555"/>
      <c r="AC75" s="555"/>
      <c r="AD75" s="555"/>
      <c r="AE75" s="555"/>
      <c r="AF75" s="555"/>
      <c r="AG75" s="555"/>
      <c r="AH75" s="555"/>
      <c r="AI75" s="555"/>
      <c r="AJ75" s="555"/>
      <c r="AK75" s="555"/>
      <c r="AL75" s="555"/>
      <c r="AM75" s="555"/>
    </row>
    <row r="76" spans="2:39" ht="30" customHeight="1">
      <c r="B76" s="563" t="s">
        <v>515</v>
      </c>
      <c r="C76" s="563"/>
      <c r="D76" s="563"/>
      <c r="E76" s="563"/>
      <c r="F76" s="563"/>
      <c r="G76" s="563"/>
      <c r="H76" s="563"/>
      <c r="I76" s="563"/>
      <c r="J76" s="563"/>
      <c r="K76" s="563" t="s">
        <v>511</v>
      </c>
      <c r="L76" s="563"/>
      <c r="M76" s="563"/>
      <c r="N76" s="563"/>
      <c r="O76" s="563"/>
      <c r="P76" s="563"/>
      <c r="Q76" s="563"/>
      <c r="R76" s="563"/>
      <c r="S76" s="564"/>
    </row>
    <row r="77" spans="2:39" ht="56.25" customHeight="1"/>
    <row r="78" spans="2:39" ht="61.5" customHeight="1"/>
    <row r="79" spans="2:39" ht="38.25" customHeight="1"/>
  </sheetData>
  <mergeCells count="22">
    <mergeCell ref="B3:J3"/>
    <mergeCell ref="K75:S75"/>
    <mergeCell ref="K74:S74"/>
    <mergeCell ref="K72:S72"/>
    <mergeCell ref="K73:S73"/>
    <mergeCell ref="K71:S71"/>
    <mergeCell ref="K69:S69"/>
    <mergeCell ref="K68:S68"/>
    <mergeCell ref="K67:S67"/>
    <mergeCell ref="B67:J67"/>
    <mergeCell ref="B68:J68"/>
    <mergeCell ref="B69:J69"/>
    <mergeCell ref="B71:J71"/>
    <mergeCell ref="B72:J72"/>
    <mergeCell ref="T73:AM73"/>
    <mergeCell ref="T74:AM74"/>
    <mergeCell ref="K3:S3"/>
    <mergeCell ref="T2:AC2"/>
    <mergeCell ref="T3:AB3"/>
    <mergeCell ref="T71:AB71"/>
    <mergeCell ref="T70:AB70"/>
    <mergeCell ref="T72:AB72"/>
  </mergeCells>
  <hyperlinks>
    <hyperlink ref="K71" r:id="rId1" location="r1" display="http://nces.ed.gov/pubs2014/2014391/tables/table_02.asp - r1"/>
    <hyperlink ref="K72" r:id="rId2" location="r2" display="http://nces.ed.gov/pubs2014/2014391/tables/table_02.asp - r2"/>
    <hyperlink ref="K73" r:id="rId3" location="r3" display="http://nces.ed.gov/pubs2014/2014391/tables/table_02.asp - r3"/>
    <hyperlink ref="B71" r:id="rId4" location="r1" display="http://nces.ed.gov/pubs2014/2014391/tables/table_02.asp - r1"/>
  </hyperlinks>
  <pageMargins left="0.7" right="0.7" top="0.75" bottom="0.75" header="0.3" footer="0.3"/>
  <pageSetup orientation="portrait" r:id="rId5"/>
  <legacyDrawing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IZ75"/>
  <sheetViews>
    <sheetView workbookViewId="0">
      <selection activeCell="GQ46" sqref="GQ46"/>
    </sheetView>
  </sheetViews>
  <sheetFormatPr defaultRowHeight="12.75"/>
  <cols>
    <col min="1" max="1" width="23.42578125" style="277" customWidth="1"/>
    <col min="2" max="75" width="10" style="278" customWidth="1"/>
    <col min="76" max="80" width="9.140625" style="278"/>
    <col min="81" max="112" width="10" style="278" customWidth="1"/>
    <col min="113" max="117" width="9.140625" style="278"/>
    <col min="118" max="149" width="10" style="278" customWidth="1"/>
    <col min="150" max="154" width="9.140625" style="278"/>
    <col min="155" max="186" width="10" style="278" customWidth="1"/>
    <col min="187" max="191" width="9.140625" style="278"/>
    <col min="192" max="223" width="10" style="278" customWidth="1"/>
    <col min="224" max="228" width="10.5703125" style="278" customWidth="1"/>
    <col min="229" max="260" width="10" style="278" customWidth="1"/>
  </cols>
  <sheetData>
    <row r="1" spans="1:260">
      <c r="A1" s="67" t="s">
        <v>178</v>
      </c>
      <c r="BX1" s="67" t="s">
        <v>178</v>
      </c>
      <c r="CC1" s="88"/>
      <c r="DI1" s="67" t="s">
        <v>178</v>
      </c>
      <c r="DN1" s="88"/>
      <c r="ET1" s="67" t="s">
        <v>178</v>
      </c>
      <c r="EY1" s="88"/>
      <c r="GE1" s="67" t="s">
        <v>178</v>
      </c>
      <c r="GJ1" s="88"/>
      <c r="HP1" s="67" t="s">
        <v>178</v>
      </c>
      <c r="HU1" s="88"/>
    </row>
    <row r="3" spans="1:260">
      <c r="B3" s="88" t="s">
        <v>179</v>
      </c>
      <c r="G3" s="88"/>
      <c r="P3" s="283"/>
      <c r="U3" s="394" t="s">
        <v>190</v>
      </c>
      <c r="V3" s="284"/>
      <c r="W3" s="284"/>
      <c r="X3" s="284"/>
      <c r="Y3" s="284"/>
      <c r="Z3" s="284"/>
      <c r="AA3" s="284"/>
      <c r="AB3" s="284"/>
      <c r="AC3" s="284"/>
      <c r="AD3" s="284"/>
      <c r="AE3" s="284"/>
      <c r="AF3" s="284"/>
      <c r="AG3" s="284"/>
      <c r="AH3" s="284"/>
      <c r="AI3" s="284"/>
      <c r="AJ3" s="284"/>
      <c r="AK3" s="284"/>
      <c r="AL3" s="284"/>
      <c r="AM3" s="294" t="s">
        <v>255</v>
      </c>
      <c r="BA3" s="283"/>
      <c r="BF3" s="394" t="s">
        <v>190</v>
      </c>
      <c r="BG3" s="284"/>
      <c r="BH3" s="284"/>
      <c r="BI3" s="284"/>
      <c r="BJ3" s="284"/>
      <c r="BK3" s="284"/>
      <c r="BL3" s="284"/>
      <c r="BM3" s="284"/>
      <c r="BN3" s="284"/>
      <c r="BO3" s="284"/>
      <c r="BP3" s="284"/>
      <c r="BQ3" s="284"/>
      <c r="BR3" s="284"/>
      <c r="BS3" s="284"/>
      <c r="BT3" s="284"/>
      <c r="BU3" s="284"/>
      <c r="BV3" s="284"/>
      <c r="BW3" s="284"/>
      <c r="BX3" s="88" t="s">
        <v>180</v>
      </c>
      <c r="CC3" s="88"/>
      <c r="CL3" s="283"/>
      <c r="CQ3" s="394" t="s">
        <v>190</v>
      </c>
      <c r="CR3" s="284"/>
      <c r="CS3" s="284"/>
      <c r="CT3" s="284"/>
      <c r="CU3" s="284"/>
      <c r="CV3" s="284"/>
      <c r="CW3" s="284"/>
      <c r="CX3" s="284"/>
      <c r="CY3" s="284"/>
      <c r="CZ3" s="284"/>
      <c r="DA3" s="284"/>
      <c r="DB3" s="284"/>
      <c r="DC3" s="284"/>
      <c r="DD3" s="284"/>
      <c r="DE3" s="284"/>
      <c r="DF3" s="284"/>
      <c r="DG3" s="284"/>
      <c r="DH3" s="284"/>
      <c r="DI3" s="88" t="s">
        <v>181</v>
      </c>
      <c r="DN3" s="88"/>
      <c r="DW3" s="283"/>
      <c r="EB3" s="394" t="s">
        <v>190</v>
      </c>
      <c r="EC3" s="284"/>
      <c r="ED3" s="284"/>
      <c r="EE3" s="284"/>
      <c r="EF3" s="284"/>
      <c r="EG3" s="284"/>
      <c r="EH3" s="284"/>
      <c r="EI3" s="284"/>
      <c r="EJ3" s="284"/>
      <c r="EK3" s="284"/>
      <c r="EL3" s="284"/>
      <c r="EM3" s="284"/>
      <c r="EN3" s="284"/>
      <c r="EO3" s="284"/>
      <c r="EP3" s="284"/>
      <c r="EQ3" s="284"/>
      <c r="ER3" s="284"/>
      <c r="ES3" s="284"/>
      <c r="ET3" s="88" t="s">
        <v>182</v>
      </c>
      <c r="EY3" s="88"/>
      <c r="FH3" s="283"/>
      <c r="FM3" s="394" t="s">
        <v>190</v>
      </c>
      <c r="FN3" s="284"/>
      <c r="FO3" s="284"/>
      <c r="FP3" s="284"/>
      <c r="FQ3" s="284"/>
      <c r="FR3" s="284"/>
      <c r="FS3" s="284"/>
      <c r="FT3" s="284"/>
      <c r="FU3" s="284"/>
      <c r="FV3" s="284"/>
      <c r="FW3" s="284"/>
      <c r="FX3" s="284"/>
      <c r="FY3" s="284"/>
      <c r="FZ3" s="284"/>
      <c r="GA3" s="284"/>
      <c r="GB3" s="284"/>
      <c r="GC3" s="284"/>
      <c r="GD3" s="284"/>
      <c r="GE3" s="88" t="s">
        <v>133</v>
      </c>
      <c r="GJ3" s="88"/>
      <c r="GS3" s="283"/>
      <c r="GX3" s="394" t="s">
        <v>190</v>
      </c>
      <c r="GY3" s="284"/>
      <c r="GZ3" s="284"/>
      <c r="HA3" s="284"/>
      <c r="HB3" s="284"/>
      <c r="HC3" s="284"/>
      <c r="HD3" s="284"/>
      <c r="HE3" s="284"/>
      <c r="HF3" s="284"/>
      <c r="HG3" s="284"/>
      <c r="HH3" s="284"/>
      <c r="HI3" s="284"/>
      <c r="HJ3" s="284"/>
      <c r="HK3" s="284"/>
      <c r="HL3" s="284"/>
      <c r="HM3" s="284"/>
      <c r="HN3" s="284"/>
      <c r="HO3" s="284"/>
      <c r="HP3" s="88" t="s">
        <v>183</v>
      </c>
      <c r="HU3" s="88"/>
      <c r="ID3" s="283"/>
      <c r="II3" s="394" t="s">
        <v>190</v>
      </c>
      <c r="IJ3" s="284"/>
      <c r="IK3" s="284"/>
      <c r="IL3" s="284"/>
      <c r="IM3" s="284"/>
      <c r="IN3" s="284"/>
      <c r="IO3" s="284"/>
      <c r="IP3" s="284"/>
      <c r="IQ3" s="284"/>
      <c r="IR3" s="284"/>
      <c r="IS3" s="284"/>
      <c r="IT3" s="284"/>
      <c r="IU3" s="284"/>
      <c r="IV3" s="284"/>
      <c r="IW3" s="284"/>
      <c r="IX3" s="284"/>
      <c r="IY3" s="284"/>
      <c r="IZ3" s="284"/>
    </row>
    <row r="4" spans="1:260">
      <c r="A4" s="42"/>
      <c r="B4" s="276" t="s">
        <v>22</v>
      </c>
      <c r="C4" s="276" t="s">
        <v>23</v>
      </c>
      <c r="D4" s="276" t="s">
        <v>119</v>
      </c>
      <c r="E4" s="276" t="s">
        <v>24</v>
      </c>
      <c r="F4" s="276" t="s">
        <v>25</v>
      </c>
      <c r="G4" s="276" t="s">
        <v>58</v>
      </c>
      <c r="H4" s="276" t="s">
        <v>69</v>
      </c>
      <c r="I4" s="276" t="s">
        <v>28</v>
      </c>
      <c r="J4" s="276" t="s">
        <v>70</v>
      </c>
      <c r="K4" s="276" t="s">
        <v>59</v>
      </c>
      <c r="L4" s="276" t="s">
        <v>60</v>
      </c>
      <c r="M4" s="276" t="s">
        <v>61</v>
      </c>
      <c r="N4" s="276" t="s">
        <v>26</v>
      </c>
      <c r="O4" s="276" t="s">
        <v>62</v>
      </c>
      <c r="P4" s="276" t="s">
        <v>63</v>
      </c>
      <c r="Q4" s="276" t="s">
        <v>64</v>
      </c>
      <c r="R4" s="276" t="s">
        <v>65</v>
      </c>
      <c r="S4" s="276" t="s">
        <v>27</v>
      </c>
      <c r="T4" s="276" t="s">
        <v>66</v>
      </c>
      <c r="U4" s="285" t="s">
        <v>67</v>
      </c>
      <c r="V4" s="285" t="s">
        <v>68</v>
      </c>
      <c r="W4" s="285" t="s">
        <v>127</v>
      </c>
      <c r="X4" s="285" t="s">
        <v>128</v>
      </c>
      <c r="Y4" s="285" t="s">
        <v>129</v>
      </c>
      <c r="Z4" s="285" t="s">
        <v>130</v>
      </c>
      <c r="AA4" s="285" t="s">
        <v>131</v>
      </c>
      <c r="AB4" s="285" t="s">
        <v>132</v>
      </c>
      <c r="AC4" s="285" t="s">
        <v>184</v>
      </c>
      <c r="AD4" s="285" t="s">
        <v>185</v>
      </c>
      <c r="AE4" s="285" t="s">
        <v>176</v>
      </c>
      <c r="AF4" s="285" t="s">
        <v>177</v>
      </c>
      <c r="AG4" s="285" t="s">
        <v>248</v>
      </c>
      <c r="AH4" s="285" t="s">
        <v>249</v>
      </c>
      <c r="AI4" s="285" t="s">
        <v>250</v>
      </c>
      <c r="AJ4" s="285" t="s">
        <v>251</v>
      </c>
      <c r="AK4" s="285" t="s">
        <v>252</v>
      </c>
      <c r="AL4" s="285" t="s">
        <v>253</v>
      </c>
      <c r="AM4" s="295" t="s">
        <v>22</v>
      </c>
      <c r="AN4" s="276" t="s">
        <v>23</v>
      </c>
      <c r="AO4" s="276" t="s">
        <v>119</v>
      </c>
      <c r="AP4" s="276" t="s">
        <v>24</v>
      </c>
      <c r="AQ4" s="276" t="s">
        <v>25</v>
      </c>
      <c r="AR4" s="276" t="s">
        <v>58</v>
      </c>
      <c r="AS4" s="276" t="s">
        <v>69</v>
      </c>
      <c r="AT4" s="276" t="s">
        <v>28</v>
      </c>
      <c r="AU4" s="276" t="s">
        <v>70</v>
      </c>
      <c r="AV4" s="276" t="s">
        <v>59</v>
      </c>
      <c r="AW4" s="276" t="s">
        <v>60</v>
      </c>
      <c r="AX4" s="276" t="s">
        <v>61</v>
      </c>
      <c r="AY4" s="276" t="s">
        <v>26</v>
      </c>
      <c r="AZ4" s="276" t="s">
        <v>62</v>
      </c>
      <c r="BA4" s="276" t="s">
        <v>63</v>
      </c>
      <c r="BB4" s="276" t="s">
        <v>64</v>
      </c>
      <c r="BC4" s="276" t="s">
        <v>65</v>
      </c>
      <c r="BD4" s="276" t="s">
        <v>27</v>
      </c>
      <c r="BE4" s="276" t="s">
        <v>66</v>
      </c>
      <c r="BF4" s="285" t="s">
        <v>67</v>
      </c>
      <c r="BG4" s="285" t="s">
        <v>68</v>
      </c>
      <c r="BH4" s="285" t="s">
        <v>127</v>
      </c>
      <c r="BI4" s="285" t="s">
        <v>128</v>
      </c>
      <c r="BJ4" s="285" t="s">
        <v>129</v>
      </c>
      <c r="BK4" s="285" t="s">
        <v>130</v>
      </c>
      <c r="BL4" s="285" t="s">
        <v>131</v>
      </c>
      <c r="BM4" s="285" t="s">
        <v>132</v>
      </c>
      <c r="BN4" s="285" t="s">
        <v>184</v>
      </c>
      <c r="BO4" s="285" t="s">
        <v>185</v>
      </c>
      <c r="BP4" s="285" t="s">
        <v>176</v>
      </c>
      <c r="BQ4" s="285" t="s">
        <v>177</v>
      </c>
      <c r="BR4" s="285" t="s">
        <v>248</v>
      </c>
      <c r="BS4" s="285" t="s">
        <v>249</v>
      </c>
      <c r="BT4" s="285" t="s">
        <v>250</v>
      </c>
      <c r="BU4" s="285" t="s">
        <v>251</v>
      </c>
      <c r="BV4" s="285" t="s">
        <v>252</v>
      </c>
      <c r="BW4" s="285" t="s">
        <v>253</v>
      </c>
      <c r="BX4" s="276" t="s">
        <v>22</v>
      </c>
      <c r="BY4" s="276" t="s">
        <v>23</v>
      </c>
      <c r="BZ4" s="276" t="s">
        <v>119</v>
      </c>
      <c r="CA4" s="276" t="s">
        <v>24</v>
      </c>
      <c r="CB4" s="276" t="s">
        <v>25</v>
      </c>
      <c r="CC4" s="276" t="s">
        <v>58</v>
      </c>
      <c r="CD4" s="276" t="s">
        <v>69</v>
      </c>
      <c r="CE4" s="276" t="s">
        <v>28</v>
      </c>
      <c r="CF4" s="276" t="s">
        <v>70</v>
      </c>
      <c r="CG4" s="276" t="s">
        <v>59</v>
      </c>
      <c r="CH4" s="276" t="s">
        <v>60</v>
      </c>
      <c r="CI4" s="276" t="s">
        <v>61</v>
      </c>
      <c r="CJ4" s="276" t="s">
        <v>26</v>
      </c>
      <c r="CK4" s="276" t="s">
        <v>62</v>
      </c>
      <c r="CL4" s="276" t="s">
        <v>63</v>
      </c>
      <c r="CM4" s="276" t="s">
        <v>64</v>
      </c>
      <c r="CN4" s="276" t="s">
        <v>65</v>
      </c>
      <c r="CO4" s="276" t="s">
        <v>27</v>
      </c>
      <c r="CP4" s="276" t="s">
        <v>66</v>
      </c>
      <c r="CQ4" s="285" t="s">
        <v>67</v>
      </c>
      <c r="CR4" s="285" t="s">
        <v>68</v>
      </c>
      <c r="CS4" s="285" t="s">
        <v>127</v>
      </c>
      <c r="CT4" s="285" t="s">
        <v>128</v>
      </c>
      <c r="CU4" s="285" t="s">
        <v>129</v>
      </c>
      <c r="CV4" s="285" t="s">
        <v>130</v>
      </c>
      <c r="CW4" s="285" t="s">
        <v>131</v>
      </c>
      <c r="CX4" s="285" t="s">
        <v>132</v>
      </c>
      <c r="CY4" s="285" t="s">
        <v>184</v>
      </c>
      <c r="CZ4" s="285" t="s">
        <v>185</v>
      </c>
      <c r="DA4" s="285" t="s">
        <v>176</v>
      </c>
      <c r="DB4" s="285" t="s">
        <v>177</v>
      </c>
      <c r="DC4" s="285" t="s">
        <v>248</v>
      </c>
      <c r="DD4" s="285" t="s">
        <v>249</v>
      </c>
      <c r="DE4" s="285" t="s">
        <v>250</v>
      </c>
      <c r="DF4" s="285" t="s">
        <v>251</v>
      </c>
      <c r="DG4" s="285" t="s">
        <v>252</v>
      </c>
      <c r="DH4" s="285" t="s">
        <v>253</v>
      </c>
      <c r="DI4" s="276" t="s">
        <v>22</v>
      </c>
      <c r="DJ4" s="276" t="s">
        <v>23</v>
      </c>
      <c r="DK4" s="276" t="s">
        <v>119</v>
      </c>
      <c r="DL4" s="276" t="s">
        <v>24</v>
      </c>
      <c r="DM4" s="276" t="s">
        <v>25</v>
      </c>
      <c r="DN4" s="276" t="s">
        <v>58</v>
      </c>
      <c r="DO4" s="276" t="s">
        <v>69</v>
      </c>
      <c r="DP4" s="276" t="s">
        <v>28</v>
      </c>
      <c r="DQ4" s="276" t="s">
        <v>70</v>
      </c>
      <c r="DR4" s="276" t="s">
        <v>59</v>
      </c>
      <c r="DS4" s="276" t="s">
        <v>60</v>
      </c>
      <c r="DT4" s="276" t="s">
        <v>61</v>
      </c>
      <c r="DU4" s="276" t="s">
        <v>26</v>
      </c>
      <c r="DV4" s="276" t="s">
        <v>62</v>
      </c>
      <c r="DW4" s="276" t="s">
        <v>63</v>
      </c>
      <c r="DX4" s="276" t="s">
        <v>64</v>
      </c>
      <c r="DY4" s="276" t="s">
        <v>65</v>
      </c>
      <c r="DZ4" s="276" t="s">
        <v>27</v>
      </c>
      <c r="EA4" s="276" t="s">
        <v>66</v>
      </c>
      <c r="EB4" s="285" t="s">
        <v>67</v>
      </c>
      <c r="EC4" s="285" t="s">
        <v>68</v>
      </c>
      <c r="ED4" s="285" t="s">
        <v>127</v>
      </c>
      <c r="EE4" s="285" t="s">
        <v>128</v>
      </c>
      <c r="EF4" s="285" t="s">
        <v>129</v>
      </c>
      <c r="EG4" s="285" t="s">
        <v>130</v>
      </c>
      <c r="EH4" s="285" t="s">
        <v>131</v>
      </c>
      <c r="EI4" s="285" t="s">
        <v>132</v>
      </c>
      <c r="EJ4" s="285" t="s">
        <v>184</v>
      </c>
      <c r="EK4" s="285" t="s">
        <v>185</v>
      </c>
      <c r="EL4" s="285" t="s">
        <v>176</v>
      </c>
      <c r="EM4" s="285" t="s">
        <v>177</v>
      </c>
      <c r="EN4" s="285" t="s">
        <v>248</v>
      </c>
      <c r="EO4" s="285" t="s">
        <v>249</v>
      </c>
      <c r="EP4" s="285" t="s">
        <v>250</v>
      </c>
      <c r="EQ4" s="285" t="s">
        <v>251</v>
      </c>
      <c r="ER4" s="285" t="s">
        <v>252</v>
      </c>
      <c r="ES4" s="285" t="s">
        <v>253</v>
      </c>
      <c r="ET4" s="276" t="s">
        <v>22</v>
      </c>
      <c r="EU4" s="276" t="s">
        <v>23</v>
      </c>
      <c r="EV4" s="276" t="s">
        <v>119</v>
      </c>
      <c r="EW4" s="276" t="s">
        <v>24</v>
      </c>
      <c r="EX4" s="276" t="s">
        <v>25</v>
      </c>
      <c r="EY4" s="276" t="s">
        <v>58</v>
      </c>
      <c r="EZ4" s="276" t="s">
        <v>69</v>
      </c>
      <c r="FA4" s="276" t="s">
        <v>28</v>
      </c>
      <c r="FB4" s="276" t="s">
        <v>70</v>
      </c>
      <c r="FC4" s="276" t="s">
        <v>59</v>
      </c>
      <c r="FD4" s="276" t="s">
        <v>60</v>
      </c>
      <c r="FE4" s="276" t="s">
        <v>61</v>
      </c>
      <c r="FF4" s="276" t="s">
        <v>26</v>
      </c>
      <c r="FG4" s="276" t="s">
        <v>62</v>
      </c>
      <c r="FH4" s="276" t="s">
        <v>63</v>
      </c>
      <c r="FI4" s="276" t="s">
        <v>64</v>
      </c>
      <c r="FJ4" s="276" t="s">
        <v>65</v>
      </c>
      <c r="FK4" s="276" t="s">
        <v>27</v>
      </c>
      <c r="FL4" s="276" t="s">
        <v>66</v>
      </c>
      <c r="FM4" s="285" t="s">
        <v>67</v>
      </c>
      <c r="FN4" s="285" t="s">
        <v>68</v>
      </c>
      <c r="FO4" s="285" t="s">
        <v>127</v>
      </c>
      <c r="FP4" s="285" t="s">
        <v>128</v>
      </c>
      <c r="FQ4" s="285" t="s">
        <v>129</v>
      </c>
      <c r="FR4" s="285" t="s">
        <v>130</v>
      </c>
      <c r="FS4" s="285" t="s">
        <v>131</v>
      </c>
      <c r="FT4" s="285" t="s">
        <v>132</v>
      </c>
      <c r="FU4" s="285" t="s">
        <v>184</v>
      </c>
      <c r="FV4" s="285" t="s">
        <v>185</v>
      </c>
      <c r="FW4" s="285" t="s">
        <v>176</v>
      </c>
      <c r="FX4" s="285" t="s">
        <v>177</v>
      </c>
      <c r="FY4" s="285" t="s">
        <v>248</v>
      </c>
      <c r="FZ4" s="285" t="s">
        <v>249</v>
      </c>
      <c r="GA4" s="285" t="s">
        <v>250</v>
      </c>
      <c r="GB4" s="285" t="s">
        <v>251</v>
      </c>
      <c r="GC4" s="285" t="s">
        <v>252</v>
      </c>
      <c r="GD4" s="285" t="s">
        <v>253</v>
      </c>
      <c r="GE4" s="276" t="s">
        <v>22</v>
      </c>
      <c r="GF4" s="276" t="s">
        <v>23</v>
      </c>
      <c r="GG4" s="276" t="s">
        <v>119</v>
      </c>
      <c r="GH4" s="276" t="s">
        <v>24</v>
      </c>
      <c r="GI4" s="276" t="s">
        <v>25</v>
      </c>
      <c r="GJ4" s="276" t="s">
        <v>58</v>
      </c>
      <c r="GK4" s="276" t="s">
        <v>69</v>
      </c>
      <c r="GL4" s="276" t="s">
        <v>28</v>
      </c>
      <c r="GM4" s="276" t="s">
        <v>70</v>
      </c>
      <c r="GN4" s="276" t="s">
        <v>59</v>
      </c>
      <c r="GO4" s="276" t="s">
        <v>60</v>
      </c>
      <c r="GP4" s="276" t="s">
        <v>61</v>
      </c>
      <c r="GQ4" s="276" t="s">
        <v>26</v>
      </c>
      <c r="GR4" s="276" t="s">
        <v>62</v>
      </c>
      <c r="GS4" s="276" t="s">
        <v>63</v>
      </c>
      <c r="GT4" s="276" t="s">
        <v>64</v>
      </c>
      <c r="GU4" s="276" t="s">
        <v>65</v>
      </c>
      <c r="GV4" s="276" t="s">
        <v>27</v>
      </c>
      <c r="GW4" s="276" t="s">
        <v>66</v>
      </c>
      <c r="GX4" s="285" t="s">
        <v>67</v>
      </c>
      <c r="GY4" s="285" t="s">
        <v>68</v>
      </c>
      <c r="GZ4" s="285" t="s">
        <v>127</v>
      </c>
      <c r="HA4" s="285" t="s">
        <v>128</v>
      </c>
      <c r="HB4" s="285" t="s">
        <v>129</v>
      </c>
      <c r="HC4" s="285" t="s">
        <v>130</v>
      </c>
      <c r="HD4" s="285" t="s">
        <v>131</v>
      </c>
      <c r="HE4" s="285" t="s">
        <v>132</v>
      </c>
      <c r="HF4" s="285" t="s">
        <v>184</v>
      </c>
      <c r="HG4" s="285" t="s">
        <v>185</v>
      </c>
      <c r="HH4" s="285" t="s">
        <v>176</v>
      </c>
      <c r="HI4" s="285" t="s">
        <v>177</v>
      </c>
      <c r="HJ4" s="285" t="s">
        <v>248</v>
      </c>
      <c r="HK4" s="285" t="s">
        <v>249</v>
      </c>
      <c r="HL4" s="285" t="s">
        <v>250</v>
      </c>
      <c r="HM4" s="285" t="s">
        <v>251</v>
      </c>
      <c r="HN4" s="285" t="s">
        <v>252</v>
      </c>
      <c r="HO4" s="285" t="s">
        <v>253</v>
      </c>
      <c r="HP4" s="276" t="s">
        <v>22</v>
      </c>
      <c r="HQ4" s="276" t="s">
        <v>23</v>
      </c>
      <c r="HR4" s="276" t="s">
        <v>119</v>
      </c>
      <c r="HS4" s="276" t="s">
        <v>24</v>
      </c>
      <c r="HT4" s="276" t="s">
        <v>25</v>
      </c>
      <c r="HU4" s="276" t="s">
        <v>58</v>
      </c>
      <c r="HV4" s="276" t="s">
        <v>69</v>
      </c>
      <c r="HW4" s="276" t="s">
        <v>28</v>
      </c>
      <c r="HX4" s="276" t="s">
        <v>70</v>
      </c>
      <c r="HY4" s="276" t="s">
        <v>59</v>
      </c>
      <c r="HZ4" s="276" t="s">
        <v>60</v>
      </c>
      <c r="IA4" s="276" t="s">
        <v>61</v>
      </c>
      <c r="IB4" s="276" t="s">
        <v>26</v>
      </c>
      <c r="IC4" s="276" t="s">
        <v>62</v>
      </c>
      <c r="ID4" s="276" t="s">
        <v>63</v>
      </c>
      <c r="IE4" s="276" t="s">
        <v>64</v>
      </c>
      <c r="IF4" s="276" t="s">
        <v>65</v>
      </c>
      <c r="IG4" s="276" t="s">
        <v>27</v>
      </c>
      <c r="IH4" s="276" t="s">
        <v>66</v>
      </c>
      <c r="II4" s="285" t="s">
        <v>67</v>
      </c>
      <c r="IJ4" s="285" t="s">
        <v>68</v>
      </c>
      <c r="IK4" s="285" t="s">
        <v>127</v>
      </c>
      <c r="IL4" s="285" t="s">
        <v>128</v>
      </c>
      <c r="IM4" s="285" t="s">
        <v>129</v>
      </c>
      <c r="IN4" s="285" t="s">
        <v>130</v>
      </c>
      <c r="IO4" s="285" t="s">
        <v>131</v>
      </c>
      <c r="IP4" s="285" t="s">
        <v>132</v>
      </c>
      <c r="IQ4" s="285" t="s">
        <v>184</v>
      </c>
      <c r="IR4" s="285" t="s">
        <v>185</v>
      </c>
      <c r="IS4" s="285" t="s">
        <v>176</v>
      </c>
      <c r="IT4" s="285" t="s">
        <v>177</v>
      </c>
      <c r="IU4" s="285" t="s">
        <v>248</v>
      </c>
      <c r="IV4" s="285" t="s">
        <v>249</v>
      </c>
      <c r="IW4" s="285" t="s">
        <v>250</v>
      </c>
      <c r="IX4" s="285" t="s">
        <v>251</v>
      </c>
      <c r="IY4" s="285" t="s">
        <v>252</v>
      </c>
      <c r="IZ4" s="285" t="s">
        <v>253</v>
      </c>
    </row>
    <row r="5" spans="1:260">
      <c r="A5" s="198" t="s">
        <v>230</v>
      </c>
      <c r="B5" s="402">
        <f>+B7+B26+B42+B56+B67</f>
        <v>2154648.8362400304</v>
      </c>
      <c r="C5" s="402">
        <f>+C7+C26+C42+C56+C67</f>
        <v>2219091.2179300808</v>
      </c>
      <c r="D5" s="186">
        <v>2212948.5509616472</v>
      </c>
      <c r="E5" s="186">
        <v>2264217.5853036181</v>
      </c>
      <c r="F5" s="186">
        <v>2272979.7863255418</v>
      </c>
      <c r="G5" s="186">
        <v>2361670</v>
      </c>
      <c r="H5" s="186">
        <v>2439626</v>
      </c>
      <c r="I5" s="186">
        <v>2485759</v>
      </c>
      <c r="J5" s="186">
        <v>2553381</v>
      </c>
      <c r="K5" s="186">
        <v>2568437</v>
      </c>
      <c r="L5" s="186">
        <v>2618722</v>
      </c>
      <c r="M5" s="186">
        <v>2715132</v>
      </c>
      <c r="N5" s="186">
        <v>2753635</v>
      </c>
      <c r="O5" s="186">
        <v>2789570</v>
      </c>
      <c r="P5" s="186">
        <v>2810439</v>
      </c>
      <c r="Q5" s="186">
        <v>2870061</v>
      </c>
      <c r="R5" s="186">
        <v>2975879</v>
      </c>
      <c r="S5" s="186">
        <v>3020658</v>
      </c>
      <c r="T5" s="186">
        <v>3050495</v>
      </c>
      <c r="U5" s="286">
        <v>3089565</v>
      </c>
      <c r="V5" s="286">
        <v>3014663</v>
      </c>
      <c r="W5" s="286">
        <v>2975074</v>
      </c>
      <c r="X5" s="286">
        <v>2868964</v>
      </c>
      <c r="Y5" s="286">
        <v>2916042</v>
      </c>
      <c r="Z5" s="286">
        <v>2934283</v>
      </c>
      <c r="AA5" s="286">
        <v>2967372</v>
      </c>
      <c r="AB5" s="286">
        <v>3014146</v>
      </c>
      <c r="AC5" s="286">
        <v>3016857</v>
      </c>
      <c r="AD5" s="286">
        <v>2998091</v>
      </c>
      <c r="AE5" s="286">
        <v>3028838</v>
      </c>
      <c r="AF5" s="286">
        <v>3038058</v>
      </c>
      <c r="AG5" s="286">
        <v>3051626</v>
      </c>
      <c r="AH5" s="286">
        <v>3149224</v>
      </c>
      <c r="AI5" s="286">
        <v>3190704</v>
      </c>
      <c r="AJ5" s="286">
        <v>3136321</v>
      </c>
      <c r="AK5" s="286">
        <v>3048501</v>
      </c>
      <c r="AL5" s="286">
        <v>2954977</v>
      </c>
      <c r="AM5" s="398">
        <f>+BX5+DI5</f>
        <v>0</v>
      </c>
      <c r="AN5" s="402">
        <f t="shared" ref="AN5:AR7" si="0">+BY5+DJ5</f>
        <v>0</v>
      </c>
      <c r="AO5" s="402">
        <f t="shared" si="0"/>
        <v>120343.81082341021</v>
      </c>
      <c r="AP5" s="402">
        <f t="shared" si="0"/>
        <v>120688.59399489746</v>
      </c>
      <c r="AQ5" s="402">
        <f t="shared" si="0"/>
        <v>122456.17374633758</v>
      </c>
      <c r="AR5" s="402">
        <f t="shared" si="0"/>
        <v>127209</v>
      </c>
      <c r="AS5" s="402">
        <f t="shared" ref="AS5:BB7" si="1">+CD5+DO5</f>
        <v>135692</v>
      </c>
      <c r="AT5" s="402">
        <f t="shared" si="1"/>
        <v>139896</v>
      </c>
      <c r="AU5" s="402">
        <f t="shared" si="1"/>
        <v>148321</v>
      </c>
      <c r="AV5" s="402">
        <f t="shared" si="1"/>
        <v>152990</v>
      </c>
      <c r="AW5" s="402">
        <f t="shared" si="1"/>
        <v>158944</v>
      </c>
      <c r="AX5" s="402">
        <f t="shared" si="1"/>
        <v>162487</v>
      </c>
      <c r="AY5" s="402">
        <f t="shared" si="1"/>
        <v>166143</v>
      </c>
      <c r="AZ5" s="402">
        <f t="shared" si="1"/>
        <v>173011</v>
      </c>
      <c r="BA5" s="402">
        <f t="shared" si="1"/>
        <v>179932</v>
      </c>
      <c r="BB5" s="402">
        <f t="shared" si="1"/>
        <v>184424</v>
      </c>
      <c r="BC5" s="402">
        <f t="shared" ref="BC5:BL7" si="2">+CN5+DY5</f>
        <v>191708</v>
      </c>
      <c r="BD5" s="402">
        <f t="shared" si="2"/>
        <v>197725</v>
      </c>
      <c r="BE5" s="402">
        <f t="shared" si="2"/>
        <v>202026</v>
      </c>
      <c r="BF5" s="403">
        <f t="shared" si="2"/>
        <v>205160</v>
      </c>
      <c r="BG5" s="403">
        <f t="shared" si="2"/>
        <v>205595</v>
      </c>
      <c r="BH5" s="403">
        <f t="shared" si="2"/>
        <v>209368</v>
      </c>
      <c r="BI5" s="403">
        <f t="shared" si="2"/>
        <v>208665</v>
      </c>
      <c r="BJ5" s="403">
        <f t="shared" si="2"/>
        <v>217984</v>
      </c>
      <c r="BK5" s="403">
        <f t="shared" si="2"/>
        <v>218132</v>
      </c>
      <c r="BL5" s="403">
        <f t="shared" si="2"/>
        <v>224970</v>
      </c>
      <c r="BM5" s="403">
        <f t="shared" ref="BM5:BV7" si="3">+CX5+EI5</f>
        <v>238529</v>
      </c>
      <c r="BN5" s="403">
        <f t="shared" si="3"/>
        <v>240892</v>
      </c>
      <c r="BO5" s="403">
        <f t="shared" si="3"/>
        <v>247430</v>
      </c>
      <c r="BP5" s="403">
        <f t="shared" si="3"/>
        <v>259859</v>
      </c>
      <c r="BQ5" s="403">
        <f t="shared" si="3"/>
        <v>266657</v>
      </c>
      <c r="BR5" s="403">
        <f t="shared" si="3"/>
        <v>272924</v>
      </c>
      <c r="BS5" s="403">
        <f t="shared" si="3"/>
        <v>284867</v>
      </c>
      <c r="BT5" s="403">
        <f t="shared" si="3"/>
        <v>300131</v>
      </c>
      <c r="BU5" s="403">
        <f t="shared" si="3"/>
        <v>297940</v>
      </c>
      <c r="BV5" s="403">
        <f t="shared" si="3"/>
        <v>294782</v>
      </c>
      <c r="BW5" s="403">
        <f t="shared" ref="BW5:BW7" si="4">+DH5+ES5</f>
        <v>289544</v>
      </c>
      <c r="BX5" s="186"/>
      <c r="BY5" s="186"/>
      <c r="BZ5" s="186">
        <v>20253.908894560256</v>
      </c>
      <c r="CA5" s="186">
        <v>21452.133983078416</v>
      </c>
      <c r="CB5" s="186">
        <v>21209.069266826733</v>
      </c>
      <c r="CC5" s="186">
        <v>22132</v>
      </c>
      <c r="CD5" s="186">
        <v>23364</v>
      </c>
      <c r="CE5" s="186">
        <v>23869</v>
      </c>
      <c r="CF5" s="186">
        <v>25178</v>
      </c>
      <c r="CG5" s="186">
        <v>26138</v>
      </c>
      <c r="CH5" s="186">
        <v>26901</v>
      </c>
      <c r="CI5" s="186">
        <v>27391</v>
      </c>
      <c r="CJ5" s="186">
        <v>28331</v>
      </c>
      <c r="CK5" s="186">
        <v>30456</v>
      </c>
      <c r="CL5" s="186">
        <v>29185</v>
      </c>
      <c r="CM5" s="186">
        <v>30598</v>
      </c>
      <c r="CN5" s="186">
        <v>32062</v>
      </c>
      <c r="CO5" s="186">
        <v>32428</v>
      </c>
      <c r="CP5" s="186">
        <v>33798</v>
      </c>
      <c r="CQ5" s="286">
        <v>32441</v>
      </c>
      <c r="CR5" s="286">
        <v>32386</v>
      </c>
      <c r="CS5" s="286">
        <v>31237</v>
      </c>
      <c r="CT5" s="286">
        <v>30076</v>
      </c>
      <c r="CU5" s="286">
        <v>30701</v>
      </c>
      <c r="CV5" s="286">
        <v>31684</v>
      </c>
      <c r="CW5" s="286">
        <v>32219</v>
      </c>
      <c r="CX5" s="286">
        <v>32317</v>
      </c>
      <c r="CY5" s="286">
        <v>32752</v>
      </c>
      <c r="CZ5" s="286">
        <v>32990</v>
      </c>
      <c r="DA5" s="286">
        <v>33104</v>
      </c>
      <c r="DB5" s="286">
        <v>33478</v>
      </c>
      <c r="DC5" s="286">
        <v>35896</v>
      </c>
      <c r="DD5" s="286">
        <v>37485</v>
      </c>
      <c r="DE5" s="286">
        <v>38152</v>
      </c>
      <c r="DF5" s="286">
        <v>37866</v>
      </c>
      <c r="DG5" s="286">
        <v>36994</v>
      </c>
      <c r="DH5" s="286">
        <v>35500</v>
      </c>
      <c r="DI5" s="186"/>
      <c r="DJ5" s="186"/>
      <c r="DK5" s="186">
        <v>100089.90192884995</v>
      </c>
      <c r="DL5" s="186">
        <v>99236.460011819043</v>
      </c>
      <c r="DM5" s="186">
        <v>101247.10447951085</v>
      </c>
      <c r="DN5" s="186">
        <v>105077</v>
      </c>
      <c r="DO5" s="186">
        <v>112328</v>
      </c>
      <c r="DP5" s="186">
        <v>116027</v>
      </c>
      <c r="DQ5" s="186">
        <v>123143</v>
      </c>
      <c r="DR5" s="186">
        <v>126852</v>
      </c>
      <c r="DS5" s="186">
        <v>132043</v>
      </c>
      <c r="DT5" s="186">
        <v>135096</v>
      </c>
      <c r="DU5" s="186">
        <v>137812</v>
      </c>
      <c r="DV5" s="186">
        <v>142555</v>
      </c>
      <c r="DW5" s="186">
        <v>150747</v>
      </c>
      <c r="DX5" s="186">
        <v>153826</v>
      </c>
      <c r="DY5" s="186">
        <v>159646</v>
      </c>
      <c r="DZ5" s="186">
        <v>165297</v>
      </c>
      <c r="EA5" s="186">
        <v>168228</v>
      </c>
      <c r="EB5" s="286">
        <v>172719</v>
      </c>
      <c r="EC5" s="286">
        <v>173209</v>
      </c>
      <c r="ED5" s="286">
        <v>178131</v>
      </c>
      <c r="EE5" s="286">
        <v>178589</v>
      </c>
      <c r="EF5" s="286">
        <v>187283</v>
      </c>
      <c r="EG5" s="286">
        <v>186448</v>
      </c>
      <c r="EH5" s="286">
        <v>192751</v>
      </c>
      <c r="EI5" s="286">
        <v>206212</v>
      </c>
      <c r="EJ5" s="286">
        <v>208140</v>
      </c>
      <c r="EK5" s="286">
        <v>214440</v>
      </c>
      <c r="EL5" s="286">
        <v>226755</v>
      </c>
      <c r="EM5" s="286">
        <v>233179</v>
      </c>
      <c r="EN5" s="286">
        <v>237028</v>
      </c>
      <c r="EO5" s="286">
        <v>247382</v>
      </c>
      <c r="EP5" s="286">
        <v>261979</v>
      </c>
      <c r="EQ5" s="286">
        <v>260074</v>
      </c>
      <c r="ER5" s="286">
        <v>257788</v>
      </c>
      <c r="ES5" s="286">
        <v>254044</v>
      </c>
      <c r="ET5" s="186"/>
      <c r="EU5" s="186"/>
      <c r="EV5" s="186">
        <v>284864.00016754906</v>
      </c>
      <c r="EW5" s="186">
        <v>291055.80087037536</v>
      </c>
      <c r="EX5" s="186">
        <v>293996.21213934384</v>
      </c>
      <c r="EY5" s="186">
        <v>309580</v>
      </c>
      <c r="EZ5" s="186">
        <v>319406</v>
      </c>
      <c r="FA5" s="186">
        <v>322338</v>
      </c>
      <c r="FB5" s="186">
        <v>334323</v>
      </c>
      <c r="FC5" s="186">
        <v>336176</v>
      </c>
      <c r="FD5" s="186">
        <v>345430</v>
      </c>
      <c r="FE5" s="186">
        <v>358387</v>
      </c>
      <c r="FF5" s="186">
        <v>371972</v>
      </c>
      <c r="FG5" s="186">
        <v>384728</v>
      </c>
      <c r="FH5" s="186">
        <v>391122</v>
      </c>
      <c r="FI5" s="186">
        <v>408750</v>
      </c>
      <c r="FJ5" s="186">
        <v>431944</v>
      </c>
      <c r="FK5" s="186">
        <v>452313</v>
      </c>
      <c r="FL5" s="186">
        <v>459944</v>
      </c>
      <c r="FM5" s="286">
        <v>468927</v>
      </c>
      <c r="FN5" s="286">
        <v>454252</v>
      </c>
      <c r="FO5" s="286">
        <v>438005</v>
      </c>
      <c r="FP5" s="286">
        <v>405165</v>
      </c>
      <c r="FQ5" s="286">
        <v>412827</v>
      </c>
      <c r="FR5" s="286">
        <v>414653</v>
      </c>
      <c r="FS5" s="286">
        <v>416672</v>
      </c>
      <c r="FT5" s="286">
        <v>423553</v>
      </c>
      <c r="FU5" s="286">
        <v>418720</v>
      </c>
      <c r="FV5" s="286">
        <v>411152</v>
      </c>
      <c r="FW5" s="286">
        <v>404308</v>
      </c>
      <c r="FX5" s="286">
        <v>401241</v>
      </c>
      <c r="FY5" s="286">
        <v>411570</v>
      </c>
      <c r="FZ5" s="286">
        <v>436061</v>
      </c>
      <c r="GA5" s="286">
        <v>443882</v>
      </c>
      <c r="GB5" s="286">
        <v>442165</v>
      </c>
      <c r="GC5" s="286">
        <v>431231</v>
      </c>
      <c r="GD5" s="286">
        <v>417669</v>
      </c>
      <c r="GE5" s="186"/>
      <c r="GF5" s="186"/>
      <c r="GG5" s="186">
        <v>208463.46648864407</v>
      </c>
      <c r="GH5" s="186">
        <v>213169.3993417348</v>
      </c>
      <c r="GI5" s="186">
        <v>218965.6092170389</v>
      </c>
      <c r="GJ5" s="186">
        <v>234075</v>
      </c>
      <c r="GK5" s="186">
        <v>252290</v>
      </c>
      <c r="GL5" s="186">
        <v>269198</v>
      </c>
      <c r="GM5" s="186">
        <v>283982</v>
      </c>
      <c r="GN5" s="186">
        <v>296776</v>
      </c>
      <c r="GO5" s="186">
        <v>314122</v>
      </c>
      <c r="GP5" s="186">
        <v>338416</v>
      </c>
      <c r="GQ5" s="186">
        <v>359401</v>
      </c>
      <c r="GR5" s="186">
        <v>380736</v>
      </c>
      <c r="GS5" s="186">
        <v>387257</v>
      </c>
      <c r="GT5" s="186">
        <v>404958</v>
      </c>
      <c r="GU5" s="186">
        <v>449346</v>
      </c>
      <c r="GV5" s="186">
        <v>481698</v>
      </c>
      <c r="GW5" s="186">
        <v>520037</v>
      </c>
      <c r="GX5" s="286">
        <v>559637</v>
      </c>
      <c r="GY5" s="286">
        <v>559362</v>
      </c>
      <c r="GZ5" s="286">
        <v>563292</v>
      </c>
      <c r="HA5" s="286">
        <v>547474</v>
      </c>
      <c r="HB5" s="286">
        <v>583781</v>
      </c>
      <c r="HC5" s="286">
        <v>602242</v>
      </c>
      <c r="HD5" s="286">
        <v>623297</v>
      </c>
      <c r="HE5" s="286">
        <v>646509</v>
      </c>
      <c r="HF5" s="286">
        <v>667057</v>
      </c>
      <c r="HG5" s="286">
        <v>678699</v>
      </c>
      <c r="HH5" s="286">
        <v>698354</v>
      </c>
      <c r="HI5" s="286">
        <v>713287</v>
      </c>
      <c r="HJ5" s="286">
        <v>751329</v>
      </c>
      <c r="HK5" s="286">
        <v>791423</v>
      </c>
      <c r="HL5" s="286">
        <v>807087</v>
      </c>
      <c r="HM5" s="286">
        <v>789155</v>
      </c>
      <c r="HN5" s="286">
        <v>757114</v>
      </c>
      <c r="HO5" s="286">
        <v>717570</v>
      </c>
      <c r="HP5" s="186"/>
      <c r="HQ5" s="186"/>
      <c r="HR5" s="186">
        <v>1599277.2734820438</v>
      </c>
      <c r="HS5" s="186">
        <v>1639303.7910966105</v>
      </c>
      <c r="HT5" s="186">
        <v>1637561.7912228215</v>
      </c>
      <c r="HU5" s="186">
        <v>1690806</v>
      </c>
      <c r="HV5" s="186">
        <v>1732238</v>
      </c>
      <c r="HW5" s="186">
        <v>1754327</v>
      </c>
      <c r="HX5" s="186">
        <v>1786755</v>
      </c>
      <c r="HY5" s="186">
        <v>1782495</v>
      </c>
      <c r="HZ5" s="186">
        <v>1800226</v>
      </c>
      <c r="IA5" s="186">
        <v>1855842</v>
      </c>
      <c r="IB5" s="186">
        <v>1856119</v>
      </c>
      <c r="IC5" s="186">
        <v>1851095</v>
      </c>
      <c r="ID5" s="186">
        <v>1852128</v>
      </c>
      <c r="IE5" s="186">
        <v>1871929</v>
      </c>
      <c r="IF5" s="186">
        <v>1902881</v>
      </c>
      <c r="IG5" s="186">
        <v>1888922</v>
      </c>
      <c r="IH5" s="186">
        <v>1868488</v>
      </c>
      <c r="II5" s="286">
        <v>1855841</v>
      </c>
      <c r="IJ5" s="286">
        <v>1795454</v>
      </c>
      <c r="IK5" s="286">
        <v>1764409</v>
      </c>
      <c r="IL5" s="286">
        <v>1707660</v>
      </c>
      <c r="IM5" s="286">
        <v>1701450</v>
      </c>
      <c r="IN5" s="286">
        <v>1699256</v>
      </c>
      <c r="IO5" s="286">
        <v>1702433</v>
      </c>
      <c r="IP5" s="286">
        <v>1705555</v>
      </c>
      <c r="IQ5" s="286">
        <v>1690188</v>
      </c>
      <c r="IR5" s="286">
        <v>1660810</v>
      </c>
      <c r="IS5" s="286">
        <v>1666317</v>
      </c>
      <c r="IT5" s="286">
        <v>1656873</v>
      </c>
      <c r="IU5" s="286">
        <v>1615803</v>
      </c>
      <c r="IV5" s="286">
        <v>1636873</v>
      </c>
      <c r="IW5" s="286">
        <v>1639604</v>
      </c>
      <c r="IX5" s="286">
        <v>1607061</v>
      </c>
      <c r="IY5" s="286">
        <v>1565374</v>
      </c>
      <c r="IZ5" s="286">
        <v>1530194</v>
      </c>
    </row>
    <row r="6" spans="1:260">
      <c r="A6" s="395" t="s">
        <v>254</v>
      </c>
      <c r="B6" s="180"/>
      <c r="C6" s="180"/>
      <c r="D6" s="180"/>
      <c r="E6" s="180"/>
      <c r="F6" s="180"/>
      <c r="G6" s="396">
        <v>792141</v>
      </c>
      <c r="H6" s="396">
        <v>821372</v>
      </c>
      <c r="I6" s="396">
        <v>835284</v>
      </c>
      <c r="J6" s="396">
        <v>861476</v>
      </c>
      <c r="K6" s="396">
        <v>866557</v>
      </c>
      <c r="L6" s="396">
        <v>890424</v>
      </c>
      <c r="M6" s="396">
        <v>929730</v>
      </c>
      <c r="N6" s="396">
        <v>945654</v>
      </c>
      <c r="O6" s="396">
        <v>951958</v>
      </c>
      <c r="P6" s="396">
        <v>958570</v>
      </c>
      <c r="Q6" s="396">
        <v>979686</v>
      </c>
      <c r="R6" s="396">
        <v>1024321</v>
      </c>
      <c r="S6" s="396">
        <v>1059275</v>
      </c>
      <c r="T6" s="396">
        <v>1067905</v>
      </c>
      <c r="U6" s="396">
        <v>1088702</v>
      </c>
      <c r="V6" s="396">
        <v>1070114</v>
      </c>
      <c r="W6" s="396">
        <v>1067907</v>
      </c>
      <c r="X6" s="396">
        <v>1026641</v>
      </c>
      <c r="Y6" s="396">
        <v>1052385</v>
      </c>
      <c r="Z6" s="396">
        <v>1071528</v>
      </c>
      <c r="AA6" s="396">
        <v>1095740</v>
      </c>
      <c r="AB6" s="396">
        <v>1127080</v>
      </c>
      <c r="AC6" s="396">
        <v>1137752</v>
      </c>
      <c r="AD6" s="396">
        <v>1135143</v>
      </c>
      <c r="AE6" s="396">
        <v>1145943</v>
      </c>
      <c r="AF6" s="396">
        <v>1148228</v>
      </c>
      <c r="AG6" s="396">
        <v>1188764</v>
      </c>
      <c r="AH6" s="396">
        <v>1242623</v>
      </c>
      <c r="AI6" s="396">
        <v>1269722</v>
      </c>
      <c r="AJ6" s="396">
        <v>1249669</v>
      </c>
      <c r="AK6" s="396">
        <v>1218812</v>
      </c>
      <c r="AL6" s="396">
        <v>1175604</v>
      </c>
      <c r="AM6" s="397">
        <f t="shared" ref="AM6:AM67" si="5">+BX6+DI6</f>
        <v>0</v>
      </c>
      <c r="AN6" s="292">
        <f t="shared" si="0"/>
        <v>0</v>
      </c>
      <c r="AO6" s="292">
        <f t="shared" si="0"/>
        <v>0</v>
      </c>
      <c r="AP6" s="292">
        <f t="shared" si="0"/>
        <v>0</v>
      </c>
      <c r="AQ6" s="292">
        <f t="shared" si="0"/>
        <v>0</v>
      </c>
      <c r="AR6" s="292">
        <f t="shared" si="0"/>
        <v>25781</v>
      </c>
      <c r="AS6" s="292">
        <f t="shared" si="1"/>
        <v>27927</v>
      </c>
      <c r="AT6" s="292">
        <f t="shared" si="1"/>
        <v>28905</v>
      </c>
      <c r="AU6" s="292">
        <f t="shared" si="1"/>
        <v>31271</v>
      </c>
      <c r="AV6" s="292">
        <f t="shared" si="1"/>
        <v>32132</v>
      </c>
      <c r="AW6" s="292">
        <f t="shared" si="1"/>
        <v>33504</v>
      </c>
      <c r="AX6" s="292">
        <f t="shared" si="1"/>
        <v>35078</v>
      </c>
      <c r="AY6" s="292">
        <f t="shared" si="1"/>
        <v>36217</v>
      </c>
      <c r="AZ6" s="292">
        <f t="shared" si="1"/>
        <v>37810</v>
      </c>
      <c r="BA6" s="292">
        <f t="shared" si="1"/>
        <v>39480</v>
      </c>
      <c r="BB6" s="292">
        <f t="shared" si="1"/>
        <v>41281</v>
      </c>
      <c r="BC6" s="292">
        <f t="shared" si="2"/>
        <v>42815</v>
      </c>
      <c r="BD6" s="292">
        <f t="shared" si="2"/>
        <v>44846</v>
      </c>
      <c r="BE6" s="292">
        <f t="shared" si="2"/>
        <v>47073</v>
      </c>
      <c r="BF6" s="404">
        <f t="shared" si="2"/>
        <v>47620</v>
      </c>
      <c r="BG6" s="404">
        <f t="shared" si="2"/>
        <v>49022</v>
      </c>
      <c r="BH6" s="404">
        <f t="shared" si="2"/>
        <v>51472</v>
      </c>
      <c r="BI6" s="404">
        <f t="shared" si="2"/>
        <v>53264</v>
      </c>
      <c r="BJ6" s="404">
        <f t="shared" si="2"/>
        <v>56071</v>
      </c>
      <c r="BK6" s="404">
        <f t="shared" si="2"/>
        <v>58096</v>
      </c>
      <c r="BL6" s="404">
        <f t="shared" si="2"/>
        <v>60108</v>
      </c>
      <c r="BM6" s="404">
        <f t="shared" si="3"/>
        <v>65282</v>
      </c>
      <c r="BN6" s="404">
        <f t="shared" si="3"/>
        <v>68323</v>
      </c>
      <c r="BO6" s="404">
        <f t="shared" si="3"/>
        <v>70725</v>
      </c>
      <c r="BP6" s="404">
        <f t="shared" si="3"/>
        <v>75057</v>
      </c>
      <c r="BQ6" s="404">
        <f t="shared" si="3"/>
        <v>77058</v>
      </c>
      <c r="BR6" s="404">
        <f t="shared" si="3"/>
        <v>80760</v>
      </c>
      <c r="BS6" s="404">
        <f t="shared" si="3"/>
        <v>84672</v>
      </c>
      <c r="BT6" s="404">
        <f t="shared" si="3"/>
        <v>90971</v>
      </c>
      <c r="BU6" s="404">
        <f t="shared" si="3"/>
        <v>90617</v>
      </c>
      <c r="BV6" s="404">
        <f t="shared" si="3"/>
        <v>91481</v>
      </c>
      <c r="BW6" s="404">
        <f t="shared" si="4"/>
        <v>90750</v>
      </c>
      <c r="BX6" s="180"/>
      <c r="BY6" s="180"/>
      <c r="BZ6" s="180"/>
      <c r="CA6" s="180"/>
      <c r="CB6" s="180"/>
      <c r="CC6" s="396">
        <v>7410</v>
      </c>
      <c r="CD6" s="396">
        <v>8049</v>
      </c>
      <c r="CE6" s="396">
        <v>8282</v>
      </c>
      <c r="CF6" s="396">
        <v>9028</v>
      </c>
      <c r="CG6" s="396">
        <v>8865</v>
      </c>
      <c r="CH6" s="396">
        <v>8966</v>
      </c>
      <c r="CI6" s="396">
        <v>9322</v>
      </c>
      <c r="CJ6" s="396">
        <v>9706</v>
      </c>
      <c r="CK6" s="396">
        <v>10168</v>
      </c>
      <c r="CL6" s="396">
        <v>10069</v>
      </c>
      <c r="CM6" s="396">
        <v>10343</v>
      </c>
      <c r="CN6" s="396">
        <v>10820</v>
      </c>
      <c r="CO6" s="396">
        <v>11413</v>
      </c>
      <c r="CP6" s="396">
        <v>12256</v>
      </c>
      <c r="CQ6" s="396">
        <v>12202</v>
      </c>
      <c r="CR6" s="396">
        <v>12492</v>
      </c>
      <c r="CS6" s="396">
        <v>12946</v>
      </c>
      <c r="CT6" s="396">
        <v>12662</v>
      </c>
      <c r="CU6" s="396">
        <v>13252</v>
      </c>
      <c r="CV6" s="396">
        <v>14045</v>
      </c>
      <c r="CW6" s="396">
        <v>14567</v>
      </c>
      <c r="CX6" s="396">
        <v>15190</v>
      </c>
      <c r="CY6" s="396">
        <v>15793</v>
      </c>
      <c r="CZ6" s="396">
        <v>16240</v>
      </c>
      <c r="DA6" s="396">
        <v>16326</v>
      </c>
      <c r="DB6" s="396">
        <v>16352</v>
      </c>
      <c r="DC6" s="396">
        <v>17292</v>
      </c>
      <c r="DD6" s="396">
        <v>18188</v>
      </c>
      <c r="DE6" s="396">
        <v>18984</v>
      </c>
      <c r="DF6" s="396">
        <v>18849</v>
      </c>
      <c r="DG6" s="396">
        <v>18381</v>
      </c>
      <c r="DH6" s="396">
        <v>18103</v>
      </c>
      <c r="DI6" s="180"/>
      <c r="DJ6" s="180"/>
      <c r="DK6" s="180"/>
      <c r="DL6" s="180"/>
      <c r="DM6" s="180"/>
      <c r="DN6" s="396">
        <v>18371</v>
      </c>
      <c r="DO6" s="396">
        <v>19878</v>
      </c>
      <c r="DP6" s="396">
        <v>20623</v>
      </c>
      <c r="DQ6" s="396">
        <v>22243</v>
      </c>
      <c r="DR6" s="396">
        <v>23267</v>
      </c>
      <c r="DS6" s="396">
        <v>24538</v>
      </c>
      <c r="DT6" s="396">
        <v>25756</v>
      </c>
      <c r="DU6" s="396">
        <v>26511</v>
      </c>
      <c r="DV6" s="396">
        <v>27642</v>
      </c>
      <c r="DW6" s="396">
        <v>29411</v>
      </c>
      <c r="DX6" s="396">
        <v>30938</v>
      </c>
      <c r="DY6" s="396">
        <v>31995</v>
      </c>
      <c r="DZ6" s="396">
        <v>33433</v>
      </c>
      <c r="EA6" s="396">
        <v>34817</v>
      </c>
      <c r="EB6" s="396">
        <v>35418</v>
      </c>
      <c r="EC6" s="396">
        <v>36530</v>
      </c>
      <c r="ED6" s="396">
        <v>38526</v>
      </c>
      <c r="EE6" s="396">
        <v>40602</v>
      </c>
      <c r="EF6" s="396">
        <v>42819</v>
      </c>
      <c r="EG6" s="396">
        <v>44051</v>
      </c>
      <c r="EH6" s="396">
        <v>45541</v>
      </c>
      <c r="EI6" s="396">
        <v>50092</v>
      </c>
      <c r="EJ6" s="396">
        <v>52530</v>
      </c>
      <c r="EK6" s="396">
        <v>54485</v>
      </c>
      <c r="EL6" s="396">
        <v>58731</v>
      </c>
      <c r="EM6" s="396">
        <v>60706</v>
      </c>
      <c r="EN6" s="396">
        <v>63468</v>
      </c>
      <c r="EO6" s="396">
        <v>66484</v>
      </c>
      <c r="EP6" s="396">
        <v>71987</v>
      </c>
      <c r="EQ6" s="396">
        <v>71768</v>
      </c>
      <c r="ER6" s="396">
        <v>73100</v>
      </c>
      <c r="ES6" s="396">
        <v>72647</v>
      </c>
      <c r="ET6" s="180"/>
      <c r="EU6" s="180"/>
      <c r="EV6" s="180"/>
      <c r="EW6" s="180"/>
      <c r="EX6" s="180"/>
      <c r="EY6" s="396">
        <v>176946</v>
      </c>
      <c r="EZ6" s="396">
        <v>184153</v>
      </c>
      <c r="FA6" s="396">
        <v>186448</v>
      </c>
      <c r="FB6" s="396">
        <v>192988</v>
      </c>
      <c r="FC6" s="396">
        <v>193932</v>
      </c>
      <c r="FD6" s="396">
        <v>200598</v>
      </c>
      <c r="FE6" s="396">
        <v>205972</v>
      </c>
      <c r="FF6" s="396">
        <v>211915</v>
      </c>
      <c r="FG6" s="396">
        <v>216100</v>
      </c>
      <c r="FH6" s="396">
        <v>216521</v>
      </c>
      <c r="FI6" s="396">
        <v>223866</v>
      </c>
      <c r="FJ6" s="396">
        <v>238441</v>
      </c>
      <c r="FK6" s="396">
        <v>252630</v>
      </c>
      <c r="FL6" s="396">
        <v>253656</v>
      </c>
      <c r="FM6" s="396">
        <v>259081</v>
      </c>
      <c r="FN6" s="396">
        <v>251045</v>
      </c>
      <c r="FO6" s="396">
        <v>246208</v>
      </c>
      <c r="FP6" s="396">
        <v>229532</v>
      </c>
      <c r="FQ6" s="396">
        <v>232083</v>
      </c>
      <c r="FR6" s="396">
        <v>234881</v>
      </c>
      <c r="FS6" s="396">
        <v>237405</v>
      </c>
      <c r="FT6" s="396">
        <v>245159</v>
      </c>
      <c r="FU6" s="396">
        <v>243101</v>
      </c>
      <c r="FV6" s="396">
        <v>239557</v>
      </c>
      <c r="FW6" s="396">
        <v>235248</v>
      </c>
      <c r="FX6" s="396">
        <v>233111</v>
      </c>
      <c r="FY6" s="396">
        <v>242951</v>
      </c>
      <c r="FZ6" s="396">
        <v>259700</v>
      </c>
      <c r="GA6" s="396">
        <v>265460</v>
      </c>
      <c r="GB6" s="396">
        <v>263715</v>
      </c>
      <c r="GC6" s="396">
        <v>256252</v>
      </c>
      <c r="GD6" s="396">
        <v>247304</v>
      </c>
      <c r="GE6" s="180"/>
      <c r="GF6" s="180"/>
      <c r="GG6" s="180"/>
      <c r="GH6" s="180"/>
      <c r="GI6" s="180"/>
      <c r="GJ6" s="396">
        <v>75247</v>
      </c>
      <c r="GK6" s="396">
        <v>82497</v>
      </c>
      <c r="GL6" s="396">
        <v>86877</v>
      </c>
      <c r="GM6" s="396">
        <v>93937</v>
      </c>
      <c r="GN6" s="396">
        <v>98428</v>
      </c>
      <c r="GO6" s="396">
        <v>106694</v>
      </c>
      <c r="GP6" s="396">
        <v>116854</v>
      </c>
      <c r="GQ6" s="396">
        <v>124874</v>
      </c>
      <c r="GR6" s="396">
        <v>128004</v>
      </c>
      <c r="GS6" s="396">
        <v>131714</v>
      </c>
      <c r="GT6" s="396">
        <v>136956</v>
      </c>
      <c r="GU6" s="396">
        <v>152270</v>
      </c>
      <c r="GV6" s="396">
        <v>168553</v>
      </c>
      <c r="GW6" s="396">
        <v>182745</v>
      </c>
      <c r="GX6" s="396">
        <v>194803</v>
      </c>
      <c r="GY6" s="396">
        <v>199747</v>
      </c>
      <c r="GZ6" s="396">
        <v>207082</v>
      </c>
      <c r="HA6" s="396">
        <v>202904</v>
      </c>
      <c r="HB6" s="396">
        <v>221076</v>
      </c>
      <c r="HC6" s="396">
        <v>233903</v>
      </c>
      <c r="HD6" s="396">
        <v>248222</v>
      </c>
      <c r="HE6" s="396">
        <v>263636</v>
      </c>
      <c r="HF6" s="396">
        <v>279067</v>
      </c>
      <c r="HG6" s="396">
        <v>287334</v>
      </c>
      <c r="HH6" s="396">
        <v>299748</v>
      </c>
      <c r="HI6" s="396">
        <v>307804</v>
      </c>
      <c r="HJ6" s="396">
        <v>338767</v>
      </c>
      <c r="HK6" s="396">
        <v>361831</v>
      </c>
      <c r="HL6" s="396">
        <v>373277</v>
      </c>
      <c r="HM6" s="396">
        <v>365665</v>
      </c>
      <c r="HN6" s="396">
        <v>355550</v>
      </c>
      <c r="HO6" s="396">
        <v>334298</v>
      </c>
      <c r="HP6" s="180"/>
      <c r="HQ6" s="180"/>
      <c r="HR6" s="180"/>
      <c r="HS6" s="180"/>
      <c r="HT6" s="180"/>
      <c r="HU6" s="396">
        <v>514167</v>
      </c>
      <c r="HV6" s="396">
        <v>526795</v>
      </c>
      <c r="HW6" s="396">
        <v>533054</v>
      </c>
      <c r="HX6" s="396">
        <v>543280</v>
      </c>
      <c r="HY6" s="396">
        <v>542065</v>
      </c>
      <c r="HZ6" s="396">
        <v>549628</v>
      </c>
      <c r="IA6" s="396">
        <v>571826</v>
      </c>
      <c r="IB6" s="396">
        <v>572648</v>
      </c>
      <c r="IC6" s="396">
        <v>570044</v>
      </c>
      <c r="ID6" s="396">
        <v>570855</v>
      </c>
      <c r="IE6" s="396">
        <v>577583</v>
      </c>
      <c r="IF6" s="396">
        <v>590795</v>
      </c>
      <c r="IG6" s="396">
        <v>593246</v>
      </c>
      <c r="IH6" s="396">
        <v>584431</v>
      </c>
      <c r="II6" s="396">
        <v>587198</v>
      </c>
      <c r="IJ6" s="396">
        <v>570300</v>
      </c>
      <c r="IK6" s="396">
        <v>563145</v>
      </c>
      <c r="IL6" s="396">
        <v>540941</v>
      </c>
      <c r="IM6" s="396">
        <v>543155</v>
      </c>
      <c r="IN6" s="396">
        <v>544648</v>
      </c>
      <c r="IO6" s="396">
        <v>550005</v>
      </c>
      <c r="IP6" s="396">
        <v>553003</v>
      </c>
      <c r="IQ6" s="396">
        <v>547261</v>
      </c>
      <c r="IR6" s="396">
        <v>537527</v>
      </c>
      <c r="IS6" s="396">
        <v>535890</v>
      </c>
      <c r="IT6" s="396">
        <v>530255</v>
      </c>
      <c r="IU6" s="396">
        <v>526286</v>
      </c>
      <c r="IV6" s="396">
        <v>536420</v>
      </c>
      <c r="IW6" s="396">
        <v>540014</v>
      </c>
      <c r="IX6" s="396">
        <v>529672</v>
      </c>
      <c r="IY6" s="396">
        <v>515529</v>
      </c>
      <c r="IZ6" s="396">
        <v>503252</v>
      </c>
    </row>
    <row r="7" spans="1:260">
      <c r="A7" s="279" t="s">
        <v>73</v>
      </c>
      <c r="B7" s="438">
        <f>SUM(B8:B24)</f>
        <v>702673.58486814005</v>
      </c>
      <c r="C7" s="438">
        <f t="shared" ref="C7:F7" si="6">SUM(C8:C24)</f>
        <v>751899.42842367454</v>
      </c>
      <c r="D7" s="438">
        <f t="shared" si="6"/>
        <v>745268.6863936747</v>
      </c>
      <c r="E7" s="438">
        <f t="shared" si="6"/>
        <v>768923.01210948604</v>
      </c>
      <c r="F7" s="438">
        <f t="shared" si="6"/>
        <v>764516</v>
      </c>
      <c r="G7" s="438">
        <f>+G6-G67</f>
        <v>789288</v>
      </c>
      <c r="H7" s="438">
        <f t="shared" ref="H7:DN7" si="7">+H6-H67</f>
        <v>818595</v>
      </c>
      <c r="I7" s="438">
        <f t="shared" si="7"/>
        <v>832609</v>
      </c>
      <c r="J7" s="438">
        <f t="shared" si="7"/>
        <v>858781</v>
      </c>
      <c r="K7" s="438">
        <f t="shared" si="7"/>
        <v>863749</v>
      </c>
      <c r="L7" s="438">
        <f t="shared" si="7"/>
        <v>887334</v>
      </c>
      <c r="M7" s="438">
        <f t="shared" si="7"/>
        <v>927005</v>
      </c>
      <c r="N7" s="438">
        <f t="shared" si="7"/>
        <v>942623</v>
      </c>
      <c r="O7" s="438">
        <f t="shared" si="7"/>
        <v>949177</v>
      </c>
      <c r="P7" s="438">
        <f t="shared" si="7"/>
        <v>955670</v>
      </c>
      <c r="Q7" s="438">
        <f t="shared" si="7"/>
        <v>976607</v>
      </c>
      <c r="R7" s="438">
        <f t="shared" si="7"/>
        <v>1020968</v>
      </c>
      <c r="S7" s="438">
        <f t="shared" si="7"/>
        <v>1055758</v>
      </c>
      <c r="T7" s="438">
        <f t="shared" si="7"/>
        <v>1064753</v>
      </c>
      <c r="U7" s="439">
        <f t="shared" si="7"/>
        <v>1085525</v>
      </c>
      <c r="V7" s="439">
        <f t="shared" si="7"/>
        <v>1066973</v>
      </c>
      <c r="W7" s="439">
        <f t="shared" si="7"/>
        <v>1064828</v>
      </c>
      <c r="X7" s="439">
        <f t="shared" si="7"/>
        <v>1023688</v>
      </c>
      <c r="Y7" s="439">
        <f t="shared" si="7"/>
        <v>1049584</v>
      </c>
      <c r="Z7" s="439">
        <f t="shared" si="7"/>
        <v>1068787</v>
      </c>
      <c r="AA7" s="439">
        <f t="shared" si="7"/>
        <v>1093097</v>
      </c>
      <c r="AB7" s="439">
        <f t="shared" si="7"/>
        <v>1124237</v>
      </c>
      <c r="AC7" s="439">
        <f t="shared" si="7"/>
        <v>1134904</v>
      </c>
      <c r="AD7" s="439">
        <f t="shared" si="7"/>
        <v>1132420</v>
      </c>
      <c r="AE7" s="439">
        <f t="shared" si="7"/>
        <v>1143292</v>
      </c>
      <c r="AF7" s="439">
        <f t="shared" si="7"/>
        <v>1145511</v>
      </c>
      <c r="AG7" s="439">
        <f t="shared" si="7"/>
        <v>1186027</v>
      </c>
      <c r="AH7" s="439">
        <f t="shared" si="7"/>
        <v>1239662</v>
      </c>
      <c r="AI7" s="439">
        <f t="shared" si="7"/>
        <v>1266661</v>
      </c>
      <c r="AJ7" s="439">
        <f t="shared" si="7"/>
        <v>1246542</v>
      </c>
      <c r="AK7" s="439">
        <f t="shared" si="7"/>
        <v>1215739</v>
      </c>
      <c r="AL7" s="439">
        <f t="shared" si="7"/>
        <v>1172515</v>
      </c>
      <c r="AM7" s="440">
        <f t="shared" si="5"/>
        <v>20257.188840267059</v>
      </c>
      <c r="AN7" s="438">
        <f t="shared" si="0"/>
        <v>22210.364089576557</v>
      </c>
      <c r="AO7" s="438">
        <f t="shared" si="0"/>
        <v>23472.086672229285</v>
      </c>
      <c r="AP7" s="438">
        <f t="shared" si="0"/>
        <v>25080.856168877213</v>
      </c>
      <c r="AQ7" s="438">
        <f t="shared" si="0"/>
        <v>24625.795327586373</v>
      </c>
      <c r="AR7" s="438">
        <f t="shared" si="0"/>
        <v>25731</v>
      </c>
      <c r="AS7" s="438">
        <f t="shared" si="1"/>
        <v>27729</v>
      </c>
      <c r="AT7" s="438">
        <f t="shared" si="1"/>
        <v>28756</v>
      </c>
      <c r="AU7" s="438">
        <f t="shared" si="1"/>
        <v>31207</v>
      </c>
      <c r="AV7" s="438">
        <f t="shared" si="1"/>
        <v>32057</v>
      </c>
      <c r="AW7" s="438">
        <f t="shared" si="1"/>
        <v>33435</v>
      </c>
      <c r="AX7" s="438">
        <f t="shared" si="1"/>
        <v>35001</v>
      </c>
      <c r="AY7" s="438">
        <f t="shared" si="1"/>
        <v>36146</v>
      </c>
      <c r="AZ7" s="438">
        <f t="shared" si="1"/>
        <v>37749</v>
      </c>
      <c r="BA7" s="438">
        <f t="shared" si="1"/>
        <v>39402</v>
      </c>
      <c r="BB7" s="438">
        <f t="shared" si="1"/>
        <v>41212</v>
      </c>
      <c r="BC7" s="438">
        <f t="shared" si="2"/>
        <v>42754</v>
      </c>
      <c r="BD7" s="438">
        <f t="shared" si="2"/>
        <v>44789</v>
      </c>
      <c r="BE7" s="438">
        <f t="shared" si="2"/>
        <v>47020</v>
      </c>
      <c r="BF7" s="439">
        <f t="shared" si="2"/>
        <v>47590</v>
      </c>
      <c r="BG7" s="439">
        <f t="shared" si="2"/>
        <v>48982</v>
      </c>
      <c r="BH7" s="439">
        <f t="shared" si="2"/>
        <v>51427</v>
      </c>
      <c r="BI7" s="439">
        <f t="shared" si="2"/>
        <v>53217</v>
      </c>
      <c r="BJ7" s="439">
        <f t="shared" si="2"/>
        <v>56015</v>
      </c>
      <c r="BK7" s="439">
        <f t="shared" si="2"/>
        <v>58045</v>
      </c>
      <c r="BL7" s="439">
        <f t="shared" si="2"/>
        <v>60069</v>
      </c>
      <c r="BM7" s="439">
        <f t="shared" si="3"/>
        <v>65230</v>
      </c>
      <c r="BN7" s="439">
        <f t="shared" si="3"/>
        <v>68268</v>
      </c>
      <c r="BO7" s="439">
        <f t="shared" si="3"/>
        <v>70665</v>
      </c>
      <c r="BP7" s="439">
        <f t="shared" si="3"/>
        <v>75005</v>
      </c>
      <c r="BQ7" s="439">
        <f t="shared" si="3"/>
        <v>76999</v>
      </c>
      <c r="BR7" s="439">
        <f t="shared" si="3"/>
        <v>80714</v>
      </c>
      <c r="BS7" s="439">
        <f t="shared" si="3"/>
        <v>84618</v>
      </c>
      <c r="BT7" s="439">
        <f t="shared" si="3"/>
        <v>90908</v>
      </c>
      <c r="BU7" s="439">
        <f t="shared" si="3"/>
        <v>90553</v>
      </c>
      <c r="BV7" s="439">
        <f t="shared" si="3"/>
        <v>91403</v>
      </c>
      <c r="BW7" s="439">
        <f t="shared" si="4"/>
        <v>90647</v>
      </c>
      <c r="BX7" s="438">
        <f>SUM(BX8:BX24)</f>
        <v>5809.5995715182726</v>
      </c>
      <c r="BY7" s="438">
        <f>SUM(BY8:BY24)</f>
        <v>6418.2932532967352</v>
      </c>
      <c r="BZ7" s="438">
        <f>SUM(BZ8:BZ24)</f>
        <v>6457.0519613916977</v>
      </c>
      <c r="CA7" s="438">
        <f>SUM(CA8:CA24)</f>
        <v>7553.4221881119411</v>
      </c>
      <c r="CB7" s="438">
        <f>SUM(CB8:CB24)</f>
        <v>7127.282677603951</v>
      </c>
      <c r="CC7" s="438">
        <f t="shared" si="7"/>
        <v>7410</v>
      </c>
      <c r="CD7" s="438">
        <f t="shared" si="7"/>
        <v>8049</v>
      </c>
      <c r="CE7" s="438">
        <f t="shared" si="7"/>
        <v>8279</v>
      </c>
      <c r="CF7" s="438">
        <f t="shared" si="7"/>
        <v>9027</v>
      </c>
      <c r="CG7" s="438">
        <f t="shared" si="7"/>
        <v>8862</v>
      </c>
      <c r="CH7" s="438">
        <f t="shared" si="7"/>
        <v>8963</v>
      </c>
      <c r="CI7" s="438">
        <f t="shared" si="7"/>
        <v>9320</v>
      </c>
      <c r="CJ7" s="438">
        <f t="shared" si="7"/>
        <v>9696</v>
      </c>
      <c r="CK7" s="438">
        <f t="shared" si="7"/>
        <v>10163</v>
      </c>
      <c r="CL7" s="438">
        <f t="shared" si="7"/>
        <v>10069</v>
      </c>
      <c r="CM7" s="438">
        <f t="shared" si="7"/>
        <v>10341</v>
      </c>
      <c r="CN7" s="438">
        <f t="shared" si="7"/>
        <v>10817</v>
      </c>
      <c r="CO7" s="438">
        <f t="shared" si="7"/>
        <v>11411</v>
      </c>
      <c r="CP7" s="438">
        <f t="shared" si="7"/>
        <v>12256</v>
      </c>
      <c r="CQ7" s="439">
        <f t="shared" si="7"/>
        <v>12202</v>
      </c>
      <c r="CR7" s="439">
        <f t="shared" si="7"/>
        <v>12492</v>
      </c>
      <c r="CS7" s="439">
        <f t="shared" si="7"/>
        <v>12946</v>
      </c>
      <c r="CT7" s="439">
        <f t="shared" si="7"/>
        <v>12662</v>
      </c>
      <c r="CU7" s="439">
        <f t="shared" si="7"/>
        <v>13252</v>
      </c>
      <c r="CV7" s="439">
        <f t="shared" si="7"/>
        <v>14045</v>
      </c>
      <c r="CW7" s="439">
        <f t="shared" si="7"/>
        <v>14567</v>
      </c>
      <c r="CX7" s="439">
        <f t="shared" si="7"/>
        <v>15190</v>
      </c>
      <c r="CY7" s="439">
        <f t="shared" si="7"/>
        <v>15793</v>
      </c>
      <c r="CZ7" s="439">
        <f t="shared" si="7"/>
        <v>16240</v>
      </c>
      <c r="DA7" s="439">
        <f t="shared" si="7"/>
        <v>16326</v>
      </c>
      <c r="DB7" s="439">
        <f t="shared" si="7"/>
        <v>16352</v>
      </c>
      <c r="DC7" s="439">
        <f t="shared" si="7"/>
        <v>17292</v>
      </c>
      <c r="DD7" s="439">
        <f t="shared" si="7"/>
        <v>18188</v>
      </c>
      <c r="DE7" s="439">
        <f t="shared" si="7"/>
        <v>18984</v>
      </c>
      <c r="DF7" s="439">
        <f t="shared" si="7"/>
        <v>18849</v>
      </c>
      <c r="DG7" s="439">
        <f t="shared" si="7"/>
        <v>18381</v>
      </c>
      <c r="DH7" s="439">
        <f t="shared" si="7"/>
        <v>18103</v>
      </c>
      <c r="DI7" s="438">
        <f t="shared" ref="DI7:DM7" si="8">SUM(DI8:DI24)</f>
        <v>14447.589268748789</v>
      </c>
      <c r="DJ7" s="438">
        <f t="shared" si="8"/>
        <v>15792.070836279821</v>
      </c>
      <c r="DK7" s="438">
        <f t="shared" si="8"/>
        <v>17015.034710837586</v>
      </c>
      <c r="DL7" s="438">
        <f t="shared" si="8"/>
        <v>17527.433980765272</v>
      </c>
      <c r="DM7" s="438">
        <f t="shared" si="8"/>
        <v>17498.512649982422</v>
      </c>
      <c r="DN7" s="438">
        <f t="shared" si="7"/>
        <v>18321</v>
      </c>
      <c r="DO7" s="438">
        <f t="shared" ref="DO7:GJ7" si="9">+DO6-DO67</f>
        <v>19680</v>
      </c>
      <c r="DP7" s="438">
        <f t="shared" si="9"/>
        <v>20477</v>
      </c>
      <c r="DQ7" s="438">
        <f t="shared" si="9"/>
        <v>22180</v>
      </c>
      <c r="DR7" s="438">
        <f t="shared" si="9"/>
        <v>23195</v>
      </c>
      <c r="DS7" s="438">
        <f t="shared" si="9"/>
        <v>24472</v>
      </c>
      <c r="DT7" s="438">
        <f t="shared" si="9"/>
        <v>25681</v>
      </c>
      <c r="DU7" s="438">
        <f t="shared" si="9"/>
        <v>26450</v>
      </c>
      <c r="DV7" s="438">
        <f t="shared" si="9"/>
        <v>27586</v>
      </c>
      <c r="DW7" s="438">
        <f t="shared" si="9"/>
        <v>29333</v>
      </c>
      <c r="DX7" s="438">
        <f t="shared" si="9"/>
        <v>30871</v>
      </c>
      <c r="DY7" s="438">
        <f t="shared" si="9"/>
        <v>31937</v>
      </c>
      <c r="DZ7" s="438">
        <f t="shared" si="9"/>
        <v>33378</v>
      </c>
      <c r="EA7" s="438">
        <f t="shared" si="9"/>
        <v>34764</v>
      </c>
      <c r="EB7" s="439">
        <f t="shared" si="9"/>
        <v>35388</v>
      </c>
      <c r="EC7" s="439">
        <f t="shared" si="9"/>
        <v>36490</v>
      </c>
      <c r="ED7" s="439">
        <f t="shared" si="9"/>
        <v>38481</v>
      </c>
      <c r="EE7" s="439">
        <f t="shared" si="9"/>
        <v>40555</v>
      </c>
      <c r="EF7" s="439">
        <f t="shared" si="9"/>
        <v>42763</v>
      </c>
      <c r="EG7" s="439">
        <f t="shared" si="9"/>
        <v>44000</v>
      </c>
      <c r="EH7" s="439">
        <f t="shared" si="9"/>
        <v>45502</v>
      </c>
      <c r="EI7" s="439">
        <f t="shared" si="9"/>
        <v>50040</v>
      </c>
      <c r="EJ7" s="439">
        <f t="shared" si="9"/>
        <v>52475</v>
      </c>
      <c r="EK7" s="439">
        <f t="shared" si="9"/>
        <v>54425</v>
      </c>
      <c r="EL7" s="439">
        <f t="shared" si="9"/>
        <v>58679</v>
      </c>
      <c r="EM7" s="439">
        <f t="shared" si="9"/>
        <v>60647</v>
      </c>
      <c r="EN7" s="439">
        <f t="shared" si="9"/>
        <v>63422</v>
      </c>
      <c r="EO7" s="439">
        <f t="shared" si="9"/>
        <v>66430</v>
      </c>
      <c r="EP7" s="439">
        <f t="shared" si="9"/>
        <v>71924</v>
      </c>
      <c r="EQ7" s="439">
        <f t="shared" si="9"/>
        <v>71704</v>
      </c>
      <c r="ER7" s="439">
        <f t="shared" si="9"/>
        <v>73022</v>
      </c>
      <c r="ES7" s="439">
        <f t="shared" si="9"/>
        <v>72544</v>
      </c>
      <c r="ET7" s="438">
        <f t="shared" ref="ET7:EX7" si="10">SUM(ET8:ET24)</f>
        <v>146542.18861069344</v>
      </c>
      <c r="EU7" s="438">
        <f t="shared" si="10"/>
        <v>162985.11142187068</v>
      </c>
      <c r="EV7" s="438">
        <f t="shared" si="10"/>
        <v>160623.61906776146</v>
      </c>
      <c r="EW7" s="438">
        <f t="shared" si="10"/>
        <v>166226.36875196092</v>
      </c>
      <c r="EX7" s="438">
        <f t="shared" si="10"/>
        <v>167589.90467159462</v>
      </c>
      <c r="EY7" s="438">
        <f t="shared" si="9"/>
        <v>174424</v>
      </c>
      <c r="EZ7" s="438">
        <f t="shared" si="9"/>
        <v>181833</v>
      </c>
      <c r="FA7" s="438">
        <f t="shared" si="9"/>
        <v>184193</v>
      </c>
      <c r="FB7" s="438">
        <f t="shared" si="9"/>
        <v>190655</v>
      </c>
      <c r="FC7" s="438">
        <f t="shared" si="9"/>
        <v>191531</v>
      </c>
      <c r="FD7" s="438">
        <f t="shared" si="9"/>
        <v>197914</v>
      </c>
      <c r="FE7" s="438">
        <f t="shared" si="9"/>
        <v>203633</v>
      </c>
      <c r="FF7" s="438">
        <f t="shared" si="9"/>
        <v>209308</v>
      </c>
      <c r="FG7" s="438">
        <f t="shared" si="9"/>
        <v>213721</v>
      </c>
      <c r="FH7" s="438">
        <f t="shared" si="9"/>
        <v>214043</v>
      </c>
      <c r="FI7" s="438">
        <f t="shared" si="9"/>
        <v>221154</v>
      </c>
      <c r="FJ7" s="438">
        <f t="shared" si="9"/>
        <v>235570</v>
      </c>
      <c r="FK7" s="438">
        <f t="shared" si="9"/>
        <v>249546</v>
      </c>
      <c r="FL7" s="438">
        <f t="shared" si="9"/>
        <v>250946</v>
      </c>
      <c r="FM7" s="439">
        <f t="shared" si="9"/>
        <v>256398</v>
      </c>
      <c r="FN7" s="439">
        <f t="shared" si="9"/>
        <v>248356</v>
      </c>
      <c r="FO7" s="439">
        <f t="shared" si="9"/>
        <v>243603</v>
      </c>
      <c r="FP7" s="439">
        <f t="shared" si="9"/>
        <v>227070</v>
      </c>
      <c r="FQ7" s="439">
        <f t="shared" si="9"/>
        <v>229828</v>
      </c>
      <c r="FR7" s="439">
        <f t="shared" si="9"/>
        <v>232737</v>
      </c>
      <c r="FS7" s="439">
        <f t="shared" si="9"/>
        <v>235306</v>
      </c>
      <c r="FT7" s="439">
        <f t="shared" si="9"/>
        <v>242972</v>
      </c>
      <c r="FU7" s="439">
        <f t="shared" si="9"/>
        <v>240951</v>
      </c>
      <c r="FV7" s="439">
        <f t="shared" si="9"/>
        <v>237590</v>
      </c>
      <c r="FW7" s="439">
        <f t="shared" si="9"/>
        <v>233328</v>
      </c>
      <c r="FX7" s="439">
        <f t="shared" si="9"/>
        <v>231174</v>
      </c>
      <c r="FY7" s="439">
        <f t="shared" si="9"/>
        <v>241005</v>
      </c>
      <c r="FZ7" s="439">
        <f t="shared" si="9"/>
        <v>257641</v>
      </c>
      <c r="GA7" s="439">
        <f t="shared" si="9"/>
        <v>263373</v>
      </c>
      <c r="GB7" s="439">
        <f t="shared" si="9"/>
        <v>261598</v>
      </c>
      <c r="GC7" s="439">
        <f t="shared" si="9"/>
        <v>254201</v>
      </c>
      <c r="GD7" s="439">
        <f t="shared" si="9"/>
        <v>245227</v>
      </c>
      <c r="GE7" s="438">
        <f t="shared" ref="GE7:GI7" si="11">SUM(GE8:GE24)</f>
        <v>61057.233360411497</v>
      </c>
      <c r="GF7" s="438">
        <f t="shared" si="11"/>
        <v>62536.632876828953</v>
      </c>
      <c r="GG7" s="438">
        <f t="shared" si="11"/>
        <v>66012.406128450893</v>
      </c>
      <c r="GH7" s="438">
        <f t="shared" si="11"/>
        <v>68369.096953066648</v>
      </c>
      <c r="GI7" s="438">
        <f t="shared" si="11"/>
        <v>70201.504872880672</v>
      </c>
      <c r="GJ7" s="438">
        <f t="shared" si="9"/>
        <v>75052</v>
      </c>
      <c r="GK7" s="438">
        <f t="shared" ref="GK7:IZ7" si="12">+GK6-GK67</f>
        <v>82329</v>
      </c>
      <c r="GL7" s="438">
        <f t="shared" si="12"/>
        <v>86688</v>
      </c>
      <c r="GM7" s="438">
        <f t="shared" si="12"/>
        <v>93737</v>
      </c>
      <c r="GN7" s="438">
        <f t="shared" si="12"/>
        <v>98213</v>
      </c>
      <c r="GO7" s="438">
        <f t="shared" si="12"/>
        <v>106485</v>
      </c>
      <c r="GP7" s="438">
        <f t="shared" si="12"/>
        <v>116655</v>
      </c>
      <c r="GQ7" s="438">
        <f t="shared" si="12"/>
        <v>124635</v>
      </c>
      <c r="GR7" s="438">
        <f t="shared" si="12"/>
        <v>127790</v>
      </c>
      <c r="GS7" s="438">
        <f t="shared" si="12"/>
        <v>131488</v>
      </c>
      <c r="GT7" s="438">
        <f t="shared" si="12"/>
        <v>136766</v>
      </c>
      <c r="GU7" s="438">
        <f t="shared" si="12"/>
        <v>151993</v>
      </c>
      <c r="GV7" s="438">
        <f t="shared" si="12"/>
        <v>168308</v>
      </c>
      <c r="GW7" s="438">
        <f t="shared" si="12"/>
        <v>182471</v>
      </c>
      <c r="GX7" s="439">
        <f t="shared" si="12"/>
        <v>194467</v>
      </c>
      <c r="GY7" s="439">
        <f t="shared" si="12"/>
        <v>199464</v>
      </c>
      <c r="GZ7" s="439">
        <f t="shared" si="12"/>
        <v>206795</v>
      </c>
      <c r="HA7" s="439">
        <f t="shared" si="12"/>
        <v>202602</v>
      </c>
      <c r="HB7" s="439">
        <f t="shared" si="12"/>
        <v>220779</v>
      </c>
      <c r="HC7" s="439">
        <f t="shared" si="12"/>
        <v>233576</v>
      </c>
      <c r="HD7" s="439">
        <f t="shared" si="12"/>
        <v>247896</v>
      </c>
      <c r="HE7" s="439">
        <f t="shared" si="12"/>
        <v>263253</v>
      </c>
      <c r="HF7" s="439">
        <f t="shared" si="12"/>
        <v>278685</v>
      </c>
      <c r="HG7" s="439">
        <f t="shared" si="12"/>
        <v>286928</v>
      </c>
      <c r="HH7" s="439">
        <f t="shared" si="12"/>
        <v>299357</v>
      </c>
      <c r="HI7" s="439">
        <f t="shared" si="12"/>
        <v>307408</v>
      </c>
      <c r="HJ7" s="439">
        <f t="shared" si="12"/>
        <v>338335</v>
      </c>
      <c r="HK7" s="439">
        <f t="shared" si="12"/>
        <v>361311</v>
      </c>
      <c r="HL7" s="439">
        <f t="shared" si="12"/>
        <v>372714</v>
      </c>
      <c r="HM7" s="439">
        <f t="shared" si="12"/>
        <v>365084</v>
      </c>
      <c r="HN7" s="439">
        <f t="shared" si="12"/>
        <v>354967</v>
      </c>
      <c r="HO7" s="439">
        <f t="shared" si="12"/>
        <v>333772</v>
      </c>
      <c r="HP7" s="438">
        <f t="shared" ref="HP7:HT7" si="13">SUM(HP8:HP24)</f>
        <v>474816.97405676811</v>
      </c>
      <c r="HQ7" s="438">
        <f t="shared" si="13"/>
        <v>504167.32003539841</v>
      </c>
      <c r="HR7" s="438">
        <f t="shared" si="13"/>
        <v>495160.57452523313</v>
      </c>
      <c r="HS7" s="438">
        <f t="shared" si="13"/>
        <v>509246.69023558125</v>
      </c>
      <c r="HT7" s="438">
        <f t="shared" si="13"/>
        <v>502098.79512793839</v>
      </c>
      <c r="HU7" s="438">
        <f t="shared" si="12"/>
        <v>514081</v>
      </c>
      <c r="HV7" s="438">
        <f t="shared" si="12"/>
        <v>526704</v>
      </c>
      <c r="HW7" s="438">
        <f t="shared" si="12"/>
        <v>532972</v>
      </c>
      <c r="HX7" s="438">
        <f t="shared" si="12"/>
        <v>543182</v>
      </c>
      <c r="HY7" s="438">
        <f t="shared" si="12"/>
        <v>541948</v>
      </c>
      <c r="HZ7" s="438">
        <f t="shared" si="12"/>
        <v>549500</v>
      </c>
      <c r="IA7" s="438">
        <f t="shared" si="12"/>
        <v>571716</v>
      </c>
      <c r="IB7" s="438">
        <f t="shared" si="12"/>
        <v>572534</v>
      </c>
      <c r="IC7" s="438">
        <f t="shared" si="12"/>
        <v>569917</v>
      </c>
      <c r="ID7" s="438">
        <f t="shared" si="12"/>
        <v>570737</v>
      </c>
      <c r="IE7" s="438">
        <f t="shared" si="12"/>
        <v>577475</v>
      </c>
      <c r="IF7" s="438">
        <f t="shared" si="12"/>
        <v>590651</v>
      </c>
      <c r="IG7" s="438">
        <f t="shared" si="12"/>
        <v>593115</v>
      </c>
      <c r="IH7" s="438">
        <f t="shared" si="12"/>
        <v>584316</v>
      </c>
      <c r="II7" s="439">
        <f t="shared" si="12"/>
        <v>587070</v>
      </c>
      <c r="IJ7" s="439">
        <f t="shared" si="12"/>
        <v>570171</v>
      </c>
      <c r="IK7" s="439">
        <f t="shared" si="12"/>
        <v>563003</v>
      </c>
      <c r="IL7" s="439">
        <f t="shared" si="12"/>
        <v>540799</v>
      </c>
      <c r="IM7" s="439">
        <f t="shared" si="12"/>
        <v>542962</v>
      </c>
      <c r="IN7" s="439">
        <f t="shared" si="12"/>
        <v>544429</v>
      </c>
      <c r="IO7" s="439">
        <f t="shared" si="12"/>
        <v>549826</v>
      </c>
      <c r="IP7" s="439">
        <f t="shared" si="12"/>
        <v>552782</v>
      </c>
      <c r="IQ7" s="439">
        <f t="shared" si="12"/>
        <v>547000</v>
      </c>
      <c r="IR7" s="439">
        <f t="shared" si="12"/>
        <v>537237</v>
      </c>
      <c r="IS7" s="439">
        <f t="shared" si="12"/>
        <v>535602</v>
      </c>
      <c r="IT7" s="439">
        <f t="shared" si="12"/>
        <v>529930</v>
      </c>
      <c r="IU7" s="439">
        <f t="shared" si="12"/>
        <v>525973</v>
      </c>
      <c r="IV7" s="439">
        <f t="shared" si="12"/>
        <v>536092</v>
      </c>
      <c r="IW7" s="439">
        <f t="shared" si="12"/>
        <v>539666</v>
      </c>
      <c r="IX7" s="439">
        <f t="shared" si="12"/>
        <v>529307</v>
      </c>
      <c r="IY7" s="439">
        <f t="shared" si="12"/>
        <v>515168</v>
      </c>
      <c r="IZ7" s="439">
        <f t="shared" si="12"/>
        <v>502869</v>
      </c>
    </row>
    <row r="8" spans="1:260">
      <c r="A8" s="200" t="s">
        <v>226</v>
      </c>
      <c r="B8" s="183"/>
      <c r="C8" s="183"/>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399"/>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183"/>
      <c r="BY8" s="183"/>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3"/>
      <c r="DJ8" s="183"/>
      <c r="DK8" s="180"/>
      <c r="DL8" s="180"/>
      <c r="DM8" s="180"/>
      <c r="DN8" s="180"/>
      <c r="DO8" s="180"/>
      <c r="DP8" s="180"/>
      <c r="DQ8" s="180"/>
      <c r="DR8" s="180"/>
      <c r="DS8" s="180"/>
      <c r="DT8" s="180"/>
      <c r="DU8" s="180"/>
      <c r="DV8" s="180"/>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3"/>
      <c r="EU8" s="183"/>
      <c r="EV8" s="180"/>
      <c r="EW8" s="180"/>
      <c r="EX8" s="180"/>
      <c r="EY8" s="180"/>
      <c r="EZ8" s="180"/>
      <c r="FA8" s="180"/>
      <c r="FB8" s="180"/>
      <c r="FC8" s="180"/>
      <c r="FD8" s="180"/>
      <c r="FE8" s="180"/>
      <c r="FF8" s="180"/>
      <c r="FG8" s="180"/>
      <c r="FH8" s="180"/>
      <c r="FI8" s="180"/>
      <c r="FJ8" s="180"/>
      <c r="FK8" s="180"/>
      <c r="FL8" s="180"/>
      <c r="FM8" s="180"/>
      <c r="FN8" s="180"/>
      <c r="FO8" s="180"/>
      <c r="FP8" s="180"/>
      <c r="FQ8" s="180"/>
      <c r="FR8" s="180"/>
      <c r="FS8" s="180"/>
      <c r="FT8" s="180"/>
      <c r="FU8" s="180"/>
      <c r="FV8" s="180"/>
      <c r="FW8" s="180"/>
      <c r="FX8" s="180"/>
      <c r="FY8" s="180"/>
      <c r="FZ8" s="180"/>
      <c r="GA8" s="180"/>
      <c r="GB8" s="180"/>
      <c r="GC8" s="180"/>
      <c r="GD8" s="180"/>
      <c r="GE8" s="183"/>
      <c r="GF8" s="183"/>
      <c r="GG8" s="180"/>
      <c r="GH8" s="180"/>
      <c r="GI8" s="180"/>
      <c r="GJ8" s="180"/>
      <c r="GK8" s="180"/>
      <c r="GL8" s="180"/>
      <c r="GM8" s="180"/>
      <c r="GN8" s="180"/>
      <c r="GO8" s="180"/>
      <c r="GP8" s="180"/>
      <c r="GQ8" s="180"/>
      <c r="GR8" s="180"/>
      <c r="GS8" s="180"/>
      <c r="GT8" s="180"/>
      <c r="GU8" s="180"/>
      <c r="GV8" s="180"/>
      <c r="GW8" s="180"/>
      <c r="GX8" s="180"/>
      <c r="GY8" s="180"/>
      <c r="GZ8" s="180"/>
      <c r="HA8" s="180"/>
      <c r="HB8" s="180"/>
      <c r="HC8" s="180"/>
      <c r="HD8" s="180"/>
      <c r="HE8" s="180"/>
      <c r="HF8" s="180"/>
      <c r="HG8" s="180"/>
      <c r="HH8" s="180"/>
      <c r="HI8" s="180"/>
      <c r="HJ8" s="180"/>
      <c r="HK8" s="180"/>
      <c r="HL8" s="180"/>
      <c r="HM8" s="180"/>
      <c r="HN8" s="180"/>
      <c r="HO8" s="180"/>
      <c r="HP8" s="183"/>
      <c r="HQ8" s="183"/>
      <c r="HR8" s="180"/>
      <c r="HS8" s="180"/>
      <c r="HT8" s="180"/>
      <c r="HU8" s="180"/>
      <c r="HV8" s="180"/>
      <c r="HW8" s="180"/>
      <c r="HX8" s="180"/>
      <c r="HY8" s="180"/>
      <c r="HZ8" s="180"/>
      <c r="IA8" s="180"/>
      <c r="IB8" s="180"/>
      <c r="IC8" s="180"/>
      <c r="ID8" s="180"/>
      <c r="IE8" s="180"/>
      <c r="IF8" s="180"/>
      <c r="IG8" s="180"/>
      <c r="IH8" s="180"/>
      <c r="II8" s="180"/>
      <c r="IJ8" s="180"/>
      <c r="IK8" s="180"/>
      <c r="IL8" s="180"/>
      <c r="IM8" s="180"/>
      <c r="IN8" s="180"/>
      <c r="IO8" s="180"/>
      <c r="IP8" s="180"/>
      <c r="IQ8" s="180"/>
      <c r="IR8" s="180"/>
      <c r="IS8" s="180"/>
      <c r="IT8" s="180"/>
      <c r="IU8" s="180"/>
      <c r="IV8" s="180"/>
      <c r="IW8" s="180"/>
      <c r="IX8" s="180"/>
      <c r="IY8" s="180"/>
      <c r="IZ8" s="180"/>
    </row>
    <row r="9" spans="1:260">
      <c r="A9" s="279" t="s">
        <v>30</v>
      </c>
      <c r="B9" s="183">
        <v>38680</v>
      </c>
      <c r="C9" s="183">
        <v>36007</v>
      </c>
      <c r="D9" s="180">
        <v>34447</v>
      </c>
      <c r="E9" s="180">
        <v>36268</v>
      </c>
      <c r="F9" s="180">
        <v>35043</v>
      </c>
      <c r="G9" s="180">
        <v>35611</v>
      </c>
      <c r="H9" s="183">
        <v>38089</v>
      </c>
      <c r="I9" s="180">
        <v>36244</v>
      </c>
      <c r="J9" s="180">
        <v>37798</v>
      </c>
      <c r="K9" s="180">
        <v>37082</v>
      </c>
      <c r="L9" s="180">
        <v>35887</v>
      </c>
      <c r="M9" s="180">
        <v>36741</v>
      </c>
      <c r="N9" s="180">
        <v>36464</v>
      </c>
      <c r="O9" s="180">
        <v>37422</v>
      </c>
      <c r="P9" s="180">
        <v>37918</v>
      </c>
      <c r="Q9" s="180">
        <v>38883</v>
      </c>
      <c r="R9" s="180">
        <v>41313</v>
      </c>
      <c r="S9" s="180">
        <v>42033</v>
      </c>
      <c r="T9" s="180">
        <v>42630</v>
      </c>
      <c r="U9" s="288">
        <v>43983</v>
      </c>
      <c r="V9" s="288">
        <v>43490</v>
      </c>
      <c r="W9" s="288">
        <v>43042</v>
      </c>
      <c r="X9" s="287">
        <v>40980</v>
      </c>
      <c r="Y9" s="287">
        <v>41498</v>
      </c>
      <c r="Z9" s="287">
        <v>41710</v>
      </c>
      <c r="AA9" s="287">
        <v>42587</v>
      </c>
      <c r="AB9" s="287">
        <v>43643</v>
      </c>
      <c r="AC9" s="288">
        <v>43185</v>
      </c>
      <c r="AD9" s="287">
        <v>42041</v>
      </c>
      <c r="AE9" s="287">
        <v>41803</v>
      </c>
      <c r="AF9" s="287">
        <v>42185</v>
      </c>
      <c r="AG9" s="287">
        <v>43015</v>
      </c>
      <c r="AH9" s="287">
        <v>45155</v>
      </c>
      <c r="AI9" s="288">
        <v>46629</v>
      </c>
      <c r="AJ9" s="287">
        <v>46297</v>
      </c>
      <c r="AK9" s="287">
        <v>44925</v>
      </c>
      <c r="AL9" s="287">
        <v>43222</v>
      </c>
      <c r="AM9" s="397">
        <f t="shared" si="5"/>
        <v>619</v>
      </c>
      <c r="AN9" s="292">
        <f t="shared" ref="AN9:AN25" si="14">+BY9+DJ9</f>
        <v>599</v>
      </c>
      <c r="AO9" s="292">
        <f t="shared" ref="AO9:AO25" si="15">+BZ9+DK9</f>
        <v>588</v>
      </c>
      <c r="AP9" s="292">
        <f t="shared" ref="AP9:AP25" si="16">+CA9+DL9</f>
        <v>684</v>
      </c>
      <c r="AQ9" s="292">
        <f t="shared" ref="AQ9:AQ25" si="17">+CB9+DM9</f>
        <v>681</v>
      </c>
      <c r="AR9" s="292">
        <f t="shared" ref="AR9:AR25" si="18">+CC9+DN9</f>
        <v>716</v>
      </c>
      <c r="AS9" s="292">
        <f t="shared" ref="AS9:AS25" si="19">+CD9+DO9</f>
        <v>833</v>
      </c>
      <c r="AT9" s="292">
        <f t="shared" ref="AT9:AT25" si="20">+CE9+DP9</f>
        <v>904</v>
      </c>
      <c r="AU9" s="292">
        <f t="shared" ref="AU9:AU25" si="21">+CF9+DQ9</f>
        <v>828</v>
      </c>
      <c r="AV9" s="292">
        <f t="shared" ref="AV9:AV25" si="22">+CG9+DR9</f>
        <v>785</v>
      </c>
      <c r="AW9" s="292">
        <f t="shared" ref="AW9:AW25" si="23">+CH9+DS9</f>
        <v>806</v>
      </c>
      <c r="AX9" s="292">
        <f t="shared" ref="AX9:AX25" si="24">+CI9+DT9</f>
        <v>801</v>
      </c>
      <c r="AY9" s="292">
        <f t="shared" ref="AY9:AY25" si="25">+CJ9+DU9</f>
        <v>707</v>
      </c>
      <c r="AZ9" s="292">
        <f t="shared" ref="AZ9:AZ25" si="26">+CK9+DV9</f>
        <v>824</v>
      </c>
      <c r="BA9" s="292">
        <f t="shared" ref="BA9:BA25" si="27">+CL9+DW9</f>
        <v>734</v>
      </c>
      <c r="BB9" s="292">
        <f t="shared" ref="BB9:BB25" si="28">+CM9+DX9</f>
        <v>753</v>
      </c>
      <c r="BC9" s="292">
        <f t="shared" ref="BC9:BC25" si="29">+CN9+DY9</f>
        <v>911</v>
      </c>
      <c r="BD9" s="292">
        <f t="shared" ref="BD9:BD25" si="30">+CO9+DZ9</f>
        <v>970</v>
      </c>
      <c r="BE9" s="292">
        <f t="shared" ref="BE9:BE25" si="31">+CP9+EA9</f>
        <v>1040</v>
      </c>
      <c r="BF9" s="293">
        <f t="shared" ref="BF9:BF25" si="32">+CQ9+EB9</f>
        <v>981</v>
      </c>
      <c r="BG9" s="293">
        <f t="shared" ref="BG9:BG25" si="33">+CR9+EC9</f>
        <v>1017</v>
      </c>
      <c r="BH9" s="293">
        <f t="shared" ref="BH9:BH25" si="34">+CS9+ED9</f>
        <v>1060</v>
      </c>
      <c r="BI9" s="293">
        <f t="shared" ref="BI9:BI25" si="35">+CT9+EE9</f>
        <v>1059</v>
      </c>
      <c r="BJ9" s="293">
        <f t="shared" ref="BJ9:BJ25" si="36">+CU9+EF9</f>
        <v>1085</v>
      </c>
      <c r="BK9" s="293">
        <f t="shared" ref="BK9:BK25" si="37">+CV9+EG9</f>
        <v>1151</v>
      </c>
      <c r="BL9" s="293">
        <f t="shared" ref="BL9:BL25" si="38">+CW9+EH9</f>
        <v>1119</v>
      </c>
      <c r="BM9" s="293">
        <f t="shared" ref="BM9:BM25" si="39">+CX9+EI9</f>
        <v>1266</v>
      </c>
      <c r="BN9" s="293">
        <f t="shared" ref="BN9:BN25" si="40">+CY9+EJ9</f>
        <v>1282</v>
      </c>
      <c r="BO9" s="293">
        <f t="shared" ref="BO9:BO25" si="41">+CZ9+EK9</f>
        <v>1268</v>
      </c>
      <c r="BP9" s="293">
        <f t="shared" ref="BP9:BP25" si="42">+DA9+EL9</f>
        <v>1384</v>
      </c>
      <c r="BQ9" s="293">
        <f t="shared" ref="BQ9:BQ25" si="43">+DB9+EM9</f>
        <v>1530</v>
      </c>
      <c r="BR9" s="293">
        <f t="shared" ref="BR9:BR25" si="44">+DC9+EN9</f>
        <v>1935</v>
      </c>
      <c r="BS9" s="293">
        <f t="shared" ref="BS9:BS25" si="45">+DD9+EO9</f>
        <v>1884</v>
      </c>
      <c r="BT9" s="293">
        <f t="shared" ref="BT9:BT25" si="46">+DE9+EP9</f>
        <v>2098</v>
      </c>
      <c r="BU9" s="293">
        <f t="shared" ref="BU9:BU25" si="47">+DF9+EQ9</f>
        <v>2042</v>
      </c>
      <c r="BV9" s="293">
        <f t="shared" ref="BV9:BV25" si="48">+DG9+ER9</f>
        <v>2231</v>
      </c>
      <c r="BW9" s="293">
        <f t="shared" ref="BW9:BW25" si="49">+DH9+ES9</f>
        <v>2194</v>
      </c>
      <c r="BX9" s="183">
        <v>416</v>
      </c>
      <c r="BY9" s="183">
        <v>383</v>
      </c>
      <c r="BZ9" s="180">
        <v>347</v>
      </c>
      <c r="CA9" s="180">
        <v>433</v>
      </c>
      <c r="CB9" s="180">
        <v>446</v>
      </c>
      <c r="CC9" s="180">
        <v>462</v>
      </c>
      <c r="CD9" s="183">
        <v>492</v>
      </c>
      <c r="CE9" s="180">
        <v>663</v>
      </c>
      <c r="CF9" s="180">
        <v>465</v>
      </c>
      <c r="CG9" s="180">
        <v>437</v>
      </c>
      <c r="CH9" s="180">
        <v>459</v>
      </c>
      <c r="CI9" s="180">
        <v>417</v>
      </c>
      <c r="CJ9" s="180">
        <v>339</v>
      </c>
      <c r="CK9" s="180">
        <v>404</v>
      </c>
      <c r="CL9" s="180">
        <v>343</v>
      </c>
      <c r="CM9" s="180">
        <v>342</v>
      </c>
      <c r="CN9" s="180">
        <v>437</v>
      </c>
      <c r="CO9" s="180">
        <v>461</v>
      </c>
      <c r="CP9" s="180">
        <v>434</v>
      </c>
      <c r="CQ9" s="288">
        <v>460</v>
      </c>
      <c r="CR9" s="288">
        <v>432</v>
      </c>
      <c r="CS9" s="288">
        <v>479</v>
      </c>
      <c r="CT9" s="287">
        <v>416</v>
      </c>
      <c r="CU9" s="287">
        <v>405</v>
      </c>
      <c r="CV9" s="287">
        <v>441</v>
      </c>
      <c r="CW9" s="287">
        <v>407</v>
      </c>
      <c r="CX9" s="287">
        <v>419</v>
      </c>
      <c r="CY9" s="288">
        <v>410</v>
      </c>
      <c r="CZ9" s="287">
        <v>425</v>
      </c>
      <c r="DA9" s="287">
        <v>432</v>
      </c>
      <c r="DB9" s="287">
        <v>484</v>
      </c>
      <c r="DC9" s="287">
        <v>522</v>
      </c>
      <c r="DD9" s="287">
        <v>515</v>
      </c>
      <c r="DE9" s="288">
        <v>506</v>
      </c>
      <c r="DF9" s="287">
        <v>517</v>
      </c>
      <c r="DG9" s="287">
        <v>585</v>
      </c>
      <c r="DH9" s="287">
        <v>562</v>
      </c>
      <c r="DI9" s="183">
        <v>203</v>
      </c>
      <c r="DJ9" s="183">
        <v>216</v>
      </c>
      <c r="DK9" s="180">
        <v>241</v>
      </c>
      <c r="DL9" s="180">
        <v>251</v>
      </c>
      <c r="DM9" s="180">
        <v>235</v>
      </c>
      <c r="DN9" s="180">
        <v>254</v>
      </c>
      <c r="DO9" s="183">
        <v>341</v>
      </c>
      <c r="DP9" s="180">
        <v>241</v>
      </c>
      <c r="DQ9" s="180">
        <v>363</v>
      </c>
      <c r="DR9" s="180">
        <v>348</v>
      </c>
      <c r="DS9" s="180">
        <v>347</v>
      </c>
      <c r="DT9" s="180">
        <v>384</v>
      </c>
      <c r="DU9" s="180">
        <v>368</v>
      </c>
      <c r="DV9" s="180">
        <v>420</v>
      </c>
      <c r="DW9" s="180">
        <v>391</v>
      </c>
      <c r="DX9" s="180">
        <v>411</v>
      </c>
      <c r="DY9" s="180">
        <v>474</v>
      </c>
      <c r="DZ9" s="180">
        <v>509</v>
      </c>
      <c r="EA9" s="180">
        <v>606</v>
      </c>
      <c r="EB9" s="288">
        <v>521</v>
      </c>
      <c r="EC9" s="288">
        <v>585</v>
      </c>
      <c r="ED9" s="288">
        <v>581</v>
      </c>
      <c r="EE9" s="287">
        <v>643</v>
      </c>
      <c r="EF9" s="287">
        <v>680</v>
      </c>
      <c r="EG9" s="287">
        <v>710</v>
      </c>
      <c r="EH9" s="287">
        <v>712</v>
      </c>
      <c r="EI9" s="287">
        <v>847</v>
      </c>
      <c r="EJ9" s="288">
        <v>872</v>
      </c>
      <c r="EK9" s="287">
        <v>843</v>
      </c>
      <c r="EL9" s="287">
        <v>952</v>
      </c>
      <c r="EM9" s="287">
        <v>1046</v>
      </c>
      <c r="EN9" s="287">
        <v>1413</v>
      </c>
      <c r="EO9" s="287">
        <v>1369</v>
      </c>
      <c r="EP9" s="288">
        <v>1592</v>
      </c>
      <c r="EQ9" s="287">
        <v>1525</v>
      </c>
      <c r="ER9" s="287">
        <v>1646</v>
      </c>
      <c r="ES9" s="287">
        <v>1632</v>
      </c>
      <c r="ET9" s="183">
        <v>12028</v>
      </c>
      <c r="EU9" s="183">
        <v>10599</v>
      </c>
      <c r="EV9" s="180">
        <v>10394</v>
      </c>
      <c r="EW9" s="180">
        <v>10637</v>
      </c>
      <c r="EX9" s="180">
        <v>10424</v>
      </c>
      <c r="EY9" s="180">
        <v>10670</v>
      </c>
      <c r="EZ9" s="183">
        <v>11590</v>
      </c>
      <c r="FA9" s="180">
        <v>11496</v>
      </c>
      <c r="FB9" s="180">
        <v>12562</v>
      </c>
      <c r="FC9" s="180">
        <v>11986</v>
      </c>
      <c r="FD9" s="180">
        <v>11374</v>
      </c>
      <c r="FE9" s="180">
        <v>11500</v>
      </c>
      <c r="FF9" s="180">
        <v>11483</v>
      </c>
      <c r="FG9" s="180">
        <v>11803</v>
      </c>
      <c r="FH9" s="180">
        <v>12026</v>
      </c>
      <c r="FI9" s="180">
        <v>12546</v>
      </c>
      <c r="FJ9" s="180">
        <v>13343</v>
      </c>
      <c r="FK9" s="180">
        <v>13884</v>
      </c>
      <c r="FL9" s="180">
        <v>14304</v>
      </c>
      <c r="FM9" s="288">
        <v>14681</v>
      </c>
      <c r="FN9" s="288">
        <v>14406</v>
      </c>
      <c r="FO9" s="288">
        <v>14045</v>
      </c>
      <c r="FP9" s="287">
        <v>13100</v>
      </c>
      <c r="FQ9" s="287">
        <v>13081</v>
      </c>
      <c r="FR9" s="287">
        <v>13059</v>
      </c>
      <c r="FS9" s="287">
        <v>13055</v>
      </c>
      <c r="FT9" s="287">
        <v>13492</v>
      </c>
      <c r="FU9" s="288">
        <v>13208</v>
      </c>
      <c r="FV9" s="287">
        <v>12679</v>
      </c>
      <c r="FW9" s="287">
        <v>12114</v>
      </c>
      <c r="FX9" s="287">
        <v>12138</v>
      </c>
      <c r="FY9" s="287">
        <v>12071</v>
      </c>
      <c r="FZ9" s="287">
        <v>12941</v>
      </c>
      <c r="GA9" s="288">
        <v>13268</v>
      </c>
      <c r="GB9" s="287">
        <v>13376</v>
      </c>
      <c r="GC9" s="287">
        <v>12897</v>
      </c>
      <c r="GD9" s="287">
        <v>12206</v>
      </c>
      <c r="GE9" s="183">
        <v>88</v>
      </c>
      <c r="GF9" s="183">
        <v>85</v>
      </c>
      <c r="GG9" s="180">
        <v>86</v>
      </c>
      <c r="GH9" s="180">
        <v>131</v>
      </c>
      <c r="GI9" s="180">
        <v>103</v>
      </c>
      <c r="GJ9" s="180">
        <v>118</v>
      </c>
      <c r="GK9" s="183">
        <v>155</v>
      </c>
      <c r="GL9" s="180">
        <v>163</v>
      </c>
      <c r="GM9" s="180">
        <v>223</v>
      </c>
      <c r="GN9" s="180">
        <v>238</v>
      </c>
      <c r="GO9" s="180">
        <v>245</v>
      </c>
      <c r="GP9" s="180">
        <v>313</v>
      </c>
      <c r="GQ9" s="180">
        <v>325</v>
      </c>
      <c r="GR9" s="180">
        <v>404</v>
      </c>
      <c r="GS9" s="180">
        <v>478</v>
      </c>
      <c r="GT9" s="180">
        <v>580</v>
      </c>
      <c r="GU9" s="180">
        <v>684</v>
      </c>
      <c r="GV9" s="180">
        <v>799</v>
      </c>
      <c r="GW9" s="180">
        <v>940</v>
      </c>
      <c r="GX9" s="288">
        <v>1111</v>
      </c>
      <c r="GY9" s="288">
        <v>1169</v>
      </c>
      <c r="GZ9" s="288">
        <v>1292</v>
      </c>
      <c r="HA9" s="287">
        <v>1329</v>
      </c>
      <c r="HB9" s="287">
        <v>1465</v>
      </c>
      <c r="HC9" s="287">
        <v>1654</v>
      </c>
      <c r="HD9" s="287">
        <v>1836</v>
      </c>
      <c r="HE9" s="287">
        <v>2131</v>
      </c>
      <c r="HF9" s="288">
        <v>2394</v>
      </c>
      <c r="HG9" s="287">
        <v>2478</v>
      </c>
      <c r="HH9" s="287">
        <v>2821</v>
      </c>
      <c r="HI9" s="287">
        <v>2917</v>
      </c>
      <c r="HJ9" s="287">
        <v>4158</v>
      </c>
      <c r="HK9" s="287">
        <v>4858</v>
      </c>
      <c r="HL9" s="288">
        <v>5479</v>
      </c>
      <c r="HM9" s="287">
        <v>5374</v>
      </c>
      <c r="HN9" s="287">
        <v>5186</v>
      </c>
      <c r="HO9" s="287">
        <v>4918</v>
      </c>
      <c r="HP9" s="183">
        <v>25945</v>
      </c>
      <c r="HQ9" s="183">
        <v>24724</v>
      </c>
      <c r="HR9" s="180">
        <v>23379</v>
      </c>
      <c r="HS9" s="180">
        <v>24816</v>
      </c>
      <c r="HT9" s="180">
        <v>23835</v>
      </c>
      <c r="HU9" s="180">
        <v>24107</v>
      </c>
      <c r="HV9" s="183">
        <v>25511</v>
      </c>
      <c r="HW9" s="180">
        <v>23681</v>
      </c>
      <c r="HX9" s="180">
        <v>24185</v>
      </c>
      <c r="HY9" s="180">
        <v>24073</v>
      </c>
      <c r="HZ9" s="180">
        <v>23462</v>
      </c>
      <c r="IA9" s="180">
        <v>24127</v>
      </c>
      <c r="IB9" s="180">
        <v>23949</v>
      </c>
      <c r="IC9" s="180">
        <v>24391</v>
      </c>
      <c r="ID9" s="180">
        <v>24680</v>
      </c>
      <c r="IE9" s="180">
        <v>25004</v>
      </c>
      <c r="IF9" s="180">
        <v>26375</v>
      </c>
      <c r="IG9" s="180">
        <v>26380</v>
      </c>
      <c r="IH9" s="180">
        <v>26346</v>
      </c>
      <c r="II9" s="288">
        <v>27210</v>
      </c>
      <c r="IJ9" s="288">
        <v>26898</v>
      </c>
      <c r="IK9" s="288">
        <v>26645</v>
      </c>
      <c r="IL9" s="287">
        <v>25492</v>
      </c>
      <c r="IM9" s="287">
        <v>25867</v>
      </c>
      <c r="IN9" s="287">
        <v>25846</v>
      </c>
      <c r="IO9" s="287">
        <v>26577</v>
      </c>
      <c r="IP9" s="287">
        <v>26754</v>
      </c>
      <c r="IQ9" s="288">
        <v>26301</v>
      </c>
      <c r="IR9" s="287">
        <v>25616</v>
      </c>
      <c r="IS9" s="287">
        <v>25484</v>
      </c>
      <c r="IT9" s="287">
        <v>25600</v>
      </c>
      <c r="IU9" s="287">
        <v>24851</v>
      </c>
      <c r="IV9" s="287">
        <v>25472</v>
      </c>
      <c r="IW9" s="288">
        <v>25784</v>
      </c>
      <c r="IX9" s="287">
        <v>25505</v>
      </c>
      <c r="IY9" s="287">
        <v>24611</v>
      </c>
      <c r="IZ9" s="287">
        <v>23904</v>
      </c>
    </row>
    <row r="10" spans="1:260">
      <c r="A10" s="279" t="s">
        <v>31</v>
      </c>
      <c r="B10" s="183">
        <v>25845</v>
      </c>
      <c r="C10" s="183">
        <v>25655</v>
      </c>
      <c r="D10" s="180">
        <v>24990</v>
      </c>
      <c r="E10" s="180">
        <v>24636</v>
      </c>
      <c r="F10" s="180">
        <v>25094</v>
      </c>
      <c r="G10" s="180">
        <v>25146</v>
      </c>
      <c r="H10" s="183">
        <v>26855</v>
      </c>
      <c r="I10" s="180">
        <v>26896</v>
      </c>
      <c r="J10" s="180">
        <v>27335</v>
      </c>
      <c r="K10" s="180">
        <v>27100</v>
      </c>
      <c r="L10" s="180">
        <v>26984</v>
      </c>
      <c r="M10" s="180">
        <v>27555</v>
      </c>
      <c r="N10" s="180">
        <v>27181</v>
      </c>
      <c r="O10" s="180">
        <v>26621</v>
      </c>
      <c r="P10" s="180">
        <v>28790</v>
      </c>
      <c r="Q10" s="180">
        <v>26707</v>
      </c>
      <c r="R10" s="180">
        <v>28725</v>
      </c>
      <c r="S10" s="180">
        <v>28057</v>
      </c>
      <c r="T10" s="180">
        <v>28501</v>
      </c>
      <c r="U10" s="288">
        <v>28318</v>
      </c>
      <c r="V10" s="288">
        <v>27838</v>
      </c>
      <c r="W10" s="288">
        <v>27372</v>
      </c>
      <c r="X10" s="287">
        <v>27840</v>
      </c>
      <c r="Y10" s="287">
        <v>28096</v>
      </c>
      <c r="Z10" s="287">
        <v>28210</v>
      </c>
      <c r="AA10" s="287">
        <v>28904</v>
      </c>
      <c r="AB10" s="287">
        <v>29176</v>
      </c>
      <c r="AC10" s="288">
        <v>29568</v>
      </c>
      <c r="AD10" s="287">
        <v>29395</v>
      </c>
      <c r="AE10" s="287">
        <v>29564</v>
      </c>
      <c r="AF10" s="287">
        <v>29608</v>
      </c>
      <c r="AG10" s="287">
        <v>31258</v>
      </c>
      <c r="AH10" s="287">
        <v>32732</v>
      </c>
      <c r="AI10" s="288">
        <v>33140</v>
      </c>
      <c r="AJ10" s="287">
        <v>32386</v>
      </c>
      <c r="AK10" s="287">
        <v>31711</v>
      </c>
      <c r="AL10" s="287">
        <v>30722</v>
      </c>
      <c r="AM10" s="397">
        <f t="shared" si="5"/>
        <v>237</v>
      </c>
      <c r="AN10" s="292">
        <f t="shared" si="14"/>
        <v>302</v>
      </c>
      <c r="AO10" s="292">
        <f t="shared" si="15"/>
        <v>338</v>
      </c>
      <c r="AP10" s="292">
        <f t="shared" si="16"/>
        <v>325.843671958546</v>
      </c>
      <c r="AQ10" s="292">
        <f t="shared" si="17"/>
        <v>331.90132749341421</v>
      </c>
      <c r="AR10" s="292">
        <f t="shared" si="18"/>
        <v>333</v>
      </c>
      <c r="AS10" s="292">
        <f t="shared" si="19"/>
        <v>362</v>
      </c>
      <c r="AT10" s="292">
        <f t="shared" si="20"/>
        <v>380</v>
      </c>
      <c r="AU10" s="292">
        <f t="shared" si="21"/>
        <v>438</v>
      </c>
      <c r="AV10" s="292">
        <f t="shared" si="22"/>
        <v>421</v>
      </c>
      <c r="AW10" s="292">
        <f t="shared" si="23"/>
        <v>441</v>
      </c>
      <c r="AX10" s="292">
        <f t="shared" si="24"/>
        <v>461</v>
      </c>
      <c r="AY10" s="292">
        <f t="shared" si="25"/>
        <v>514</v>
      </c>
      <c r="AZ10" s="292">
        <f t="shared" si="26"/>
        <v>551</v>
      </c>
      <c r="BA10" s="292">
        <f t="shared" si="27"/>
        <v>639</v>
      </c>
      <c r="BB10" s="292">
        <f t="shared" si="28"/>
        <v>603</v>
      </c>
      <c r="BC10" s="292">
        <f t="shared" si="29"/>
        <v>698</v>
      </c>
      <c r="BD10" s="292">
        <f t="shared" si="30"/>
        <v>647</v>
      </c>
      <c r="BE10" s="292">
        <f t="shared" si="31"/>
        <v>747</v>
      </c>
      <c r="BF10" s="293">
        <f t="shared" si="32"/>
        <v>747</v>
      </c>
      <c r="BG10" s="293">
        <f t="shared" si="33"/>
        <v>711</v>
      </c>
      <c r="BH10" s="293">
        <f t="shared" si="34"/>
        <v>741</v>
      </c>
      <c r="BI10" s="293">
        <f t="shared" si="35"/>
        <v>793</v>
      </c>
      <c r="BJ10" s="293">
        <f t="shared" si="36"/>
        <v>879</v>
      </c>
      <c r="BK10" s="293">
        <f t="shared" si="37"/>
        <v>911</v>
      </c>
      <c r="BL10" s="293">
        <f t="shared" si="38"/>
        <v>946</v>
      </c>
      <c r="BM10" s="293">
        <f t="shared" si="39"/>
        <v>1065</v>
      </c>
      <c r="BN10" s="293">
        <f t="shared" si="40"/>
        <v>1087</v>
      </c>
      <c r="BO10" s="293">
        <f t="shared" si="41"/>
        <v>1071</v>
      </c>
      <c r="BP10" s="293">
        <f t="shared" si="42"/>
        <v>1189</v>
      </c>
      <c r="BQ10" s="293">
        <f t="shared" si="43"/>
        <v>1258</v>
      </c>
      <c r="BR10" s="293">
        <f t="shared" si="44"/>
        <v>1356</v>
      </c>
      <c r="BS10" s="293">
        <f t="shared" si="45"/>
        <v>1333</v>
      </c>
      <c r="BT10" s="293">
        <f t="shared" si="46"/>
        <v>1399</v>
      </c>
      <c r="BU10" s="293">
        <f t="shared" si="47"/>
        <v>1363</v>
      </c>
      <c r="BV10" s="293">
        <f t="shared" si="48"/>
        <v>1323</v>
      </c>
      <c r="BW10" s="293">
        <f t="shared" si="49"/>
        <v>1321</v>
      </c>
      <c r="BX10" s="183">
        <v>57</v>
      </c>
      <c r="BY10" s="183">
        <v>73</v>
      </c>
      <c r="BZ10" s="180">
        <v>90</v>
      </c>
      <c r="CA10" s="180">
        <v>81.873299467678535</v>
      </c>
      <c r="CB10" s="180">
        <v>83.395379803617686</v>
      </c>
      <c r="CC10" s="180">
        <v>84</v>
      </c>
      <c r="CD10" s="183">
        <v>92</v>
      </c>
      <c r="CE10" s="180">
        <v>92</v>
      </c>
      <c r="CF10" s="180">
        <v>123</v>
      </c>
      <c r="CG10" s="180">
        <v>119</v>
      </c>
      <c r="CH10" s="180">
        <v>118</v>
      </c>
      <c r="CI10" s="180">
        <v>129</v>
      </c>
      <c r="CJ10" s="180">
        <v>154</v>
      </c>
      <c r="CK10" s="180">
        <v>165</v>
      </c>
      <c r="CL10" s="180">
        <v>172</v>
      </c>
      <c r="CM10" s="180">
        <v>154</v>
      </c>
      <c r="CN10" s="180">
        <v>185</v>
      </c>
      <c r="CO10" s="180">
        <v>205</v>
      </c>
      <c r="CP10" s="180">
        <v>186</v>
      </c>
      <c r="CQ10" s="288">
        <v>218</v>
      </c>
      <c r="CR10" s="288">
        <v>182</v>
      </c>
      <c r="CS10" s="288">
        <v>220</v>
      </c>
      <c r="CT10" s="287">
        <v>215</v>
      </c>
      <c r="CU10" s="287">
        <v>250</v>
      </c>
      <c r="CV10" s="287">
        <v>234</v>
      </c>
      <c r="CW10" s="287">
        <v>246</v>
      </c>
      <c r="CX10" s="287">
        <v>232</v>
      </c>
      <c r="CY10" s="288">
        <v>248</v>
      </c>
      <c r="CZ10" s="287">
        <v>245</v>
      </c>
      <c r="DA10" s="287">
        <v>227</v>
      </c>
      <c r="DB10" s="287">
        <v>242</v>
      </c>
      <c r="DC10" s="287">
        <v>236</v>
      </c>
      <c r="DD10" s="287">
        <v>275</v>
      </c>
      <c r="DE10" s="288">
        <v>246</v>
      </c>
      <c r="DF10" s="287">
        <v>268</v>
      </c>
      <c r="DG10" s="287">
        <v>217</v>
      </c>
      <c r="DH10" s="287">
        <v>282</v>
      </c>
      <c r="DI10" s="183">
        <v>180</v>
      </c>
      <c r="DJ10" s="183">
        <v>229</v>
      </c>
      <c r="DK10" s="180">
        <v>248</v>
      </c>
      <c r="DL10" s="180">
        <v>243.97037249086745</v>
      </c>
      <c r="DM10" s="180">
        <v>248.50594768979656</v>
      </c>
      <c r="DN10" s="180">
        <v>249</v>
      </c>
      <c r="DO10" s="183">
        <v>270</v>
      </c>
      <c r="DP10" s="180">
        <v>288</v>
      </c>
      <c r="DQ10" s="180">
        <v>315</v>
      </c>
      <c r="DR10" s="180">
        <v>302</v>
      </c>
      <c r="DS10" s="180">
        <v>323</v>
      </c>
      <c r="DT10" s="180">
        <v>332</v>
      </c>
      <c r="DU10" s="180">
        <v>360</v>
      </c>
      <c r="DV10" s="180">
        <v>386</v>
      </c>
      <c r="DW10" s="180">
        <v>467</v>
      </c>
      <c r="DX10" s="180">
        <v>449</v>
      </c>
      <c r="DY10" s="180">
        <v>513</v>
      </c>
      <c r="DZ10" s="180">
        <v>442</v>
      </c>
      <c r="EA10" s="180">
        <v>561</v>
      </c>
      <c r="EB10" s="288">
        <v>529</v>
      </c>
      <c r="EC10" s="288">
        <v>529</v>
      </c>
      <c r="ED10" s="288">
        <v>521</v>
      </c>
      <c r="EE10" s="287">
        <v>578</v>
      </c>
      <c r="EF10" s="287">
        <v>629</v>
      </c>
      <c r="EG10" s="287">
        <v>677</v>
      </c>
      <c r="EH10" s="287">
        <v>700</v>
      </c>
      <c r="EI10" s="287">
        <v>833</v>
      </c>
      <c r="EJ10" s="288">
        <v>839</v>
      </c>
      <c r="EK10" s="287">
        <v>826</v>
      </c>
      <c r="EL10" s="287">
        <v>962</v>
      </c>
      <c r="EM10" s="287">
        <v>1016</v>
      </c>
      <c r="EN10" s="287">
        <v>1120</v>
      </c>
      <c r="EO10" s="287">
        <v>1058</v>
      </c>
      <c r="EP10" s="288">
        <v>1153</v>
      </c>
      <c r="EQ10" s="287">
        <v>1095</v>
      </c>
      <c r="ER10" s="287">
        <v>1106</v>
      </c>
      <c r="ES10" s="287">
        <v>1039</v>
      </c>
      <c r="ET10" s="183">
        <v>5483</v>
      </c>
      <c r="EU10" s="183">
        <v>5695</v>
      </c>
      <c r="EV10" s="180">
        <v>5299</v>
      </c>
      <c r="EW10" s="180">
        <v>5381.0511317871942</v>
      </c>
      <c r="EX10" s="180">
        <v>5481.088533084423</v>
      </c>
      <c r="EY10" s="180">
        <v>5492</v>
      </c>
      <c r="EZ10" s="183">
        <v>5962</v>
      </c>
      <c r="FA10" s="180">
        <v>5854</v>
      </c>
      <c r="FB10" s="180">
        <v>5782</v>
      </c>
      <c r="FC10" s="180">
        <v>5697</v>
      </c>
      <c r="FD10" s="180">
        <v>5779</v>
      </c>
      <c r="FE10" s="180">
        <v>5747</v>
      </c>
      <c r="FF10" s="180">
        <v>5596</v>
      </c>
      <c r="FG10" s="180">
        <v>5509</v>
      </c>
      <c r="FH10" s="180">
        <v>5951</v>
      </c>
      <c r="FI10" s="180">
        <v>5534</v>
      </c>
      <c r="FJ10" s="180">
        <v>6132</v>
      </c>
      <c r="FK10" s="180">
        <v>5939</v>
      </c>
      <c r="FL10" s="180">
        <v>5973</v>
      </c>
      <c r="FM10" s="288">
        <v>6012</v>
      </c>
      <c r="FN10" s="288">
        <v>5777</v>
      </c>
      <c r="FO10" s="288">
        <v>5591</v>
      </c>
      <c r="FP10" s="287">
        <v>5719</v>
      </c>
      <c r="FQ10" s="287">
        <v>5674</v>
      </c>
      <c r="FR10" s="287">
        <v>5736</v>
      </c>
      <c r="FS10" s="287">
        <v>5682</v>
      </c>
      <c r="FT10" s="287">
        <v>5672</v>
      </c>
      <c r="FU10" s="288">
        <v>5723</v>
      </c>
      <c r="FV10" s="287">
        <v>5593</v>
      </c>
      <c r="FW10" s="287">
        <v>5432</v>
      </c>
      <c r="FX10" s="287">
        <v>5379</v>
      </c>
      <c r="FY10" s="287">
        <v>5480</v>
      </c>
      <c r="FZ10" s="287">
        <v>5843</v>
      </c>
      <c r="GA10" s="288">
        <v>6037</v>
      </c>
      <c r="GB10" s="287">
        <v>5981</v>
      </c>
      <c r="GC10" s="287">
        <v>5718</v>
      </c>
      <c r="GD10" s="287">
        <v>5489</v>
      </c>
      <c r="GE10" s="183">
        <v>121</v>
      </c>
      <c r="GF10" s="183">
        <v>149</v>
      </c>
      <c r="GG10" s="180">
        <v>167</v>
      </c>
      <c r="GH10" s="180">
        <v>242.60751079562471</v>
      </c>
      <c r="GI10" s="180">
        <v>247.11774946847729</v>
      </c>
      <c r="GJ10" s="180">
        <v>248</v>
      </c>
      <c r="GK10" s="183">
        <v>333</v>
      </c>
      <c r="GL10" s="180">
        <v>390</v>
      </c>
      <c r="GM10" s="180">
        <v>508</v>
      </c>
      <c r="GN10" s="180">
        <v>528</v>
      </c>
      <c r="GO10" s="180">
        <v>626</v>
      </c>
      <c r="GP10" s="180">
        <v>788</v>
      </c>
      <c r="GQ10" s="180">
        <v>795</v>
      </c>
      <c r="GR10" s="180">
        <v>998</v>
      </c>
      <c r="GS10" s="180">
        <v>1183</v>
      </c>
      <c r="GT10" s="180">
        <v>1121</v>
      </c>
      <c r="GU10" s="180">
        <v>1421</v>
      </c>
      <c r="GV10" s="180">
        <v>1599</v>
      </c>
      <c r="GW10" s="180">
        <v>1860</v>
      </c>
      <c r="GX10" s="288">
        <v>2050</v>
      </c>
      <c r="GY10" s="288">
        <v>2104</v>
      </c>
      <c r="GZ10" s="288">
        <v>2187</v>
      </c>
      <c r="HA10" s="287">
        <v>2384</v>
      </c>
      <c r="HB10" s="287">
        <v>2535</v>
      </c>
      <c r="HC10" s="287">
        <v>2719</v>
      </c>
      <c r="HD10" s="287">
        <v>2932</v>
      </c>
      <c r="HE10" s="287">
        <v>3200</v>
      </c>
      <c r="HF10" s="288">
        <v>3402</v>
      </c>
      <c r="HG10" s="287">
        <v>3735</v>
      </c>
      <c r="HH10" s="287">
        <v>3961</v>
      </c>
      <c r="HI10" s="287">
        <v>4095</v>
      </c>
      <c r="HJ10" s="287">
        <v>5134</v>
      </c>
      <c r="HK10" s="287">
        <v>5556</v>
      </c>
      <c r="HL10" s="288">
        <v>5631</v>
      </c>
      <c r="HM10" s="287">
        <v>5375</v>
      </c>
      <c r="HN10" s="287">
        <v>5227</v>
      </c>
      <c r="HO10" s="287">
        <v>5061</v>
      </c>
      <c r="HP10" s="183">
        <v>20004</v>
      </c>
      <c r="HQ10" s="183">
        <v>19509</v>
      </c>
      <c r="HR10" s="180">
        <v>19186</v>
      </c>
      <c r="HS10" s="180">
        <v>18686.497685458635</v>
      </c>
      <c r="HT10" s="180">
        <v>19033.892389953686</v>
      </c>
      <c r="HU10" s="180">
        <v>19073</v>
      </c>
      <c r="HV10" s="183">
        <v>20198</v>
      </c>
      <c r="HW10" s="180">
        <v>20272</v>
      </c>
      <c r="HX10" s="180">
        <v>20607</v>
      </c>
      <c r="HY10" s="180">
        <v>20454</v>
      </c>
      <c r="HZ10" s="180">
        <v>20138</v>
      </c>
      <c r="IA10" s="180">
        <v>20559</v>
      </c>
      <c r="IB10" s="180">
        <v>20276</v>
      </c>
      <c r="IC10" s="180">
        <v>19563</v>
      </c>
      <c r="ID10" s="180">
        <v>21017</v>
      </c>
      <c r="IE10" s="180">
        <v>19449</v>
      </c>
      <c r="IF10" s="180">
        <v>20474</v>
      </c>
      <c r="IG10" s="180">
        <v>19872</v>
      </c>
      <c r="IH10" s="180">
        <v>19921</v>
      </c>
      <c r="II10" s="288">
        <v>19509</v>
      </c>
      <c r="IJ10" s="288">
        <v>19246</v>
      </c>
      <c r="IK10" s="288">
        <v>18853</v>
      </c>
      <c r="IL10" s="287">
        <v>18944</v>
      </c>
      <c r="IM10" s="287">
        <v>19008</v>
      </c>
      <c r="IN10" s="287">
        <v>18844</v>
      </c>
      <c r="IO10" s="287">
        <v>19344</v>
      </c>
      <c r="IP10" s="287">
        <v>19239</v>
      </c>
      <c r="IQ10" s="288">
        <v>19356</v>
      </c>
      <c r="IR10" s="287">
        <v>18996</v>
      </c>
      <c r="IS10" s="287">
        <v>18982</v>
      </c>
      <c r="IT10" s="287">
        <v>18876</v>
      </c>
      <c r="IU10" s="287">
        <v>19288</v>
      </c>
      <c r="IV10" s="287">
        <v>20000</v>
      </c>
      <c r="IW10" s="288">
        <v>20073</v>
      </c>
      <c r="IX10" s="287">
        <v>19667</v>
      </c>
      <c r="IY10" s="287">
        <v>19443</v>
      </c>
      <c r="IZ10" s="287">
        <v>18851</v>
      </c>
    </row>
    <row r="11" spans="1:260">
      <c r="A11" s="279" t="s">
        <v>71</v>
      </c>
      <c r="B11" s="183">
        <v>5325</v>
      </c>
      <c r="C11" s="183">
        <v>5492</v>
      </c>
      <c r="D11" s="180">
        <v>5230</v>
      </c>
      <c r="E11" s="180">
        <v>5234</v>
      </c>
      <c r="F11" s="180">
        <v>5609</v>
      </c>
      <c r="G11" s="180">
        <v>5953</v>
      </c>
      <c r="H11" s="183">
        <v>6439</v>
      </c>
      <c r="I11" s="180">
        <v>6484</v>
      </c>
      <c r="J11" s="180">
        <v>6107</v>
      </c>
      <c r="K11" s="180">
        <v>6479</v>
      </c>
      <c r="L11" s="180">
        <v>6482</v>
      </c>
      <c r="M11" s="180">
        <v>6816</v>
      </c>
      <c r="N11" s="180">
        <v>6951</v>
      </c>
      <c r="O11" s="180">
        <v>6934</v>
      </c>
      <c r="P11" s="180">
        <v>7275</v>
      </c>
      <c r="Q11" s="180">
        <v>7205</v>
      </c>
      <c r="R11" s="180">
        <v>7339</v>
      </c>
      <c r="S11" s="180">
        <v>7839</v>
      </c>
      <c r="T11" s="180">
        <v>7988</v>
      </c>
      <c r="U11" s="288">
        <v>8153</v>
      </c>
      <c r="V11" s="288">
        <v>8340</v>
      </c>
      <c r="W11" s="288">
        <v>8076</v>
      </c>
      <c r="X11" s="287">
        <v>7808</v>
      </c>
      <c r="Y11" s="287">
        <v>7485</v>
      </c>
      <c r="Z11" s="287">
        <v>7857</v>
      </c>
      <c r="AA11" s="287">
        <v>8242</v>
      </c>
      <c r="AB11" s="287">
        <v>8570</v>
      </c>
      <c r="AC11" s="288">
        <v>8486</v>
      </c>
      <c r="AD11" s="287">
        <v>8475</v>
      </c>
      <c r="AE11" s="287">
        <v>8843</v>
      </c>
      <c r="AF11" s="287">
        <v>8827</v>
      </c>
      <c r="AG11" s="287">
        <v>9175</v>
      </c>
      <c r="AH11" s="287">
        <v>9453</v>
      </c>
      <c r="AI11" s="288">
        <v>9665</v>
      </c>
      <c r="AJ11" s="287">
        <v>9594</v>
      </c>
      <c r="AK11" s="287">
        <v>9194</v>
      </c>
      <c r="AL11" s="287">
        <v>8998</v>
      </c>
      <c r="AM11" s="397">
        <f t="shared" si="5"/>
        <v>132</v>
      </c>
      <c r="AN11" s="292">
        <f t="shared" si="14"/>
        <v>126</v>
      </c>
      <c r="AO11" s="292">
        <f t="shared" si="15"/>
        <v>144</v>
      </c>
      <c r="AP11" s="292">
        <f t="shared" si="16"/>
        <v>140</v>
      </c>
      <c r="AQ11" s="292">
        <f t="shared" si="17"/>
        <v>146</v>
      </c>
      <c r="AR11" s="292">
        <f t="shared" si="18"/>
        <v>151</v>
      </c>
      <c r="AS11" s="292">
        <f t="shared" si="19"/>
        <v>166</v>
      </c>
      <c r="AT11" s="292">
        <f t="shared" si="20"/>
        <v>176</v>
      </c>
      <c r="AU11" s="292">
        <f t="shared" si="21"/>
        <v>179</v>
      </c>
      <c r="AV11" s="292">
        <f t="shared" si="22"/>
        <v>210</v>
      </c>
      <c r="AW11" s="292">
        <f t="shared" si="23"/>
        <v>200</v>
      </c>
      <c r="AX11" s="292">
        <f t="shared" si="24"/>
        <v>230</v>
      </c>
      <c r="AY11" s="292">
        <f t="shared" si="25"/>
        <v>230</v>
      </c>
      <c r="AZ11" s="292">
        <f t="shared" si="26"/>
        <v>256</v>
      </c>
      <c r="BA11" s="292">
        <f t="shared" si="27"/>
        <v>266</v>
      </c>
      <c r="BB11" s="292">
        <f t="shared" si="28"/>
        <v>264</v>
      </c>
      <c r="BC11" s="292">
        <f t="shared" si="29"/>
        <v>262</v>
      </c>
      <c r="BD11" s="292">
        <f t="shared" si="30"/>
        <v>277</v>
      </c>
      <c r="BE11" s="292">
        <f t="shared" si="31"/>
        <v>334</v>
      </c>
      <c r="BF11" s="293">
        <f t="shared" si="32"/>
        <v>329</v>
      </c>
      <c r="BG11" s="293">
        <f t="shared" si="33"/>
        <v>388</v>
      </c>
      <c r="BH11" s="293">
        <f t="shared" si="34"/>
        <v>326</v>
      </c>
      <c r="BI11" s="293">
        <f t="shared" si="35"/>
        <v>370</v>
      </c>
      <c r="BJ11" s="293">
        <f t="shared" si="36"/>
        <v>377</v>
      </c>
      <c r="BK11" s="293">
        <f t="shared" si="37"/>
        <v>389</v>
      </c>
      <c r="BL11" s="293">
        <f t="shared" si="38"/>
        <v>399</v>
      </c>
      <c r="BM11" s="293">
        <f t="shared" si="39"/>
        <v>480</v>
      </c>
      <c r="BN11" s="293">
        <f t="shared" si="40"/>
        <v>454</v>
      </c>
      <c r="BO11" s="293">
        <f t="shared" si="41"/>
        <v>558</v>
      </c>
      <c r="BP11" s="293">
        <f t="shared" si="42"/>
        <v>574</v>
      </c>
      <c r="BQ11" s="293">
        <f t="shared" si="43"/>
        <v>598</v>
      </c>
      <c r="BR11" s="293">
        <f t="shared" si="44"/>
        <v>663</v>
      </c>
      <c r="BS11" s="293">
        <f t="shared" si="45"/>
        <v>628</v>
      </c>
      <c r="BT11" s="293">
        <f t="shared" si="46"/>
        <v>672</v>
      </c>
      <c r="BU11" s="293">
        <f t="shared" si="47"/>
        <v>684</v>
      </c>
      <c r="BV11" s="293">
        <f t="shared" si="48"/>
        <v>661</v>
      </c>
      <c r="BW11" s="293">
        <f t="shared" si="49"/>
        <v>659</v>
      </c>
      <c r="BX11" s="183">
        <v>7</v>
      </c>
      <c r="BY11" s="183">
        <v>3</v>
      </c>
      <c r="BZ11" s="180">
        <v>26</v>
      </c>
      <c r="CA11" s="180">
        <v>12</v>
      </c>
      <c r="CB11" s="180">
        <v>14</v>
      </c>
      <c r="CC11" s="180">
        <v>17</v>
      </c>
      <c r="CD11" s="183">
        <v>13</v>
      </c>
      <c r="CE11" s="180">
        <v>12</v>
      </c>
      <c r="CF11" s="180">
        <v>11</v>
      </c>
      <c r="CG11" s="180">
        <v>15</v>
      </c>
      <c r="CH11" s="180">
        <v>15</v>
      </c>
      <c r="CI11" s="180">
        <v>15</v>
      </c>
      <c r="CJ11" s="180">
        <v>20</v>
      </c>
      <c r="CK11" s="180">
        <v>30</v>
      </c>
      <c r="CL11" s="180">
        <v>20</v>
      </c>
      <c r="CM11" s="180">
        <v>27</v>
      </c>
      <c r="CN11" s="180">
        <v>26</v>
      </c>
      <c r="CO11" s="180">
        <v>31</v>
      </c>
      <c r="CP11" s="180">
        <v>26</v>
      </c>
      <c r="CQ11" s="288">
        <v>35</v>
      </c>
      <c r="CR11" s="288">
        <v>35</v>
      </c>
      <c r="CS11" s="288">
        <v>26</v>
      </c>
      <c r="CT11" s="287">
        <v>36</v>
      </c>
      <c r="CU11" s="287">
        <v>33</v>
      </c>
      <c r="CV11" s="287">
        <v>54</v>
      </c>
      <c r="CW11" s="287">
        <v>35</v>
      </c>
      <c r="CX11" s="287">
        <v>55</v>
      </c>
      <c r="CY11" s="288">
        <v>46</v>
      </c>
      <c r="CZ11" s="287">
        <v>61</v>
      </c>
      <c r="DA11" s="287">
        <v>63</v>
      </c>
      <c r="DB11" s="287">
        <v>65</v>
      </c>
      <c r="DC11" s="287">
        <v>42</v>
      </c>
      <c r="DD11" s="287">
        <v>32</v>
      </c>
      <c r="DE11" s="288">
        <v>20</v>
      </c>
      <c r="DF11" s="287">
        <v>22</v>
      </c>
      <c r="DG11" s="287">
        <v>22</v>
      </c>
      <c r="DH11" s="287">
        <v>16</v>
      </c>
      <c r="DI11" s="183">
        <v>125</v>
      </c>
      <c r="DJ11" s="183">
        <v>123</v>
      </c>
      <c r="DK11" s="180">
        <v>118</v>
      </c>
      <c r="DL11" s="180">
        <v>128</v>
      </c>
      <c r="DM11" s="180">
        <v>132</v>
      </c>
      <c r="DN11" s="180">
        <v>134</v>
      </c>
      <c r="DO11" s="183">
        <v>153</v>
      </c>
      <c r="DP11" s="180">
        <v>164</v>
      </c>
      <c r="DQ11" s="180">
        <v>168</v>
      </c>
      <c r="DR11" s="180">
        <v>195</v>
      </c>
      <c r="DS11" s="180">
        <v>185</v>
      </c>
      <c r="DT11" s="180">
        <v>215</v>
      </c>
      <c r="DU11" s="180">
        <v>210</v>
      </c>
      <c r="DV11" s="180">
        <v>226</v>
      </c>
      <c r="DW11" s="180">
        <v>246</v>
      </c>
      <c r="DX11" s="180">
        <v>237</v>
      </c>
      <c r="DY11" s="180">
        <v>236</v>
      </c>
      <c r="DZ11" s="180">
        <v>246</v>
      </c>
      <c r="EA11" s="180">
        <v>308</v>
      </c>
      <c r="EB11" s="288">
        <v>294</v>
      </c>
      <c r="EC11" s="288">
        <v>353</v>
      </c>
      <c r="ED11" s="288">
        <v>300</v>
      </c>
      <c r="EE11" s="287">
        <v>334</v>
      </c>
      <c r="EF11" s="287">
        <v>344</v>
      </c>
      <c r="EG11" s="287">
        <v>335</v>
      </c>
      <c r="EH11" s="287">
        <v>364</v>
      </c>
      <c r="EI11" s="287">
        <v>425</v>
      </c>
      <c r="EJ11" s="288">
        <v>408</v>
      </c>
      <c r="EK11" s="287">
        <v>497</v>
      </c>
      <c r="EL11" s="287">
        <v>511</v>
      </c>
      <c r="EM11" s="287">
        <v>533</v>
      </c>
      <c r="EN11" s="287">
        <v>621</v>
      </c>
      <c r="EO11" s="287">
        <v>596</v>
      </c>
      <c r="EP11" s="288">
        <v>652</v>
      </c>
      <c r="EQ11" s="287">
        <v>662</v>
      </c>
      <c r="ER11" s="287">
        <v>639</v>
      </c>
      <c r="ES11" s="287">
        <v>643</v>
      </c>
      <c r="ET11" s="183">
        <v>1152</v>
      </c>
      <c r="EU11" s="183">
        <v>1181</v>
      </c>
      <c r="EV11" s="180">
        <v>1171</v>
      </c>
      <c r="EW11" s="180">
        <v>1247</v>
      </c>
      <c r="EX11" s="180">
        <v>1362</v>
      </c>
      <c r="EY11" s="180">
        <v>1417</v>
      </c>
      <c r="EZ11" s="183">
        <v>1659</v>
      </c>
      <c r="FA11" s="180">
        <v>1665</v>
      </c>
      <c r="FB11" s="180">
        <v>1510</v>
      </c>
      <c r="FC11" s="180">
        <v>1661</v>
      </c>
      <c r="FD11" s="180">
        <v>1683</v>
      </c>
      <c r="FE11" s="180">
        <v>1760</v>
      </c>
      <c r="FF11" s="180">
        <v>1858</v>
      </c>
      <c r="FG11" s="180">
        <v>1970</v>
      </c>
      <c r="FH11" s="180">
        <v>2002</v>
      </c>
      <c r="FI11" s="180">
        <v>2034</v>
      </c>
      <c r="FJ11" s="180">
        <v>2104</v>
      </c>
      <c r="FK11" s="180">
        <v>2438</v>
      </c>
      <c r="FL11" s="180">
        <v>2414</v>
      </c>
      <c r="FM11" s="288">
        <v>2546</v>
      </c>
      <c r="FN11" s="288">
        <v>2647</v>
      </c>
      <c r="FO11" s="288">
        <v>2551</v>
      </c>
      <c r="FP11" s="287">
        <v>2378</v>
      </c>
      <c r="FQ11" s="287">
        <v>2286</v>
      </c>
      <c r="FR11" s="287">
        <v>2448</v>
      </c>
      <c r="FS11" s="287">
        <v>2544</v>
      </c>
      <c r="FT11" s="287">
        <v>2616</v>
      </c>
      <c r="FU11" s="288">
        <v>2701</v>
      </c>
      <c r="FV11" s="287">
        <v>2615</v>
      </c>
      <c r="FW11" s="287">
        <v>2668</v>
      </c>
      <c r="FX11" s="287">
        <v>2736</v>
      </c>
      <c r="FY11" s="287">
        <v>2837</v>
      </c>
      <c r="FZ11" s="287">
        <v>2992</v>
      </c>
      <c r="GA11" s="288">
        <v>3193</v>
      </c>
      <c r="GB11" s="287">
        <v>3194</v>
      </c>
      <c r="GC11" s="287">
        <v>3129</v>
      </c>
      <c r="GD11" s="287">
        <v>3020</v>
      </c>
      <c r="GE11" s="183">
        <v>103</v>
      </c>
      <c r="GF11" s="183">
        <v>135</v>
      </c>
      <c r="GG11" s="180">
        <v>137</v>
      </c>
      <c r="GH11" s="180">
        <v>135</v>
      </c>
      <c r="GI11" s="180">
        <v>152</v>
      </c>
      <c r="GJ11" s="180">
        <v>295</v>
      </c>
      <c r="GK11" s="183">
        <v>219</v>
      </c>
      <c r="GL11" s="180">
        <v>200</v>
      </c>
      <c r="GM11" s="180">
        <v>181</v>
      </c>
      <c r="GN11" s="180">
        <v>208</v>
      </c>
      <c r="GO11" s="180">
        <v>241</v>
      </c>
      <c r="GP11" s="180">
        <v>269</v>
      </c>
      <c r="GQ11" s="180">
        <v>297</v>
      </c>
      <c r="GR11" s="180">
        <v>322</v>
      </c>
      <c r="GS11" s="180">
        <v>361</v>
      </c>
      <c r="GT11" s="180">
        <v>424</v>
      </c>
      <c r="GU11" s="180">
        <v>459</v>
      </c>
      <c r="GV11" s="180">
        <v>522</v>
      </c>
      <c r="GW11" s="180">
        <v>593</v>
      </c>
      <c r="GX11" s="288">
        <v>710</v>
      </c>
      <c r="GY11" s="288">
        <v>677</v>
      </c>
      <c r="GZ11" s="288">
        <v>755</v>
      </c>
      <c r="HA11" s="287">
        <v>746</v>
      </c>
      <c r="HB11" s="287">
        <v>700</v>
      </c>
      <c r="HC11" s="287">
        <v>786</v>
      </c>
      <c r="HD11" s="287">
        <v>903</v>
      </c>
      <c r="HE11" s="287">
        <v>968</v>
      </c>
      <c r="HF11" s="288">
        <v>963</v>
      </c>
      <c r="HG11" s="287">
        <v>1045</v>
      </c>
      <c r="HH11" s="287">
        <v>1146</v>
      </c>
      <c r="HI11" s="287">
        <v>1099</v>
      </c>
      <c r="HJ11" s="287">
        <v>1365</v>
      </c>
      <c r="HK11" s="287">
        <v>1533</v>
      </c>
      <c r="HL11" s="288">
        <v>1532</v>
      </c>
      <c r="HM11" s="287">
        <v>1462</v>
      </c>
      <c r="HN11" s="287">
        <v>1320</v>
      </c>
      <c r="HO11" s="287">
        <v>1150</v>
      </c>
      <c r="HP11" s="183">
        <v>3938</v>
      </c>
      <c r="HQ11" s="183">
        <v>4050</v>
      </c>
      <c r="HR11" s="180">
        <v>3778</v>
      </c>
      <c r="HS11" s="180">
        <v>3712</v>
      </c>
      <c r="HT11" s="180">
        <v>3949</v>
      </c>
      <c r="HU11" s="180">
        <v>4090</v>
      </c>
      <c r="HV11" s="183">
        <v>4395</v>
      </c>
      <c r="HW11" s="180">
        <v>4443</v>
      </c>
      <c r="HX11" s="180">
        <v>4237</v>
      </c>
      <c r="HY11" s="180">
        <v>4400</v>
      </c>
      <c r="HZ11" s="180">
        <v>4358</v>
      </c>
      <c r="IA11" s="180">
        <v>4557</v>
      </c>
      <c r="IB11" s="180">
        <v>4566</v>
      </c>
      <c r="IC11" s="180">
        <v>4386</v>
      </c>
      <c r="ID11" s="180">
        <v>4646</v>
      </c>
      <c r="IE11" s="180">
        <v>4483</v>
      </c>
      <c r="IF11" s="180">
        <v>4514</v>
      </c>
      <c r="IG11" s="180">
        <v>4602</v>
      </c>
      <c r="IH11" s="180">
        <v>4647</v>
      </c>
      <c r="II11" s="288">
        <v>4568</v>
      </c>
      <c r="IJ11" s="288">
        <v>4628</v>
      </c>
      <c r="IK11" s="288">
        <v>4444</v>
      </c>
      <c r="IL11" s="287">
        <v>4314</v>
      </c>
      <c r="IM11" s="287">
        <v>4122</v>
      </c>
      <c r="IN11" s="287">
        <v>4234</v>
      </c>
      <c r="IO11" s="287">
        <v>4396</v>
      </c>
      <c r="IP11" s="287">
        <v>4506</v>
      </c>
      <c r="IQ11" s="288">
        <v>4368</v>
      </c>
      <c r="IR11" s="287">
        <v>4257</v>
      </c>
      <c r="IS11" s="287">
        <v>4455</v>
      </c>
      <c r="IT11" s="287">
        <v>4394</v>
      </c>
      <c r="IU11" s="287">
        <v>4310</v>
      </c>
      <c r="IV11" s="287">
        <v>4300</v>
      </c>
      <c r="IW11" s="288">
        <v>4268</v>
      </c>
      <c r="IX11" s="287">
        <v>4254</v>
      </c>
      <c r="IY11" s="287">
        <v>4084</v>
      </c>
      <c r="IZ11" s="287">
        <v>4169</v>
      </c>
    </row>
    <row r="12" spans="1:260">
      <c r="A12" s="279" t="s">
        <v>32</v>
      </c>
      <c r="B12" s="183">
        <v>93674</v>
      </c>
      <c r="C12" s="183">
        <v>89428</v>
      </c>
      <c r="D12" s="180">
        <v>88032</v>
      </c>
      <c r="E12" s="180">
        <v>89827</v>
      </c>
      <c r="F12" s="180">
        <v>89242</v>
      </c>
      <c r="G12" s="180">
        <v>98082</v>
      </c>
      <c r="H12" s="183">
        <v>98498</v>
      </c>
      <c r="I12" s="180">
        <v>102386</v>
      </c>
      <c r="J12" s="180">
        <v>106708</v>
      </c>
      <c r="K12" s="180">
        <v>111112</v>
      </c>
      <c r="L12" s="180">
        <v>119537</v>
      </c>
      <c r="M12" s="180">
        <v>127484</v>
      </c>
      <c r="N12" s="180">
        <v>131418</v>
      </c>
      <c r="O12" s="180">
        <v>133318</v>
      </c>
      <c r="P12" s="180">
        <v>134686</v>
      </c>
      <c r="Q12" s="180">
        <v>140012</v>
      </c>
      <c r="R12" s="180">
        <v>146254</v>
      </c>
      <c r="S12" s="180">
        <v>150066</v>
      </c>
      <c r="T12" s="180">
        <v>149631</v>
      </c>
      <c r="U12" s="288">
        <v>156903</v>
      </c>
      <c r="V12" s="288">
        <v>146731</v>
      </c>
      <c r="W12" s="288">
        <v>147022</v>
      </c>
      <c r="X12" s="287">
        <v>137376</v>
      </c>
      <c r="Y12" s="287">
        <v>144129</v>
      </c>
      <c r="Z12" s="287">
        <v>142869</v>
      </c>
      <c r="AA12" s="287">
        <v>144777</v>
      </c>
      <c r="AB12" s="287">
        <v>146666</v>
      </c>
      <c r="AC12" s="288">
        <v>146021</v>
      </c>
      <c r="AD12" s="287">
        <v>142514</v>
      </c>
      <c r="AE12" s="287">
        <v>141854</v>
      </c>
      <c r="AF12" s="287">
        <v>142427</v>
      </c>
      <c r="AG12" s="287">
        <v>153277</v>
      </c>
      <c r="AH12" s="287">
        <v>161446</v>
      </c>
      <c r="AI12" s="288">
        <v>162383</v>
      </c>
      <c r="AJ12" s="287">
        <v>155555</v>
      </c>
      <c r="AK12" s="287">
        <v>148144</v>
      </c>
      <c r="AL12" s="287">
        <v>144189</v>
      </c>
      <c r="AM12" s="397">
        <f t="shared" si="5"/>
        <v>2441</v>
      </c>
      <c r="AN12" s="292">
        <f t="shared" si="14"/>
        <v>2423</v>
      </c>
      <c r="AO12" s="292">
        <f t="shared" si="15"/>
        <v>2588</v>
      </c>
      <c r="AP12" s="292">
        <f t="shared" si="16"/>
        <v>2629</v>
      </c>
      <c r="AQ12" s="292">
        <f t="shared" si="17"/>
        <v>2650</v>
      </c>
      <c r="AR12" s="292">
        <f t="shared" si="18"/>
        <v>2855</v>
      </c>
      <c r="AS12" s="292">
        <f t="shared" si="19"/>
        <v>2944</v>
      </c>
      <c r="AT12" s="292">
        <f t="shared" si="20"/>
        <v>3098</v>
      </c>
      <c r="AU12" s="292">
        <f t="shared" si="21"/>
        <v>3303</v>
      </c>
      <c r="AV12" s="292">
        <f t="shared" si="22"/>
        <v>3356</v>
      </c>
      <c r="AW12" s="292">
        <f t="shared" si="23"/>
        <v>3648</v>
      </c>
      <c r="AX12" s="292">
        <f t="shared" si="24"/>
        <v>3717</v>
      </c>
      <c r="AY12" s="292">
        <f t="shared" si="25"/>
        <v>4036</v>
      </c>
      <c r="AZ12" s="292">
        <f t="shared" si="26"/>
        <v>4275</v>
      </c>
      <c r="BA12" s="292">
        <f t="shared" si="27"/>
        <v>4452</v>
      </c>
      <c r="BB12" s="292">
        <f t="shared" si="28"/>
        <v>4639</v>
      </c>
      <c r="BC12" s="292">
        <f t="shared" si="29"/>
        <v>4698</v>
      </c>
      <c r="BD12" s="292">
        <f t="shared" si="30"/>
        <v>4887</v>
      </c>
      <c r="BE12" s="292">
        <f t="shared" si="31"/>
        <v>5029</v>
      </c>
      <c r="BF12" s="293">
        <f t="shared" si="32"/>
        <v>5177</v>
      </c>
      <c r="BG12" s="293">
        <f t="shared" si="33"/>
        <v>5218</v>
      </c>
      <c r="BH12" s="293">
        <f t="shared" si="34"/>
        <v>5603</v>
      </c>
      <c r="BI12" s="293">
        <f t="shared" si="35"/>
        <v>5582</v>
      </c>
      <c r="BJ12" s="293">
        <f t="shared" si="36"/>
        <v>6377</v>
      </c>
      <c r="BK12" s="293">
        <f t="shared" si="37"/>
        <v>6258</v>
      </c>
      <c r="BL12" s="293">
        <f t="shared" si="38"/>
        <v>6448</v>
      </c>
      <c r="BM12" s="293">
        <f t="shared" si="39"/>
        <v>7032</v>
      </c>
      <c r="BN12" s="293">
        <f t="shared" si="40"/>
        <v>7327</v>
      </c>
      <c r="BO12" s="293">
        <f t="shared" si="41"/>
        <v>7576</v>
      </c>
      <c r="BP12" s="293">
        <f t="shared" si="42"/>
        <v>8010</v>
      </c>
      <c r="BQ12" s="293">
        <f t="shared" si="43"/>
        <v>8168</v>
      </c>
      <c r="BR12" s="293">
        <f t="shared" si="44"/>
        <v>8601</v>
      </c>
      <c r="BS12" s="293">
        <f t="shared" si="45"/>
        <v>9031</v>
      </c>
      <c r="BT12" s="293">
        <f t="shared" si="46"/>
        <v>9728</v>
      </c>
      <c r="BU12" s="293">
        <f t="shared" si="47"/>
        <v>9200</v>
      </c>
      <c r="BV12" s="293">
        <f t="shared" si="48"/>
        <v>8854</v>
      </c>
      <c r="BW12" s="293">
        <f t="shared" si="49"/>
        <v>8383</v>
      </c>
      <c r="BX12" s="183">
        <v>179</v>
      </c>
      <c r="BY12" s="183">
        <v>157</v>
      </c>
      <c r="BZ12" s="180">
        <v>151</v>
      </c>
      <c r="CA12" s="180">
        <v>171</v>
      </c>
      <c r="CB12" s="180">
        <v>182</v>
      </c>
      <c r="CC12" s="180">
        <v>220</v>
      </c>
      <c r="CD12" s="183">
        <v>194</v>
      </c>
      <c r="CE12" s="180">
        <v>242</v>
      </c>
      <c r="CF12" s="180">
        <v>236</v>
      </c>
      <c r="CG12" s="180">
        <v>288</v>
      </c>
      <c r="CH12" s="180">
        <v>303</v>
      </c>
      <c r="CI12" s="180">
        <v>363</v>
      </c>
      <c r="CJ12" s="180">
        <v>491</v>
      </c>
      <c r="CK12" s="180">
        <v>551</v>
      </c>
      <c r="CL12" s="180">
        <v>434</v>
      </c>
      <c r="CM12" s="180">
        <v>405</v>
      </c>
      <c r="CN12" s="180">
        <v>443</v>
      </c>
      <c r="CO12" s="180">
        <v>451</v>
      </c>
      <c r="CP12" s="180">
        <v>531</v>
      </c>
      <c r="CQ12" s="288">
        <v>666</v>
      </c>
      <c r="CR12" s="288">
        <v>706</v>
      </c>
      <c r="CS12" s="288">
        <v>732</v>
      </c>
      <c r="CT12" s="287">
        <v>663</v>
      </c>
      <c r="CU12" s="287">
        <v>836</v>
      </c>
      <c r="CV12" s="287">
        <v>854</v>
      </c>
      <c r="CW12" s="287">
        <v>863</v>
      </c>
      <c r="CX12" s="287">
        <v>955</v>
      </c>
      <c r="CY12" s="288">
        <v>1067</v>
      </c>
      <c r="CZ12" s="287">
        <v>1132</v>
      </c>
      <c r="DA12" s="287">
        <v>1150</v>
      </c>
      <c r="DB12" s="287">
        <v>1091</v>
      </c>
      <c r="DC12" s="287">
        <v>785</v>
      </c>
      <c r="DD12" s="287">
        <v>830</v>
      </c>
      <c r="DE12" s="288">
        <v>849</v>
      </c>
      <c r="DF12" s="287">
        <v>752</v>
      </c>
      <c r="DG12" s="287">
        <v>656</v>
      </c>
      <c r="DH12" s="287">
        <v>416</v>
      </c>
      <c r="DI12" s="183">
        <v>2262</v>
      </c>
      <c r="DJ12" s="183">
        <v>2266</v>
      </c>
      <c r="DK12" s="180">
        <v>2437</v>
      </c>
      <c r="DL12" s="180">
        <v>2458</v>
      </c>
      <c r="DM12" s="180">
        <v>2468</v>
      </c>
      <c r="DN12" s="180">
        <v>2635</v>
      </c>
      <c r="DO12" s="183">
        <v>2750</v>
      </c>
      <c r="DP12" s="180">
        <v>2856</v>
      </c>
      <c r="DQ12" s="180">
        <v>3067</v>
      </c>
      <c r="DR12" s="180">
        <v>3068</v>
      </c>
      <c r="DS12" s="180">
        <v>3345</v>
      </c>
      <c r="DT12" s="180">
        <v>3354</v>
      </c>
      <c r="DU12" s="180">
        <v>3545</v>
      </c>
      <c r="DV12" s="180">
        <v>3724</v>
      </c>
      <c r="DW12" s="180">
        <v>4018</v>
      </c>
      <c r="DX12" s="180">
        <v>4234</v>
      </c>
      <c r="DY12" s="180">
        <v>4255</v>
      </c>
      <c r="DZ12" s="180">
        <v>4436</v>
      </c>
      <c r="EA12" s="180">
        <v>4498</v>
      </c>
      <c r="EB12" s="288">
        <v>4511</v>
      </c>
      <c r="EC12" s="288">
        <v>4512</v>
      </c>
      <c r="ED12" s="288">
        <v>4871</v>
      </c>
      <c r="EE12" s="287">
        <v>4919</v>
      </c>
      <c r="EF12" s="287">
        <v>5541</v>
      </c>
      <c r="EG12" s="287">
        <v>5404</v>
      </c>
      <c r="EH12" s="287">
        <v>5585</v>
      </c>
      <c r="EI12" s="287">
        <v>6077</v>
      </c>
      <c r="EJ12" s="288">
        <v>6260</v>
      </c>
      <c r="EK12" s="287">
        <v>6444</v>
      </c>
      <c r="EL12" s="287">
        <v>6860</v>
      </c>
      <c r="EM12" s="287">
        <v>7077</v>
      </c>
      <c r="EN12" s="287">
        <v>7816</v>
      </c>
      <c r="EO12" s="287">
        <v>8201</v>
      </c>
      <c r="EP12" s="288">
        <v>8879</v>
      </c>
      <c r="EQ12" s="287">
        <v>8448</v>
      </c>
      <c r="ER12" s="287">
        <v>8198</v>
      </c>
      <c r="ES12" s="287">
        <v>7967</v>
      </c>
      <c r="ET12" s="183">
        <v>19262</v>
      </c>
      <c r="EU12" s="183">
        <v>18259</v>
      </c>
      <c r="EV12" s="180">
        <v>17910</v>
      </c>
      <c r="EW12" s="180">
        <v>18501</v>
      </c>
      <c r="EX12" s="180">
        <v>18792</v>
      </c>
      <c r="EY12" s="180">
        <v>20331</v>
      </c>
      <c r="EZ12" s="183">
        <v>21051</v>
      </c>
      <c r="FA12" s="180">
        <v>21651</v>
      </c>
      <c r="FB12" s="180">
        <v>22595</v>
      </c>
      <c r="FC12" s="180">
        <v>23608</v>
      </c>
      <c r="FD12" s="180">
        <v>24960</v>
      </c>
      <c r="FE12" s="180">
        <v>25835</v>
      </c>
      <c r="FF12" s="180">
        <v>26342</v>
      </c>
      <c r="FG12" s="180">
        <v>26569</v>
      </c>
      <c r="FH12" s="180">
        <v>26759</v>
      </c>
      <c r="FI12" s="180">
        <v>28099</v>
      </c>
      <c r="FJ12" s="180">
        <v>30239</v>
      </c>
      <c r="FK12" s="180">
        <v>32167</v>
      </c>
      <c r="FL12" s="180">
        <v>32453</v>
      </c>
      <c r="FM12" s="288">
        <v>34567</v>
      </c>
      <c r="FN12" s="288">
        <v>30515</v>
      </c>
      <c r="FO12" s="288">
        <v>31102</v>
      </c>
      <c r="FP12" s="287">
        <v>27725</v>
      </c>
      <c r="FQ12" s="287">
        <v>29994</v>
      </c>
      <c r="FR12" s="287">
        <v>29571</v>
      </c>
      <c r="FS12" s="287">
        <v>29985</v>
      </c>
      <c r="FT12" s="287">
        <v>30840</v>
      </c>
      <c r="FU12" s="288">
        <v>30394</v>
      </c>
      <c r="FV12" s="287">
        <v>29737</v>
      </c>
      <c r="FW12" s="287">
        <v>28807</v>
      </c>
      <c r="FX12" s="287">
        <v>28713</v>
      </c>
      <c r="FY12" s="287">
        <v>29671</v>
      </c>
      <c r="FZ12" s="287">
        <v>31472</v>
      </c>
      <c r="GA12" s="288">
        <v>31846</v>
      </c>
      <c r="GB12" s="287">
        <v>31630</v>
      </c>
      <c r="GC12" s="287">
        <v>30901</v>
      </c>
      <c r="GD12" s="287">
        <v>30298</v>
      </c>
      <c r="GE12" s="183">
        <v>11503</v>
      </c>
      <c r="GF12" s="183">
        <v>11812</v>
      </c>
      <c r="GG12" s="180">
        <v>12375</v>
      </c>
      <c r="GH12" s="180">
        <v>12882</v>
      </c>
      <c r="GI12" s="180">
        <v>13178</v>
      </c>
      <c r="GJ12" s="180">
        <v>13644</v>
      </c>
      <c r="GK12" s="183">
        <v>14104</v>
      </c>
      <c r="GL12" s="180">
        <v>15013</v>
      </c>
      <c r="GM12" s="180">
        <v>16092</v>
      </c>
      <c r="GN12" s="180">
        <v>17943</v>
      </c>
      <c r="GO12" s="180">
        <v>20067</v>
      </c>
      <c r="GP12" s="180">
        <v>22041</v>
      </c>
      <c r="GQ12" s="180">
        <v>23925</v>
      </c>
      <c r="GR12" s="180">
        <v>25330</v>
      </c>
      <c r="GS12" s="180">
        <v>26495</v>
      </c>
      <c r="GT12" s="180">
        <v>28861</v>
      </c>
      <c r="GU12" s="180">
        <v>31721</v>
      </c>
      <c r="GV12" s="180">
        <v>34079</v>
      </c>
      <c r="GW12" s="180">
        <v>34816</v>
      </c>
      <c r="GX12" s="288">
        <v>38405</v>
      </c>
      <c r="GY12" s="288">
        <v>36909</v>
      </c>
      <c r="GZ12" s="288">
        <v>37839</v>
      </c>
      <c r="HA12" s="287">
        <v>36620</v>
      </c>
      <c r="HB12" s="287">
        <v>39614</v>
      </c>
      <c r="HC12" s="287">
        <v>40977</v>
      </c>
      <c r="HD12" s="287">
        <v>42876</v>
      </c>
      <c r="HE12" s="287">
        <v>44412</v>
      </c>
      <c r="HF12" s="288">
        <v>45477</v>
      </c>
      <c r="HG12" s="287">
        <v>45404</v>
      </c>
      <c r="HH12" s="287">
        <v>46664</v>
      </c>
      <c r="HI12" s="287">
        <v>47724</v>
      </c>
      <c r="HJ12" s="287">
        <v>55449</v>
      </c>
      <c r="HK12" s="287">
        <v>60648</v>
      </c>
      <c r="HL12" s="288">
        <v>60622</v>
      </c>
      <c r="HM12" s="287">
        <v>56175</v>
      </c>
      <c r="HN12" s="287">
        <v>52678</v>
      </c>
      <c r="HO12" s="287">
        <v>51037</v>
      </c>
      <c r="HP12" s="183">
        <v>60468</v>
      </c>
      <c r="HQ12" s="183">
        <v>56934</v>
      </c>
      <c r="HR12" s="180">
        <v>55159</v>
      </c>
      <c r="HS12" s="180">
        <v>55815</v>
      </c>
      <c r="HT12" s="180">
        <v>54622</v>
      </c>
      <c r="HU12" s="180">
        <v>61252</v>
      </c>
      <c r="HV12" s="183">
        <v>60399</v>
      </c>
      <c r="HW12" s="180">
        <v>62624</v>
      </c>
      <c r="HX12" s="180">
        <v>64718</v>
      </c>
      <c r="HY12" s="180">
        <v>66205</v>
      </c>
      <c r="HZ12" s="180">
        <v>70862</v>
      </c>
      <c r="IA12" s="180">
        <v>75891</v>
      </c>
      <c r="IB12" s="180">
        <v>77115</v>
      </c>
      <c r="IC12" s="180">
        <v>77144</v>
      </c>
      <c r="ID12" s="180">
        <v>76980</v>
      </c>
      <c r="IE12" s="180">
        <v>78413</v>
      </c>
      <c r="IF12" s="180">
        <v>79596</v>
      </c>
      <c r="IG12" s="180">
        <v>78933</v>
      </c>
      <c r="IH12" s="180">
        <v>77333</v>
      </c>
      <c r="II12" s="288">
        <v>78754</v>
      </c>
      <c r="IJ12" s="288">
        <v>74089</v>
      </c>
      <c r="IK12" s="288">
        <v>72478</v>
      </c>
      <c r="IL12" s="287">
        <v>67449</v>
      </c>
      <c r="IM12" s="287">
        <v>68144</v>
      </c>
      <c r="IN12" s="287">
        <v>66063</v>
      </c>
      <c r="IO12" s="287">
        <v>65468</v>
      </c>
      <c r="IP12" s="287">
        <v>64382</v>
      </c>
      <c r="IQ12" s="288">
        <v>62823</v>
      </c>
      <c r="IR12" s="287">
        <v>59797</v>
      </c>
      <c r="IS12" s="287">
        <v>58373</v>
      </c>
      <c r="IT12" s="287">
        <v>57822</v>
      </c>
      <c r="IU12" s="287">
        <v>59556</v>
      </c>
      <c r="IV12" s="287">
        <v>60295</v>
      </c>
      <c r="IW12" s="288">
        <v>60187</v>
      </c>
      <c r="IX12" s="287">
        <v>58550</v>
      </c>
      <c r="IY12" s="287">
        <v>55711</v>
      </c>
      <c r="IZ12" s="287">
        <v>54471</v>
      </c>
    </row>
    <row r="13" spans="1:260">
      <c r="A13" s="279" t="s">
        <v>33</v>
      </c>
      <c r="B13" s="183"/>
      <c r="C13" s="183">
        <v>57602</v>
      </c>
      <c r="D13" s="180">
        <v>56356</v>
      </c>
      <c r="E13" s="180">
        <v>56660</v>
      </c>
      <c r="F13" s="180">
        <v>56271</v>
      </c>
      <c r="G13" s="180">
        <v>58996</v>
      </c>
      <c r="H13" s="183">
        <v>58525</v>
      </c>
      <c r="I13" s="180">
        <v>59227</v>
      </c>
      <c r="J13" s="180">
        <v>62563</v>
      </c>
      <c r="K13" s="180">
        <v>62499</v>
      </c>
      <c r="L13" s="180">
        <v>65983</v>
      </c>
      <c r="M13" s="180">
        <v>66890</v>
      </c>
      <c r="N13" s="180">
        <v>67789</v>
      </c>
      <c r="O13" s="180">
        <v>69957</v>
      </c>
      <c r="P13" s="180">
        <v>73498</v>
      </c>
      <c r="Q13" s="180">
        <v>76538</v>
      </c>
      <c r="R13" s="180">
        <v>82033</v>
      </c>
      <c r="S13" s="180">
        <v>86163</v>
      </c>
      <c r="T13" s="180">
        <v>85703</v>
      </c>
      <c r="U13" s="288">
        <v>87535</v>
      </c>
      <c r="V13" s="288">
        <v>84357</v>
      </c>
      <c r="W13" s="288">
        <v>86459</v>
      </c>
      <c r="X13" s="287">
        <v>85822</v>
      </c>
      <c r="Y13" s="287">
        <v>85205</v>
      </c>
      <c r="Z13" s="287">
        <v>87878</v>
      </c>
      <c r="AA13" s="287">
        <v>89511</v>
      </c>
      <c r="AB13" s="287">
        <v>92204</v>
      </c>
      <c r="AC13" s="288">
        <v>93955</v>
      </c>
      <c r="AD13" s="287">
        <v>92381</v>
      </c>
      <c r="AE13" s="287">
        <v>92668</v>
      </c>
      <c r="AF13" s="287">
        <v>94328</v>
      </c>
      <c r="AG13" s="287">
        <v>97830</v>
      </c>
      <c r="AH13" s="287">
        <v>102261</v>
      </c>
      <c r="AI13" s="288">
        <v>104466</v>
      </c>
      <c r="AJ13" s="287">
        <v>100907</v>
      </c>
      <c r="AK13" s="287">
        <v>97760</v>
      </c>
      <c r="AL13" s="287">
        <v>92805</v>
      </c>
      <c r="AM13" s="429" t="e">
        <f t="shared" si="5"/>
        <v>#VALUE!</v>
      </c>
      <c r="AN13" s="292">
        <f t="shared" si="14"/>
        <v>1045</v>
      </c>
      <c r="AO13" s="292">
        <f t="shared" si="15"/>
        <v>1182</v>
      </c>
      <c r="AP13" s="292">
        <f t="shared" si="16"/>
        <v>1129</v>
      </c>
      <c r="AQ13" s="292">
        <f t="shared" si="17"/>
        <v>1054</v>
      </c>
      <c r="AR13" s="292">
        <f t="shared" si="18"/>
        <v>1269</v>
      </c>
      <c r="AS13" s="292">
        <f t="shared" si="19"/>
        <v>1457</v>
      </c>
      <c r="AT13" s="292">
        <f t="shared" si="20"/>
        <v>1588</v>
      </c>
      <c r="AU13" s="292">
        <f t="shared" si="21"/>
        <v>1798</v>
      </c>
      <c r="AV13" s="292">
        <f t="shared" si="22"/>
        <v>2070</v>
      </c>
      <c r="AW13" s="292">
        <f t="shared" si="23"/>
        <v>2232</v>
      </c>
      <c r="AX13" s="292">
        <f t="shared" si="24"/>
        <v>2258</v>
      </c>
      <c r="AY13" s="292">
        <f t="shared" si="25"/>
        <v>2348</v>
      </c>
      <c r="AZ13" s="292">
        <f t="shared" si="26"/>
        <v>2430</v>
      </c>
      <c r="BA13" s="292">
        <f t="shared" si="27"/>
        <v>2707</v>
      </c>
      <c r="BB13" s="292">
        <f t="shared" si="28"/>
        <v>2892</v>
      </c>
      <c r="BC13" s="292">
        <f t="shared" si="29"/>
        <v>3013</v>
      </c>
      <c r="BD13" s="292">
        <f t="shared" si="30"/>
        <v>3241</v>
      </c>
      <c r="BE13" s="292">
        <f t="shared" si="31"/>
        <v>3555</v>
      </c>
      <c r="BF13" s="293">
        <f t="shared" si="32"/>
        <v>3576</v>
      </c>
      <c r="BG13" s="293">
        <f t="shared" si="33"/>
        <v>3790</v>
      </c>
      <c r="BH13" s="293">
        <f t="shared" si="34"/>
        <v>4009</v>
      </c>
      <c r="BI13" s="293">
        <f t="shared" si="35"/>
        <v>4307</v>
      </c>
      <c r="BJ13" s="293">
        <f t="shared" si="36"/>
        <v>4475</v>
      </c>
      <c r="BK13" s="293">
        <f t="shared" si="37"/>
        <v>4749</v>
      </c>
      <c r="BL13" s="293">
        <f t="shared" si="38"/>
        <v>4745</v>
      </c>
      <c r="BM13" s="293">
        <f t="shared" si="39"/>
        <v>5263</v>
      </c>
      <c r="BN13" s="293">
        <f t="shared" si="40"/>
        <v>5582</v>
      </c>
      <c r="BO13" s="293">
        <f t="shared" si="41"/>
        <v>5715</v>
      </c>
      <c r="BP13" s="293">
        <f t="shared" si="42"/>
        <v>6127</v>
      </c>
      <c r="BQ13" s="293">
        <f t="shared" si="43"/>
        <v>6539</v>
      </c>
      <c r="BR13" s="293">
        <f t="shared" si="44"/>
        <v>6833</v>
      </c>
      <c r="BS13" s="293">
        <f t="shared" si="45"/>
        <v>7105</v>
      </c>
      <c r="BT13" s="293">
        <f t="shared" si="46"/>
        <v>7816</v>
      </c>
      <c r="BU13" s="293">
        <f t="shared" si="47"/>
        <v>7477</v>
      </c>
      <c r="BV13" s="293">
        <f t="shared" si="48"/>
        <v>7530</v>
      </c>
      <c r="BW13" s="293">
        <f t="shared" si="49"/>
        <v>7336</v>
      </c>
      <c r="BX13" s="183" t="s">
        <v>186</v>
      </c>
      <c r="BY13" s="183">
        <v>83</v>
      </c>
      <c r="BZ13" s="180">
        <v>77</v>
      </c>
      <c r="CA13" s="180">
        <v>66</v>
      </c>
      <c r="CB13" s="180">
        <v>35</v>
      </c>
      <c r="CC13" s="180">
        <v>73</v>
      </c>
      <c r="CD13" s="183">
        <v>77</v>
      </c>
      <c r="CE13" s="180">
        <v>70</v>
      </c>
      <c r="CF13" s="180">
        <v>89</v>
      </c>
      <c r="CG13" s="180">
        <v>82</v>
      </c>
      <c r="CH13" s="180">
        <v>81</v>
      </c>
      <c r="CI13" s="180">
        <v>81</v>
      </c>
      <c r="CJ13" s="180">
        <v>98</v>
      </c>
      <c r="CK13" s="180">
        <v>88</v>
      </c>
      <c r="CL13" s="180">
        <v>82</v>
      </c>
      <c r="CM13" s="180">
        <v>94</v>
      </c>
      <c r="CN13" s="180">
        <v>145</v>
      </c>
      <c r="CO13" s="180">
        <v>140</v>
      </c>
      <c r="CP13" s="180">
        <v>226</v>
      </c>
      <c r="CQ13" s="288">
        <v>233</v>
      </c>
      <c r="CR13" s="288">
        <v>225</v>
      </c>
      <c r="CS13" s="288">
        <v>215</v>
      </c>
      <c r="CT13" s="287">
        <v>206</v>
      </c>
      <c r="CU13" s="287">
        <v>212</v>
      </c>
      <c r="CV13" s="287">
        <v>226</v>
      </c>
      <c r="CW13" s="287">
        <v>233</v>
      </c>
      <c r="CX13" s="287">
        <v>258</v>
      </c>
      <c r="CY13" s="288">
        <v>226</v>
      </c>
      <c r="CZ13" s="287">
        <v>247</v>
      </c>
      <c r="DA13" s="287">
        <v>250</v>
      </c>
      <c r="DB13" s="287">
        <v>257</v>
      </c>
      <c r="DC13" s="287">
        <v>200</v>
      </c>
      <c r="DD13" s="287">
        <v>247</v>
      </c>
      <c r="DE13" s="288">
        <v>241</v>
      </c>
      <c r="DF13" s="287">
        <v>162</v>
      </c>
      <c r="DG13" s="287">
        <v>191</v>
      </c>
      <c r="DH13" s="287">
        <v>194</v>
      </c>
      <c r="DI13" s="183" t="s">
        <v>186</v>
      </c>
      <c r="DJ13" s="183">
        <v>962</v>
      </c>
      <c r="DK13" s="180">
        <v>1105</v>
      </c>
      <c r="DL13" s="180">
        <v>1063</v>
      </c>
      <c r="DM13" s="180">
        <v>1019</v>
      </c>
      <c r="DN13" s="180">
        <v>1196</v>
      </c>
      <c r="DO13" s="183">
        <v>1380</v>
      </c>
      <c r="DP13" s="180">
        <v>1518</v>
      </c>
      <c r="DQ13" s="180">
        <v>1709</v>
      </c>
      <c r="DR13" s="180">
        <v>1988</v>
      </c>
      <c r="DS13" s="180">
        <v>2151</v>
      </c>
      <c r="DT13" s="180">
        <v>2177</v>
      </c>
      <c r="DU13" s="180">
        <v>2250</v>
      </c>
      <c r="DV13" s="180">
        <v>2342</v>
      </c>
      <c r="DW13" s="180">
        <v>2625</v>
      </c>
      <c r="DX13" s="180">
        <v>2798</v>
      </c>
      <c r="DY13" s="180">
        <v>2868</v>
      </c>
      <c r="DZ13" s="180">
        <v>3101</v>
      </c>
      <c r="EA13" s="180">
        <v>3329</v>
      </c>
      <c r="EB13" s="288">
        <v>3343</v>
      </c>
      <c r="EC13" s="288">
        <v>3565</v>
      </c>
      <c r="ED13" s="288">
        <v>3794</v>
      </c>
      <c r="EE13" s="287">
        <v>4101</v>
      </c>
      <c r="EF13" s="287">
        <v>4263</v>
      </c>
      <c r="EG13" s="287">
        <v>4523</v>
      </c>
      <c r="EH13" s="287">
        <v>4512</v>
      </c>
      <c r="EI13" s="287">
        <v>5005</v>
      </c>
      <c r="EJ13" s="288">
        <v>5356</v>
      </c>
      <c r="EK13" s="287">
        <v>5468</v>
      </c>
      <c r="EL13" s="287">
        <v>5877</v>
      </c>
      <c r="EM13" s="287">
        <v>6282</v>
      </c>
      <c r="EN13" s="287">
        <v>6633</v>
      </c>
      <c r="EO13" s="287">
        <v>6858</v>
      </c>
      <c r="EP13" s="288">
        <v>7575</v>
      </c>
      <c r="EQ13" s="287">
        <v>7315</v>
      </c>
      <c r="ER13" s="287">
        <v>7339</v>
      </c>
      <c r="ES13" s="287">
        <v>7142</v>
      </c>
      <c r="ET13" s="183" t="s">
        <v>186</v>
      </c>
      <c r="EU13" s="183">
        <v>18938</v>
      </c>
      <c r="EV13" s="180">
        <v>18350</v>
      </c>
      <c r="EW13" s="180">
        <v>18273</v>
      </c>
      <c r="EX13" s="180">
        <v>18331</v>
      </c>
      <c r="EY13" s="180">
        <v>19434</v>
      </c>
      <c r="EZ13" s="183">
        <v>18515</v>
      </c>
      <c r="FA13" s="180">
        <v>18773</v>
      </c>
      <c r="FB13" s="180">
        <v>20180</v>
      </c>
      <c r="FC13" s="180">
        <v>19795</v>
      </c>
      <c r="FD13" s="180">
        <v>21357</v>
      </c>
      <c r="FE13" s="180">
        <v>21266</v>
      </c>
      <c r="FF13" s="180">
        <v>22030</v>
      </c>
      <c r="FG13" s="180">
        <v>23034</v>
      </c>
      <c r="FH13" s="180">
        <v>24829</v>
      </c>
      <c r="FI13" s="180">
        <v>26195</v>
      </c>
      <c r="FJ13" s="180">
        <v>29010</v>
      </c>
      <c r="FK13" s="180">
        <v>31949</v>
      </c>
      <c r="FL13" s="180">
        <v>31022</v>
      </c>
      <c r="FM13" s="288">
        <v>31894</v>
      </c>
      <c r="FN13" s="288">
        <v>30396</v>
      </c>
      <c r="FO13" s="288">
        <v>30992</v>
      </c>
      <c r="FP13" s="287">
        <v>30475</v>
      </c>
      <c r="FQ13" s="287">
        <v>30020</v>
      </c>
      <c r="FR13" s="287">
        <v>30786</v>
      </c>
      <c r="FS13" s="287">
        <v>31084</v>
      </c>
      <c r="FT13" s="287">
        <v>32534</v>
      </c>
      <c r="FU13" s="288">
        <v>32980</v>
      </c>
      <c r="FV13" s="287">
        <v>31705</v>
      </c>
      <c r="FW13" s="287">
        <v>31397</v>
      </c>
      <c r="FX13" s="287">
        <v>31829</v>
      </c>
      <c r="FY13" s="287">
        <v>33314</v>
      </c>
      <c r="FZ13" s="287">
        <v>35840</v>
      </c>
      <c r="GA13" s="288">
        <v>36965</v>
      </c>
      <c r="GB13" s="287">
        <v>36202</v>
      </c>
      <c r="GC13" s="287">
        <v>34889</v>
      </c>
      <c r="GD13" s="287">
        <v>33643</v>
      </c>
      <c r="GE13" s="183" t="s">
        <v>186</v>
      </c>
      <c r="GF13" s="183">
        <v>541</v>
      </c>
      <c r="GG13" s="180">
        <v>606</v>
      </c>
      <c r="GH13" s="180">
        <v>658</v>
      </c>
      <c r="GI13" s="180">
        <v>983</v>
      </c>
      <c r="GJ13" s="180">
        <v>831</v>
      </c>
      <c r="GK13" s="183">
        <v>870</v>
      </c>
      <c r="GL13" s="180">
        <v>983</v>
      </c>
      <c r="GM13" s="180">
        <v>1085</v>
      </c>
      <c r="GN13" s="180">
        <v>1281</v>
      </c>
      <c r="GO13" s="180">
        <v>1593</v>
      </c>
      <c r="GP13" s="180">
        <v>1867</v>
      </c>
      <c r="GQ13" s="180">
        <v>2122</v>
      </c>
      <c r="GR13" s="180">
        <v>2590</v>
      </c>
      <c r="GS13" s="180">
        <v>3003</v>
      </c>
      <c r="GT13" s="180">
        <v>3515</v>
      </c>
      <c r="GU13" s="180">
        <v>4309</v>
      </c>
      <c r="GV13" s="180">
        <v>5052</v>
      </c>
      <c r="GW13" s="180">
        <v>5557</v>
      </c>
      <c r="GX13" s="288">
        <v>6244</v>
      </c>
      <c r="GY13" s="288">
        <v>6497</v>
      </c>
      <c r="GZ13" s="288">
        <v>7260</v>
      </c>
      <c r="HA13" s="287">
        <v>7408</v>
      </c>
      <c r="HB13" s="287">
        <v>7477</v>
      </c>
      <c r="HC13" s="287">
        <v>8214</v>
      </c>
      <c r="HD13" s="287">
        <v>8989</v>
      </c>
      <c r="HE13" s="287">
        <v>9743</v>
      </c>
      <c r="HF13" s="288">
        <v>10890</v>
      </c>
      <c r="HG13" s="287">
        <v>11182</v>
      </c>
      <c r="HH13" s="287">
        <v>11366</v>
      </c>
      <c r="HI13" s="287">
        <v>11968</v>
      </c>
      <c r="HJ13" s="287">
        <v>14475</v>
      </c>
      <c r="HK13" s="287">
        <v>15486</v>
      </c>
      <c r="HL13" s="288">
        <v>16026</v>
      </c>
      <c r="HM13" s="287">
        <v>16528</v>
      </c>
      <c r="HN13" s="287">
        <v>15831</v>
      </c>
      <c r="HO13" s="287">
        <v>13746</v>
      </c>
      <c r="HP13" s="183"/>
      <c r="HQ13" s="183">
        <v>37078</v>
      </c>
      <c r="HR13" s="180">
        <v>36218</v>
      </c>
      <c r="HS13" s="180">
        <v>36600</v>
      </c>
      <c r="HT13" s="180">
        <v>35903</v>
      </c>
      <c r="HU13" s="180">
        <v>37462</v>
      </c>
      <c r="HV13" s="183">
        <v>37683</v>
      </c>
      <c r="HW13" s="180">
        <v>37883</v>
      </c>
      <c r="HX13" s="180">
        <v>39500</v>
      </c>
      <c r="HY13" s="180">
        <v>39353</v>
      </c>
      <c r="HZ13" s="180">
        <v>40801</v>
      </c>
      <c r="IA13" s="180">
        <v>41499</v>
      </c>
      <c r="IB13" s="180">
        <v>41289</v>
      </c>
      <c r="IC13" s="180">
        <v>41903</v>
      </c>
      <c r="ID13" s="180">
        <v>42959</v>
      </c>
      <c r="IE13" s="180">
        <v>43936</v>
      </c>
      <c r="IF13" s="180">
        <v>45701</v>
      </c>
      <c r="IG13" s="180">
        <v>45921</v>
      </c>
      <c r="IH13" s="180">
        <v>45569</v>
      </c>
      <c r="II13" s="288">
        <v>45821</v>
      </c>
      <c r="IJ13" s="288">
        <v>43674</v>
      </c>
      <c r="IK13" s="288">
        <v>44198</v>
      </c>
      <c r="IL13" s="287">
        <v>43632</v>
      </c>
      <c r="IM13" s="287">
        <v>43233</v>
      </c>
      <c r="IN13" s="287">
        <v>44129</v>
      </c>
      <c r="IO13" s="287">
        <v>44693</v>
      </c>
      <c r="IP13" s="287">
        <v>44664</v>
      </c>
      <c r="IQ13" s="288">
        <v>44503</v>
      </c>
      <c r="IR13" s="287">
        <v>43779</v>
      </c>
      <c r="IS13" s="287">
        <v>43778</v>
      </c>
      <c r="IT13" s="287">
        <v>43992</v>
      </c>
      <c r="IU13" s="287">
        <v>43208</v>
      </c>
      <c r="IV13" s="287">
        <v>43830</v>
      </c>
      <c r="IW13" s="288">
        <v>43659</v>
      </c>
      <c r="IX13" s="287">
        <v>40700</v>
      </c>
      <c r="IY13" s="287">
        <v>39510</v>
      </c>
      <c r="IZ13" s="287">
        <v>38080</v>
      </c>
    </row>
    <row r="14" spans="1:260">
      <c r="A14" s="279" t="s">
        <v>34</v>
      </c>
      <c r="B14" s="183">
        <v>34945</v>
      </c>
      <c r="C14" s="183">
        <v>36736.095281645816</v>
      </c>
      <c r="D14" s="180">
        <v>38850.686393674769</v>
      </c>
      <c r="E14" s="180">
        <v>38014.144854850128</v>
      </c>
      <c r="F14" s="180">
        <v>36641</v>
      </c>
      <c r="G14" s="180">
        <v>36941</v>
      </c>
      <c r="H14" s="183">
        <v>37270</v>
      </c>
      <c r="I14" s="180">
        <v>37046</v>
      </c>
      <c r="J14" s="180">
        <v>36830</v>
      </c>
      <c r="K14" s="180">
        <v>36957</v>
      </c>
      <c r="L14" s="180">
        <v>36337</v>
      </c>
      <c r="M14" s="180">
        <v>37654</v>
      </c>
      <c r="N14" s="180">
        <v>37755</v>
      </c>
      <c r="O14" s="180">
        <v>38386</v>
      </c>
      <c r="P14" s="180">
        <v>37514</v>
      </c>
      <c r="Q14" s="180">
        <v>38200</v>
      </c>
      <c r="R14" s="183">
        <v>38982</v>
      </c>
      <c r="S14" s="183">
        <v>41428</v>
      </c>
      <c r="T14" s="183">
        <v>40955</v>
      </c>
      <c r="U14" s="287">
        <v>41830</v>
      </c>
      <c r="V14" s="287">
        <v>40502</v>
      </c>
      <c r="W14" s="288">
        <v>39937</v>
      </c>
      <c r="X14" s="287">
        <v>37900</v>
      </c>
      <c r="Y14" s="287">
        <v>39021</v>
      </c>
      <c r="Z14" s="287">
        <v>40104</v>
      </c>
      <c r="AA14" s="287">
        <v>40740</v>
      </c>
      <c r="AB14" s="287">
        <v>41960</v>
      </c>
      <c r="AC14" s="288">
        <v>42319</v>
      </c>
      <c r="AD14" s="287">
        <v>41883</v>
      </c>
      <c r="AE14" s="287">
        <v>42869</v>
      </c>
      <c r="AF14" s="287">
        <v>42058</v>
      </c>
      <c r="AG14" s="287">
        <v>42582</v>
      </c>
      <c r="AH14" s="287">
        <v>44346</v>
      </c>
      <c r="AI14" s="288">
        <v>45421</v>
      </c>
      <c r="AJ14" s="287">
        <v>44407</v>
      </c>
      <c r="AK14" s="287">
        <v>43797</v>
      </c>
      <c r="AL14" s="287">
        <v>42586</v>
      </c>
      <c r="AM14" s="397">
        <f t="shared" si="5"/>
        <v>260</v>
      </c>
      <c r="AN14" s="292">
        <f t="shared" si="14"/>
        <v>464.88213915101767</v>
      </c>
      <c r="AO14" s="292">
        <f t="shared" si="15"/>
        <v>491.64153293125145</v>
      </c>
      <c r="AP14" s="292">
        <f t="shared" si="16"/>
        <v>481.055399128082</v>
      </c>
      <c r="AQ14" s="292">
        <f t="shared" si="17"/>
        <v>554</v>
      </c>
      <c r="AR14" s="292">
        <f t="shared" si="18"/>
        <v>575</v>
      </c>
      <c r="AS14" s="292">
        <f t="shared" si="19"/>
        <v>485</v>
      </c>
      <c r="AT14" s="292">
        <f t="shared" si="20"/>
        <v>465</v>
      </c>
      <c r="AU14" s="292">
        <f t="shared" si="21"/>
        <v>794</v>
      </c>
      <c r="AV14" s="292">
        <f t="shared" si="22"/>
        <v>309</v>
      </c>
      <c r="AW14" s="292">
        <f t="shared" si="23"/>
        <v>381</v>
      </c>
      <c r="AX14" s="292">
        <f t="shared" si="24"/>
        <v>373</v>
      </c>
      <c r="AY14" s="292">
        <f t="shared" si="25"/>
        <v>397</v>
      </c>
      <c r="AZ14" s="292">
        <f t="shared" si="26"/>
        <v>469</v>
      </c>
      <c r="BA14" s="292">
        <f t="shared" si="27"/>
        <v>445</v>
      </c>
      <c r="BB14" s="292">
        <f t="shared" si="28"/>
        <v>456</v>
      </c>
      <c r="BC14" s="292">
        <f t="shared" si="29"/>
        <v>443</v>
      </c>
      <c r="BD14" s="292">
        <f t="shared" si="30"/>
        <v>461</v>
      </c>
      <c r="BE14" s="292">
        <f t="shared" si="31"/>
        <v>528</v>
      </c>
      <c r="BF14" s="293">
        <f t="shared" si="32"/>
        <v>557</v>
      </c>
      <c r="BG14" s="293">
        <f t="shared" si="33"/>
        <v>602</v>
      </c>
      <c r="BH14" s="293">
        <f t="shared" si="34"/>
        <v>678</v>
      </c>
      <c r="BI14" s="293">
        <f t="shared" si="35"/>
        <v>663</v>
      </c>
      <c r="BJ14" s="293">
        <f t="shared" si="36"/>
        <v>687</v>
      </c>
      <c r="BK14" s="293">
        <f t="shared" si="37"/>
        <v>771</v>
      </c>
      <c r="BL14" s="293">
        <f t="shared" si="38"/>
        <v>847</v>
      </c>
      <c r="BM14" s="293">
        <f t="shared" si="39"/>
        <v>1050</v>
      </c>
      <c r="BN14" s="293">
        <f t="shared" si="40"/>
        <v>1151</v>
      </c>
      <c r="BO14" s="293">
        <f t="shared" si="41"/>
        <v>1311</v>
      </c>
      <c r="BP14" s="293">
        <f t="shared" si="42"/>
        <v>1836</v>
      </c>
      <c r="BQ14" s="293">
        <f t="shared" si="43"/>
        <v>1461</v>
      </c>
      <c r="BR14" s="293">
        <f t="shared" si="44"/>
        <v>1364</v>
      </c>
      <c r="BS14" s="293">
        <f t="shared" si="45"/>
        <v>1546</v>
      </c>
      <c r="BT14" s="293">
        <f t="shared" si="46"/>
        <v>1606</v>
      </c>
      <c r="BU14" s="293">
        <f t="shared" si="47"/>
        <v>1554</v>
      </c>
      <c r="BV14" s="293">
        <f t="shared" si="48"/>
        <v>1680</v>
      </c>
      <c r="BW14" s="293">
        <f t="shared" si="49"/>
        <v>1672</v>
      </c>
      <c r="BX14" s="183">
        <v>22</v>
      </c>
      <c r="BY14" s="183">
        <v>216.34356295648851</v>
      </c>
      <c r="BZ14" s="180">
        <v>228.79666043092351</v>
      </c>
      <c r="CA14" s="180">
        <v>223.87016033114702</v>
      </c>
      <c r="CB14" s="180">
        <v>294</v>
      </c>
      <c r="CC14" s="180">
        <v>339</v>
      </c>
      <c r="CD14" s="183">
        <v>261</v>
      </c>
      <c r="CE14" s="180">
        <v>252</v>
      </c>
      <c r="CF14" s="180">
        <v>555</v>
      </c>
      <c r="CG14" s="180">
        <v>40</v>
      </c>
      <c r="CH14" s="180">
        <v>31</v>
      </c>
      <c r="CI14" s="180">
        <v>45</v>
      </c>
      <c r="CJ14" s="180">
        <v>50</v>
      </c>
      <c r="CK14" s="180">
        <v>60</v>
      </c>
      <c r="CL14" s="180">
        <v>56</v>
      </c>
      <c r="CM14" s="180">
        <v>51</v>
      </c>
      <c r="CN14" s="183">
        <v>53</v>
      </c>
      <c r="CO14" s="183">
        <v>44</v>
      </c>
      <c r="CP14" s="183">
        <v>52</v>
      </c>
      <c r="CQ14" s="287">
        <v>57</v>
      </c>
      <c r="CR14" s="287">
        <v>48</v>
      </c>
      <c r="CS14" s="288">
        <v>64</v>
      </c>
      <c r="CT14" s="287">
        <v>48</v>
      </c>
      <c r="CU14" s="287">
        <v>40</v>
      </c>
      <c r="CV14" s="287">
        <v>49</v>
      </c>
      <c r="CW14" s="287">
        <v>46</v>
      </c>
      <c r="CX14" s="287">
        <v>53</v>
      </c>
      <c r="CY14" s="288">
        <v>46</v>
      </c>
      <c r="CZ14" s="287">
        <v>99</v>
      </c>
      <c r="DA14" s="287">
        <v>63</v>
      </c>
      <c r="DB14" s="287">
        <v>37</v>
      </c>
      <c r="DC14" s="287">
        <v>43</v>
      </c>
      <c r="DD14" s="287">
        <v>46</v>
      </c>
      <c r="DE14" s="288">
        <v>57</v>
      </c>
      <c r="DF14" s="287">
        <v>41</v>
      </c>
      <c r="DG14" s="287">
        <v>35</v>
      </c>
      <c r="DH14" s="287">
        <v>52</v>
      </c>
      <c r="DI14" s="183">
        <v>238</v>
      </c>
      <c r="DJ14" s="183">
        <v>248.53857619452913</v>
      </c>
      <c r="DK14" s="180">
        <v>262.84487250032794</v>
      </c>
      <c r="DL14" s="180">
        <v>257.18523879693498</v>
      </c>
      <c r="DM14" s="180">
        <v>260</v>
      </c>
      <c r="DN14" s="180">
        <v>236</v>
      </c>
      <c r="DO14" s="183">
        <v>224</v>
      </c>
      <c r="DP14" s="180">
        <v>213</v>
      </c>
      <c r="DQ14" s="180">
        <v>239</v>
      </c>
      <c r="DR14" s="180">
        <v>269</v>
      </c>
      <c r="DS14" s="180">
        <v>350</v>
      </c>
      <c r="DT14" s="180">
        <v>328</v>
      </c>
      <c r="DU14" s="180">
        <v>347</v>
      </c>
      <c r="DV14" s="180">
        <v>409</v>
      </c>
      <c r="DW14" s="180">
        <v>389</v>
      </c>
      <c r="DX14" s="180">
        <v>405</v>
      </c>
      <c r="DY14" s="183">
        <v>390</v>
      </c>
      <c r="DZ14" s="183">
        <v>417</v>
      </c>
      <c r="EA14" s="183">
        <v>476</v>
      </c>
      <c r="EB14" s="287">
        <v>500</v>
      </c>
      <c r="EC14" s="287">
        <v>554</v>
      </c>
      <c r="ED14" s="288">
        <v>614</v>
      </c>
      <c r="EE14" s="287">
        <v>615</v>
      </c>
      <c r="EF14" s="287">
        <v>647</v>
      </c>
      <c r="EG14" s="287">
        <v>722</v>
      </c>
      <c r="EH14" s="287">
        <v>801</v>
      </c>
      <c r="EI14" s="287">
        <v>997</v>
      </c>
      <c r="EJ14" s="288">
        <v>1105</v>
      </c>
      <c r="EK14" s="287">
        <v>1212</v>
      </c>
      <c r="EL14" s="287">
        <v>1773</v>
      </c>
      <c r="EM14" s="287">
        <v>1424</v>
      </c>
      <c r="EN14" s="287">
        <v>1321</v>
      </c>
      <c r="EO14" s="287">
        <v>1500</v>
      </c>
      <c r="EP14" s="288">
        <v>1549</v>
      </c>
      <c r="EQ14" s="287">
        <v>1513</v>
      </c>
      <c r="ER14" s="287">
        <v>1645</v>
      </c>
      <c r="ES14" s="287">
        <v>1620</v>
      </c>
      <c r="ET14" s="183">
        <v>2883</v>
      </c>
      <c r="EU14" s="183">
        <v>3019.6539865408449</v>
      </c>
      <c r="EV14" s="180">
        <v>3193.4703225555304</v>
      </c>
      <c r="EW14" s="180">
        <v>3124.7078160002702</v>
      </c>
      <c r="EX14" s="180">
        <v>2989</v>
      </c>
      <c r="EY14" s="180">
        <v>3048</v>
      </c>
      <c r="EZ14" s="183">
        <v>3007</v>
      </c>
      <c r="FA14" s="180">
        <v>3016</v>
      </c>
      <c r="FB14" s="180">
        <v>2902</v>
      </c>
      <c r="FC14" s="180">
        <v>2995</v>
      </c>
      <c r="FD14" s="180">
        <v>3151</v>
      </c>
      <c r="FE14" s="180">
        <v>3124</v>
      </c>
      <c r="FF14" s="180">
        <v>3387</v>
      </c>
      <c r="FG14" s="180">
        <v>3527</v>
      </c>
      <c r="FH14" s="180">
        <v>3505</v>
      </c>
      <c r="FI14" s="180">
        <v>3687</v>
      </c>
      <c r="FJ14" s="183">
        <v>3769</v>
      </c>
      <c r="FK14" s="183">
        <v>4213</v>
      </c>
      <c r="FL14" s="183">
        <v>4356</v>
      </c>
      <c r="FM14" s="287">
        <v>4447</v>
      </c>
      <c r="FN14" s="287">
        <v>4209</v>
      </c>
      <c r="FO14" s="288">
        <v>4208</v>
      </c>
      <c r="FP14" s="287">
        <v>3800</v>
      </c>
      <c r="FQ14" s="287">
        <v>4127</v>
      </c>
      <c r="FR14" s="287">
        <v>4257</v>
      </c>
      <c r="FS14" s="287">
        <v>4287</v>
      </c>
      <c r="FT14" s="287">
        <v>4532</v>
      </c>
      <c r="FU14" s="288">
        <v>4511</v>
      </c>
      <c r="FV14" s="287">
        <v>4641</v>
      </c>
      <c r="FW14" s="287">
        <v>4548</v>
      </c>
      <c r="FX14" s="287">
        <v>4213</v>
      </c>
      <c r="FY14" s="287">
        <v>4216</v>
      </c>
      <c r="FZ14" s="287">
        <v>4625</v>
      </c>
      <c r="GA14" s="288">
        <v>4785</v>
      </c>
      <c r="GB14" s="287">
        <v>4791</v>
      </c>
      <c r="GC14" s="287">
        <v>4752</v>
      </c>
      <c r="GD14" s="287">
        <v>4589</v>
      </c>
      <c r="GE14" s="183">
        <v>93</v>
      </c>
      <c r="GF14" s="183">
        <v>129.77177188979223</v>
      </c>
      <c r="GG14" s="180">
        <v>137.24165221666266</v>
      </c>
      <c r="GH14" s="180">
        <v>134.28653472471393</v>
      </c>
      <c r="GI14" s="180">
        <v>143</v>
      </c>
      <c r="GJ14" s="180">
        <v>150</v>
      </c>
      <c r="GK14" s="183">
        <v>171</v>
      </c>
      <c r="GL14" s="180">
        <v>89</v>
      </c>
      <c r="GM14" s="180">
        <v>197</v>
      </c>
      <c r="GN14" s="180">
        <v>232</v>
      </c>
      <c r="GO14" s="180">
        <v>249</v>
      </c>
      <c r="GP14" s="180">
        <v>385</v>
      </c>
      <c r="GQ14" s="180">
        <v>586</v>
      </c>
      <c r="GR14" s="180">
        <v>406</v>
      </c>
      <c r="GS14" s="180">
        <v>469</v>
      </c>
      <c r="GT14" s="180">
        <v>491</v>
      </c>
      <c r="GU14" s="183">
        <v>585</v>
      </c>
      <c r="GV14" s="183">
        <v>710</v>
      </c>
      <c r="GW14" s="183">
        <v>789</v>
      </c>
      <c r="GX14" s="287">
        <v>929</v>
      </c>
      <c r="GY14" s="287">
        <v>951</v>
      </c>
      <c r="GZ14" s="288">
        <v>1147</v>
      </c>
      <c r="HA14" s="287">
        <v>1097</v>
      </c>
      <c r="HB14" s="287">
        <v>1261</v>
      </c>
      <c r="HC14" s="287">
        <v>1427</v>
      </c>
      <c r="HD14" s="287">
        <v>1555</v>
      </c>
      <c r="HE14" s="287">
        <v>1833</v>
      </c>
      <c r="HF14" s="288">
        <v>2159</v>
      </c>
      <c r="HG14" s="287">
        <v>2316</v>
      </c>
      <c r="HH14" s="287">
        <v>2880</v>
      </c>
      <c r="HI14" s="287">
        <v>2888</v>
      </c>
      <c r="HJ14" s="287">
        <v>3525</v>
      </c>
      <c r="HK14" s="287">
        <v>3881</v>
      </c>
      <c r="HL14" s="288">
        <v>4244</v>
      </c>
      <c r="HM14" s="287">
        <v>4002</v>
      </c>
      <c r="HN14" s="287">
        <v>4048</v>
      </c>
      <c r="HO14" s="287">
        <v>3931</v>
      </c>
      <c r="HP14" s="183">
        <v>31709</v>
      </c>
      <c r="HQ14" s="183">
        <v>33121.787384064162</v>
      </c>
      <c r="HR14" s="180">
        <v>35028.332885971322</v>
      </c>
      <c r="HS14" s="180">
        <v>34274.095104997061</v>
      </c>
      <c r="HT14" s="180">
        <v>32955</v>
      </c>
      <c r="HU14" s="180">
        <v>33168</v>
      </c>
      <c r="HV14" s="183">
        <v>33607</v>
      </c>
      <c r="HW14" s="180">
        <v>33476</v>
      </c>
      <c r="HX14" s="180">
        <v>32937</v>
      </c>
      <c r="HY14" s="180">
        <v>33421</v>
      </c>
      <c r="HZ14" s="180">
        <v>32556</v>
      </c>
      <c r="IA14" s="180">
        <v>33772</v>
      </c>
      <c r="IB14" s="180">
        <v>33385</v>
      </c>
      <c r="IC14" s="180">
        <v>33984</v>
      </c>
      <c r="ID14" s="180">
        <v>33095</v>
      </c>
      <c r="IE14" s="180">
        <v>33566</v>
      </c>
      <c r="IF14" s="183">
        <v>34185</v>
      </c>
      <c r="IG14" s="183">
        <v>36044</v>
      </c>
      <c r="IH14" s="183">
        <v>35282</v>
      </c>
      <c r="II14" s="287">
        <v>35897</v>
      </c>
      <c r="IJ14" s="287">
        <v>34740</v>
      </c>
      <c r="IK14" s="288">
        <v>33904</v>
      </c>
      <c r="IL14" s="287">
        <v>32340</v>
      </c>
      <c r="IM14" s="287">
        <v>32946</v>
      </c>
      <c r="IN14" s="287">
        <v>33649</v>
      </c>
      <c r="IO14" s="287">
        <v>34051</v>
      </c>
      <c r="IP14" s="287">
        <v>34545</v>
      </c>
      <c r="IQ14" s="288">
        <v>34498</v>
      </c>
      <c r="IR14" s="287">
        <v>33615</v>
      </c>
      <c r="IS14" s="287">
        <v>33605</v>
      </c>
      <c r="IT14" s="287">
        <v>33496</v>
      </c>
      <c r="IU14" s="287">
        <v>33477</v>
      </c>
      <c r="IV14" s="287">
        <v>34294</v>
      </c>
      <c r="IW14" s="288">
        <v>34786</v>
      </c>
      <c r="IX14" s="287">
        <v>34060</v>
      </c>
      <c r="IY14" s="287">
        <v>33317</v>
      </c>
      <c r="IZ14" s="287">
        <v>32394</v>
      </c>
    </row>
    <row r="15" spans="1:260">
      <c r="A15" s="279" t="s">
        <v>35</v>
      </c>
      <c r="B15" s="183">
        <v>32247</v>
      </c>
      <c r="C15" s="183">
        <v>33682</v>
      </c>
      <c r="D15" s="180">
        <v>34822</v>
      </c>
      <c r="E15" s="180">
        <v>36766</v>
      </c>
      <c r="F15" s="180">
        <v>37192</v>
      </c>
      <c r="G15" s="180">
        <v>36495</v>
      </c>
      <c r="H15" s="183">
        <v>38030</v>
      </c>
      <c r="I15" s="180">
        <v>37802</v>
      </c>
      <c r="J15" s="180">
        <v>38430</v>
      </c>
      <c r="K15" s="180">
        <v>38314</v>
      </c>
      <c r="L15" s="180">
        <v>37905</v>
      </c>
      <c r="M15" s="180">
        <v>37610</v>
      </c>
      <c r="N15" s="180">
        <v>37019</v>
      </c>
      <c r="O15" s="180">
        <v>36009</v>
      </c>
      <c r="P15" s="180">
        <v>33275</v>
      </c>
      <c r="Q15" s="180">
        <v>34274</v>
      </c>
      <c r="R15" s="180">
        <v>34401</v>
      </c>
      <c r="S15" s="180">
        <v>35622</v>
      </c>
      <c r="T15" s="180">
        <v>35417</v>
      </c>
      <c r="U15" s="288">
        <v>34962</v>
      </c>
      <c r="V15" s="288">
        <v>34714</v>
      </c>
      <c r="W15" s="288">
        <v>35735</v>
      </c>
      <c r="X15" s="287">
        <v>35830</v>
      </c>
      <c r="Y15" s="287">
        <v>32761</v>
      </c>
      <c r="Z15" s="287">
        <v>34037</v>
      </c>
      <c r="AA15" s="287">
        <v>34745</v>
      </c>
      <c r="AB15" s="287">
        <v>37386</v>
      </c>
      <c r="AC15" s="288">
        <v>36189</v>
      </c>
      <c r="AD15" s="287">
        <v>36414</v>
      </c>
      <c r="AE15" s="287">
        <v>36394</v>
      </c>
      <c r="AF15" s="287">
        <v>36120</v>
      </c>
      <c r="AG15" s="287">
        <v>34066</v>
      </c>
      <c r="AH15" s="287">
        <v>35917</v>
      </c>
      <c r="AI15" s="288">
        <v>38456</v>
      </c>
      <c r="AJ15" s="287">
        <v>38150</v>
      </c>
      <c r="AK15" s="287">
        <v>38097</v>
      </c>
      <c r="AL15" s="287">
        <v>36728</v>
      </c>
      <c r="AM15" s="397">
        <f t="shared" si="5"/>
        <v>544</v>
      </c>
      <c r="AN15" s="292">
        <f t="shared" si="14"/>
        <v>684</v>
      </c>
      <c r="AO15" s="292">
        <f t="shared" si="15"/>
        <v>689</v>
      </c>
      <c r="AP15" s="292">
        <f t="shared" si="16"/>
        <v>771</v>
      </c>
      <c r="AQ15" s="292">
        <f t="shared" si="17"/>
        <v>749</v>
      </c>
      <c r="AR15" s="292">
        <f t="shared" si="18"/>
        <v>801</v>
      </c>
      <c r="AS15" s="292">
        <f t="shared" si="19"/>
        <v>756</v>
      </c>
      <c r="AT15" s="292">
        <f t="shared" si="20"/>
        <v>800</v>
      </c>
      <c r="AU15" s="292">
        <f t="shared" si="21"/>
        <v>869</v>
      </c>
      <c r="AV15" s="292">
        <f t="shared" si="22"/>
        <v>886</v>
      </c>
      <c r="AW15" s="292">
        <f t="shared" si="23"/>
        <v>847</v>
      </c>
      <c r="AX15" s="292">
        <f t="shared" si="24"/>
        <v>856</v>
      </c>
      <c r="AY15" s="292">
        <f t="shared" si="25"/>
        <v>906</v>
      </c>
      <c r="AZ15" s="292">
        <f t="shared" si="26"/>
        <v>932</v>
      </c>
      <c r="BA15" s="292">
        <f t="shared" si="27"/>
        <v>863</v>
      </c>
      <c r="BB15" s="292">
        <f t="shared" si="28"/>
        <v>900</v>
      </c>
      <c r="BC15" s="292">
        <f t="shared" si="29"/>
        <v>860</v>
      </c>
      <c r="BD15" s="292">
        <f t="shared" si="30"/>
        <v>969</v>
      </c>
      <c r="BE15" s="292">
        <f t="shared" si="31"/>
        <v>950</v>
      </c>
      <c r="BF15" s="293">
        <f t="shared" si="32"/>
        <v>1013</v>
      </c>
      <c r="BG15" s="293">
        <f t="shared" si="33"/>
        <v>1028</v>
      </c>
      <c r="BH15" s="293">
        <f t="shared" si="34"/>
        <v>1063</v>
      </c>
      <c r="BI15" s="293">
        <f t="shared" si="35"/>
        <v>1181</v>
      </c>
      <c r="BJ15" s="293">
        <f t="shared" si="36"/>
        <v>1071</v>
      </c>
      <c r="BK15" s="293">
        <f t="shared" si="37"/>
        <v>1125</v>
      </c>
      <c r="BL15" s="293">
        <f t="shared" si="38"/>
        <v>1168</v>
      </c>
      <c r="BM15" s="293">
        <f t="shared" si="39"/>
        <v>1230</v>
      </c>
      <c r="BN15" s="293">
        <f t="shared" si="40"/>
        <v>1272</v>
      </c>
      <c r="BO15" s="293">
        <f t="shared" si="41"/>
        <v>1333</v>
      </c>
      <c r="BP15" s="293">
        <f t="shared" si="42"/>
        <v>1379</v>
      </c>
      <c r="BQ15" s="293">
        <f t="shared" si="43"/>
        <v>1438</v>
      </c>
      <c r="BR15" s="293">
        <f t="shared" si="44"/>
        <v>1242</v>
      </c>
      <c r="BS15" s="293">
        <f t="shared" si="45"/>
        <v>1260</v>
      </c>
      <c r="BT15" s="293">
        <f t="shared" si="46"/>
        <v>1429</v>
      </c>
      <c r="BU15" s="293">
        <f t="shared" si="47"/>
        <v>1459</v>
      </c>
      <c r="BV15" s="293">
        <f t="shared" si="48"/>
        <v>1544</v>
      </c>
      <c r="BW15" s="293">
        <f t="shared" si="49"/>
        <v>1573</v>
      </c>
      <c r="BX15" s="183">
        <v>97</v>
      </c>
      <c r="BY15" s="183">
        <v>136</v>
      </c>
      <c r="BZ15" s="180">
        <v>121</v>
      </c>
      <c r="CA15" s="180">
        <v>127</v>
      </c>
      <c r="CB15" s="180">
        <v>136</v>
      </c>
      <c r="CC15" s="180">
        <v>160</v>
      </c>
      <c r="CD15" s="183">
        <v>173</v>
      </c>
      <c r="CE15" s="180">
        <v>176</v>
      </c>
      <c r="CF15" s="180">
        <v>210</v>
      </c>
      <c r="CG15" s="180">
        <v>208</v>
      </c>
      <c r="CH15" s="180">
        <v>225</v>
      </c>
      <c r="CI15" s="180">
        <v>231</v>
      </c>
      <c r="CJ15" s="180">
        <v>235</v>
      </c>
      <c r="CK15" s="180">
        <v>262</v>
      </c>
      <c r="CL15" s="180">
        <v>237</v>
      </c>
      <c r="CM15" s="180">
        <v>242</v>
      </c>
      <c r="CN15" s="180">
        <v>238</v>
      </c>
      <c r="CO15" s="180">
        <v>287</v>
      </c>
      <c r="CP15" s="180">
        <v>235</v>
      </c>
      <c r="CQ15" s="288">
        <v>303</v>
      </c>
      <c r="CR15" s="288">
        <v>317</v>
      </c>
      <c r="CS15" s="288">
        <v>327</v>
      </c>
      <c r="CT15" s="287">
        <v>365</v>
      </c>
      <c r="CU15" s="287">
        <v>296</v>
      </c>
      <c r="CV15" s="287">
        <v>298</v>
      </c>
      <c r="CW15" s="287">
        <v>306</v>
      </c>
      <c r="CX15" s="287">
        <v>333</v>
      </c>
      <c r="CY15" s="288">
        <v>357</v>
      </c>
      <c r="CZ15" s="287">
        <v>359</v>
      </c>
      <c r="DA15" s="287">
        <v>357</v>
      </c>
      <c r="DB15" s="287">
        <v>389</v>
      </c>
      <c r="DC15" s="287">
        <v>302</v>
      </c>
      <c r="DD15" s="287">
        <v>340</v>
      </c>
      <c r="DE15" s="288">
        <v>385</v>
      </c>
      <c r="DF15" s="287">
        <v>384</v>
      </c>
      <c r="DG15" s="287">
        <v>360</v>
      </c>
      <c r="DH15" s="287">
        <v>387</v>
      </c>
      <c r="DI15" s="183">
        <v>447</v>
      </c>
      <c r="DJ15" s="183">
        <v>548</v>
      </c>
      <c r="DK15" s="180">
        <v>568</v>
      </c>
      <c r="DL15" s="180">
        <v>644</v>
      </c>
      <c r="DM15" s="180">
        <v>613</v>
      </c>
      <c r="DN15" s="180">
        <v>641</v>
      </c>
      <c r="DO15" s="183">
        <v>583</v>
      </c>
      <c r="DP15" s="180">
        <v>624</v>
      </c>
      <c r="DQ15" s="180">
        <v>659</v>
      </c>
      <c r="DR15" s="180">
        <v>678</v>
      </c>
      <c r="DS15" s="180">
        <v>622</v>
      </c>
      <c r="DT15" s="180">
        <v>625</v>
      </c>
      <c r="DU15" s="180">
        <v>671</v>
      </c>
      <c r="DV15" s="180">
        <v>670</v>
      </c>
      <c r="DW15" s="180">
        <v>626</v>
      </c>
      <c r="DX15" s="180">
        <v>658</v>
      </c>
      <c r="DY15" s="180">
        <v>622</v>
      </c>
      <c r="DZ15" s="180">
        <v>682</v>
      </c>
      <c r="EA15" s="180">
        <v>715</v>
      </c>
      <c r="EB15" s="288">
        <v>710</v>
      </c>
      <c r="EC15" s="288">
        <v>711</v>
      </c>
      <c r="ED15" s="288">
        <v>736</v>
      </c>
      <c r="EE15" s="287">
        <v>816</v>
      </c>
      <c r="EF15" s="287">
        <v>775</v>
      </c>
      <c r="EG15" s="287">
        <v>827</v>
      </c>
      <c r="EH15" s="287">
        <v>862</v>
      </c>
      <c r="EI15" s="287">
        <v>897</v>
      </c>
      <c r="EJ15" s="288">
        <v>915</v>
      </c>
      <c r="EK15" s="287">
        <v>974</v>
      </c>
      <c r="EL15" s="287">
        <v>1022</v>
      </c>
      <c r="EM15" s="287">
        <v>1049</v>
      </c>
      <c r="EN15" s="287">
        <v>940</v>
      </c>
      <c r="EO15" s="287">
        <v>920</v>
      </c>
      <c r="EP15" s="288">
        <v>1044</v>
      </c>
      <c r="EQ15" s="287">
        <v>1075</v>
      </c>
      <c r="ER15" s="287">
        <v>1184</v>
      </c>
      <c r="ES15" s="287">
        <v>1186</v>
      </c>
      <c r="ET15" s="183">
        <v>12117</v>
      </c>
      <c r="EU15" s="183">
        <v>12134</v>
      </c>
      <c r="EV15" s="180">
        <v>12868</v>
      </c>
      <c r="EW15" s="180">
        <v>13803</v>
      </c>
      <c r="EX15" s="180">
        <v>14037</v>
      </c>
      <c r="EY15" s="180">
        <v>14172</v>
      </c>
      <c r="EZ15" s="183">
        <v>14834</v>
      </c>
      <c r="FA15" s="180">
        <v>14503</v>
      </c>
      <c r="FB15" s="180">
        <v>14831</v>
      </c>
      <c r="FC15" s="180">
        <v>15046</v>
      </c>
      <c r="FD15" s="180">
        <v>15322</v>
      </c>
      <c r="FE15" s="180">
        <v>14827</v>
      </c>
      <c r="FF15" s="180">
        <v>14782</v>
      </c>
      <c r="FG15" s="180">
        <v>14262</v>
      </c>
      <c r="FH15" s="180">
        <v>12396</v>
      </c>
      <c r="FI15" s="180">
        <v>13051</v>
      </c>
      <c r="FJ15" s="180">
        <v>13253</v>
      </c>
      <c r="FK15" s="180">
        <v>14346</v>
      </c>
      <c r="FL15" s="180">
        <v>14259</v>
      </c>
      <c r="FM15" s="288">
        <v>13958</v>
      </c>
      <c r="FN15" s="288">
        <v>14080</v>
      </c>
      <c r="FO15" s="288">
        <v>14541</v>
      </c>
      <c r="FP15" s="287">
        <v>14631</v>
      </c>
      <c r="FQ15" s="287">
        <v>12651</v>
      </c>
      <c r="FR15" s="287">
        <v>13372</v>
      </c>
      <c r="FS15" s="287">
        <v>13456</v>
      </c>
      <c r="FT15" s="287">
        <v>15268</v>
      </c>
      <c r="FU15" s="288">
        <v>14437</v>
      </c>
      <c r="FV15" s="287">
        <v>14652</v>
      </c>
      <c r="FW15" s="287">
        <v>14208</v>
      </c>
      <c r="FX15" s="287">
        <v>14089</v>
      </c>
      <c r="FY15" s="287">
        <v>12765</v>
      </c>
      <c r="FZ15" s="287">
        <v>13025</v>
      </c>
      <c r="GA15" s="288">
        <v>13824</v>
      </c>
      <c r="GB15" s="287">
        <v>13748</v>
      </c>
      <c r="GC15" s="287">
        <v>13478</v>
      </c>
      <c r="GD15" s="287">
        <v>12953</v>
      </c>
      <c r="GE15" s="183">
        <v>388</v>
      </c>
      <c r="GF15" s="183">
        <v>403</v>
      </c>
      <c r="GG15" s="180">
        <v>452</v>
      </c>
      <c r="GH15" s="180">
        <v>404</v>
      </c>
      <c r="GI15" s="180">
        <v>462</v>
      </c>
      <c r="GJ15" s="180">
        <v>434</v>
      </c>
      <c r="GK15" s="183">
        <v>443</v>
      </c>
      <c r="GL15" s="180">
        <v>519</v>
      </c>
      <c r="GM15" s="180">
        <v>503</v>
      </c>
      <c r="GN15" s="180">
        <v>509</v>
      </c>
      <c r="GO15" s="180">
        <v>484</v>
      </c>
      <c r="GP15" s="180">
        <v>534</v>
      </c>
      <c r="GQ15" s="180">
        <v>591</v>
      </c>
      <c r="GR15" s="180">
        <v>572</v>
      </c>
      <c r="GS15" s="180">
        <v>533</v>
      </c>
      <c r="GT15" s="180">
        <v>556</v>
      </c>
      <c r="GU15" s="180">
        <v>672</v>
      </c>
      <c r="GV15" s="180">
        <v>718</v>
      </c>
      <c r="GW15" s="180">
        <v>894</v>
      </c>
      <c r="GX15" s="288">
        <v>700</v>
      </c>
      <c r="GY15" s="288">
        <v>778</v>
      </c>
      <c r="GZ15" s="288">
        <v>884</v>
      </c>
      <c r="HA15" s="287">
        <v>899</v>
      </c>
      <c r="HB15" s="287">
        <v>954</v>
      </c>
      <c r="HC15" s="287">
        <v>1069</v>
      </c>
      <c r="HD15" s="287">
        <v>1231</v>
      </c>
      <c r="HE15" s="287">
        <v>1365</v>
      </c>
      <c r="HF15" s="288">
        <v>1426</v>
      </c>
      <c r="HG15" s="287">
        <v>1614</v>
      </c>
      <c r="HH15" s="287">
        <v>1841</v>
      </c>
      <c r="HI15" s="287">
        <v>2021</v>
      </c>
      <c r="HJ15" s="287">
        <v>2646</v>
      </c>
      <c r="HK15" s="287">
        <v>3296</v>
      </c>
      <c r="HL15" s="288">
        <v>4577</v>
      </c>
      <c r="HM15" s="287">
        <v>4929</v>
      </c>
      <c r="HN15" s="287">
        <v>5158</v>
      </c>
      <c r="HO15" s="287">
        <v>5148</v>
      </c>
      <c r="HP15" s="183">
        <v>19198</v>
      </c>
      <c r="HQ15" s="183">
        <v>20461</v>
      </c>
      <c r="HR15" s="180">
        <v>20813</v>
      </c>
      <c r="HS15" s="180">
        <v>21788</v>
      </c>
      <c r="HT15" s="180">
        <v>21944</v>
      </c>
      <c r="HU15" s="180">
        <v>21088</v>
      </c>
      <c r="HV15" s="183">
        <v>21997</v>
      </c>
      <c r="HW15" s="180">
        <v>21980</v>
      </c>
      <c r="HX15" s="180">
        <v>22227</v>
      </c>
      <c r="HY15" s="180">
        <v>21873</v>
      </c>
      <c r="HZ15" s="180">
        <v>21252</v>
      </c>
      <c r="IA15" s="180">
        <v>21393</v>
      </c>
      <c r="IB15" s="180">
        <v>20740</v>
      </c>
      <c r="IC15" s="180">
        <v>20243</v>
      </c>
      <c r="ID15" s="180">
        <v>19483</v>
      </c>
      <c r="IE15" s="180">
        <v>19767</v>
      </c>
      <c r="IF15" s="180">
        <v>19616</v>
      </c>
      <c r="IG15" s="180">
        <v>19589</v>
      </c>
      <c r="IH15" s="180">
        <v>19314</v>
      </c>
      <c r="II15" s="288">
        <v>19291</v>
      </c>
      <c r="IJ15" s="288">
        <v>18828</v>
      </c>
      <c r="IK15" s="288">
        <v>19247</v>
      </c>
      <c r="IL15" s="287">
        <v>19119</v>
      </c>
      <c r="IM15" s="287">
        <v>18085</v>
      </c>
      <c r="IN15" s="287">
        <v>18471</v>
      </c>
      <c r="IO15" s="287">
        <v>18890</v>
      </c>
      <c r="IP15" s="287">
        <v>19523</v>
      </c>
      <c r="IQ15" s="288">
        <v>19054</v>
      </c>
      <c r="IR15" s="287">
        <v>18815</v>
      </c>
      <c r="IS15" s="287">
        <v>18966</v>
      </c>
      <c r="IT15" s="287">
        <v>18572</v>
      </c>
      <c r="IU15" s="287">
        <v>17413</v>
      </c>
      <c r="IV15" s="287">
        <v>18336</v>
      </c>
      <c r="IW15" s="288">
        <v>18626</v>
      </c>
      <c r="IX15" s="287">
        <v>18014</v>
      </c>
      <c r="IY15" s="287">
        <v>17917</v>
      </c>
      <c r="IZ15" s="287">
        <v>17054</v>
      </c>
    </row>
    <row r="16" spans="1:260">
      <c r="A16" s="279" t="s">
        <v>36</v>
      </c>
      <c r="B16" s="183">
        <v>39720</v>
      </c>
      <c r="C16" s="183">
        <v>39523</v>
      </c>
      <c r="D16" s="180">
        <v>39091</v>
      </c>
      <c r="E16" s="180">
        <v>41387</v>
      </c>
      <c r="F16" s="180">
        <v>41785</v>
      </c>
      <c r="G16" s="180">
        <v>42856</v>
      </c>
      <c r="H16" s="183">
        <v>44555</v>
      </c>
      <c r="I16" s="180">
        <v>46214</v>
      </c>
      <c r="J16" s="180">
        <v>47849</v>
      </c>
      <c r="K16" s="180">
        <v>49222</v>
      </c>
      <c r="L16" s="180">
        <v>50881</v>
      </c>
      <c r="M16" s="180">
        <v>51861</v>
      </c>
      <c r="N16" s="180">
        <v>52870</v>
      </c>
      <c r="O16" s="180">
        <v>54170</v>
      </c>
      <c r="P16" s="180">
        <v>55536</v>
      </c>
      <c r="Q16" s="180">
        <v>57564</v>
      </c>
      <c r="R16" s="180">
        <v>59171</v>
      </c>
      <c r="S16" s="180">
        <v>58304</v>
      </c>
      <c r="T16" s="180">
        <v>58296</v>
      </c>
      <c r="U16" s="288">
        <v>57592</v>
      </c>
      <c r="V16" s="288">
        <v>57942</v>
      </c>
      <c r="W16" s="288">
        <v>57482</v>
      </c>
      <c r="X16" s="287">
        <v>54262</v>
      </c>
      <c r="Y16" s="287">
        <v>53836</v>
      </c>
      <c r="Z16" s="287">
        <v>53832</v>
      </c>
      <c r="AA16" s="287">
        <v>53081</v>
      </c>
      <c r="AB16" s="287">
        <v>54390</v>
      </c>
      <c r="AC16" s="288">
        <v>54005</v>
      </c>
      <c r="AD16" s="287">
        <v>56207</v>
      </c>
      <c r="AE16" s="287">
        <v>57180</v>
      </c>
      <c r="AF16" s="287">
        <v>58268</v>
      </c>
      <c r="AG16" s="287">
        <v>58515</v>
      </c>
      <c r="AH16" s="287">
        <v>60977</v>
      </c>
      <c r="AI16" s="288">
        <v>61924</v>
      </c>
      <c r="AJ16" s="287">
        <v>61556</v>
      </c>
      <c r="AK16" s="287">
        <v>60085</v>
      </c>
      <c r="AL16" s="287">
        <v>59149</v>
      </c>
      <c r="AM16" s="397">
        <f t="shared" si="5"/>
        <v>2024</v>
      </c>
      <c r="AN16" s="292">
        <f t="shared" si="14"/>
        <v>2144</v>
      </c>
      <c r="AO16" s="292">
        <f t="shared" si="15"/>
        <v>2088</v>
      </c>
      <c r="AP16" s="292">
        <f t="shared" si="16"/>
        <v>2148</v>
      </c>
      <c r="AQ16" s="292">
        <f t="shared" si="17"/>
        <v>2121</v>
      </c>
      <c r="AR16" s="292">
        <f t="shared" si="18"/>
        <v>2305</v>
      </c>
      <c r="AS16" s="292">
        <f t="shared" si="19"/>
        <v>2422</v>
      </c>
      <c r="AT16" s="292">
        <f t="shared" si="20"/>
        <v>2439</v>
      </c>
      <c r="AU16" s="292">
        <f t="shared" si="21"/>
        <v>2686</v>
      </c>
      <c r="AV16" s="292">
        <f t="shared" si="22"/>
        <v>2633</v>
      </c>
      <c r="AW16" s="292">
        <f t="shared" si="23"/>
        <v>2883</v>
      </c>
      <c r="AX16" s="292">
        <f t="shared" si="24"/>
        <v>3018</v>
      </c>
      <c r="AY16" s="292">
        <f t="shared" si="25"/>
        <v>3054</v>
      </c>
      <c r="AZ16" s="292">
        <f t="shared" si="26"/>
        <v>3276</v>
      </c>
      <c r="BA16" s="292">
        <f t="shared" si="27"/>
        <v>3516</v>
      </c>
      <c r="BB16" s="292">
        <f t="shared" si="28"/>
        <v>3490</v>
      </c>
      <c r="BC16" s="292">
        <f t="shared" si="29"/>
        <v>3585</v>
      </c>
      <c r="BD16" s="292">
        <f t="shared" si="30"/>
        <v>3612</v>
      </c>
      <c r="BE16" s="292">
        <f t="shared" si="31"/>
        <v>3867</v>
      </c>
      <c r="BF16" s="293">
        <f t="shared" si="32"/>
        <v>3648</v>
      </c>
      <c r="BG16" s="293">
        <f t="shared" si="33"/>
        <v>3886</v>
      </c>
      <c r="BH16" s="293">
        <f t="shared" si="34"/>
        <v>4079</v>
      </c>
      <c r="BI16" s="293">
        <f t="shared" si="35"/>
        <v>4067</v>
      </c>
      <c r="BJ16" s="293">
        <f t="shared" si="36"/>
        <v>4193</v>
      </c>
      <c r="BK16" s="293">
        <f t="shared" si="37"/>
        <v>4269</v>
      </c>
      <c r="BL16" s="293">
        <f t="shared" si="38"/>
        <v>4206</v>
      </c>
      <c r="BM16" s="293">
        <f t="shared" si="39"/>
        <v>4702</v>
      </c>
      <c r="BN16" s="293">
        <f t="shared" si="40"/>
        <v>4738</v>
      </c>
      <c r="BO16" s="293">
        <f t="shared" si="41"/>
        <v>5233</v>
      </c>
      <c r="BP16" s="293">
        <f t="shared" si="42"/>
        <v>5497</v>
      </c>
      <c r="BQ16" s="293">
        <f t="shared" si="43"/>
        <v>5769</v>
      </c>
      <c r="BR16" s="293">
        <f t="shared" si="44"/>
        <v>6587</v>
      </c>
      <c r="BS16" s="293">
        <f t="shared" si="45"/>
        <v>6733</v>
      </c>
      <c r="BT16" s="293">
        <f t="shared" si="46"/>
        <v>6991</v>
      </c>
      <c r="BU16" s="293">
        <f t="shared" si="47"/>
        <v>7127</v>
      </c>
      <c r="BV16" s="293">
        <f t="shared" si="48"/>
        <v>7293</v>
      </c>
      <c r="BW16" s="293">
        <f t="shared" si="49"/>
        <v>7500</v>
      </c>
      <c r="BX16" s="183">
        <v>72</v>
      </c>
      <c r="BY16" s="183">
        <v>91</v>
      </c>
      <c r="BZ16" s="180">
        <v>89</v>
      </c>
      <c r="CA16" s="180">
        <v>80</v>
      </c>
      <c r="CB16" s="180">
        <v>75</v>
      </c>
      <c r="CC16" s="180">
        <v>99</v>
      </c>
      <c r="CD16" s="183">
        <v>112</v>
      </c>
      <c r="CE16" s="180">
        <v>121</v>
      </c>
      <c r="CF16" s="180">
        <v>120</v>
      </c>
      <c r="CG16" s="180">
        <v>145</v>
      </c>
      <c r="CH16" s="180">
        <v>158</v>
      </c>
      <c r="CI16" s="180">
        <v>158</v>
      </c>
      <c r="CJ16" s="180">
        <v>135</v>
      </c>
      <c r="CK16" s="180">
        <v>202</v>
      </c>
      <c r="CL16" s="180">
        <v>178</v>
      </c>
      <c r="CM16" s="180">
        <v>179</v>
      </c>
      <c r="CN16" s="180">
        <v>193</v>
      </c>
      <c r="CO16" s="180">
        <v>186</v>
      </c>
      <c r="CP16" s="180">
        <v>203</v>
      </c>
      <c r="CQ16" s="288">
        <v>191</v>
      </c>
      <c r="CR16" s="288">
        <v>206</v>
      </c>
      <c r="CS16" s="288">
        <v>248</v>
      </c>
      <c r="CT16" s="287">
        <v>196</v>
      </c>
      <c r="CU16" s="287">
        <v>174</v>
      </c>
      <c r="CV16" s="287">
        <v>190</v>
      </c>
      <c r="CW16" s="287">
        <v>167</v>
      </c>
      <c r="CX16" s="287">
        <v>198</v>
      </c>
      <c r="CY16" s="288">
        <v>185</v>
      </c>
      <c r="CZ16" s="287">
        <v>175</v>
      </c>
      <c r="DA16" s="287">
        <v>171</v>
      </c>
      <c r="DB16" s="287">
        <v>181</v>
      </c>
      <c r="DC16" s="287">
        <v>234</v>
      </c>
      <c r="DD16" s="287">
        <v>233</v>
      </c>
      <c r="DE16" s="288">
        <v>191</v>
      </c>
      <c r="DF16" s="287">
        <v>219</v>
      </c>
      <c r="DG16" s="287">
        <v>246</v>
      </c>
      <c r="DH16" s="287">
        <v>222</v>
      </c>
      <c r="DI16" s="183">
        <v>1952</v>
      </c>
      <c r="DJ16" s="183">
        <v>2053</v>
      </c>
      <c r="DK16" s="180">
        <v>1999</v>
      </c>
      <c r="DL16" s="180">
        <v>2068</v>
      </c>
      <c r="DM16" s="180">
        <v>2046</v>
      </c>
      <c r="DN16" s="180">
        <v>2206</v>
      </c>
      <c r="DO16" s="183">
        <v>2310</v>
      </c>
      <c r="DP16" s="180">
        <v>2318</v>
      </c>
      <c r="DQ16" s="180">
        <v>2566</v>
      </c>
      <c r="DR16" s="180">
        <v>2488</v>
      </c>
      <c r="DS16" s="180">
        <v>2725</v>
      </c>
      <c r="DT16" s="180">
        <v>2860</v>
      </c>
      <c r="DU16" s="180">
        <v>2919</v>
      </c>
      <c r="DV16" s="180">
        <v>3074</v>
      </c>
      <c r="DW16" s="180">
        <v>3338</v>
      </c>
      <c r="DX16" s="180">
        <v>3311</v>
      </c>
      <c r="DY16" s="180">
        <v>3392</v>
      </c>
      <c r="DZ16" s="180">
        <v>3426</v>
      </c>
      <c r="EA16" s="180">
        <v>3664</v>
      </c>
      <c r="EB16" s="288">
        <v>3457</v>
      </c>
      <c r="EC16" s="288">
        <v>3680</v>
      </c>
      <c r="ED16" s="288">
        <v>3831</v>
      </c>
      <c r="EE16" s="287">
        <v>3871</v>
      </c>
      <c r="EF16" s="287">
        <v>4019</v>
      </c>
      <c r="EG16" s="287">
        <v>4079</v>
      </c>
      <c r="EH16" s="287">
        <v>4039</v>
      </c>
      <c r="EI16" s="287">
        <v>4504</v>
      </c>
      <c r="EJ16" s="288">
        <v>4553</v>
      </c>
      <c r="EK16" s="287">
        <v>5058</v>
      </c>
      <c r="EL16" s="287">
        <v>5326</v>
      </c>
      <c r="EM16" s="287">
        <v>5588</v>
      </c>
      <c r="EN16" s="287">
        <v>6353</v>
      </c>
      <c r="EO16" s="287">
        <v>6500</v>
      </c>
      <c r="EP16" s="288">
        <v>6800</v>
      </c>
      <c r="EQ16" s="287">
        <v>6908</v>
      </c>
      <c r="ER16" s="287">
        <v>7047</v>
      </c>
      <c r="ES16" s="287">
        <v>7278</v>
      </c>
      <c r="ET16" s="183">
        <v>10668</v>
      </c>
      <c r="EU16" s="183">
        <v>10997</v>
      </c>
      <c r="EV16" s="180">
        <v>11379</v>
      </c>
      <c r="EW16" s="180">
        <v>12354</v>
      </c>
      <c r="EX16" s="180">
        <v>12766</v>
      </c>
      <c r="EY16" s="180">
        <v>13330</v>
      </c>
      <c r="EZ16" s="183">
        <v>14031</v>
      </c>
      <c r="FA16" s="180">
        <v>14718</v>
      </c>
      <c r="FB16" s="180">
        <v>15252</v>
      </c>
      <c r="FC16" s="180">
        <v>16155</v>
      </c>
      <c r="FD16" s="180">
        <v>16745</v>
      </c>
      <c r="FE16" s="180">
        <v>16586</v>
      </c>
      <c r="FF16" s="180">
        <v>17005</v>
      </c>
      <c r="FG16" s="180">
        <v>18001</v>
      </c>
      <c r="FH16" s="180">
        <v>18558</v>
      </c>
      <c r="FI16" s="180">
        <v>19779</v>
      </c>
      <c r="FJ16" s="180">
        <v>20602</v>
      </c>
      <c r="FK16" s="180">
        <v>20581</v>
      </c>
      <c r="FL16" s="180">
        <v>20983</v>
      </c>
      <c r="FM16" s="288">
        <v>21293</v>
      </c>
      <c r="FN16" s="288">
        <v>21410</v>
      </c>
      <c r="FO16" s="288">
        <v>20609</v>
      </c>
      <c r="FP16" s="287">
        <v>18775</v>
      </c>
      <c r="FQ16" s="287">
        <v>18798</v>
      </c>
      <c r="FR16" s="287">
        <v>18743</v>
      </c>
      <c r="FS16" s="287">
        <v>18431</v>
      </c>
      <c r="FT16" s="287">
        <v>18628</v>
      </c>
      <c r="FU16" s="288">
        <v>18419</v>
      </c>
      <c r="FV16" s="287">
        <v>18537</v>
      </c>
      <c r="FW16" s="287">
        <v>18588</v>
      </c>
      <c r="FX16" s="287">
        <v>18986</v>
      </c>
      <c r="FY16" s="287">
        <v>19007</v>
      </c>
      <c r="FZ16" s="287">
        <v>19795</v>
      </c>
      <c r="GA16" s="288">
        <v>20422</v>
      </c>
      <c r="GB16" s="287">
        <v>20285</v>
      </c>
      <c r="GC16" s="287">
        <v>19595</v>
      </c>
      <c r="GD16" s="287">
        <v>19123</v>
      </c>
      <c r="GE16" s="183">
        <v>901</v>
      </c>
      <c r="GF16" s="183">
        <v>1002</v>
      </c>
      <c r="GG16" s="180">
        <v>1090</v>
      </c>
      <c r="GH16" s="180">
        <v>1223</v>
      </c>
      <c r="GI16" s="180">
        <v>1279</v>
      </c>
      <c r="GJ16" s="180">
        <v>1300</v>
      </c>
      <c r="GK16" s="183">
        <v>1439</v>
      </c>
      <c r="GL16" s="180">
        <v>1513</v>
      </c>
      <c r="GM16" s="180">
        <v>1489</v>
      </c>
      <c r="GN16" s="180">
        <v>1708</v>
      </c>
      <c r="GO16" s="180">
        <v>1890</v>
      </c>
      <c r="GP16" s="180">
        <v>2075</v>
      </c>
      <c r="GQ16" s="180">
        <v>2270</v>
      </c>
      <c r="GR16" s="180">
        <v>2509</v>
      </c>
      <c r="GS16" s="180">
        <v>2790</v>
      </c>
      <c r="GT16" s="180">
        <v>3130</v>
      </c>
      <c r="GU16" s="180">
        <v>3555</v>
      </c>
      <c r="GV16" s="180">
        <v>3842</v>
      </c>
      <c r="GW16" s="180">
        <v>4035</v>
      </c>
      <c r="GX16" s="288">
        <v>4462</v>
      </c>
      <c r="GY16" s="288">
        <v>4888</v>
      </c>
      <c r="GZ16" s="288">
        <v>5391</v>
      </c>
      <c r="HA16" s="287">
        <v>5448</v>
      </c>
      <c r="HB16" s="287">
        <v>5569</v>
      </c>
      <c r="HC16" s="287">
        <v>5651</v>
      </c>
      <c r="HD16" s="287">
        <v>6018</v>
      </c>
      <c r="HE16" s="287">
        <v>6555</v>
      </c>
      <c r="HF16" s="288">
        <v>6944</v>
      </c>
      <c r="HG16" s="287">
        <v>7843</v>
      </c>
      <c r="HH16" s="287">
        <v>8400</v>
      </c>
      <c r="HI16" s="287">
        <v>8802</v>
      </c>
      <c r="HJ16" s="287">
        <v>10145</v>
      </c>
      <c r="HK16" s="287">
        <v>11763</v>
      </c>
      <c r="HL16" s="288">
        <v>12278</v>
      </c>
      <c r="HM16" s="287">
        <v>12157</v>
      </c>
      <c r="HN16" s="287">
        <v>12187</v>
      </c>
      <c r="HO16" s="287">
        <v>11865</v>
      </c>
      <c r="HP16" s="183">
        <v>26127</v>
      </c>
      <c r="HQ16" s="183">
        <v>25380</v>
      </c>
      <c r="HR16" s="180">
        <v>24534</v>
      </c>
      <c r="HS16" s="180">
        <v>25662</v>
      </c>
      <c r="HT16" s="180">
        <v>25619</v>
      </c>
      <c r="HU16" s="180">
        <v>25921</v>
      </c>
      <c r="HV16" s="183">
        <v>26663</v>
      </c>
      <c r="HW16" s="180">
        <v>27544</v>
      </c>
      <c r="HX16" s="180">
        <v>28422</v>
      </c>
      <c r="HY16" s="180">
        <v>28726</v>
      </c>
      <c r="HZ16" s="180">
        <v>29363</v>
      </c>
      <c r="IA16" s="180">
        <v>30182</v>
      </c>
      <c r="IB16" s="180">
        <v>30541</v>
      </c>
      <c r="IC16" s="180">
        <v>30384</v>
      </c>
      <c r="ID16" s="180">
        <v>30672</v>
      </c>
      <c r="IE16" s="180">
        <v>31165</v>
      </c>
      <c r="IF16" s="180">
        <v>31429</v>
      </c>
      <c r="IG16" s="180">
        <v>30269</v>
      </c>
      <c r="IH16" s="180">
        <v>29411</v>
      </c>
      <c r="II16" s="288">
        <v>28189</v>
      </c>
      <c r="IJ16" s="288">
        <v>27758</v>
      </c>
      <c r="IK16" s="288">
        <v>27403</v>
      </c>
      <c r="IL16" s="287">
        <v>25972</v>
      </c>
      <c r="IM16" s="287">
        <v>25276</v>
      </c>
      <c r="IN16" s="287">
        <v>25169</v>
      </c>
      <c r="IO16" s="287">
        <v>24426</v>
      </c>
      <c r="IP16" s="287">
        <v>24505</v>
      </c>
      <c r="IQ16" s="288">
        <v>23904</v>
      </c>
      <c r="IR16" s="287">
        <v>24594</v>
      </c>
      <c r="IS16" s="287">
        <v>24695</v>
      </c>
      <c r="IT16" s="287">
        <v>24711</v>
      </c>
      <c r="IU16" s="287">
        <v>22776</v>
      </c>
      <c r="IV16" s="287">
        <v>22686</v>
      </c>
      <c r="IW16" s="288">
        <v>22233</v>
      </c>
      <c r="IX16" s="287">
        <v>21987</v>
      </c>
      <c r="IY16" s="287">
        <v>21010</v>
      </c>
      <c r="IZ16" s="287">
        <v>20661</v>
      </c>
    </row>
    <row r="17" spans="1:260">
      <c r="A17" s="279" t="s">
        <v>37</v>
      </c>
      <c r="B17" s="183">
        <v>22912</v>
      </c>
      <c r="C17" s="183">
        <v>23597</v>
      </c>
      <c r="D17" s="180">
        <v>23379</v>
      </c>
      <c r="E17" s="180">
        <v>23837</v>
      </c>
      <c r="F17" s="180">
        <v>23032</v>
      </c>
      <c r="G17" s="180">
        <v>23386</v>
      </c>
      <c r="H17" s="183">
        <v>24502</v>
      </c>
      <c r="I17" s="180">
        <v>24198</v>
      </c>
      <c r="J17" s="180">
        <v>24232</v>
      </c>
      <c r="K17" s="180">
        <v>23748</v>
      </c>
      <c r="L17" s="180">
        <v>23740</v>
      </c>
      <c r="M17" s="180">
        <v>23810</v>
      </c>
      <c r="N17" s="180">
        <v>23716</v>
      </c>
      <c r="O17" s="180">
        <v>23523</v>
      </c>
      <c r="P17" s="180">
        <v>23848</v>
      </c>
      <c r="Q17" s="180">
        <v>24186</v>
      </c>
      <c r="R17" s="180">
        <v>24795</v>
      </c>
      <c r="S17" s="180">
        <v>24505</v>
      </c>
      <c r="T17" s="180">
        <v>25709</v>
      </c>
      <c r="U17" s="288">
        <v>26394</v>
      </c>
      <c r="V17" s="288">
        <v>25660</v>
      </c>
      <c r="W17" s="288">
        <v>25541</v>
      </c>
      <c r="X17" s="287">
        <v>24025</v>
      </c>
      <c r="Y17" s="287">
        <v>23898</v>
      </c>
      <c r="Z17" s="287">
        <v>23783</v>
      </c>
      <c r="AA17" s="287">
        <v>24607</v>
      </c>
      <c r="AB17" s="287">
        <v>25605</v>
      </c>
      <c r="AC17" s="288">
        <v>24915</v>
      </c>
      <c r="AD17" s="287">
        <v>24689</v>
      </c>
      <c r="AE17" s="287">
        <v>24189</v>
      </c>
      <c r="AF17" s="287">
        <v>24598</v>
      </c>
      <c r="AG17" s="287">
        <v>24902</v>
      </c>
      <c r="AH17" s="287">
        <v>27435</v>
      </c>
      <c r="AI17" s="288">
        <v>27783</v>
      </c>
      <c r="AJ17" s="287">
        <v>26824</v>
      </c>
      <c r="AK17" s="287">
        <v>25602</v>
      </c>
      <c r="AL17" s="287">
        <v>23854</v>
      </c>
      <c r="AM17" s="397">
        <f t="shared" si="5"/>
        <v>215</v>
      </c>
      <c r="AN17" s="292">
        <f t="shared" si="14"/>
        <v>188</v>
      </c>
      <c r="AO17" s="292">
        <f t="shared" si="15"/>
        <v>218</v>
      </c>
      <c r="AP17" s="292">
        <f t="shared" si="16"/>
        <v>256</v>
      </c>
      <c r="AQ17" s="292">
        <f t="shared" si="17"/>
        <v>134</v>
      </c>
      <c r="AR17" s="292">
        <f t="shared" si="18"/>
        <v>166</v>
      </c>
      <c r="AS17" s="292">
        <f t="shared" si="19"/>
        <v>169</v>
      </c>
      <c r="AT17" s="292">
        <f t="shared" si="20"/>
        <v>203</v>
      </c>
      <c r="AU17" s="292">
        <f t="shared" si="21"/>
        <v>174</v>
      </c>
      <c r="AV17" s="292">
        <f t="shared" si="22"/>
        <v>206</v>
      </c>
      <c r="AW17" s="292">
        <f t="shared" si="23"/>
        <v>251</v>
      </c>
      <c r="AX17" s="292">
        <f t="shared" si="24"/>
        <v>247</v>
      </c>
      <c r="AY17" s="292">
        <f t="shared" si="25"/>
        <v>232</v>
      </c>
      <c r="AZ17" s="292">
        <f t="shared" si="26"/>
        <v>272</v>
      </c>
      <c r="BA17" s="292">
        <f t="shared" si="27"/>
        <v>223</v>
      </c>
      <c r="BB17" s="292">
        <f t="shared" si="28"/>
        <v>282</v>
      </c>
      <c r="BC17" s="292">
        <f t="shared" si="29"/>
        <v>320</v>
      </c>
      <c r="BD17" s="292">
        <f t="shared" si="30"/>
        <v>276</v>
      </c>
      <c r="BE17" s="292">
        <f t="shared" si="31"/>
        <v>277</v>
      </c>
      <c r="BF17" s="293">
        <f t="shared" si="32"/>
        <v>312</v>
      </c>
      <c r="BG17" s="293">
        <f t="shared" si="33"/>
        <v>281</v>
      </c>
      <c r="BH17" s="293">
        <f t="shared" si="34"/>
        <v>321</v>
      </c>
      <c r="BI17" s="293">
        <f t="shared" si="35"/>
        <v>313</v>
      </c>
      <c r="BJ17" s="293">
        <f t="shared" si="36"/>
        <v>368</v>
      </c>
      <c r="BK17" s="293">
        <f t="shared" si="37"/>
        <v>343</v>
      </c>
      <c r="BL17" s="293">
        <f t="shared" si="38"/>
        <v>366</v>
      </c>
      <c r="BM17" s="293">
        <f t="shared" si="39"/>
        <v>391</v>
      </c>
      <c r="BN17" s="293">
        <f t="shared" si="40"/>
        <v>419</v>
      </c>
      <c r="BO17" s="293">
        <f t="shared" si="41"/>
        <v>437</v>
      </c>
      <c r="BP17" s="293">
        <f t="shared" si="42"/>
        <v>397</v>
      </c>
      <c r="BQ17" s="293">
        <f t="shared" si="43"/>
        <v>421</v>
      </c>
      <c r="BR17" s="293">
        <f t="shared" si="44"/>
        <v>402</v>
      </c>
      <c r="BS17" s="293">
        <f t="shared" si="45"/>
        <v>436</v>
      </c>
      <c r="BT17" s="293">
        <f t="shared" si="46"/>
        <v>475</v>
      </c>
      <c r="BU17" s="293">
        <f t="shared" si="47"/>
        <v>463</v>
      </c>
      <c r="BV17" s="293">
        <f t="shared" si="48"/>
        <v>520</v>
      </c>
      <c r="BW17" s="293">
        <f t="shared" si="49"/>
        <v>451</v>
      </c>
      <c r="BX17" s="183">
        <v>65</v>
      </c>
      <c r="BY17" s="183">
        <v>52</v>
      </c>
      <c r="BZ17" s="180">
        <v>58</v>
      </c>
      <c r="CA17" s="180">
        <v>74</v>
      </c>
      <c r="CB17" s="180">
        <v>19</v>
      </c>
      <c r="CC17" s="180">
        <v>23</v>
      </c>
      <c r="CD17" s="183">
        <v>28</v>
      </c>
      <c r="CE17" s="180">
        <v>25</v>
      </c>
      <c r="CF17" s="180">
        <v>22</v>
      </c>
      <c r="CG17" s="180">
        <v>16</v>
      </c>
      <c r="CH17" s="180">
        <v>32</v>
      </c>
      <c r="CI17" s="180">
        <v>31</v>
      </c>
      <c r="CJ17" s="180">
        <v>20</v>
      </c>
      <c r="CK17" s="180">
        <v>32</v>
      </c>
      <c r="CL17" s="180">
        <v>29</v>
      </c>
      <c r="CM17" s="180">
        <v>39</v>
      </c>
      <c r="CN17" s="180">
        <v>40</v>
      </c>
      <c r="CO17" s="180">
        <v>37</v>
      </c>
      <c r="CP17" s="180">
        <v>39</v>
      </c>
      <c r="CQ17" s="288">
        <v>36</v>
      </c>
      <c r="CR17" s="288">
        <v>30</v>
      </c>
      <c r="CS17" s="288">
        <v>39</v>
      </c>
      <c r="CT17" s="287">
        <v>30</v>
      </c>
      <c r="CU17" s="287">
        <v>49</v>
      </c>
      <c r="CV17" s="287">
        <v>47</v>
      </c>
      <c r="CW17" s="287">
        <v>39</v>
      </c>
      <c r="CX17" s="287">
        <v>48</v>
      </c>
      <c r="CY17" s="288">
        <v>48</v>
      </c>
      <c r="CZ17" s="287">
        <v>52</v>
      </c>
      <c r="DA17" s="287">
        <v>49</v>
      </c>
      <c r="DB17" s="287">
        <v>45</v>
      </c>
      <c r="DC17" s="287">
        <v>48</v>
      </c>
      <c r="DD17" s="287">
        <v>58</v>
      </c>
      <c r="DE17" s="288">
        <v>54</v>
      </c>
      <c r="DF17" s="287">
        <v>50</v>
      </c>
      <c r="DG17" s="287">
        <v>59</v>
      </c>
      <c r="DH17" s="287">
        <v>47</v>
      </c>
      <c r="DI17" s="183">
        <v>150</v>
      </c>
      <c r="DJ17" s="183">
        <v>136</v>
      </c>
      <c r="DK17" s="180">
        <v>160</v>
      </c>
      <c r="DL17" s="180">
        <v>182</v>
      </c>
      <c r="DM17" s="180">
        <v>115</v>
      </c>
      <c r="DN17" s="180">
        <v>143</v>
      </c>
      <c r="DO17" s="183">
        <v>141</v>
      </c>
      <c r="DP17" s="180">
        <v>178</v>
      </c>
      <c r="DQ17" s="180">
        <v>152</v>
      </c>
      <c r="DR17" s="180">
        <v>190</v>
      </c>
      <c r="DS17" s="180">
        <v>219</v>
      </c>
      <c r="DT17" s="180">
        <v>216</v>
      </c>
      <c r="DU17" s="180">
        <v>212</v>
      </c>
      <c r="DV17" s="180">
        <v>240</v>
      </c>
      <c r="DW17" s="180">
        <v>194</v>
      </c>
      <c r="DX17" s="180">
        <v>243</v>
      </c>
      <c r="DY17" s="180">
        <v>280</v>
      </c>
      <c r="DZ17" s="180">
        <v>239</v>
      </c>
      <c r="EA17" s="180">
        <v>238</v>
      </c>
      <c r="EB17" s="288">
        <v>276</v>
      </c>
      <c r="EC17" s="288">
        <v>251</v>
      </c>
      <c r="ED17" s="288">
        <v>282</v>
      </c>
      <c r="EE17" s="287">
        <v>283</v>
      </c>
      <c r="EF17" s="287">
        <v>319</v>
      </c>
      <c r="EG17" s="287">
        <v>296</v>
      </c>
      <c r="EH17" s="287">
        <v>327</v>
      </c>
      <c r="EI17" s="287">
        <v>343</v>
      </c>
      <c r="EJ17" s="288">
        <v>371</v>
      </c>
      <c r="EK17" s="287">
        <v>385</v>
      </c>
      <c r="EL17" s="287">
        <v>348</v>
      </c>
      <c r="EM17" s="287">
        <v>376</v>
      </c>
      <c r="EN17" s="287">
        <v>354</v>
      </c>
      <c r="EO17" s="287">
        <v>378</v>
      </c>
      <c r="EP17" s="288">
        <v>421</v>
      </c>
      <c r="EQ17" s="287">
        <v>413</v>
      </c>
      <c r="ER17" s="287">
        <v>461</v>
      </c>
      <c r="ES17" s="287">
        <v>404</v>
      </c>
      <c r="ET17" s="183">
        <v>10495</v>
      </c>
      <c r="EU17" s="183">
        <v>10816</v>
      </c>
      <c r="EV17" s="180">
        <v>10756</v>
      </c>
      <c r="EW17" s="180">
        <v>11033</v>
      </c>
      <c r="EX17" s="180">
        <v>11005</v>
      </c>
      <c r="EY17" s="180">
        <v>11025</v>
      </c>
      <c r="EZ17" s="183">
        <v>11585</v>
      </c>
      <c r="FA17" s="180">
        <v>11474</v>
      </c>
      <c r="FB17" s="180">
        <v>11322</v>
      </c>
      <c r="FC17" s="180">
        <v>11158</v>
      </c>
      <c r="FD17" s="180">
        <v>11195</v>
      </c>
      <c r="FE17" s="180">
        <v>11023</v>
      </c>
      <c r="FF17" s="180">
        <v>11000</v>
      </c>
      <c r="FG17" s="180">
        <v>10938</v>
      </c>
      <c r="FH17" s="180">
        <v>11161</v>
      </c>
      <c r="FI17" s="180">
        <v>11437</v>
      </c>
      <c r="FJ17" s="180">
        <v>11660</v>
      </c>
      <c r="FK17" s="180">
        <v>11837</v>
      </c>
      <c r="FL17" s="180">
        <v>12486</v>
      </c>
      <c r="FM17" s="288">
        <v>13149</v>
      </c>
      <c r="FN17" s="288">
        <v>12953</v>
      </c>
      <c r="FO17" s="288">
        <v>12781</v>
      </c>
      <c r="FP17" s="287">
        <v>11622</v>
      </c>
      <c r="FQ17" s="287">
        <v>11430</v>
      </c>
      <c r="FR17" s="287">
        <v>11323</v>
      </c>
      <c r="FS17" s="287">
        <v>11644</v>
      </c>
      <c r="FT17" s="287">
        <v>12218</v>
      </c>
      <c r="FU17" s="288">
        <v>11700</v>
      </c>
      <c r="FV17" s="287">
        <v>11549</v>
      </c>
      <c r="FW17" s="287">
        <v>11011</v>
      </c>
      <c r="FX17" s="287">
        <v>11123</v>
      </c>
      <c r="FY17" s="287">
        <v>11365</v>
      </c>
      <c r="FZ17" s="287">
        <v>12949</v>
      </c>
      <c r="GA17" s="288">
        <v>12843</v>
      </c>
      <c r="GB17" s="287">
        <v>12161</v>
      </c>
      <c r="GC17" s="287">
        <v>11638</v>
      </c>
      <c r="GD17" s="287">
        <v>10714</v>
      </c>
      <c r="GE17" s="183">
        <v>50</v>
      </c>
      <c r="GF17" s="183">
        <v>47</v>
      </c>
      <c r="GG17" s="180">
        <v>40</v>
      </c>
      <c r="GH17" s="180">
        <v>35</v>
      </c>
      <c r="GI17" s="180">
        <v>40</v>
      </c>
      <c r="GJ17" s="180">
        <v>40</v>
      </c>
      <c r="GK17" s="183">
        <v>51</v>
      </c>
      <c r="GL17" s="180">
        <v>57</v>
      </c>
      <c r="GM17" s="180">
        <v>55</v>
      </c>
      <c r="GN17" s="180">
        <v>87</v>
      </c>
      <c r="GO17" s="180">
        <v>120</v>
      </c>
      <c r="GP17" s="180">
        <v>131</v>
      </c>
      <c r="GQ17" s="180">
        <v>122</v>
      </c>
      <c r="GR17" s="180">
        <v>163</v>
      </c>
      <c r="GS17" s="180">
        <v>186</v>
      </c>
      <c r="GT17" s="180">
        <v>227</v>
      </c>
      <c r="GU17" s="180">
        <v>271</v>
      </c>
      <c r="GV17" s="180">
        <v>313</v>
      </c>
      <c r="GW17" s="180">
        <v>327</v>
      </c>
      <c r="GX17" s="288">
        <v>372</v>
      </c>
      <c r="GY17" s="288">
        <v>473</v>
      </c>
      <c r="GZ17" s="288">
        <v>475</v>
      </c>
      <c r="HA17" s="287">
        <v>525</v>
      </c>
      <c r="HB17" s="287">
        <v>553</v>
      </c>
      <c r="HC17" s="287">
        <v>581</v>
      </c>
      <c r="HD17" s="287">
        <v>711</v>
      </c>
      <c r="HE17" s="287">
        <v>766</v>
      </c>
      <c r="HF17" s="288">
        <v>938</v>
      </c>
      <c r="HG17" s="287">
        <v>995</v>
      </c>
      <c r="HH17" s="287">
        <v>1187</v>
      </c>
      <c r="HI17" s="287">
        <v>1316</v>
      </c>
      <c r="HJ17" s="287">
        <v>1548</v>
      </c>
      <c r="HK17" s="287">
        <v>2025</v>
      </c>
      <c r="HL17" s="288">
        <v>2204</v>
      </c>
      <c r="HM17" s="287">
        <v>2240</v>
      </c>
      <c r="HN17" s="287">
        <v>2151</v>
      </c>
      <c r="HO17" s="287">
        <v>1922</v>
      </c>
      <c r="HP17" s="183">
        <v>12152</v>
      </c>
      <c r="HQ17" s="183">
        <v>12546</v>
      </c>
      <c r="HR17" s="180">
        <v>12365</v>
      </c>
      <c r="HS17" s="180">
        <v>12513</v>
      </c>
      <c r="HT17" s="180">
        <v>11853</v>
      </c>
      <c r="HU17" s="180">
        <v>12155</v>
      </c>
      <c r="HV17" s="183">
        <v>12697</v>
      </c>
      <c r="HW17" s="180">
        <v>12464</v>
      </c>
      <c r="HX17" s="180">
        <v>12681</v>
      </c>
      <c r="HY17" s="180">
        <v>12297</v>
      </c>
      <c r="HZ17" s="180">
        <v>12174</v>
      </c>
      <c r="IA17" s="180">
        <v>12409</v>
      </c>
      <c r="IB17" s="180">
        <v>12362</v>
      </c>
      <c r="IC17" s="180">
        <v>12150</v>
      </c>
      <c r="ID17" s="180">
        <v>12278</v>
      </c>
      <c r="IE17" s="180">
        <v>12240</v>
      </c>
      <c r="IF17" s="180">
        <v>12544</v>
      </c>
      <c r="IG17" s="180">
        <v>12079</v>
      </c>
      <c r="IH17" s="180">
        <v>12619</v>
      </c>
      <c r="II17" s="288">
        <v>12561</v>
      </c>
      <c r="IJ17" s="288">
        <v>11953</v>
      </c>
      <c r="IK17" s="288">
        <v>11964</v>
      </c>
      <c r="IL17" s="287">
        <v>11565</v>
      </c>
      <c r="IM17" s="287">
        <v>11547</v>
      </c>
      <c r="IN17" s="287">
        <v>11536</v>
      </c>
      <c r="IO17" s="287">
        <v>11886</v>
      </c>
      <c r="IP17" s="287">
        <v>12230</v>
      </c>
      <c r="IQ17" s="288">
        <v>11858</v>
      </c>
      <c r="IR17" s="287">
        <v>11708</v>
      </c>
      <c r="IS17" s="287">
        <v>11594</v>
      </c>
      <c r="IT17" s="287">
        <v>11738</v>
      </c>
      <c r="IU17" s="287">
        <v>11587</v>
      </c>
      <c r="IV17" s="287">
        <v>12025</v>
      </c>
      <c r="IW17" s="288">
        <v>12261</v>
      </c>
      <c r="IX17" s="287">
        <v>11960</v>
      </c>
      <c r="IY17" s="287">
        <v>11293</v>
      </c>
      <c r="IZ17" s="287">
        <v>10767</v>
      </c>
    </row>
    <row r="18" spans="1:260">
      <c r="A18" s="279" t="s">
        <v>38</v>
      </c>
      <c r="B18" s="183">
        <v>61157</v>
      </c>
      <c r="C18" s="183">
        <v>60460</v>
      </c>
      <c r="D18" s="180">
        <v>57738</v>
      </c>
      <c r="E18" s="180">
        <v>59540</v>
      </c>
      <c r="F18" s="180">
        <v>57014</v>
      </c>
      <c r="G18" s="180">
        <v>57886</v>
      </c>
      <c r="H18" s="183">
        <v>59292</v>
      </c>
      <c r="I18" s="180">
        <v>60081</v>
      </c>
      <c r="J18" s="180">
        <v>62140</v>
      </c>
      <c r="K18" s="180">
        <v>63288</v>
      </c>
      <c r="L18" s="180">
        <v>65955</v>
      </c>
      <c r="M18" s="180">
        <v>69696</v>
      </c>
      <c r="N18" s="180">
        <v>72126</v>
      </c>
      <c r="O18" s="180">
        <v>75010</v>
      </c>
      <c r="P18" s="180">
        <v>74907</v>
      </c>
      <c r="Q18" s="180">
        <v>74801</v>
      </c>
      <c r="R18" s="180">
        <v>81766</v>
      </c>
      <c r="S18" s="180">
        <v>84847</v>
      </c>
      <c r="T18" s="180">
        <v>83724</v>
      </c>
      <c r="U18" s="288">
        <v>85737</v>
      </c>
      <c r="V18" s="288">
        <v>87272</v>
      </c>
      <c r="W18" s="288">
        <v>86510</v>
      </c>
      <c r="X18" s="287">
        <v>82840</v>
      </c>
      <c r="Y18" s="287">
        <v>84842</v>
      </c>
      <c r="Z18" s="287">
        <v>87252</v>
      </c>
      <c r="AA18" s="287">
        <v>89840</v>
      </c>
      <c r="AB18" s="287">
        <v>92657</v>
      </c>
      <c r="AC18" s="288">
        <v>94720</v>
      </c>
      <c r="AD18" s="287">
        <v>93831</v>
      </c>
      <c r="AE18" s="287">
        <v>94355</v>
      </c>
      <c r="AF18" s="287">
        <v>86312</v>
      </c>
      <c r="AG18" s="287">
        <v>99091</v>
      </c>
      <c r="AH18" s="287">
        <v>103080</v>
      </c>
      <c r="AI18" s="288">
        <v>106140</v>
      </c>
      <c r="AJ18" s="287">
        <v>106150</v>
      </c>
      <c r="AK18" s="287">
        <v>102959</v>
      </c>
      <c r="AL18" s="287">
        <v>99292</v>
      </c>
      <c r="AM18" s="397">
        <f t="shared" si="5"/>
        <v>1535</v>
      </c>
      <c r="AN18" s="292">
        <f t="shared" si="14"/>
        <v>1566</v>
      </c>
      <c r="AO18" s="292">
        <f t="shared" si="15"/>
        <v>1641</v>
      </c>
      <c r="AP18" s="292">
        <f t="shared" si="16"/>
        <v>1702</v>
      </c>
      <c r="AQ18" s="292">
        <f t="shared" si="17"/>
        <v>1619</v>
      </c>
      <c r="AR18" s="292">
        <f t="shared" si="18"/>
        <v>1660</v>
      </c>
      <c r="AS18" s="292">
        <f t="shared" si="19"/>
        <v>1773</v>
      </c>
      <c r="AT18" s="292">
        <f t="shared" si="20"/>
        <v>1889</v>
      </c>
      <c r="AU18" s="292">
        <f t="shared" si="21"/>
        <v>2042</v>
      </c>
      <c r="AV18" s="292">
        <f t="shared" si="22"/>
        <v>2095</v>
      </c>
      <c r="AW18" s="292">
        <f t="shared" si="23"/>
        <v>2123</v>
      </c>
      <c r="AX18" s="292">
        <f t="shared" si="24"/>
        <v>2343</v>
      </c>
      <c r="AY18" s="292">
        <f t="shared" si="25"/>
        <v>2493</v>
      </c>
      <c r="AZ18" s="292">
        <f t="shared" si="26"/>
        <v>2569</v>
      </c>
      <c r="BA18" s="292">
        <f t="shared" si="27"/>
        <v>2628</v>
      </c>
      <c r="BB18" s="292">
        <f t="shared" si="28"/>
        <v>2685</v>
      </c>
      <c r="BC18" s="292">
        <f t="shared" si="29"/>
        <v>2954</v>
      </c>
      <c r="BD18" s="292">
        <f t="shared" si="30"/>
        <v>3190</v>
      </c>
      <c r="BE18" s="292">
        <f t="shared" si="31"/>
        <v>3290</v>
      </c>
      <c r="BF18" s="293">
        <f t="shared" si="32"/>
        <v>3418</v>
      </c>
      <c r="BG18" s="293">
        <f t="shared" si="33"/>
        <v>3703</v>
      </c>
      <c r="BH18" s="293">
        <f t="shared" si="34"/>
        <v>3746</v>
      </c>
      <c r="BI18" s="293">
        <f t="shared" si="35"/>
        <v>3835</v>
      </c>
      <c r="BJ18" s="293">
        <f t="shared" si="36"/>
        <v>4016</v>
      </c>
      <c r="BK18" s="293">
        <f t="shared" si="37"/>
        <v>4226</v>
      </c>
      <c r="BL18" s="293">
        <f t="shared" si="38"/>
        <v>4226</v>
      </c>
      <c r="BM18" s="293">
        <f t="shared" si="39"/>
        <v>4593</v>
      </c>
      <c r="BN18" s="293">
        <f t="shared" si="40"/>
        <v>4703</v>
      </c>
      <c r="BO18" s="293">
        <f t="shared" si="41"/>
        <v>4843</v>
      </c>
      <c r="BP18" s="293">
        <f t="shared" si="42"/>
        <v>5095</v>
      </c>
      <c r="BQ18" s="293">
        <f t="shared" si="43"/>
        <v>4729</v>
      </c>
      <c r="BR18" s="293">
        <f t="shared" si="44"/>
        <v>5359</v>
      </c>
      <c r="BS18" s="293">
        <f t="shared" si="45"/>
        <v>5895</v>
      </c>
      <c r="BT18" s="293">
        <f t="shared" si="46"/>
        <v>6259</v>
      </c>
      <c r="BU18" s="293">
        <f t="shared" si="47"/>
        <v>6350</v>
      </c>
      <c r="BV18" s="293">
        <f t="shared" si="48"/>
        <v>6449</v>
      </c>
      <c r="BW18" s="293">
        <f t="shared" si="49"/>
        <v>6453</v>
      </c>
      <c r="BX18" s="183">
        <v>824</v>
      </c>
      <c r="BY18" s="183">
        <v>784</v>
      </c>
      <c r="BZ18" s="180">
        <v>780</v>
      </c>
      <c r="CA18" s="180">
        <v>788</v>
      </c>
      <c r="CB18" s="180">
        <v>725</v>
      </c>
      <c r="CC18" s="180">
        <v>679</v>
      </c>
      <c r="CD18" s="183">
        <v>699</v>
      </c>
      <c r="CE18" s="180">
        <v>681</v>
      </c>
      <c r="CF18" s="180">
        <v>729</v>
      </c>
      <c r="CG18" s="180">
        <v>761</v>
      </c>
      <c r="CH18" s="180">
        <v>713</v>
      </c>
      <c r="CI18" s="180">
        <v>760</v>
      </c>
      <c r="CJ18" s="180">
        <v>834</v>
      </c>
      <c r="CK18" s="180">
        <v>852</v>
      </c>
      <c r="CL18" s="180">
        <v>857</v>
      </c>
      <c r="CM18" s="180">
        <v>861</v>
      </c>
      <c r="CN18" s="180">
        <v>1010</v>
      </c>
      <c r="CO18" s="180">
        <v>1102</v>
      </c>
      <c r="CP18" s="180">
        <v>1124</v>
      </c>
      <c r="CQ18" s="288">
        <v>1174</v>
      </c>
      <c r="CR18" s="288">
        <v>1264</v>
      </c>
      <c r="CS18" s="288">
        <v>1235</v>
      </c>
      <c r="CT18" s="287">
        <v>1224</v>
      </c>
      <c r="CU18" s="287">
        <v>1243</v>
      </c>
      <c r="CV18" s="287">
        <v>1279</v>
      </c>
      <c r="CW18" s="287">
        <v>1200</v>
      </c>
      <c r="CX18" s="287">
        <v>1268</v>
      </c>
      <c r="CY18" s="288">
        <v>1185</v>
      </c>
      <c r="CZ18" s="287">
        <v>1134</v>
      </c>
      <c r="DA18" s="287">
        <v>1124</v>
      </c>
      <c r="DB18" s="287">
        <v>981</v>
      </c>
      <c r="DC18" s="287">
        <v>1090</v>
      </c>
      <c r="DD18" s="287">
        <v>1110</v>
      </c>
      <c r="DE18" s="288">
        <v>1134</v>
      </c>
      <c r="DF18" s="287">
        <v>1134</v>
      </c>
      <c r="DG18" s="287">
        <v>1169</v>
      </c>
      <c r="DH18" s="287">
        <v>1134</v>
      </c>
      <c r="DI18" s="183">
        <v>711</v>
      </c>
      <c r="DJ18" s="183">
        <v>782</v>
      </c>
      <c r="DK18" s="180">
        <v>861</v>
      </c>
      <c r="DL18" s="180">
        <v>914</v>
      </c>
      <c r="DM18" s="180">
        <v>894</v>
      </c>
      <c r="DN18" s="180">
        <v>981</v>
      </c>
      <c r="DO18" s="183">
        <v>1074</v>
      </c>
      <c r="DP18" s="180">
        <v>1208</v>
      </c>
      <c r="DQ18" s="180">
        <v>1313</v>
      </c>
      <c r="DR18" s="180">
        <v>1334</v>
      </c>
      <c r="DS18" s="180">
        <v>1410</v>
      </c>
      <c r="DT18" s="180">
        <v>1583</v>
      </c>
      <c r="DU18" s="180">
        <v>1659</v>
      </c>
      <c r="DV18" s="180">
        <v>1717</v>
      </c>
      <c r="DW18" s="180">
        <v>1771</v>
      </c>
      <c r="DX18" s="180">
        <v>1824</v>
      </c>
      <c r="DY18" s="180">
        <v>1944</v>
      </c>
      <c r="DZ18" s="180">
        <v>2088</v>
      </c>
      <c r="EA18" s="180">
        <v>2166</v>
      </c>
      <c r="EB18" s="288">
        <v>2244</v>
      </c>
      <c r="EC18" s="288">
        <v>2439</v>
      </c>
      <c r="ED18" s="288">
        <v>2511</v>
      </c>
      <c r="EE18" s="287">
        <v>2611</v>
      </c>
      <c r="EF18" s="287">
        <v>2773</v>
      </c>
      <c r="EG18" s="287">
        <v>2947</v>
      </c>
      <c r="EH18" s="287">
        <v>3026</v>
      </c>
      <c r="EI18" s="287">
        <v>3325</v>
      </c>
      <c r="EJ18" s="288">
        <v>3518</v>
      </c>
      <c r="EK18" s="287">
        <v>3709</v>
      </c>
      <c r="EL18" s="287">
        <v>3971</v>
      </c>
      <c r="EM18" s="287">
        <v>3748</v>
      </c>
      <c r="EN18" s="287">
        <v>4269</v>
      </c>
      <c r="EO18" s="287">
        <v>4785</v>
      </c>
      <c r="EP18" s="288">
        <v>5125</v>
      </c>
      <c r="EQ18" s="287">
        <v>5216</v>
      </c>
      <c r="ER18" s="287">
        <v>5280</v>
      </c>
      <c r="ES18" s="287">
        <v>5319</v>
      </c>
      <c r="ET18" s="183">
        <v>17194</v>
      </c>
      <c r="EU18" s="183">
        <v>16960</v>
      </c>
      <c r="EV18" s="180">
        <v>15923</v>
      </c>
      <c r="EW18" s="180">
        <v>16266</v>
      </c>
      <c r="EX18" s="180">
        <v>15441</v>
      </c>
      <c r="EY18" s="180">
        <v>15807</v>
      </c>
      <c r="EZ18" s="183">
        <v>15873</v>
      </c>
      <c r="FA18" s="180">
        <v>16144</v>
      </c>
      <c r="FB18" s="180">
        <v>16592</v>
      </c>
      <c r="FC18" s="180">
        <v>16810</v>
      </c>
      <c r="FD18" s="180">
        <v>17385</v>
      </c>
      <c r="FE18" s="180">
        <v>18600</v>
      </c>
      <c r="FF18" s="180">
        <v>19685</v>
      </c>
      <c r="FG18" s="180">
        <v>21155</v>
      </c>
      <c r="FH18" s="180">
        <v>20841</v>
      </c>
      <c r="FI18" s="180">
        <v>20526</v>
      </c>
      <c r="FJ18" s="180">
        <v>23002</v>
      </c>
      <c r="FK18" s="180">
        <v>24103</v>
      </c>
      <c r="FL18" s="180">
        <v>24335</v>
      </c>
      <c r="FM18" s="288">
        <v>23637</v>
      </c>
      <c r="FN18" s="288">
        <v>24088</v>
      </c>
      <c r="FO18" s="288">
        <v>23174</v>
      </c>
      <c r="FP18" s="287">
        <v>21763</v>
      </c>
      <c r="FQ18" s="287">
        <v>22412</v>
      </c>
      <c r="FR18" s="287">
        <v>22879</v>
      </c>
      <c r="FS18" s="287">
        <v>24063</v>
      </c>
      <c r="FT18" s="287">
        <v>24805</v>
      </c>
      <c r="FU18" s="288">
        <v>25511</v>
      </c>
      <c r="FV18" s="287">
        <v>25279</v>
      </c>
      <c r="FW18" s="287">
        <v>25110</v>
      </c>
      <c r="FX18" s="287">
        <v>22974</v>
      </c>
      <c r="FY18" s="287">
        <v>29601</v>
      </c>
      <c r="FZ18" s="287">
        <v>31176</v>
      </c>
      <c r="GA18" s="288">
        <v>32422</v>
      </c>
      <c r="GB18" s="287">
        <v>33112</v>
      </c>
      <c r="GC18" s="287">
        <v>32198</v>
      </c>
      <c r="GD18" s="287">
        <v>30693</v>
      </c>
      <c r="GE18" s="183">
        <v>368</v>
      </c>
      <c r="GF18" s="183">
        <v>391</v>
      </c>
      <c r="GG18" s="180">
        <v>461</v>
      </c>
      <c r="GH18" s="180">
        <v>496</v>
      </c>
      <c r="GI18" s="180">
        <v>584</v>
      </c>
      <c r="GJ18" s="180">
        <v>662</v>
      </c>
      <c r="GK18" s="183">
        <v>804</v>
      </c>
      <c r="GL18" s="180">
        <v>929</v>
      </c>
      <c r="GM18" s="180">
        <v>1061</v>
      </c>
      <c r="GN18" s="180">
        <v>1264</v>
      </c>
      <c r="GO18" s="180">
        <v>1559</v>
      </c>
      <c r="GP18" s="180">
        <v>1926</v>
      </c>
      <c r="GQ18" s="180">
        <v>2291</v>
      </c>
      <c r="GR18" s="180">
        <v>2864</v>
      </c>
      <c r="GS18" s="180">
        <v>3114</v>
      </c>
      <c r="GT18" s="180">
        <v>3364</v>
      </c>
      <c r="GU18" s="180">
        <v>4228</v>
      </c>
      <c r="GV18" s="180">
        <v>5067</v>
      </c>
      <c r="GW18" s="180">
        <v>5231</v>
      </c>
      <c r="GX18" s="288">
        <v>6262</v>
      </c>
      <c r="GY18" s="288">
        <v>7178</v>
      </c>
      <c r="GZ18" s="288">
        <v>7582</v>
      </c>
      <c r="HA18" s="287">
        <v>7551</v>
      </c>
      <c r="HB18" s="287">
        <v>8098</v>
      </c>
      <c r="HC18" s="287">
        <v>8806</v>
      </c>
      <c r="HD18" s="287">
        <v>9612</v>
      </c>
      <c r="HE18" s="287">
        <v>10647</v>
      </c>
      <c r="HF18" s="288">
        <v>11656</v>
      </c>
      <c r="HG18" s="287">
        <v>12158</v>
      </c>
      <c r="HH18" s="287">
        <v>12462</v>
      </c>
      <c r="HI18" s="287">
        <v>11344</v>
      </c>
      <c r="HJ18" s="287">
        <v>14870</v>
      </c>
      <c r="HK18" s="287">
        <v>15971</v>
      </c>
      <c r="HL18" s="288">
        <v>16491</v>
      </c>
      <c r="HM18" s="287">
        <v>16084</v>
      </c>
      <c r="HN18" s="287">
        <v>14977</v>
      </c>
      <c r="HO18" s="287">
        <v>14004</v>
      </c>
      <c r="HP18" s="183">
        <v>42060</v>
      </c>
      <c r="HQ18" s="183">
        <v>41543</v>
      </c>
      <c r="HR18" s="180">
        <v>39713</v>
      </c>
      <c r="HS18" s="180">
        <v>41076</v>
      </c>
      <c r="HT18" s="180">
        <v>39370</v>
      </c>
      <c r="HU18" s="180">
        <v>39757</v>
      </c>
      <c r="HV18" s="183">
        <v>40842</v>
      </c>
      <c r="HW18" s="180">
        <v>41119</v>
      </c>
      <c r="HX18" s="180">
        <v>42445</v>
      </c>
      <c r="HY18" s="180">
        <v>43119</v>
      </c>
      <c r="HZ18" s="180">
        <v>44888</v>
      </c>
      <c r="IA18" s="180">
        <v>46827</v>
      </c>
      <c r="IB18" s="180">
        <v>47657</v>
      </c>
      <c r="IC18" s="180">
        <v>48422</v>
      </c>
      <c r="ID18" s="180">
        <v>48324</v>
      </c>
      <c r="IE18" s="180">
        <v>48226</v>
      </c>
      <c r="IF18" s="180">
        <v>51582</v>
      </c>
      <c r="IG18" s="180">
        <v>52487</v>
      </c>
      <c r="IH18" s="180">
        <v>50868</v>
      </c>
      <c r="II18" s="288">
        <v>52420</v>
      </c>
      <c r="IJ18" s="288">
        <v>52303</v>
      </c>
      <c r="IK18" s="288">
        <v>52008</v>
      </c>
      <c r="IL18" s="287">
        <v>49691</v>
      </c>
      <c r="IM18" s="287">
        <v>50316</v>
      </c>
      <c r="IN18" s="287">
        <v>51341</v>
      </c>
      <c r="IO18" s="287">
        <v>51939</v>
      </c>
      <c r="IP18" s="287">
        <v>52612</v>
      </c>
      <c r="IQ18" s="288">
        <v>52850</v>
      </c>
      <c r="IR18" s="287">
        <v>51551</v>
      </c>
      <c r="IS18" s="287">
        <v>51688</v>
      </c>
      <c r="IT18" s="287">
        <v>47265</v>
      </c>
      <c r="IU18" s="287">
        <v>49261</v>
      </c>
      <c r="IV18" s="287">
        <v>50038</v>
      </c>
      <c r="IW18" s="288">
        <v>50968</v>
      </c>
      <c r="IX18" s="287">
        <v>50604</v>
      </c>
      <c r="IY18" s="287">
        <v>49335</v>
      </c>
      <c r="IZ18" s="287">
        <v>48142</v>
      </c>
    </row>
    <row r="19" spans="1:260">
      <c r="A19" s="279" t="s">
        <v>39</v>
      </c>
      <c r="B19" s="183">
        <v>32670</v>
      </c>
      <c r="C19" s="183">
        <v>30531.428996427174</v>
      </c>
      <c r="D19" s="180">
        <v>31872</v>
      </c>
      <c r="E19" s="180">
        <v>33804</v>
      </c>
      <c r="F19" s="180">
        <v>33060</v>
      </c>
      <c r="G19" s="180">
        <v>33536</v>
      </c>
      <c r="H19" s="183">
        <v>35213</v>
      </c>
      <c r="I19" s="180">
        <v>36556</v>
      </c>
      <c r="J19" s="180">
        <v>37646</v>
      </c>
      <c r="K19" s="180">
        <v>37458</v>
      </c>
      <c r="L19" s="180">
        <v>36852</v>
      </c>
      <c r="M19" s="180">
        <v>36694</v>
      </c>
      <c r="N19" s="180">
        <v>36799</v>
      </c>
      <c r="O19" s="180">
        <v>36227</v>
      </c>
      <c r="P19" s="180">
        <v>36497</v>
      </c>
      <c r="Q19" s="180">
        <v>37100</v>
      </c>
      <c r="R19" s="180">
        <v>37630</v>
      </c>
      <c r="S19" s="180">
        <v>37219</v>
      </c>
      <c r="T19" s="180">
        <v>38440</v>
      </c>
      <c r="U19" s="288">
        <v>38074</v>
      </c>
      <c r="V19" s="288">
        <v>37719</v>
      </c>
      <c r="W19" s="288">
        <v>37039</v>
      </c>
      <c r="X19" s="287">
        <v>36498</v>
      </c>
      <c r="Y19" s="287">
        <v>37177</v>
      </c>
      <c r="Z19" s="287">
        <v>38645</v>
      </c>
      <c r="AA19" s="287">
        <v>39266</v>
      </c>
      <c r="AB19" s="287">
        <v>40190</v>
      </c>
      <c r="AC19" s="288">
        <v>40635</v>
      </c>
      <c r="AD19" s="287">
        <v>41148</v>
      </c>
      <c r="AE19" s="287">
        <v>42167</v>
      </c>
      <c r="AF19" s="287">
        <v>41746</v>
      </c>
      <c r="AG19" s="287">
        <v>43162</v>
      </c>
      <c r="AH19" s="287">
        <v>45186</v>
      </c>
      <c r="AI19" s="288">
        <v>46424</v>
      </c>
      <c r="AJ19" s="287">
        <v>46198</v>
      </c>
      <c r="AK19" s="287">
        <v>46088</v>
      </c>
      <c r="AL19" s="287">
        <v>44989</v>
      </c>
      <c r="AM19" s="397">
        <f t="shared" si="5"/>
        <v>4152</v>
      </c>
      <c r="AN19" s="292">
        <f t="shared" si="14"/>
        <v>4358.9394315213058</v>
      </c>
      <c r="AO19" s="292">
        <f t="shared" si="15"/>
        <v>4536</v>
      </c>
      <c r="AP19" s="292">
        <f t="shared" si="16"/>
        <v>5456</v>
      </c>
      <c r="AQ19" s="292">
        <f t="shared" si="17"/>
        <v>5080</v>
      </c>
      <c r="AR19" s="292">
        <f t="shared" si="18"/>
        <v>5073</v>
      </c>
      <c r="AS19" s="292">
        <f t="shared" si="19"/>
        <v>5587</v>
      </c>
      <c r="AT19" s="292">
        <f t="shared" si="20"/>
        <v>5782</v>
      </c>
      <c r="AU19" s="292">
        <f t="shared" si="21"/>
        <v>6303</v>
      </c>
      <c r="AV19" s="292">
        <f t="shared" si="22"/>
        <v>6657</v>
      </c>
      <c r="AW19" s="292">
        <f t="shared" si="23"/>
        <v>6606</v>
      </c>
      <c r="AX19" s="292">
        <f t="shared" si="24"/>
        <v>6779</v>
      </c>
      <c r="AY19" s="292">
        <f t="shared" si="25"/>
        <v>7008</v>
      </c>
      <c r="AZ19" s="292">
        <f t="shared" si="26"/>
        <v>7127</v>
      </c>
      <c r="BA19" s="292">
        <f t="shared" si="27"/>
        <v>7226</v>
      </c>
      <c r="BB19" s="292">
        <f t="shared" si="28"/>
        <v>7586</v>
      </c>
      <c r="BC19" s="292">
        <f t="shared" si="29"/>
        <v>7637</v>
      </c>
      <c r="BD19" s="292">
        <f t="shared" si="30"/>
        <v>7936</v>
      </c>
      <c r="BE19" s="292">
        <f t="shared" si="31"/>
        <v>8196</v>
      </c>
      <c r="BF19" s="293">
        <f t="shared" si="32"/>
        <v>7826</v>
      </c>
      <c r="BG19" s="293">
        <f t="shared" si="33"/>
        <v>7917</v>
      </c>
      <c r="BH19" s="293">
        <f t="shared" si="34"/>
        <v>7809</v>
      </c>
      <c r="BI19" s="293">
        <f t="shared" si="35"/>
        <v>7724</v>
      </c>
      <c r="BJ19" s="293">
        <f t="shared" si="36"/>
        <v>7824</v>
      </c>
      <c r="BK19" s="293">
        <f t="shared" si="37"/>
        <v>8218</v>
      </c>
      <c r="BL19" s="293">
        <f t="shared" si="38"/>
        <v>8474</v>
      </c>
      <c r="BM19" s="293">
        <f t="shared" si="39"/>
        <v>8739</v>
      </c>
      <c r="BN19" s="293">
        <f t="shared" si="40"/>
        <v>9023</v>
      </c>
      <c r="BO19" s="293">
        <f t="shared" si="41"/>
        <v>9108</v>
      </c>
      <c r="BP19" s="293">
        <f t="shared" si="42"/>
        <v>9448</v>
      </c>
      <c r="BQ19" s="293">
        <f t="shared" si="43"/>
        <v>9549</v>
      </c>
      <c r="BR19" s="293">
        <f t="shared" si="44"/>
        <v>10539</v>
      </c>
      <c r="BS19" s="293">
        <f t="shared" si="45"/>
        <v>10843</v>
      </c>
      <c r="BT19" s="293">
        <f t="shared" si="46"/>
        <v>11803</v>
      </c>
      <c r="BU19" s="293">
        <f t="shared" si="47"/>
        <v>11822</v>
      </c>
      <c r="BV19" s="293">
        <f t="shared" si="48"/>
        <v>11651</v>
      </c>
      <c r="BW19" s="293">
        <f t="shared" si="49"/>
        <v>11544</v>
      </c>
      <c r="BX19" s="183">
        <v>3626</v>
      </c>
      <c r="BY19" s="183">
        <v>3958.2645450526411</v>
      </c>
      <c r="BZ19" s="180">
        <v>3977</v>
      </c>
      <c r="CA19" s="180">
        <v>4905</v>
      </c>
      <c r="CB19" s="180">
        <v>4477</v>
      </c>
      <c r="CC19" s="180">
        <v>4574</v>
      </c>
      <c r="CD19" s="183">
        <v>5047</v>
      </c>
      <c r="CE19" s="180">
        <v>5191</v>
      </c>
      <c r="CF19" s="180">
        <v>5646</v>
      </c>
      <c r="CG19" s="180">
        <v>5906</v>
      </c>
      <c r="CH19" s="180">
        <v>5956</v>
      </c>
      <c r="CI19" s="180">
        <v>6124</v>
      </c>
      <c r="CJ19" s="180">
        <v>6281</v>
      </c>
      <c r="CK19" s="180">
        <v>6442</v>
      </c>
      <c r="CL19" s="180">
        <v>6494</v>
      </c>
      <c r="CM19" s="180">
        <v>6730</v>
      </c>
      <c r="CN19" s="180">
        <v>6770</v>
      </c>
      <c r="CO19" s="180">
        <v>7034</v>
      </c>
      <c r="CP19" s="180">
        <v>7235</v>
      </c>
      <c r="CQ19" s="288">
        <v>6864</v>
      </c>
      <c r="CR19" s="288">
        <v>6913</v>
      </c>
      <c r="CS19" s="288">
        <v>6831</v>
      </c>
      <c r="CT19" s="287">
        <v>6567</v>
      </c>
      <c r="CU19" s="287">
        <v>6674</v>
      </c>
      <c r="CV19" s="287">
        <v>6947</v>
      </c>
      <c r="CW19" s="287">
        <v>7091</v>
      </c>
      <c r="CX19" s="287">
        <v>7249</v>
      </c>
      <c r="CY19" s="288">
        <v>7335</v>
      </c>
      <c r="CZ19" s="287">
        <v>7410</v>
      </c>
      <c r="DA19" s="287">
        <v>7354</v>
      </c>
      <c r="DB19" s="287">
        <v>7326</v>
      </c>
      <c r="DC19" s="287">
        <v>8544</v>
      </c>
      <c r="DD19" s="287">
        <v>8826</v>
      </c>
      <c r="DE19" s="288">
        <v>9469</v>
      </c>
      <c r="DF19" s="287">
        <v>9490</v>
      </c>
      <c r="DG19" s="287">
        <v>9124</v>
      </c>
      <c r="DH19" s="287">
        <v>9081</v>
      </c>
      <c r="DI19" s="183">
        <v>526</v>
      </c>
      <c r="DJ19" s="183">
        <v>400.67488646866468</v>
      </c>
      <c r="DK19" s="180">
        <v>559</v>
      </c>
      <c r="DL19" s="180">
        <v>551</v>
      </c>
      <c r="DM19" s="180">
        <v>603</v>
      </c>
      <c r="DN19" s="180">
        <v>499</v>
      </c>
      <c r="DO19" s="183">
        <v>540</v>
      </c>
      <c r="DP19" s="180">
        <v>591</v>
      </c>
      <c r="DQ19" s="180">
        <v>657</v>
      </c>
      <c r="DR19" s="180">
        <v>751</v>
      </c>
      <c r="DS19" s="180">
        <v>650</v>
      </c>
      <c r="DT19" s="180">
        <v>655</v>
      </c>
      <c r="DU19" s="180">
        <v>727</v>
      </c>
      <c r="DV19" s="180">
        <v>685</v>
      </c>
      <c r="DW19" s="180">
        <v>732</v>
      </c>
      <c r="DX19" s="180">
        <v>856</v>
      </c>
      <c r="DY19" s="180">
        <v>867</v>
      </c>
      <c r="DZ19" s="180">
        <v>902</v>
      </c>
      <c r="EA19" s="180">
        <v>961</v>
      </c>
      <c r="EB19" s="288">
        <v>962</v>
      </c>
      <c r="EC19" s="288">
        <v>1004</v>
      </c>
      <c r="ED19" s="288">
        <v>978</v>
      </c>
      <c r="EE19" s="287">
        <v>1157</v>
      </c>
      <c r="EF19" s="287">
        <v>1150</v>
      </c>
      <c r="EG19" s="287">
        <v>1271</v>
      </c>
      <c r="EH19" s="287">
        <v>1383</v>
      </c>
      <c r="EI19" s="287">
        <v>1490</v>
      </c>
      <c r="EJ19" s="288">
        <v>1688</v>
      </c>
      <c r="EK19" s="287">
        <v>1698</v>
      </c>
      <c r="EL19" s="287">
        <v>2094</v>
      </c>
      <c r="EM19" s="287">
        <v>2223</v>
      </c>
      <c r="EN19" s="287">
        <v>1995</v>
      </c>
      <c r="EO19" s="287">
        <v>2017</v>
      </c>
      <c r="EP19" s="288">
        <v>2334</v>
      </c>
      <c r="EQ19" s="287">
        <v>2332</v>
      </c>
      <c r="ER19" s="287">
        <v>2527</v>
      </c>
      <c r="ES19" s="287">
        <v>2463</v>
      </c>
      <c r="ET19" s="183">
        <v>2709</v>
      </c>
      <c r="EU19" s="183">
        <v>2571.388722122329</v>
      </c>
      <c r="EV19" s="180">
        <v>2639</v>
      </c>
      <c r="EW19" s="180">
        <v>2852</v>
      </c>
      <c r="EX19" s="180">
        <v>2825</v>
      </c>
      <c r="EY19" s="180">
        <v>2973</v>
      </c>
      <c r="EZ19" s="183">
        <v>3142</v>
      </c>
      <c r="FA19" s="180">
        <v>3207</v>
      </c>
      <c r="FB19" s="180">
        <v>3132</v>
      </c>
      <c r="FC19" s="180">
        <v>3243</v>
      </c>
      <c r="FD19" s="180">
        <v>3299</v>
      </c>
      <c r="FE19" s="180">
        <v>3355</v>
      </c>
      <c r="FF19" s="180">
        <v>3386</v>
      </c>
      <c r="FG19" s="180">
        <v>3449</v>
      </c>
      <c r="FH19" s="180">
        <v>3568</v>
      </c>
      <c r="FI19" s="180">
        <v>3599</v>
      </c>
      <c r="FJ19" s="180">
        <v>3926</v>
      </c>
      <c r="FK19" s="180">
        <v>3643</v>
      </c>
      <c r="FL19" s="180">
        <v>4039</v>
      </c>
      <c r="FM19" s="288">
        <v>3935</v>
      </c>
      <c r="FN19" s="288">
        <v>4034</v>
      </c>
      <c r="FO19" s="288">
        <v>3757</v>
      </c>
      <c r="FP19" s="287">
        <v>3621</v>
      </c>
      <c r="FQ19" s="287">
        <v>3799</v>
      </c>
      <c r="FR19" s="287">
        <v>4057</v>
      </c>
      <c r="FS19" s="287">
        <v>4059</v>
      </c>
      <c r="FT19" s="287">
        <v>4095</v>
      </c>
      <c r="FU19" s="288">
        <v>4061</v>
      </c>
      <c r="FV19" s="287">
        <v>4268</v>
      </c>
      <c r="FW19" s="287">
        <v>4172</v>
      </c>
      <c r="FX19" s="287">
        <v>4141</v>
      </c>
      <c r="FY19" s="287">
        <v>4378</v>
      </c>
      <c r="FZ19" s="287">
        <v>4557</v>
      </c>
      <c r="GA19" s="288">
        <v>4575</v>
      </c>
      <c r="GB19" s="287">
        <v>4615</v>
      </c>
      <c r="GC19" s="287">
        <v>4731</v>
      </c>
      <c r="GD19" s="287">
        <v>4471</v>
      </c>
      <c r="GE19" s="183">
        <v>747</v>
      </c>
      <c r="GF19" s="183">
        <v>777.24588714466131</v>
      </c>
      <c r="GG19" s="180">
        <v>805</v>
      </c>
      <c r="GH19" s="180">
        <v>852</v>
      </c>
      <c r="GI19" s="180">
        <v>929</v>
      </c>
      <c r="GJ19" s="180">
        <v>1009</v>
      </c>
      <c r="GK19" s="183">
        <v>1125</v>
      </c>
      <c r="GL19" s="180">
        <v>1108</v>
      </c>
      <c r="GM19" s="180">
        <v>1260</v>
      </c>
      <c r="GN19" s="180">
        <v>1492</v>
      </c>
      <c r="GO19" s="180">
        <v>1562</v>
      </c>
      <c r="GP19" s="180">
        <v>1584</v>
      </c>
      <c r="GQ19" s="180">
        <v>1726</v>
      </c>
      <c r="GR19" s="180">
        <v>1937</v>
      </c>
      <c r="GS19" s="180">
        <v>2131</v>
      </c>
      <c r="GT19" s="180">
        <v>2385</v>
      </c>
      <c r="GU19" s="180">
        <v>2476</v>
      </c>
      <c r="GV19" s="180">
        <v>2664</v>
      </c>
      <c r="GW19" s="180">
        <v>2985</v>
      </c>
      <c r="GX19" s="288">
        <v>3274</v>
      </c>
      <c r="GY19" s="288">
        <v>3389</v>
      </c>
      <c r="GZ19" s="288">
        <v>3654</v>
      </c>
      <c r="HA19" s="287">
        <v>3907</v>
      </c>
      <c r="HB19" s="287">
        <v>3969</v>
      </c>
      <c r="HC19" s="287">
        <v>4413</v>
      </c>
      <c r="HD19" s="287">
        <v>4813</v>
      </c>
      <c r="HE19" s="287">
        <v>5356</v>
      </c>
      <c r="HF19" s="288">
        <v>5660</v>
      </c>
      <c r="HG19" s="287">
        <v>6064</v>
      </c>
      <c r="HH19" s="287">
        <v>6466</v>
      </c>
      <c r="HI19" s="287">
        <v>6704</v>
      </c>
      <c r="HJ19" s="287">
        <v>6957</v>
      </c>
      <c r="HK19" s="287">
        <v>7833</v>
      </c>
      <c r="HL19" s="288">
        <v>7876</v>
      </c>
      <c r="HM19" s="287">
        <v>7746</v>
      </c>
      <c r="HN19" s="287">
        <v>7954</v>
      </c>
      <c r="HO19" s="287">
        <v>7619</v>
      </c>
      <c r="HP19" s="183">
        <v>25062</v>
      </c>
      <c r="HQ19" s="183">
        <v>22823.854955638879</v>
      </c>
      <c r="HR19" s="180">
        <v>23892</v>
      </c>
      <c r="HS19" s="180">
        <v>24644</v>
      </c>
      <c r="HT19" s="180">
        <v>24226</v>
      </c>
      <c r="HU19" s="180">
        <v>24481</v>
      </c>
      <c r="HV19" s="183">
        <v>25359</v>
      </c>
      <c r="HW19" s="180">
        <v>26459</v>
      </c>
      <c r="HX19" s="180">
        <v>26951</v>
      </c>
      <c r="HY19" s="180">
        <v>26066</v>
      </c>
      <c r="HZ19" s="180">
        <v>25385</v>
      </c>
      <c r="IA19" s="180">
        <v>24976</v>
      </c>
      <c r="IB19" s="180">
        <v>24679</v>
      </c>
      <c r="IC19" s="180">
        <v>23714</v>
      </c>
      <c r="ID19" s="180">
        <v>23572</v>
      </c>
      <c r="IE19" s="180">
        <v>23530</v>
      </c>
      <c r="IF19" s="180">
        <v>23591</v>
      </c>
      <c r="IG19" s="180">
        <v>22976</v>
      </c>
      <c r="IH19" s="180">
        <v>23220</v>
      </c>
      <c r="II19" s="288">
        <v>23039</v>
      </c>
      <c r="IJ19" s="288">
        <v>22379</v>
      </c>
      <c r="IK19" s="288">
        <v>21819</v>
      </c>
      <c r="IL19" s="287">
        <v>21246</v>
      </c>
      <c r="IM19" s="287">
        <v>21585</v>
      </c>
      <c r="IN19" s="287">
        <v>21957</v>
      </c>
      <c r="IO19" s="287">
        <v>21920</v>
      </c>
      <c r="IP19" s="287">
        <v>22000</v>
      </c>
      <c r="IQ19" s="288">
        <v>21891</v>
      </c>
      <c r="IR19" s="287">
        <v>21708</v>
      </c>
      <c r="IS19" s="287">
        <v>22081</v>
      </c>
      <c r="IT19" s="287">
        <v>21352</v>
      </c>
      <c r="IU19" s="287">
        <v>21288</v>
      </c>
      <c r="IV19" s="287">
        <v>21953</v>
      </c>
      <c r="IW19" s="288">
        <v>22170</v>
      </c>
      <c r="IX19" s="287">
        <v>22015</v>
      </c>
      <c r="IY19" s="287">
        <v>21752</v>
      </c>
      <c r="IZ19" s="287">
        <v>21355</v>
      </c>
    </row>
    <row r="20" spans="1:260">
      <c r="A20" s="279" t="s">
        <v>40</v>
      </c>
      <c r="B20" s="183">
        <v>30698.584868140115</v>
      </c>
      <c r="C20" s="183">
        <v>31297.90414560162</v>
      </c>
      <c r="D20" s="180">
        <v>30603</v>
      </c>
      <c r="E20" s="180">
        <v>30680.867254635912</v>
      </c>
      <c r="F20" s="180">
        <v>30182</v>
      </c>
      <c r="G20" s="180">
        <v>30828</v>
      </c>
      <c r="H20" s="183">
        <v>31372</v>
      </c>
      <c r="I20" s="180">
        <v>31497</v>
      </c>
      <c r="J20" s="180">
        <v>31617</v>
      </c>
      <c r="K20" s="180">
        <v>30024</v>
      </c>
      <c r="L20" s="180">
        <v>31083</v>
      </c>
      <c r="M20" s="180">
        <v>32422</v>
      </c>
      <c r="N20" s="180">
        <v>33179</v>
      </c>
      <c r="O20" s="180">
        <v>33562</v>
      </c>
      <c r="P20" s="183">
        <v>34201</v>
      </c>
      <c r="Q20" s="180">
        <v>34842</v>
      </c>
      <c r="R20" s="180">
        <v>35066</v>
      </c>
      <c r="S20" s="180">
        <v>38933</v>
      </c>
      <c r="T20" s="180">
        <v>38844</v>
      </c>
      <c r="U20" s="288">
        <v>39044</v>
      </c>
      <c r="V20" s="288">
        <v>39732</v>
      </c>
      <c r="W20" s="288">
        <v>38490</v>
      </c>
      <c r="X20" s="287">
        <v>36730</v>
      </c>
      <c r="Y20" s="287">
        <v>37079</v>
      </c>
      <c r="Z20" s="287">
        <v>38020</v>
      </c>
      <c r="AA20" s="287">
        <v>39074</v>
      </c>
      <c r="AB20" s="287">
        <v>40414</v>
      </c>
      <c r="AC20" s="288">
        <v>40486</v>
      </c>
      <c r="AD20" s="287">
        <v>39678</v>
      </c>
      <c r="AE20" s="287">
        <v>39725</v>
      </c>
      <c r="AF20" s="287">
        <v>40306</v>
      </c>
      <c r="AG20" s="287">
        <v>41842</v>
      </c>
      <c r="AH20" s="287">
        <v>45242</v>
      </c>
      <c r="AI20" s="288">
        <v>45732</v>
      </c>
      <c r="AJ20" s="287">
        <v>45836</v>
      </c>
      <c r="AK20" s="287">
        <v>43921</v>
      </c>
      <c r="AL20" s="287">
        <v>42340</v>
      </c>
      <c r="AM20" s="397">
        <f t="shared" si="5"/>
        <v>336.79492777202472</v>
      </c>
      <c r="AN20" s="292">
        <f t="shared" si="14"/>
        <v>319.16339737108189</v>
      </c>
      <c r="AO20" s="292">
        <f t="shared" si="15"/>
        <v>334.43438687442926</v>
      </c>
      <c r="AP20" s="292">
        <f t="shared" si="16"/>
        <v>361.64518317503394</v>
      </c>
      <c r="AQ20" s="292">
        <f t="shared" si="17"/>
        <v>346.05224137931032</v>
      </c>
      <c r="AR20" s="292">
        <f t="shared" si="18"/>
        <v>360</v>
      </c>
      <c r="AS20" s="292">
        <f t="shared" si="19"/>
        <v>361</v>
      </c>
      <c r="AT20" s="292">
        <f t="shared" si="20"/>
        <v>402</v>
      </c>
      <c r="AU20" s="292">
        <f t="shared" si="21"/>
        <v>406</v>
      </c>
      <c r="AV20" s="292">
        <f t="shared" si="22"/>
        <v>411</v>
      </c>
      <c r="AW20" s="292">
        <f t="shared" si="23"/>
        <v>442</v>
      </c>
      <c r="AX20" s="292">
        <f t="shared" si="24"/>
        <v>436</v>
      </c>
      <c r="AY20" s="292">
        <f t="shared" si="25"/>
        <v>481</v>
      </c>
      <c r="AZ20" s="292">
        <f t="shared" si="26"/>
        <v>519</v>
      </c>
      <c r="BA20" s="292">
        <f t="shared" si="27"/>
        <v>513</v>
      </c>
      <c r="BB20" s="292">
        <f t="shared" si="28"/>
        <v>506</v>
      </c>
      <c r="BC20" s="292">
        <f t="shared" si="29"/>
        <v>618</v>
      </c>
      <c r="BD20" s="292">
        <f t="shared" si="30"/>
        <v>712</v>
      </c>
      <c r="BE20" s="292">
        <f t="shared" si="31"/>
        <v>734</v>
      </c>
      <c r="BF20" s="293">
        <f t="shared" si="32"/>
        <v>603</v>
      </c>
      <c r="BG20" s="293">
        <f t="shared" si="33"/>
        <v>671</v>
      </c>
      <c r="BH20" s="293">
        <f t="shared" si="34"/>
        <v>729</v>
      </c>
      <c r="BI20" s="293">
        <f t="shared" si="35"/>
        <v>733</v>
      </c>
      <c r="BJ20" s="293">
        <f t="shared" si="36"/>
        <v>789</v>
      </c>
      <c r="BK20" s="293">
        <f t="shared" si="37"/>
        <v>820</v>
      </c>
      <c r="BL20" s="293">
        <f t="shared" si="38"/>
        <v>925</v>
      </c>
      <c r="BM20" s="293">
        <f t="shared" si="39"/>
        <v>1032</v>
      </c>
      <c r="BN20" s="293">
        <f t="shared" si="40"/>
        <v>1091</v>
      </c>
      <c r="BO20" s="293">
        <f t="shared" si="41"/>
        <v>1110</v>
      </c>
      <c r="BP20" s="293">
        <f t="shared" si="42"/>
        <v>1125</v>
      </c>
      <c r="BQ20" s="293">
        <f t="shared" si="43"/>
        <v>1183</v>
      </c>
      <c r="BR20" s="293">
        <f t="shared" si="44"/>
        <v>1549</v>
      </c>
      <c r="BS20" s="293">
        <f t="shared" si="45"/>
        <v>1679</v>
      </c>
      <c r="BT20" s="293">
        <f t="shared" si="46"/>
        <v>1729</v>
      </c>
      <c r="BU20" s="293">
        <f t="shared" si="47"/>
        <v>1812</v>
      </c>
      <c r="BV20" s="293">
        <f t="shared" si="48"/>
        <v>1767</v>
      </c>
      <c r="BW20" s="293">
        <f t="shared" si="49"/>
        <v>1798</v>
      </c>
      <c r="BX20" s="183">
        <v>42.130651431374901</v>
      </c>
      <c r="BY20" s="183">
        <v>43.398988877654197</v>
      </c>
      <c r="BZ20" s="180">
        <v>34.254735043742087</v>
      </c>
      <c r="CA20" s="180">
        <v>49.433514246947084</v>
      </c>
      <c r="CB20" s="180">
        <v>44.232241379310345</v>
      </c>
      <c r="CC20" s="180">
        <v>56</v>
      </c>
      <c r="CD20" s="183">
        <v>49</v>
      </c>
      <c r="CE20" s="180">
        <v>63</v>
      </c>
      <c r="CF20" s="180">
        <v>54</v>
      </c>
      <c r="CG20" s="180">
        <v>43</v>
      </c>
      <c r="CH20" s="180">
        <v>66</v>
      </c>
      <c r="CI20" s="180">
        <v>49</v>
      </c>
      <c r="CJ20" s="180">
        <v>69</v>
      </c>
      <c r="CK20" s="180">
        <v>72</v>
      </c>
      <c r="CL20" s="183">
        <v>58</v>
      </c>
      <c r="CM20" s="180">
        <v>44</v>
      </c>
      <c r="CN20" s="180">
        <v>14</v>
      </c>
      <c r="CO20" s="180">
        <v>107</v>
      </c>
      <c r="CP20" s="180">
        <v>82</v>
      </c>
      <c r="CQ20" s="288">
        <v>69</v>
      </c>
      <c r="CR20" s="288">
        <v>61</v>
      </c>
      <c r="CS20" s="288">
        <v>78</v>
      </c>
      <c r="CT20" s="287">
        <v>80</v>
      </c>
      <c r="CU20" s="287">
        <v>74</v>
      </c>
      <c r="CV20" s="287">
        <v>85</v>
      </c>
      <c r="CW20" s="287">
        <v>96</v>
      </c>
      <c r="CX20" s="287">
        <v>107</v>
      </c>
      <c r="CY20" s="288">
        <v>103</v>
      </c>
      <c r="CZ20" s="287">
        <v>94</v>
      </c>
      <c r="DA20" s="287">
        <v>112</v>
      </c>
      <c r="DB20" s="287">
        <v>128</v>
      </c>
      <c r="DC20" s="287">
        <v>172</v>
      </c>
      <c r="DD20" s="287">
        <v>209</v>
      </c>
      <c r="DE20" s="288">
        <v>197</v>
      </c>
      <c r="DF20" s="287">
        <v>190</v>
      </c>
      <c r="DG20" s="287">
        <v>171</v>
      </c>
      <c r="DH20" s="287">
        <v>172</v>
      </c>
      <c r="DI20" s="183">
        <v>294.66427634064979</v>
      </c>
      <c r="DJ20" s="183">
        <v>275.76440849342771</v>
      </c>
      <c r="DK20" s="180">
        <v>300.17965183068719</v>
      </c>
      <c r="DL20" s="180">
        <v>312.21166892808685</v>
      </c>
      <c r="DM20" s="180">
        <v>301.82</v>
      </c>
      <c r="DN20" s="180">
        <v>304</v>
      </c>
      <c r="DO20" s="183">
        <v>312</v>
      </c>
      <c r="DP20" s="180">
        <v>339</v>
      </c>
      <c r="DQ20" s="180">
        <v>352</v>
      </c>
      <c r="DR20" s="180">
        <v>368</v>
      </c>
      <c r="DS20" s="180">
        <v>376</v>
      </c>
      <c r="DT20" s="180">
        <v>387</v>
      </c>
      <c r="DU20" s="180">
        <v>412</v>
      </c>
      <c r="DV20" s="180">
        <v>447</v>
      </c>
      <c r="DW20" s="183">
        <v>455</v>
      </c>
      <c r="DX20" s="180">
        <v>462</v>
      </c>
      <c r="DY20" s="180">
        <v>604</v>
      </c>
      <c r="DZ20" s="180">
        <v>605</v>
      </c>
      <c r="EA20" s="180">
        <v>652</v>
      </c>
      <c r="EB20" s="288">
        <v>534</v>
      </c>
      <c r="EC20" s="288">
        <v>610</v>
      </c>
      <c r="ED20" s="288">
        <v>651</v>
      </c>
      <c r="EE20" s="287">
        <v>653</v>
      </c>
      <c r="EF20" s="287">
        <v>715</v>
      </c>
      <c r="EG20" s="287">
        <v>735</v>
      </c>
      <c r="EH20" s="287">
        <v>829</v>
      </c>
      <c r="EI20" s="287">
        <v>925</v>
      </c>
      <c r="EJ20" s="288">
        <v>988</v>
      </c>
      <c r="EK20" s="287">
        <v>1016</v>
      </c>
      <c r="EL20" s="287">
        <v>1013</v>
      </c>
      <c r="EM20" s="287">
        <v>1055</v>
      </c>
      <c r="EN20" s="287">
        <v>1377</v>
      </c>
      <c r="EO20" s="287">
        <v>1470</v>
      </c>
      <c r="EP20" s="288">
        <v>1532</v>
      </c>
      <c r="EQ20" s="287">
        <v>1622</v>
      </c>
      <c r="ER20" s="287">
        <v>1596</v>
      </c>
      <c r="ES20" s="287">
        <v>1626</v>
      </c>
      <c r="ET20" s="183">
        <v>11814.479016916441</v>
      </c>
      <c r="EU20" s="183">
        <v>12008.861880687564</v>
      </c>
      <c r="EV20" s="180">
        <v>11871.970013844295</v>
      </c>
      <c r="EW20" s="180">
        <v>11748.69855269109</v>
      </c>
      <c r="EX20" s="180">
        <v>11750.164827586206</v>
      </c>
      <c r="EY20" s="180">
        <v>12212</v>
      </c>
      <c r="EZ20" s="183">
        <v>12304</v>
      </c>
      <c r="FA20" s="180">
        <v>12296</v>
      </c>
      <c r="FB20" s="180">
        <v>12321</v>
      </c>
      <c r="FC20" s="180">
        <v>11435</v>
      </c>
      <c r="FD20" s="180">
        <v>11647</v>
      </c>
      <c r="FE20" s="180">
        <v>12330</v>
      </c>
      <c r="FF20" s="180">
        <v>12853</v>
      </c>
      <c r="FG20" s="180">
        <v>12906</v>
      </c>
      <c r="FH20" s="183">
        <v>12774</v>
      </c>
      <c r="FI20" s="180">
        <v>12643</v>
      </c>
      <c r="FJ20" s="180">
        <v>12766</v>
      </c>
      <c r="FK20" s="180">
        <v>14541</v>
      </c>
      <c r="FL20" s="180">
        <v>14291</v>
      </c>
      <c r="FM20" s="288">
        <v>14294</v>
      </c>
      <c r="FN20" s="288">
        <v>14465</v>
      </c>
      <c r="FO20" s="288">
        <v>13442</v>
      </c>
      <c r="FP20" s="287">
        <v>12200</v>
      </c>
      <c r="FQ20" s="287">
        <v>12099</v>
      </c>
      <c r="FR20" s="287">
        <v>12343</v>
      </c>
      <c r="FS20" s="287">
        <v>12433</v>
      </c>
      <c r="FT20" s="287">
        <v>12990</v>
      </c>
      <c r="FU20" s="288">
        <v>12867</v>
      </c>
      <c r="FV20" s="287">
        <v>12250</v>
      </c>
      <c r="FW20" s="287">
        <v>11998</v>
      </c>
      <c r="FX20" s="287">
        <v>11995</v>
      </c>
      <c r="FY20" s="287">
        <v>12756</v>
      </c>
      <c r="FZ20" s="287">
        <v>14094</v>
      </c>
      <c r="GA20" s="288">
        <v>14190</v>
      </c>
      <c r="GB20" s="287">
        <v>14221</v>
      </c>
      <c r="GC20" s="287">
        <v>13442</v>
      </c>
      <c r="GD20" s="287">
        <v>12878</v>
      </c>
      <c r="GE20" s="183">
        <v>143.0519733199977</v>
      </c>
      <c r="GF20" s="183">
        <v>121.15551061678464</v>
      </c>
      <c r="GG20" s="180">
        <v>163.16071165571887</v>
      </c>
      <c r="GH20" s="180">
        <v>146.56603346901855</v>
      </c>
      <c r="GI20" s="180">
        <v>171.7251724137931</v>
      </c>
      <c r="GJ20" s="180">
        <v>204</v>
      </c>
      <c r="GK20" s="183">
        <v>217</v>
      </c>
      <c r="GL20" s="180">
        <v>280</v>
      </c>
      <c r="GM20" s="180">
        <v>308</v>
      </c>
      <c r="GN20" s="180">
        <v>322</v>
      </c>
      <c r="GO20" s="180">
        <v>380</v>
      </c>
      <c r="GP20" s="180">
        <v>454</v>
      </c>
      <c r="GQ20" s="180">
        <v>495</v>
      </c>
      <c r="GR20" s="180">
        <v>648</v>
      </c>
      <c r="GS20" s="183">
        <v>639</v>
      </c>
      <c r="GT20" s="180">
        <v>631</v>
      </c>
      <c r="GU20" s="180">
        <v>965</v>
      </c>
      <c r="GV20" s="180">
        <v>1227</v>
      </c>
      <c r="GW20" s="180">
        <v>1327</v>
      </c>
      <c r="GX20" s="288">
        <v>1443</v>
      </c>
      <c r="GY20" s="288">
        <v>1603</v>
      </c>
      <c r="GZ20" s="288">
        <v>1768</v>
      </c>
      <c r="HA20" s="287">
        <v>1628</v>
      </c>
      <c r="HB20" s="287">
        <v>1787</v>
      </c>
      <c r="HC20" s="287">
        <v>2025</v>
      </c>
      <c r="HD20" s="287">
        <v>2118</v>
      </c>
      <c r="HE20" s="287">
        <v>2455</v>
      </c>
      <c r="HF20" s="288">
        <v>2701</v>
      </c>
      <c r="HG20" s="287">
        <v>2873</v>
      </c>
      <c r="HH20" s="287">
        <v>3042</v>
      </c>
      <c r="HI20" s="287">
        <v>3226</v>
      </c>
      <c r="HJ20" s="287">
        <v>4579</v>
      </c>
      <c r="HK20" s="287">
        <v>5327</v>
      </c>
      <c r="HL20" s="288">
        <v>5470</v>
      </c>
      <c r="HM20" s="287">
        <v>5444</v>
      </c>
      <c r="HN20" s="287">
        <v>4864</v>
      </c>
      <c r="HO20" s="287">
        <v>4387</v>
      </c>
      <c r="HP20" s="183">
        <v>18404.258950131651</v>
      </c>
      <c r="HQ20" s="183">
        <v>18848.723356926188</v>
      </c>
      <c r="HR20" s="180">
        <v>18233.434887625554</v>
      </c>
      <c r="HS20" s="180">
        <v>18423.957485300769</v>
      </c>
      <c r="HT20" s="180">
        <v>17914.057758620689</v>
      </c>
      <c r="HU20" s="180">
        <v>18052</v>
      </c>
      <c r="HV20" s="183">
        <v>18490</v>
      </c>
      <c r="HW20" s="180">
        <v>18519</v>
      </c>
      <c r="HX20" s="180">
        <v>18582</v>
      </c>
      <c r="HY20" s="180">
        <v>17856</v>
      </c>
      <c r="HZ20" s="180">
        <v>18614</v>
      </c>
      <c r="IA20" s="180">
        <v>19202</v>
      </c>
      <c r="IB20" s="180">
        <v>19350</v>
      </c>
      <c r="IC20" s="180">
        <v>19489</v>
      </c>
      <c r="ID20" s="183">
        <v>20275</v>
      </c>
      <c r="IE20" s="180">
        <v>21062</v>
      </c>
      <c r="IF20" s="180">
        <v>20717</v>
      </c>
      <c r="IG20" s="180">
        <v>22453</v>
      </c>
      <c r="IH20" s="180">
        <v>22492</v>
      </c>
      <c r="II20" s="288">
        <v>22704</v>
      </c>
      <c r="IJ20" s="288">
        <v>22993</v>
      </c>
      <c r="IK20" s="288">
        <v>22551</v>
      </c>
      <c r="IL20" s="287">
        <v>22169</v>
      </c>
      <c r="IM20" s="287">
        <v>22404</v>
      </c>
      <c r="IN20" s="287">
        <v>22832</v>
      </c>
      <c r="IO20" s="287">
        <v>23598</v>
      </c>
      <c r="IP20" s="287">
        <v>23937</v>
      </c>
      <c r="IQ20" s="288">
        <v>23827</v>
      </c>
      <c r="IR20" s="287">
        <v>23445</v>
      </c>
      <c r="IS20" s="287">
        <v>23560</v>
      </c>
      <c r="IT20" s="287">
        <v>23902</v>
      </c>
      <c r="IU20" s="287">
        <v>22958</v>
      </c>
      <c r="IV20" s="287">
        <v>24142</v>
      </c>
      <c r="IW20" s="288">
        <v>24343</v>
      </c>
      <c r="IX20" s="287">
        <v>24359</v>
      </c>
      <c r="IY20" s="287">
        <v>23848</v>
      </c>
      <c r="IZ20" s="287">
        <v>23277</v>
      </c>
    </row>
    <row r="21" spans="1:260">
      <c r="A21" s="279" t="s">
        <v>41</v>
      </c>
      <c r="B21" s="183">
        <v>45138</v>
      </c>
      <c r="C21" s="183">
        <v>44166</v>
      </c>
      <c r="D21" s="180">
        <v>40643</v>
      </c>
      <c r="E21" s="180">
        <v>43556</v>
      </c>
      <c r="F21" s="180">
        <v>43792</v>
      </c>
      <c r="G21" s="180">
        <v>41617</v>
      </c>
      <c r="H21" s="183">
        <v>39867</v>
      </c>
      <c r="I21" s="180">
        <v>40824</v>
      </c>
      <c r="J21" s="180">
        <v>41569</v>
      </c>
      <c r="K21" s="180">
        <v>40642</v>
      </c>
      <c r="L21" s="180">
        <v>40896</v>
      </c>
      <c r="M21" s="180">
        <v>44113</v>
      </c>
      <c r="N21" s="180">
        <v>46096</v>
      </c>
      <c r="O21" s="180">
        <v>47967</v>
      </c>
      <c r="P21" s="180">
        <v>50880</v>
      </c>
      <c r="Q21" s="180">
        <v>54502</v>
      </c>
      <c r="R21" s="180">
        <v>57485</v>
      </c>
      <c r="S21" s="180">
        <v>60368</v>
      </c>
      <c r="T21" s="180">
        <v>60279</v>
      </c>
      <c r="U21" s="288">
        <v>61430</v>
      </c>
      <c r="V21" s="288">
        <v>59329</v>
      </c>
      <c r="W21" s="288">
        <v>57780</v>
      </c>
      <c r="X21" s="287">
        <v>55751</v>
      </c>
      <c r="Y21" s="287">
        <v>57580</v>
      </c>
      <c r="Z21" s="287">
        <v>59072</v>
      </c>
      <c r="AA21" s="287">
        <v>60629</v>
      </c>
      <c r="AB21" s="287">
        <v>61188</v>
      </c>
      <c r="AC21" s="288">
        <v>61619</v>
      </c>
      <c r="AD21" s="287">
        <v>61409</v>
      </c>
      <c r="AE21" s="287">
        <v>61732</v>
      </c>
      <c r="AF21" s="287">
        <v>61938</v>
      </c>
      <c r="AG21" s="287">
        <v>65168</v>
      </c>
      <c r="AH21" s="287">
        <v>67485</v>
      </c>
      <c r="AI21" s="288">
        <v>69577</v>
      </c>
      <c r="AJ21" s="287">
        <v>68451</v>
      </c>
      <c r="AK21" s="287">
        <v>65703</v>
      </c>
      <c r="AL21" s="287">
        <v>63547</v>
      </c>
      <c r="AM21" s="397">
        <f t="shared" si="5"/>
        <v>453.39391249503609</v>
      </c>
      <c r="AN21" s="292">
        <f t="shared" si="14"/>
        <v>457.37912153315085</v>
      </c>
      <c r="AO21" s="292">
        <f t="shared" si="15"/>
        <v>437.01075242360116</v>
      </c>
      <c r="AP21" s="292">
        <f t="shared" si="16"/>
        <v>512.31191461555215</v>
      </c>
      <c r="AQ21" s="292">
        <f t="shared" si="17"/>
        <v>556.84175871364846</v>
      </c>
      <c r="AR21" s="292">
        <f t="shared" si="18"/>
        <v>545</v>
      </c>
      <c r="AS21" s="292">
        <f t="shared" si="19"/>
        <v>521</v>
      </c>
      <c r="AT21" s="292">
        <f t="shared" si="20"/>
        <v>582</v>
      </c>
      <c r="AU21" s="292">
        <f t="shared" si="21"/>
        <v>615</v>
      </c>
      <c r="AV21" s="292">
        <f t="shared" si="22"/>
        <v>622</v>
      </c>
      <c r="AW21" s="292">
        <f t="shared" si="23"/>
        <v>619</v>
      </c>
      <c r="AX21" s="292">
        <f t="shared" si="24"/>
        <v>732</v>
      </c>
      <c r="AY21" s="292">
        <f t="shared" si="25"/>
        <v>789</v>
      </c>
      <c r="AZ21" s="292">
        <f t="shared" si="26"/>
        <v>787</v>
      </c>
      <c r="BA21" s="292">
        <f t="shared" si="27"/>
        <v>903</v>
      </c>
      <c r="BB21" s="292">
        <f t="shared" si="28"/>
        <v>1028</v>
      </c>
      <c r="BC21" s="292">
        <f t="shared" si="29"/>
        <v>1011</v>
      </c>
      <c r="BD21" s="292">
        <f t="shared" si="30"/>
        <v>1025</v>
      </c>
      <c r="BE21" s="292">
        <f t="shared" si="31"/>
        <v>1147</v>
      </c>
      <c r="BF21" s="293">
        <f t="shared" si="32"/>
        <v>1139</v>
      </c>
      <c r="BG21" s="293">
        <f t="shared" si="33"/>
        <v>1156</v>
      </c>
      <c r="BH21" s="293">
        <f t="shared" si="34"/>
        <v>1257</v>
      </c>
      <c r="BI21" s="293">
        <f t="shared" si="35"/>
        <v>1203</v>
      </c>
      <c r="BJ21" s="293">
        <f t="shared" si="36"/>
        <v>1316</v>
      </c>
      <c r="BK21" s="293">
        <f t="shared" si="37"/>
        <v>1407</v>
      </c>
      <c r="BL21" s="293">
        <f t="shared" si="38"/>
        <v>1470</v>
      </c>
      <c r="BM21" s="293">
        <f t="shared" si="39"/>
        <v>1596</v>
      </c>
      <c r="BN21" s="293">
        <f t="shared" si="40"/>
        <v>1769</v>
      </c>
      <c r="BO21" s="293">
        <f t="shared" si="41"/>
        <v>1798</v>
      </c>
      <c r="BP21" s="293">
        <f t="shared" si="42"/>
        <v>1951</v>
      </c>
      <c r="BQ21" s="293">
        <f t="shared" si="43"/>
        <v>2119</v>
      </c>
      <c r="BR21" s="293">
        <f t="shared" si="44"/>
        <v>2071</v>
      </c>
      <c r="BS21" s="293">
        <f t="shared" si="45"/>
        <v>2179</v>
      </c>
      <c r="BT21" s="293">
        <f t="shared" si="46"/>
        <v>2426</v>
      </c>
      <c r="BU21" s="293">
        <f t="shared" si="47"/>
        <v>2248</v>
      </c>
      <c r="BV21" s="293">
        <f t="shared" si="48"/>
        <v>2432</v>
      </c>
      <c r="BW21" s="293">
        <f t="shared" si="49"/>
        <v>2261</v>
      </c>
      <c r="BX21" s="183">
        <v>28.468920086897615</v>
      </c>
      <c r="BY21" s="183">
        <v>26.286156409951197</v>
      </c>
      <c r="BZ21" s="180">
        <v>23.000565917031643</v>
      </c>
      <c r="CA21" s="180">
        <v>24.245214066168106</v>
      </c>
      <c r="CB21" s="180">
        <v>38.655056421022493</v>
      </c>
      <c r="CC21" s="180">
        <v>49</v>
      </c>
      <c r="CD21" s="183">
        <v>52</v>
      </c>
      <c r="CE21" s="180">
        <v>62</v>
      </c>
      <c r="CF21" s="180">
        <v>61</v>
      </c>
      <c r="CG21" s="180">
        <v>66</v>
      </c>
      <c r="CH21" s="180">
        <v>57</v>
      </c>
      <c r="CI21" s="180">
        <v>84</v>
      </c>
      <c r="CJ21" s="180">
        <v>63</v>
      </c>
      <c r="CK21" s="180">
        <v>47</v>
      </c>
      <c r="CL21" s="180">
        <v>74</v>
      </c>
      <c r="CM21" s="180">
        <v>94</v>
      </c>
      <c r="CN21" s="180">
        <v>105</v>
      </c>
      <c r="CO21" s="180">
        <v>109</v>
      </c>
      <c r="CP21" s="180">
        <v>109</v>
      </c>
      <c r="CQ21" s="288">
        <v>118</v>
      </c>
      <c r="CR21" s="288">
        <v>107</v>
      </c>
      <c r="CS21" s="288">
        <v>99</v>
      </c>
      <c r="CT21" s="287">
        <v>97</v>
      </c>
      <c r="CU21" s="287">
        <v>115</v>
      </c>
      <c r="CV21" s="287">
        <v>105</v>
      </c>
      <c r="CW21" s="287">
        <v>112</v>
      </c>
      <c r="CX21" s="287">
        <v>115</v>
      </c>
      <c r="CY21" s="288">
        <v>122</v>
      </c>
      <c r="CZ21" s="287">
        <v>138</v>
      </c>
      <c r="DA21" s="287">
        <v>118</v>
      </c>
      <c r="DB21" s="287">
        <v>133</v>
      </c>
      <c r="DC21" s="287">
        <v>113</v>
      </c>
      <c r="DD21" s="287">
        <v>130</v>
      </c>
      <c r="DE21" s="288">
        <v>138</v>
      </c>
      <c r="DF21" s="287">
        <v>100</v>
      </c>
      <c r="DG21" s="287">
        <v>102</v>
      </c>
      <c r="DH21" s="287">
        <v>131</v>
      </c>
      <c r="DI21" s="183">
        <v>424.92499240813845</v>
      </c>
      <c r="DJ21" s="183">
        <v>431.09296512319963</v>
      </c>
      <c r="DK21" s="180">
        <v>414.01018650656954</v>
      </c>
      <c r="DL21" s="180">
        <v>488.06670054938405</v>
      </c>
      <c r="DM21" s="180">
        <v>518.18670229262591</v>
      </c>
      <c r="DN21" s="180">
        <v>496</v>
      </c>
      <c r="DO21" s="183">
        <v>469</v>
      </c>
      <c r="DP21" s="180">
        <v>520</v>
      </c>
      <c r="DQ21" s="180">
        <v>554</v>
      </c>
      <c r="DR21" s="180">
        <v>556</v>
      </c>
      <c r="DS21" s="180">
        <v>562</v>
      </c>
      <c r="DT21" s="180">
        <v>648</v>
      </c>
      <c r="DU21" s="180">
        <v>726</v>
      </c>
      <c r="DV21" s="180">
        <v>740</v>
      </c>
      <c r="DW21" s="180">
        <v>829</v>
      </c>
      <c r="DX21" s="180">
        <v>934</v>
      </c>
      <c r="DY21" s="180">
        <v>906</v>
      </c>
      <c r="DZ21" s="180">
        <v>916</v>
      </c>
      <c r="EA21" s="180">
        <v>1038</v>
      </c>
      <c r="EB21" s="288">
        <v>1021</v>
      </c>
      <c r="EC21" s="288">
        <v>1049</v>
      </c>
      <c r="ED21" s="288">
        <v>1158</v>
      </c>
      <c r="EE21" s="287">
        <v>1106</v>
      </c>
      <c r="EF21" s="287">
        <v>1201</v>
      </c>
      <c r="EG21" s="287">
        <v>1302</v>
      </c>
      <c r="EH21" s="287">
        <v>1358</v>
      </c>
      <c r="EI21" s="287">
        <v>1481</v>
      </c>
      <c r="EJ21" s="288">
        <v>1647</v>
      </c>
      <c r="EK21" s="287">
        <v>1660</v>
      </c>
      <c r="EL21" s="287">
        <v>1833</v>
      </c>
      <c r="EM21" s="287">
        <v>1986</v>
      </c>
      <c r="EN21" s="287">
        <v>1958</v>
      </c>
      <c r="EO21" s="287">
        <v>2049</v>
      </c>
      <c r="EP21" s="288">
        <v>2288</v>
      </c>
      <c r="EQ21" s="287">
        <v>2148</v>
      </c>
      <c r="ER21" s="287">
        <v>2330</v>
      </c>
      <c r="ES21" s="287">
        <v>2130</v>
      </c>
      <c r="ET21" s="183">
        <v>8153.7095937770091</v>
      </c>
      <c r="EU21" s="183">
        <v>8220.206832519938</v>
      </c>
      <c r="EV21" s="180">
        <v>7264.178731361646</v>
      </c>
      <c r="EW21" s="180">
        <v>7552.9112514823692</v>
      </c>
      <c r="EX21" s="180">
        <v>8119.6513109239686</v>
      </c>
      <c r="EY21" s="180">
        <v>7500</v>
      </c>
      <c r="EZ21" s="183">
        <v>8047</v>
      </c>
      <c r="FA21" s="180">
        <v>8351</v>
      </c>
      <c r="FB21" s="180">
        <v>8446</v>
      </c>
      <c r="FC21" s="180">
        <v>8052</v>
      </c>
      <c r="FD21" s="180">
        <v>8303</v>
      </c>
      <c r="FE21" s="180">
        <v>8309</v>
      </c>
      <c r="FF21" s="180">
        <v>9301</v>
      </c>
      <c r="FG21" s="180">
        <v>10086</v>
      </c>
      <c r="FH21" s="180">
        <v>11086</v>
      </c>
      <c r="FI21" s="180">
        <v>12188</v>
      </c>
      <c r="FJ21" s="180">
        <v>13207</v>
      </c>
      <c r="FK21" s="180">
        <v>14221</v>
      </c>
      <c r="FL21" s="180">
        <v>14547</v>
      </c>
      <c r="FM21" s="288">
        <v>15235</v>
      </c>
      <c r="FN21" s="288">
        <v>14532</v>
      </c>
      <c r="FO21" s="288">
        <v>13524</v>
      </c>
      <c r="FP21" s="287">
        <v>12642</v>
      </c>
      <c r="FQ21" s="287">
        <v>13276</v>
      </c>
      <c r="FR21" s="287">
        <v>13443</v>
      </c>
      <c r="FS21" s="287">
        <v>13613</v>
      </c>
      <c r="FT21" s="287">
        <v>13404</v>
      </c>
      <c r="FU21" s="288">
        <v>13233</v>
      </c>
      <c r="FV21" s="287">
        <v>13122</v>
      </c>
      <c r="FW21" s="287">
        <v>13138</v>
      </c>
      <c r="FX21" s="287">
        <v>12754</v>
      </c>
      <c r="FY21" s="287">
        <v>13471</v>
      </c>
      <c r="FZ21" s="287">
        <v>14173</v>
      </c>
      <c r="GA21" s="288">
        <v>14499</v>
      </c>
      <c r="GB21" s="287">
        <v>14774</v>
      </c>
      <c r="GC21" s="287">
        <v>14161</v>
      </c>
      <c r="GD21" s="287">
        <v>13527</v>
      </c>
      <c r="GE21" s="183">
        <v>139.18138709149946</v>
      </c>
      <c r="GF21" s="183">
        <v>152.45970717771695</v>
      </c>
      <c r="GG21" s="180">
        <v>153.00376457851485</v>
      </c>
      <c r="GH21" s="180">
        <v>187.636874077301</v>
      </c>
      <c r="GI21" s="180">
        <v>225.66195099840161</v>
      </c>
      <c r="GJ21" s="180">
        <v>240</v>
      </c>
      <c r="GK21" s="183">
        <v>287</v>
      </c>
      <c r="GL21" s="180">
        <v>390</v>
      </c>
      <c r="GM21" s="180">
        <v>350</v>
      </c>
      <c r="GN21" s="180">
        <v>409</v>
      </c>
      <c r="GO21" s="180">
        <v>479</v>
      </c>
      <c r="GP21" s="180">
        <v>553</v>
      </c>
      <c r="GQ21" s="180">
        <v>642</v>
      </c>
      <c r="GR21" s="180">
        <v>840</v>
      </c>
      <c r="GS21" s="180">
        <v>995</v>
      </c>
      <c r="GT21" s="180">
        <v>1146</v>
      </c>
      <c r="GU21" s="180">
        <v>1567</v>
      </c>
      <c r="GV21" s="180">
        <v>1762</v>
      </c>
      <c r="GW21" s="180">
        <v>1933</v>
      </c>
      <c r="GX21" s="288">
        <v>2232</v>
      </c>
      <c r="GY21" s="288">
        <v>2350</v>
      </c>
      <c r="GZ21" s="288">
        <v>2461</v>
      </c>
      <c r="HA21" s="287">
        <v>2542</v>
      </c>
      <c r="HB21" s="287">
        <v>2912</v>
      </c>
      <c r="HC21" s="287">
        <v>3072</v>
      </c>
      <c r="HD21" s="287">
        <v>3456</v>
      </c>
      <c r="HE21" s="287">
        <v>3820</v>
      </c>
      <c r="HF21" s="288">
        <v>4353</v>
      </c>
      <c r="HG21" s="287">
        <v>4545</v>
      </c>
      <c r="HH21" s="287">
        <v>4911</v>
      </c>
      <c r="HI21" s="287">
        <v>5204</v>
      </c>
      <c r="HJ21" s="287">
        <v>7630</v>
      </c>
      <c r="HK21" s="287">
        <v>8541</v>
      </c>
      <c r="HL21" s="288">
        <v>8888</v>
      </c>
      <c r="HM21" s="287">
        <v>8370</v>
      </c>
      <c r="HN21" s="287">
        <v>7803</v>
      </c>
      <c r="HO21" s="287">
        <v>7576</v>
      </c>
      <c r="HP21" s="183">
        <v>36391.715106636453</v>
      </c>
      <c r="HQ21" s="183">
        <v>35335.954338769196</v>
      </c>
      <c r="HR21" s="180">
        <v>32788.806751636235</v>
      </c>
      <c r="HS21" s="180">
        <v>35303.139959824781</v>
      </c>
      <c r="HT21" s="180">
        <v>34889.844979363981</v>
      </c>
      <c r="HU21" s="180">
        <v>33332</v>
      </c>
      <c r="HV21" s="183">
        <v>31012</v>
      </c>
      <c r="HW21" s="180">
        <v>31501</v>
      </c>
      <c r="HX21" s="180">
        <v>32158</v>
      </c>
      <c r="HY21" s="180">
        <v>31559</v>
      </c>
      <c r="HZ21" s="180">
        <v>31495</v>
      </c>
      <c r="IA21" s="180">
        <v>34519</v>
      </c>
      <c r="IB21" s="180">
        <v>35364</v>
      </c>
      <c r="IC21" s="180">
        <v>36254</v>
      </c>
      <c r="ID21" s="180">
        <v>37896</v>
      </c>
      <c r="IE21" s="180">
        <v>40140</v>
      </c>
      <c r="IF21" s="180">
        <v>41700</v>
      </c>
      <c r="IG21" s="180">
        <v>43360</v>
      </c>
      <c r="IH21" s="180">
        <v>42652</v>
      </c>
      <c r="II21" s="288">
        <v>42824</v>
      </c>
      <c r="IJ21" s="288">
        <v>41291</v>
      </c>
      <c r="IK21" s="288">
        <v>40538</v>
      </c>
      <c r="IL21" s="287">
        <v>39364</v>
      </c>
      <c r="IM21" s="287">
        <v>40076</v>
      </c>
      <c r="IN21" s="287">
        <v>41150</v>
      </c>
      <c r="IO21" s="287">
        <v>42090</v>
      </c>
      <c r="IP21" s="287">
        <v>42368</v>
      </c>
      <c r="IQ21" s="288">
        <v>42264</v>
      </c>
      <c r="IR21" s="287">
        <v>41944</v>
      </c>
      <c r="IS21" s="287">
        <v>41732</v>
      </c>
      <c r="IT21" s="287">
        <v>41861</v>
      </c>
      <c r="IU21" s="287">
        <v>41996</v>
      </c>
      <c r="IV21" s="287">
        <v>42592</v>
      </c>
      <c r="IW21" s="288">
        <v>43764</v>
      </c>
      <c r="IX21" s="287">
        <v>43059</v>
      </c>
      <c r="IY21" s="287">
        <v>41307</v>
      </c>
      <c r="IZ21" s="287">
        <v>40183</v>
      </c>
    </row>
    <row r="22" spans="1:260">
      <c r="A22" s="279" t="s">
        <v>42</v>
      </c>
      <c r="B22" s="183">
        <v>162270</v>
      </c>
      <c r="C22" s="183">
        <v>160546</v>
      </c>
      <c r="D22" s="180">
        <v>163191</v>
      </c>
      <c r="E22" s="180">
        <v>170322</v>
      </c>
      <c r="F22" s="180">
        <v>171844</v>
      </c>
      <c r="G22" s="180">
        <v>181794</v>
      </c>
      <c r="H22" s="183">
        <v>197186</v>
      </c>
      <c r="I22" s="180">
        <v>203393</v>
      </c>
      <c r="J22" s="180">
        <v>212925</v>
      </c>
      <c r="K22" s="180">
        <v>215316</v>
      </c>
      <c r="L22" s="180">
        <v>225167</v>
      </c>
      <c r="M22" s="180">
        <v>238111</v>
      </c>
      <c r="N22" s="180">
        <v>244167</v>
      </c>
      <c r="O22" s="180">
        <v>239717</v>
      </c>
      <c r="P22" s="180">
        <v>240485</v>
      </c>
      <c r="Q22" s="180">
        <v>241193</v>
      </c>
      <c r="R22" s="180">
        <v>252121</v>
      </c>
      <c r="S22" s="180">
        <v>264275</v>
      </c>
      <c r="T22" s="180">
        <v>272217</v>
      </c>
      <c r="U22" s="288">
        <v>277022</v>
      </c>
      <c r="V22" s="288">
        <v>276563</v>
      </c>
      <c r="W22" s="288">
        <v>276661</v>
      </c>
      <c r="X22" s="287">
        <v>265674</v>
      </c>
      <c r="Y22" s="287">
        <v>280736</v>
      </c>
      <c r="Z22" s="287">
        <v>286699</v>
      </c>
      <c r="AA22" s="287">
        <v>296037</v>
      </c>
      <c r="AB22" s="287">
        <v>304484</v>
      </c>
      <c r="AC22" s="288">
        <v>311571</v>
      </c>
      <c r="AD22" s="287">
        <v>314040</v>
      </c>
      <c r="AE22" s="287">
        <v>320650</v>
      </c>
      <c r="AF22" s="287">
        <v>324072</v>
      </c>
      <c r="AG22" s="287">
        <v>330032</v>
      </c>
      <c r="AH22" s="287">
        <v>342294</v>
      </c>
      <c r="AI22" s="288">
        <v>350512</v>
      </c>
      <c r="AJ22" s="287">
        <v>348549</v>
      </c>
      <c r="AK22" s="287">
        <v>345752</v>
      </c>
      <c r="AL22" s="287">
        <v>331395</v>
      </c>
      <c r="AM22" s="397">
        <f t="shared" si="5"/>
        <v>4506</v>
      </c>
      <c r="AN22" s="292">
        <f t="shared" si="14"/>
        <v>4724</v>
      </c>
      <c r="AO22" s="292">
        <f t="shared" si="15"/>
        <v>5364</v>
      </c>
      <c r="AP22" s="292">
        <f t="shared" si="16"/>
        <v>5589</v>
      </c>
      <c r="AQ22" s="292">
        <f t="shared" si="17"/>
        <v>5748</v>
      </c>
      <c r="AR22" s="292">
        <f t="shared" si="18"/>
        <v>5955</v>
      </c>
      <c r="AS22" s="292">
        <f t="shared" si="19"/>
        <v>6867</v>
      </c>
      <c r="AT22" s="292">
        <f t="shared" si="20"/>
        <v>6826</v>
      </c>
      <c r="AU22" s="292">
        <f t="shared" si="21"/>
        <v>7383</v>
      </c>
      <c r="AV22" s="292">
        <f t="shared" si="22"/>
        <v>7792</v>
      </c>
      <c r="AW22" s="292">
        <f t="shared" si="23"/>
        <v>8285</v>
      </c>
      <c r="AX22" s="292">
        <f t="shared" si="24"/>
        <v>8715</v>
      </c>
      <c r="AY22" s="292">
        <f t="shared" si="25"/>
        <v>9043</v>
      </c>
      <c r="AZ22" s="292">
        <f t="shared" si="26"/>
        <v>9127</v>
      </c>
      <c r="BA22" s="292">
        <f t="shared" si="27"/>
        <v>9853</v>
      </c>
      <c r="BB22" s="292">
        <f t="shared" si="28"/>
        <v>10507</v>
      </c>
      <c r="BC22" s="292">
        <f t="shared" si="29"/>
        <v>10694</v>
      </c>
      <c r="BD22" s="292">
        <f t="shared" si="30"/>
        <v>11423</v>
      </c>
      <c r="BE22" s="292">
        <f t="shared" si="31"/>
        <v>11968</v>
      </c>
      <c r="BF22" s="293">
        <f t="shared" si="32"/>
        <v>12573</v>
      </c>
      <c r="BG22" s="293">
        <f t="shared" si="33"/>
        <v>12754</v>
      </c>
      <c r="BH22" s="293">
        <f t="shared" si="34"/>
        <v>13549</v>
      </c>
      <c r="BI22" s="293">
        <f t="shared" si="35"/>
        <v>14090</v>
      </c>
      <c r="BJ22" s="293">
        <f t="shared" si="36"/>
        <v>14871</v>
      </c>
      <c r="BK22" s="293">
        <f t="shared" si="37"/>
        <v>14858</v>
      </c>
      <c r="BL22" s="293">
        <f t="shared" si="38"/>
        <v>15607</v>
      </c>
      <c r="BM22" s="293">
        <f t="shared" si="39"/>
        <v>16527</v>
      </c>
      <c r="BN22" s="293">
        <f t="shared" si="40"/>
        <v>17429</v>
      </c>
      <c r="BO22" s="293">
        <f t="shared" si="41"/>
        <v>17612</v>
      </c>
      <c r="BP22" s="293">
        <f t="shared" si="42"/>
        <v>18496</v>
      </c>
      <c r="BQ22" s="293">
        <f t="shared" si="43"/>
        <v>19018</v>
      </c>
      <c r="BR22" s="293">
        <f t="shared" si="44"/>
        <v>18322</v>
      </c>
      <c r="BS22" s="293">
        <f t="shared" si="45"/>
        <v>19455</v>
      </c>
      <c r="BT22" s="293">
        <f t="shared" si="46"/>
        <v>21043</v>
      </c>
      <c r="BU22" s="293">
        <f t="shared" si="47"/>
        <v>21815</v>
      </c>
      <c r="BV22" s="293">
        <f t="shared" si="48"/>
        <v>22191</v>
      </c>
      <c r="BW22" s="293">
        <f t="shared" si="49"/>
        <v>22229</v>
      </c>
      <c r="BX22" s="183">
        <v>273</v>
      </c>
      <c r="BY22" s="183">
        <v>323</v>
      </c>
      <c r="BZ22" s="180">
        <v>341</v>
      </c>
      <c r="CA22" s="180">
        <v>400</v>
      </c>
      <c r="CB22" s="180">
        <v>409</v>
      </c>
      <c r="CC22" s="180">
        <v>429</v>
      </c>
      <c r="CD22" s="183">
        <v>604</v>
      </c>
      <c r="CE22" s="180">
        <v>486</v>
      </c>
      <c r="CF22" s="180">
        <v>521</v>
      </c>
      <c r="CG22" s="180">
        <v>574</v>
      </c>
      <c r="CH22" s="180">
        <v>578</v>
      </c>
      <c r="CI22" s="180">
        <v>670</v>
      </c>
      <c r="CJ22" s="180">
        <v>739</v>
      </c>
      <c r="CK22" s="180">
        <v>764</v>
      </c>
      <c r="CL22" s="180">
        <v>816</v>
      </c>
      <c r="CM22" s="180">
        <v>882</v>
      </c>
      <c r="CN22" s="180">
        <v>944</v>
      </c>
      <c r="CO22" s="180">
        <v>961</v>
      </c>
      <c r="CP22" s="180">
        <v>1523</v>
      </c>
      <c r="CQ22" s="288">
        <v>1463</v>
      </c>
      <c r="CR22" s="288">
        <v>1486</v>
      </c>
      <c r="CS22" s="288">
        <v>1626</v>
      </c>
      <c r="CT22" s="287">
        <v>1467</v>
      </c>
      <c r="CU22" s="287">
        <v>1578</v>
      </c>
      <c r="CV22" s="287">
        <v>1593</v>
      </c>
      <c r="CW22" s="287">
        <v>1699</v>
      </c>
      <c r="CX22" s="287">
        <v>1533</v>
      </c>
      <c r="CY22" s="288">
        <v>1723</v>
      </c>
      <c r="CZ22" s="287">
        <v>1718</v>
      </c>
      <c r="DA22" s="287">
        <v>1617</v>
      </c>
      <c r="DB22" s="287">
        <v>1630</v>
      </c>
      <c r="DC22" s="287">
        <v>1296</v>
      </c>
      <c r="DD22" s="287">
        <v>1418</v>
      </c>
      <c r="DE22" s="288">
        <v>1374</v>
      </c>
      <c r="DF22" s="287">
        <v>1465</v>
      </c>
      <c r="DG22" s="287">
        <v>1430</v>
      </c>
      <c r="DH22" s="287">
        <v>1497</v>
      </c>
      <c r="DI22" s="183">
        <v>4233</v>
      </c>
      <c r="DJ22" s="183">
        <v>4401</v>
      </c>
      <c r="DK22" s="180">
        <v>5023</v>
      </c>
      <c r="DL22" s="180">
        <v>5189</v>
      </c>
      <c r="DM22" s="180">
        <v>5339</v>
      </c>
      <c r="DN22" s="180">
        <v>5526</v>
      </c>
      <c r="DO22" s="183">
        <v>6263</v>
      </c>
      <c r="DP22" s="180">
        <v>6340</v>
      </c>
      <c r="DQ22" s="180">
        <v>6862</v>
      </c>
      <c r="DR22" s="180">
        <v>7218</v>
      </c>
      <c r="DS22" s="180">
        <v>7707</v>
      </c>
      <c r="DT22" s="180">
        <v>8045</v>
      </c>
      <c r="DU22" s="180">
        <v>8304</v>
      </c>
      <c r="DV22" s="180">
        <v>8363</v>
      </c>
      <c r="DW22" s="180">
        <v>9037</v>
      </c>
      <c r="DX22" s="180">
        <v>9625</v>
      </c>
      <c r="DY22" s="180">
        <v>9750</v>
      </c>
      <c r="DZ22" s="180">
        <v>10462</v>
      </c>
      <c r="EA22" s="180">
        <v>10445</v>
      </c>
      <c r="EB22" s="288">
        <v>11110</v>
      </c>
      <c r="EC22" s="288">
        <v>11268</v>
      </c>
      <c r="ED22" s="288">
        <v>11923</v>
      </c>
      <c r="EE22" s="287">
        <v>12623</v>
      </c>
      <c r="EF22" s="287">
        <v>13293</v>
      </c>
      <c r="EG22" s="287">
        <v>13265</v>
      </c>
      <c r="EH22" s="287">
        <v>13908</v>
      </c>
      <c r="EI22" s="287">
        <v>14994</v>
      </c>
      <c r="EJ22" s="288">
        <v>15706</v>
      </c>
      <c r="EK22" s="287">
        <v>15894</v>
      </c>
      <c r="EL22" s="287">
        <v>16879</v>
      </c>
      <c r="EM22" s="287">
        <v>17388</v>
      </c>
      <c r="EN22" s="287">
        <v>17026</v>
      </c>
      <c r="EO22" s="287">
        <v>18037</v>
      </c>
      <c r="EP22" s="288">
        <v>19669</v>
      </c>
      <c r="EQ22" s="287">
        <v>20350</v>
      </c>
      <c r="ER22" s="287">
        <v>20761</v>
      </c>
      <c r="ES22" s="287">
        <v>20732</v>
      </c>
      <c r="ET22" s="183">
        <v>20486</v>
      </c>
      <c r="EU22" s="183">
        <v>19068</v>
      </c>
      <c r="EV22" s="180">
        <v>19224</v>
      </c>
      <c r="EW22" s="180">
        <v>20286</v>
      </c>
      <c r="EX22" s="180">
        <v>20829</v>
      </c>
      <c r="EY22" s="180">
        <v>22840</v>
      </c>
      <c r="EZ22" s="183">
        <v>25165</v>
      </c>
      <c r="FA22" s="180">
        <v>25708</v>
      </c>
      <c r="FB22" s="180">
        <v>27507</v>
      </c>
      <c r="FC22" s="180">
        <v>28295</v>
      </c>
      <c r="FD22" s="180">
        <v>30030</v>
      </c>
      <c r="FE22" s="180">
        <v>31801</v>
      </c>
      <c r="FF22" s="180">
        <v>33213</v>
      </c>
      <c r="FG22" s="180">
        <v>32811</v>
      </c>
      <c r="FH22" s="180">
        <v>32183</v>
      </c>
      <c r="FI22" s="180">
        <v>32139</v>
      </c>
      <c r="FJ22" s="180">
        <v>33873</v>
      </c>
      <c r="FK22" s="180">
        <v>35982</v>
      </c>
      <c r="FL22" s="180">
        <v>35614</v>
      </c>
      <c r="FM22" s="288">
        <v>36326</v>
      </c>
      <c r="FN22" s="288">
        <v>35379</v>
      </c>
      <c r="FO22" s="288">
        <v>34319</v>
      </c>
      <c r="FP22" s="287">
        <v>31339</v>
      </c>
      <c r="FQ22" s="287">
        <v>32648</v>
      </c>
      <c r="FR22" s="287">
        <v>32445</v>
      </c>
      <c r="FS22" s="287">
        <v>32244</v>
      </c>
      <c r="FT22" s="287">
        <v>32047</v>
      </c>
      <c r="FU22" s="288">
        <v>31627</v>
      </c>
      <c r="FV22" s="287">
        <v>31018</v>
      </c>
      <c r="FW22" s="287">
        <v>30451</v>
      </c>
      <c r="FX22" s="287">
        <v>29688</v>
      </c>
      <c r="FY22" s="287">
        <v>30882</v>
      </c>
      <c r="FZ22" s="287">
        <v>33740</v>
      </c>
      <c r="GA22" s="288">
        <v>33805</v>
      </c>
      <c r="GB22" s="287">
        <v>33325</v>
      </c>
      <c r="GC22" s="287">
        <v>32974</v>
      </c>
      <c r="GD22" s="287">
        <v>32421</v>
      </c>
      <c r="GE22" s="183">
        <v>45257</v>
      </c>
      <c r="GF22" s="183">
        <v>45513</v>
      </c>
      <c r="GG22" s="180">
        <v>47892</v>
      </c>
      <c r="GH22" s="180">
        <v>49375</v>
      </c>
      <c r="GI22" s="180">
        <v>50041</v>
      </c>
      <c r="GJ22" s="180">
        <v>54131</v>
      </c>
      <c r="GK22" s="183">
        <v>60362</v>
      </c>
      <c r="GL22" s="180">
        <v>63082</v>
      </c>
      <c r="GM22" s="180">
        <v>68314</v>
      </c>
      <c r="GN22" s="180">
        <v>69595</v>
      </c>
      <c r="GO22" s="180">
        <v>74466</v>
      </c>
      <c r="GP22" s="180">
        <v>80777</v>
      </c>
      <c r="GQ22" s="180">
        <v>85412</v>
      </c>
      <c r="GR22" s="180">
        <v>84566</v>
      </c>
      <c r="GS22" s="180">
        <v>85455</v>
      </c>
      <c r="GT22" s="180">
        <v>86332</v>
      </c>
      <c r="GU22" s="180">
        <v>94571</v>
      </c>
      <c r="GV22" s="180">
        <v>104854</v>
      </c>
      <c r="GW22" s="180">
        <v>115627</v>
      </c>
      <c r="GX22" s="288">
        <v>119171</v>
      </c>
      <c r="GY22" s="288">
        <v>123250</v>
      </c>
      <c r="GZ22" s="288">
        <v>126090</v>
      </c>
      <c r="HA22" s="287">
        <v>122568</v>
      </c>
      <c r="HB22" s="287">
        <v>134845</v>
      </c>
      <c r="HC22" s="287">
        <v>142557</v>
      </c>
      <c r="HD22" s="287">
        <v>150555</v>
      </c>
      <c r="HE22" s="287">
        <v>158660</v>
      </c>
      <c r="HF22" s="288">
        <v>167287</v>
      </c>
      <c r="HG22" s="287">
        <v>171529</v>
      </c>
      <c r="HH22" s="287">
        <v>178812</v>
      </c>
      <c r="HI22" s="287">
        <v>183950</v>
      </c>
      <c r="HJ22" s="287">
        <v>189711</v>
      </c>
      <c r="HK22" s="287">
        <v>196570</v>
      </c>
      <c r="HL22" s="288">
        <v>203088</v>
      </c>
      <c r="HM22" s="287">
        <v>201500</v>
      </c>
      <c r="HN22" s="287">
        <v>199855</v>
      </c>
      <c r="HO22" s="287">
        <v>187709</v>
      </c>
      <c r="HP22" s="183">
        <v>92021</v>
      </c>
      <c r="HQ22" s="183">
        <v>91241</v>
      </c>
      <c r="HR22" s="180">
        <v>90711</v>
      </c>
      <c r="HS22" s="180">
        <v>95072</v>
      </c>
      <c r="HT22" s="180">
        <v>95226</v>
      </c>
      <c r="HU22" s="180">
        <v>98868</v>
      </c>
      <c r="HV22" s="183">
        <v>104792</v>
      </c>
      <c r="HW22" s="180">
        <v>107777</v>
      </c>
      <c r="HX22" s="180">
        <v>109721</v>
      </c>
      <c r="HY22" s="180">
        <v>109634</v>
      </c>
      <c r="HZ22" s="180">
        <v>112386</v>
      </c>
      <c r="IA22" s="180">
        <v>116818</v>
      </c>
      <c r="IB22" s="180">
        <v>116499</v>
      </c>
      <c r="IC22" s="180">
        <v>113213</v>
      </c>
      <c r="ID22" s="180">
        <v>112994</v>
      </c>
      <c r="IE22" s="180">
        <v>112215</v>
      </c>
      <c r="IF22" s="180">
        <v>112983</v>
      </c>
      <c r="IG22" s="180">
        <v>112016</v>
      </c>
      <c r="IH22" s="180">
        <v>109008</v>
      </c>
      <c r="II22" s="288">
        <v>108952</v>
      </c>
      <c r="IJ22" s="288">
        <v>105180</v>
      </c>
      <c r="IK22" s="288">
        <v>102703</v>
      </c>
      <c r="IL22" s="287">
        <v>97677</v>
      </c>
      <c r="IM22" s="287">
        <v>98372</v>
      </c>
      <c r="IN22" s="287">
        <v>96839</v>
      </c>
      <c r="IO22" s="287">
        <v>97631</v>
      </c>
      <c r="IP22" s="287">
        <v>97250</v>
      </c>
      <c r="IQ22" s="288">
        <v>95228</v>
      </c>
      <c r="IR22" s="287">
        <v>93881</v>
      </c>
      <c r="IS22" s="287">
        <v>92891</v>
      </c>
      <c r="IT22" s="287">
        <v>91416</v>
      </c>
      <c r="IU22" s="287">
        <v>91117</v>
      </c>
      <c r="IV22" s="287">
        <v>92529</v>
      </c>
      <c r="IW22" s="288">
        <v>92576</v>
      </c>
      <c r="IX22" s="287">
        <v>91909</v>
      </c>
      <c r="IY22" s="287">
        <v>90732</v>
      </c>
      <c r="IZ22" s="287">
        <v>89036</v>
      </c>
    </row>
    <row r="23" spans="1:260">
      <c r="A23" s="279" t="s">
        <v>43</v>
      </c>
      <c r="B23" s="183">
        <v>57338</v>
      </c>
      <c r="C23" s="183">
        <v>56948</v>
      </c>
      <c r="D23" s="180">
        <v>56140</v>
      </c>
      <c r="E23" s="180">
        <v>58260</v>
      </c>
      <c r="F23" s="180">
        <v>58166</v>
      </c>
      <c r="G23" s="180">
        <v>60587</v>
      </c>
      <c r="H23" s="183">
        <v>62738</v>
      </c>
      <c r="I23" s="180">
        <v>63875</v>
      </c>
      <c r="J23" s="180">
        <v>65596</v>
      </c>
      <c r="K23" s="180">
        <v>66067</v>
      </c>
      <c r="L23" s="180">
        <v>66519</v>
      </c>
      <c r="M23" s="180">
        <v>72261</v>
      </c>
      <c r="N23" s="180">
        <v>71754</v>
      </c>
      <c r="O23" s="180">
        <v>73217</v>
      </c>
      <c r="P23" s="180">
        <v>69597</v>
      </c>
      <c r="Q23" s="180">
        <v>73193</v>
      </c>
      <c r="R23" s="180">
        <v>76398</v>
      </c>
      <c r="S23" s="180">
        <v>78409</v>
      </c>
      <c r="T23" s="180">
        <v>78476</v>
      </c>
      <c r="U23" s="288">
        <v>80480</v>
      </c>
      <c r="V23" s="288">
        <v>79352</v>
      </c>
      <c r="W23" s="288">
        <v>78113</v>
      </c>
      <c r="X23" s="287">
        <v>75119</v>
      </c>
      <c r="Y23" s="287">
        <v>76300</v>
      </c>
      <c r="Z23" s="287">
        <v>77374</v>
      </c>
      <c r="AA23" s="287">
        <v>78427</v>
      </c>
      <c r="AB23" s="287">
        <v>80880</v>
      </c>
      <c r="AC23" s="288">
        <v>81205</v>
      </c>
      <c r="AD23" s="287">
        <v>81526</v>
      </c>
      <c r="AE23" s="287">
        <v>82455</v>
      </c>
      <c r="AF23" s="287">
        <v>83880</v>
      </c>
      <c r="AG23" s="287">
        <v>83807</v>
      </c>
      <c r="AH23" s="287">
        <v>86624</v>
      </c>
      <c r="AI23" s="288">
        <v>87579</v>
      </c>
      <c r="AJ23" s="287">
        <v>85541</v>
      </c>
      <c r="AK23" s="287">
        <v>84336</v>
      </c>
      <c r="AL23" s="287">
        <v>82697</v>
      </c>
      <c r="AM23" s="397">
        <f t="shared" si="5"/>
        <v>2676</v>
      </c>
      <c r="AN23" s="292">
        <f t="shared" si="14"/>
        <v>2708</v>
      </c>
      <c r="AO23" s="292">
        <f t="shared" si="15"/>
        <v>2720</v>
      </c>
      <c r="AP23" s="292">
        <f t="shared" si="16"/>
        <v>2744</v>
      </c>
      <c r="AQ23" s="292">
        <f t="shared" si="17"/>
        <v>2716</v>
      </c>
      <c r="AR23" s="292">
        <f t="shared" si="18"/>
        <v>2835</v>
      </c>
      <c r="AS23" s="292">
        <f t="shared" si="19"/>
        <v>2877</v>
      </c>
      <c r="AT23" s="292">
        <f t="shared" si="20"/>
        <v>3076</v>
      </c>
      <c r="AU23" s="292">
        <f t="shared" si="21"/>
        <v>3233</v>
      </c>
      <c r="AV23" s="292">
        <f t="shared" si="22"/>
        <v>3456</v>
      </c>
      <c r="AW23" s="292">
        <f t="shared" si="23"/>
        <v>3496</v>
      </c>
      <c r="AX23" s="292">
        <f t="shared" si="24"/>
        <v>3866</v>
      </c>
      <c r="AY23" s="292">
        <f t="shared" si="25"/>
        <v>3747</v>
      </c>
      <c r="AZ23" s="292">
        <f t="shared" si="26"/>
        <v>4191</v>
      </c>
      <c r="BA23" s="292">
        <f t="shared" si="27"/>
        <v>4276</v>
      </c>
      <c r="BB23" s="292">
        <f t="shared" si="28"/>
        <v>4491</v>
      </c>
      <c r="BC23" s="292">
        <f t="shared" si="29"/>
        <v>4889</v>
      </c>
      <c r="BD23" s="292">
        <f t="shared" si="30"/>
        <v>4998</v>
      </c>
      <c r="BE23" s="292">
        <f t="shared" si="31"/>
        <v>5192</v>
      </c>
      <c r="BF23" s="293">
        <f t="shared" si="32"/>
        <v>5545</v>
      </c>
      <c r="BG23" s="293">
        <f t="shared" si="33"/>
        <v>5404</v>
      </c>
      <c r="BH23" s="293">
        <f t="shared" si="34"/>
        <v>5682</v>
      </c>
      <c r="BI23" s="293">
        <f t="shared" si="35"/>
        <v>6086</v>
      </c>
      <c r="BJ23" s="293">
        <f t="shared" si="36"/>
        <v>6171</v>
      </c>
      <c r="BK23" s="293">
        <f t="shared" si="37"/>
        <v>6609</v>
      </c>
      <c r="BL23" s="293">
        <f t="shared" si="38"/>
        <v>6794</v>
      </c>
      <c r="BM23" s="293">
        <f t="shared" si="39"/>
        <v>7440</v>
      </c>
      <c r="BN23" s="293">
        <f t="shared" si="40"/>
        <v>7706</v>
      </c>
      <c r="BO23" s="293">
        <f t="shared" si="41"/>
        <v>8197</v>
      </c>
      <c r="BP23" s="293">
        <f t="shared" si="42"/>
        <v>8872</v>
      </c>
      <c r="BQ23" s="293">
        <f t="shared" si="43"/>
        <v>9273</v>
      </c>
      <c r="BR23" s="293">
        <f t="shared" si="44"/>
        <v>9526</v>
      </c>
      <c r="BS23" s="293">
        <f t="shared" si="45"/>
        <v>9896</v>
      </c>
      <c r="BT23" s="293">
        <f t="shared" si="46"/>
        <v>10474</v>
      </c>
      <c r="BU23" s="293">
        <f t="shared" si="47"/>
        <v>10179</v>
      </c>
      <c r="BV23" s="293">
        <f t="shared" si="48"/>
        <v>10439</v>
      </c>
      <c r="BW23" s="293">
        <f t="shared" si="49"/>
        <v>10399</v>
      </c>
      <c r="BX23" s="183">
        <v>94</v>
      </c>
      <c r="BY23" s="183">
        <v>81</v>
      </c>
      <c r="BZ23" s="180">
        <v>101</v>
      </c>
      <c r="CA23" s="180">
        <v>90</v>
      </c>
      <c r="CB23" s="180">
        <v>109</v>
      </c>
      <c r="CC23" s="180">
        <v>120</v>
      </c>
      <c r="CD23" s="183">
        <v>124</v>
      </c>
      <c r="CE23" s="180">
        <v>121</v>
      </c>
      <c r="CF23" s="180">
        <v>163</v>
      </c>
      <c r="CG23" s="180">
        <v>145</v>
      </c>
      <c r="CH23" s="180">
        <v>143</v>
      </c>
      <c r="CI23" s="180">
        <v>150</v>
      </c>
      <c r="CJ23" s="180">
        <v>156</v>
      </c>
      <c r="CK23" s="180">
        <v>178</v>
      </c>
      <c r="CL23" s="180">
        <v>198</v>
      </c>
      <c r="CM23" s="180">
        <v>181</v>
      </c>
      <c r="CN23" s="180">
        <v>200</v>
      </c>
      <c r="CO23" s="180">
        <v>240</v>
      </c>
      <c r="CP23" s="180">
        <v>243</v>
      </c>
      <c r="CQ23" s="288">
        <v>293</v>
      </c>
      <c r="CR23" s="288">
        <v>235</v>
      </c>
      <c r="CS23" s="288">
        <v>282</v>
      </c>
      <c r="CT23" s="287">
        <v>288</v>
      </c>
      <c r="CU23" s="287">
        <v>275</v>
      </c>
      <c r="CV23" s="287">
        <v>282</v>
      </c>
      <c r="CW23" s="287">
        <v>338</v>
      </c>
      <c r="CX23" s="287">
        <v>289</v>
      </c>
      <c r="CY23" s="288">
        <v>273</v>
      </c>
      <c r="CZ23" s="287">
        <v>310</v>
      </c>
      <c r="DA23" s="287">
        <v>302</v>
      </c>
      <c r="DB23" s="287">
        <v>279</v>
      </c>
      <c r="DC23" s="287">
        <v>290</v>
      </c>
      <c r="DD23" s="287">
        <v>277</v>
      </c>
      <c r="DE23" s="288">
        <v>310</v>
      </c>
      <c r="DF23" s="287">
        <v>333</v>
      </c>
      <c r="DG23" s="287">
        <v>304</v>
      </c>
      <c r="DH23" s="287">
        <v>301</v>
      </c>
      <c r="DI23" s="183">
        <v>2582</v>
      </c>
      <c r="DJ23" s="183">
        <v>2627</v>
      </c>
      <c r="DK23" s="180">
        <v>2619</v>
      </c>
      <c r="DL23" s="180">
        <v>2654</v>
      </c>
      <c r="DM23" s="180">
        <v>2607</v>
      </c>
      <c r="DN23" s="180">
        <v>2715</v>
      </c>
      <c r="DO23" s="183">
        <v>2753</v>
      </c>
      <c r="DP23" s="180">
        <v>2955</v>
      </c>
      <c r="DQ23" s="180">
        <v>3070</v>
      </c>
      <c r="DR23" s="180">
        <v>3311</v>
      </c>
      <c r="DS23" s="180">
        <v>3353</v>
      </c>
      <c r="DT23" s="180">
        <v>3716</v>
      </c>
      <c r="DU23" s="180">
        <v>3591</v>
      </c>
      <c r="DV23" s="180">
        <v>4013</v>
      </c>
      <c r="DW23" s="180">
        <v>4078</v>
      </c>
      <c r="DX23" s="180">
        <v>4310</v>
      </c>
      <c r="DY23" s="180">
        <v>4689</v>
      </c>
      <c r="DZ23" s="180">
        <v>4758</v>
      </c>
      <c r="EA23" s="180">
        <v>4949</v>
      </c>
      <c r="EB23" s="288">
        <v>5252</v>
      </c>
      <c r="EC23" s="288">
        <v>5169</v>
      </c>
      <c r="ED23" s="288">
        <v>5400</v>
      </c>
      <c r="EE23" s="287">
        <v>5798</v>
      </c>
      <c r="EF23" s="287">
        <v>5896</v>
      </c>
      <c r="EG23" s="287">
        <v>6327</v>
      </c>
      <c r="EH23" s="287">
        <v>6456</v>
      </c>
      <c r="EI23" s="287">
        <v>7151</v>
      </c>
      <c r="EJ23" s="288">
        <v>7433</v>
      </c>
      <c r="EK23" s="287">
        <v>7887</v>
      </c>
      <c r="EL23" s="287">
        <v>8570</v>
      </c>
      <c r="EM23" s="287">
        <v>8994</v>
      </c>
      <c r="EN23" s="287">
        <v>9236</v>
      </c>
      <c r="EO23" s="287">
        <v>9619</v>
      </c>
      <c r="EP23" s="288">
        <v>10164</v>
      </c>
      <c r="EQ23" s="287">
        <v>9846</v>
      </c>
      <c r="ER23" s="287">
        <v>10135</v>
      </c>
      <c r="ES23" s="287">
        <v>10098</v>
      </c>
      <c r="ET23" s="183">
        <v>11430</v>
      </c>
      <c r="EU23" s="183">
        <v>11874</v>
      </c>
      <c r="EV23" s="180">
        <v>11698</v>
      </c>
      <c r="EW23" s="180">
        <v>12469</v>
      </c>
      <c r="EX23" s="180">
        <v>12655</v>
      </c>
      <c r="EY23" s="180">
        <v>13482</v>
      </c>
      <c r="EZ23" s="183">
        <v>14391</v>
      </c>
      <c r="FA23" s="180">
        <v>14637</v>
      </c>
      <c r="FB23" s="180">
        <v>15042</v>
      </c>
      <c r="FC23" s="180">
        <v>14930</v>
      </c>
      <c r="FD23" s="180">
        <v>15084</v>
      </c>
      <c r="FE23" s="180">
        <v>16896</v>
      </c>
      <c r="FF23" s="180">
        <v>16751</v>
      </c>
      <c r="FG23" s="180">
        <v>17042</v>
      </c>
      <c r="FH23" s="180">
        <v>15774</v>
      </c>
      <c r="FI23" s="180">
        <v>16982</v>
      </c>
      <c r="FJ23" s="180">
        <v>17960</v>
      </c>
      <c r="FK23" s="180">
        <v>18961</v>
      </c>
      <c r="FL23" s="180">
        <v>18942</v>
      </c>
      <c r="FM23" s="288">
        <v>19276</v>
      </c>
      <c r="FN23" s="288">
        <v>19060</v>
      </c>
      <c r="FO23" s="288">
        <v>17910</v>
      </c>
      <c r="FP23" s="287">
        <v>16417</v>
      </c>
      <c r="FQ23" s="287">
        <v>16643</v>
      </c>
      <c r="FR23" s="287">
        <v>16918</v>
      </c>
      <c r="FS23" s="287">
        <v>17072</v>
      </c>
      <c r="FT23" s="287">
        <v>17537</v>
      </c>
      <c r="FU23" s="288">
        <v>17146</v>
      </c>
      <c r="FV23" s="287">
        <v>17117</v>
      </c>
      <c r="FW23" s="287">
        <v>16897</v>
      </c>
      <c r="FX23" s="287">
        <v>16874</v>
      </c>
      <c r="FY23" s="287">
        <v>17100</v>
      </c>
      <c r="FZ23" s="287">
        <v>18070</v>
      </c>
      <c r="GA23" s="288">
        <v>18321</v>
      </c>
      <c r="GB23" s="287">
        <v>17937</v>
      </c>
      <c r="GC23" s="287">
        <v>17757</v>
      </c>
      <c r="GD23" s="287">
        <v>17236</v>
      </c>
      <c r="GE23" s="183">
        <v>1120</v>
      </c>
      <c r="GF23" s="183">
        <v>1224</v>
      </c>
      <c r="GG23" s="180">
        <v>1390</v>
      </c>
      <c r="GH23" s="180">
        <v>1407</v>
      </c>
      <c r="GI23" s="180">
        <v>1597</v>
      </c>
      <c r="GJ23" s="180">
        <v>1685</v>
      </c>
      <c r="GK23" s="183">
        <v>1679</v>
      </c>
      <c r="GL23" s="180">
        <v>1904</v>
      </c>
      <c r="GM23" s="180">
        <v>2039</v>
      </c>
      <c r="GN23" s="180">
        <v>2342</v>
      </c>
      <c r="GO23" s="180">
        <v>2454</v>
      </c>
      <c r="GP23" s="180">
        <v>2894</v>
      </c>
      <c r="GQ23" s="180">
        <v>2956</v>
      </c>
      <c r="GR23" s="180">
        <v>3556</v>
      </c>
      <c r="GS23" s="180">
        <v>3537</v>
      </c>
      <c r="GT23" s="180">
        <v>3916</v>
      </c>
      <c r="GU23" s="180">
        <v>4394</v>
      </c>
      <c r="GV23" s="180">
        <v>4960</v>
      </c>
      <c r="GW23" s="180">
        <v>5374</v>
      </c>
      <c r="GX23" s="288">
        <v>6774</v>
      </c>
      <c r="GY23" s="288">
        <v>6800</v>
      </c>
      <c r="GZ23" s="288">
        <v>7089</v>
      </c>
      <c r="HA23" s="287">
        <v>6880</v>
      </c>
      <c r="HB23" s="287">
        <v>7720</v>
      </c>
      <c r="HC23" s="287">
        <v>8048</v>
      </c>
      <c r="HD23" s="287">
        <v>8425</v>
      </c>
      <c r="HE23" s="287">
        <v>9206</v>
      </c>
      <c r="HF23" s="288">
        <v>9723</v>
      </c>
      <c r="HG23" s="287">
        <v>10534</v>
      </c>
      <c r="HH23" s="287">
        <v>10727</v>
      </c>
      <c r="HI23" s="287">
        <v>11396</v>
      </c>
      <c r="HJ23" s="287">
        <v>12481</v>
      </c>
      <c r="HK23" s="287">
        <v>13700</v>
      </c>
      <c r="HL23" s="288">
        <v>13969</v>
      </c>
      <c r="HM23" s="287">
        <v>13294</v>
      </c>
      <c r="HN23" s="287">
        <v>12750</v>
      </c>
      <c r="HO23" s="287">
        <v>11727</v>
      </c>
      <c r="HP23" s="183">
        <v>42112</v>
      </c>
      <c r="HQ23" s="183">
        <v>41142</v>
      </c>
      <c r="HR23" s="180">
        <v>40332</v>
      </c>
      <c r="HS23" s="180">
        <v>41640</v>
      </c>
      <c r="HT23" s="180">
        <v>41198</v>
      </c>
      <c r="HU23" s="180">
        <v>42585</v>
      </c>
      <c r="HV23" s="183">
        <v>43791</v>
      </c>
      <c r="HW23" s="180">
        <v>44258</v>
      </c>
      <c r="HX23" s="180">
        <v>45282</v>
      </c>
      <c r="HY23" s="180">
        <v>45339</v>
      </c>
      <c r="HZ23" s="180">
        <v>45485</v>
      </c>
      <c r="IA23" s="180">
        <v>48605</v>
      </c>
      <c r="IB23" s="180">
        <v>48300</v>
      </c>
      <c r="IC23" s="180">
        <v>48428</v>
      </c>
      <c r="ID23" s="180">
        <v>46010</v>
      </c>
      <c r="IE23" s="180">
        <v>47804</v>
      </c>
      <c r="IF23" s="180">
        <v>49155</v>
      </c>
      <c r="IG23" s="180">
        <v>49490</v>
      </c>
      <c r="IH23" s="180">
        <v>48968</v>
      </c>
      <c r="II23" s="288">
        <v>48885</v>
      </c>
      <c r="IJ23" s="288">
        <v>48088</v>
      </c>
      <c r="IK23" s="288">
        <v>47432</v>
      </c>
      <c r="IL23" s="287">
        <v>45736</v>
      </c>
      <c r="IM23" s="287">
        <v>45766</v>
      </c>
      <c r="IN23" s="287">
        <v>45799</v>
      </c>
      <c r="IO23" s="287">
        <v>46136</v>
      </c>
      <c r="IP23" s="287">
        <v>46697</v>
      </c>
      <c r="IQ23" s="288">
        <v>46630</v>
      </c>
      <c r="IR23" s="287">
        <v>45678</v>
      </c>
      <c r="IS23" s="287">
        <v>45959</v>
      </c>
      <c r="IT23" s="287">
        <v>46337</v>
      </c>
      <c r="IU23" s="287">
        <v>44700</v>
      </c>
      <c r="IV23" s="287">
        <v>44958</v>
      </c>
      <c r="IW23" s="288">
        <v>44815</v>
      </c>
      <c r="IX23" s="287">
        <v>44131</v>
      </c>
      <c r="IY23" s="287">
        <v>43390</v>
      </c>
      <c r="IZ23" s="287">
        <v>43335</v>
      </c>
    </row>
    <row r="24" spans="1:260">
      <c r="A24" s="280" t="s">
        <v>44</v>
      </c>
      <c r="B24" s="188">
        <v>20054</v>
      </c>
      <c r="C24" s="188">
        <v>20228</v>
      </c>
      <c r="D24" s="186">
        <v>19884</v>
      </c>
      <c r="E24" s="186">
        <v>20131</v>
      </c>
      <c r="F24" s="186">
        <v>20549</v>
      </c>
      <c r="G24" s="186">
        <v>19573</v>
      </c>
      <c r="H24" s="188">
        <v>20164</v>
      </c>
      <c r="I24" s="186">
        <v>19889</v>
      </c>
      <c r="J24" s="186">
        <v>19437</v>
      </c>
      <c r="K24" s="186">
        <v>18440</v>
      </c>
      <c r="L24" s="186">
        <v>17128</v>
      </c>
      <c r="M24" s="186">
        <v>17287</v>
      </c>
      <c r="N24" s="186">
        <v>17339</v>
      </c>
      <c r="O24" s="186">
        <v>17137</v>
      </c>
      <c r="P24" s="186">
        <v>16763</v>
      </c>
      <c r="Q24" s="186">
        <v>17407</v>
      </c>
      <c r="R24" s="186">
        <v>17489</v>
      </c>
      <c r="S24" s="186">
        <v>17690</v>
      </c>
      <c r="T24" s="186">
        <v>17487</v>
      </c>
      <c r="U24" s="286">
        <v>17248</v>
      </c>
      <c r="V24" s="286">
        <v>17003</v>
      </c>
      <c r="W24" s="286">
        <v>17286</v>
      </c>
      <c r="X24" s="289">
        <v>16490</v>
      </c>
      <c r="Y24" s="289">
        <v>16368</v>
      </c>
      <c r="Z24" s="289">
        <v>16685</v>
      </c>
      <c r="AA24" s="289">
        <v>16603</v>
      </c>
      <c r="AB24" s="289">
        <v>17052</v>
      </c>
      <c r="AC24" s="286">
        <v>16890</v>
      </c>
      <c r="AD24" s="289">
        <v>17202</v>
      </c>
      <c r="AE24" s="289">
        <v>16748</v>
      </c>
      <c r="AF24" s="289">
        <v>17067</v>
      </c>
      <c r="AG24" s="289">
        <v>17274</v>
      </c>
      <c r="AH24" s="289">
        <v>17565</v>
      </c>
      <c r="AI24" s="286">
        <v>18507</v>
      </c>
      <c r="AJ24" s="289">
        <v>18059</v>
      </c>
      <c r="AK24" s="289">
        <v>17773</v>
      </c>
      <c r="AL24" s="289">
        <v>17133</v>
      </c>
      <c r="AM24" s="400">
        <f t="shared" si="5"/>
        <v>126</v>
      </c>
      <c r="AN24" s="406">
        <f t="shared" si="14"/>
        <v>101</v>
      </c>
      <c r="AO24" s="406">
        <f t="shared" si="15"/>
        <v>113</v>
      </c>
      <c r="AP24" s="406">
        <f t="shared" si="16"/>
        <v>152</v>
      </c>
      <c r="AQ24" s="406">
        <f t="shared" si="17"/>
        <v>139</v>
      </c>
      <c r="AR24" s="406">
        <f t="shared" si="18"/>
        <v>132</v>
      </c>
      <c r="AS24" s="406">
        <f t="shared" si="19"/>
        <v>149</v>
      </c>
      <c r="AT24" s="406">
        <f t="shared" si="20"/>
        <v>147</v>
      </c>
      <c r="AU24" s="406">
        <f t="shared" si="21"/>
        <v>157</v>
      </c>
      <c r="AV24" s="406">
        <f t="shared" si="22"/>
        <v>148</v>
      </c>
      <c r="AW24" s="406">
        <f t="shared" si="23"/>
        <v>177</v>
      </c>
      <c r="AX24" s="406">
        <f t="shared" si="24"/>
        <v>169</v>
      </c>
      <c r="AY24" s="406">
        <f t="shared" si="25"/>
        <v>161</v>
      </c>
      <c r="AZ24" s="406">
        <f t="shared" si="26"/>
        <v>144</v>
      </c>
      <c r="BA24" s="406">
        <f t="shared" si="27"/>
        <v>158</v>
      </c>
      <c r="BB24" s="406">
        <f t="shared" si="28"/>
        <v>130</v>
      </c>
      <c r="BC24" s="406">
        <f t="shared" si="29"/>
        <v>161</v>
      </c>
      <c r="BD24" s="406">
        <f t="shared" si="30"/>
        <v>165</v>
      </c>
      <c r="BE24" s="406">
        <f t="shared" si="31"/>
        <v>162</v>
      </c>
      <c r="BF24" s="407">
        <f t="shared" si="32"/>
        <v>146</v>
      </c>
      <c r="BG24" s="407">
        <f t="shared" si="33"/>
        <v>135</v>
      </c>
      <c r="BH24" s="407">
        <f t="shared" si="34"/>
        <v>162</v>
      </c>
      <c r="BI24" s="407">
        <f t="shared" si="35"/>
        <v>176</v>
      </c>
      <c r="BJ24" s="407">
        <f t="shared" si="36"/>
        <v>170</v>
      </c>
      <c r="BK24" s="407">
        <f t="shared" si="37"/>
        <v>204</v>
      </c>
      <c r="BL24" s="407">
        <f t="shared" si="38"/>
        <v>191</v>
      </c>
      <c r="BM24" s="407">
        <f t="shared" si="39"/>
        <v>212</v>
      </c>
      <c r="BN24" s="407">
        <f t="shared" si="40"/>
        <v>207</v>
      </c>
      <c r="BO24" s="407">
        <f t="shared" si="41"/>
        <v>235</v>
      </c>
      <c r="BP24" s="407">
        <f t="shared" si="42"/>
        <v>227</v>
      </c>
      <c r="BQ24" s="407">
        <f t="shared" si="43"/>
        <v>213</v>
      </c>
      <c r="BR24" s="407">
        <f t="shared" si="44"/>
        <v>261</v>
      </c>
      <c r="BS24" s="407">
        <f t="shared" si="45"/>
        <v>270</v>
      </c>
      <c r="BT24" s="407">
        <f t="shared" si="46"/>
        <v>272</v>
      </c>
      <c r="BU24" s="407">
        <f t="shared" si="47"/>
        <v>281</v>
      </c>
      <c r="BV24" s="407">
        <f t="shared" si="48"/>
        <v>230</v>
      </c>
      <c r="BW24" s="407">
        <f t="shared" si="49"/>
        <v>291</v>
      </c>
      <c r="BX24" s="188">
        <v>7</v>
      </c>
      <c r="BY24" s="188">
        <v>8</v>
      </c>
      <c r="BZ24" s="186">
        <v>13</v>
      </c>
      <c r="CA24" s="186">
        <v>28</v>
      </c>
      <c r="CB24" s="186">
        <v>40</v>
      </c>
      <c r="CC24" s="186">
        <v>26</v>
      </c>
      <c r="CD24" s="188">
        <v>32</v>
      </c>
      <c r="CE24" s="186">
        <v>23</v>
      </c>
      <c r="CF24" s="186">
        <v>23</v>
      </c>
      <c r="CG24" s="186">
        <v>17</v>
      </c>
      <c r="CH24" s="186">
        <v>29</v>
      </c>
      <c r="CI24" s="186">
        <v>13</v>
      </c>
      <c r="CJ24" s="186">
        <v>12</v>
      </c>
      <c r="CK24" s="186">
        <v>14</v>
      </c>
      <c r="CL24" s="186">
        <v>21</v>
      </c>
      <c r="CM24" s="186">
        <v>16</v>
      </c>
      <c r="CN24" s="186">
        <v>14</v>
      </c>
      <c r="CO24" s="186">
        <v>16</v>
      </c>
      <c r="CP24" s="186">
        <v>19</v>
      </c>
      <c r="CQ24" s="286">
        <v>15</v>
      </c>
      <c r="CR24" s="286">
        <v>18</v>
      </c>
      <c r="CS24" s="286">
        <v>17</v>
      </c>
      <c r="CT24" s="289">
        <v>19</v>
      </c>
      <c r="CU24" s="289">
        <v>21</v>
      </c>
      <c r="CV24" s="289">
        <v>34</v>
      </c>
      <c r="CW24" s="289">
        <v>19</v>
      </c>
      <c r="CX24" s="289">
        <v>29</v>
      </c>
      <c r="CY24" s="286">
        <v>25</v>
      </c>
      <c r="CZ24" s="289">
        <v>17</v>
      </c>
      <c r="DA24" s="289">
        <v>26</v>
      </c>
      <c r="DB24" s="289">
        <v>25</v>
      </c>
      <c r="DC24" s="289">
        <v>30</v>
      </c>
      <c r="DD24" s="289">
        <v>28</v>
      </c>
      <c r="DE24" s="286">
        <v>33</v>
      </c>
      <c r="DF24" s="289">
        <v>40</v>
      </c>
      <c r="DG24" s="289">
        <v>32</v>
      </c>
      <c r="DH24" s="289">
        <v>37</v>
      </c>
      <c r="DI24" s="188">
        <v>119</v>
      </c>
      <c r="DJ24" s="188">
        <v>93</v>
      </c>
      <c r="DK24" s="186">
        <v>100</v>
      </c>
      <c r="DL24" s="186">
        <v>124</v>
      </c>
      <c r="DM24" s="186">
        <v>99</v>
      </c>
      <c r="DN24" s="186">
        <v>106</v>
      </c>
      <c r="DO24" s="188">
        <v>117</v>
      </c>
      <c r="DP24" s="186">
        <v>124</v>
      </c>
      <c r="DQ24" s="186">
        <v>134</v>
      </c>
      <c r="DR24" s="186">
        <v>131</v>
      </c>
      <c r="DS24" s="186">
        <v>148</v>
      </c>
      <c r="DT24" s="186">
        <v>156</v>
      </c>
      <c r="DU24" s="186">
        <v>149</v>
      </c>
      <c r="DV24" s="186">
        <v>130</v>
      </c>
      <c r="DW24" s="186">
        <v>137</v>
      </c>
      <c r="DX24" s="186">
        <v>114</v>
      </c>
      <c r="DY24" s="186">
        <v>147</v>
      </c>
      <c r="DZ24" s="186">
        <v>149</v>
      </c>
      <c r="EA24" s="186">
        <v>143</v>
      </c>
      <c r="EB24" s="286">
        <v>131</v>
      </c>
      <c r="EC24" s="286">
        <v>117</v>
      </c>
      <c r="ED24" s="286">
        <v>145</v>
      </c>
      <c r="EE24" s="289">
        <v>157</v>
      </c>
      <c r="EF24" s="289">
        <v>149</v>
      </c>
      <c r="EG24" s="289">
        <v>170</v>
      </c>
      <c r="EH24" s="289">
        <v>172</v>
      </c>
      <c r="EI24" s="289">
        <v>183</v>
      </c>
      <c r="EJ24" s="286">
        <v>182</v>
      </c>
      <c r="EK24" s="289">
        <v>218</v>
      </c>
      <c r="EL24" s="289">
        <v>201</v>
      </c>
      <c r="EM24" s="289">
        <v>188</v>
      </c>
      <c r="EN24" s="289">
        <v>231</v>
      </c>
      <c r="EO24" s="289">
        <v>242</v>
      </c>
      <c r="EP24" s="286">
        <v>239</v>
      </c>
      <c r="EQ24" s="289">
        <v>241</v>
      </c>
      <c r="ER24" s="289">
        <v>198</v>
      </c>
      <c r="ES24" s="289">
        <v>254</v>
      </c>
      <c r="ET24" s="188">
        <v>667</v>
      </c>
      <c r="EU24" s="188">
        <v>644</v>
      </c>
      <c r="EV24" s="186">
        <v>683</v>
      </c>
      <c r="EW24" s="186">
        <v>698</v>
      </c>
      <c r="EX24" s="186">
        <v>783</v>
      </c>
      <c r="EY24" s="186">
        <v>691</v>
      </c>
      <c r="EZ24" s="188">
        <v>677</v>
      </c>
      <c r="FA24" s="186">
        <v>701</v>
      </c>
      <c r="FB24" s="186">
        <v>678</v>
      </c>
      <c r="FC24" s="186">
        <v>665</v>
      </c>
      <c r="FD24" s="186">
        <v>600</v>
      </c>
      <c r="FE24" s="186">
        <v>674</v>
      </c>
      <c r="FF24" s="186">
        <v>636</v>
      </c>
      <c r="FG24" s="186">
        <v>659</v>
      </c>
      <c r="FH24" s="186">
        <v>630</v>
      </c>
      <c r="FI24" s="186">
        <v>715</v>
      </c>
      <c r="FJ24" s="186">
        <v>724</v>
      </c>
      <c r="FK24" s="186">
        <v>741</v>
      </c>
      <c r="FL24" s="186">
        <v>831</v>
      </c>
      <c r="FM24" s="286">
        <v>852</v>
      </c>
      <c r="FN24" s="286">
        <v>890</v>
      </c>
      <c r="FO24" s="286">
        <v>912</v>
      </c>
      <c r="FP24" s="289">
        <v>829</v>
      </c>
      <c r="FQ24" s="289">
        <v>850</v>
      </c>
      <c r="FR24" s="289">
        <v>881</v>
      </c>
      <c r="FS24" s="289">
        <v>899</v>
      </c>
      <c r="FT24" s="289">
        <v>897</v>
      </c>
      <c r="FU24" s="286">
        <v>901</v>
      </c>
      <c r="FV24" s="289">
        <v>925</v>
      </c>
      <c r="FW24" s="289">
        <v>855</v>
      </c>
      <c r="FX24" s="289">
        <v>801</v>
      </c>
      <c r="FY24" s="289">
        <v>881</v>
      </c>
      <c r="FZ24" s="289">
        <v>877</v>
      </c>
      <c r="GA24" s="286">
        <v>998</v>
      </c>
      <c r="GB24" s="289">
        <v>1053</v>
      </c>
      <c r="GC24" s="289">
        <v>1053</v>
      </c>
      <c r="GD24" s="289">
        <v>947</v>
      </c>
      <c r="GE24" s="188">
        <v>36</v>
      </c>
      <c r="GF24" s="188">
        <v>54</v>
      </c>
      <c r="GG24" s="186">
        <v>58</v>
      </c>
      <c r="GH24" s="186">
        <v>60</v>
      </c>
      <c r="GI24" s="186">
        <v>66</v>
      </c>
      <c r="GJ24" s="186">
        <v>61</v>
      </c>
      <c r="GK24" s="188">
        <v>70</v>
      </c>
      <c r="GL24" s="186">
        <v>68</v>
      </c>
      <c r="GM24" s="186">
        <v>73</v>
      </c>
      <c r="GN24" s="186">
        <v>54</v>
      </c>
      <c r="GO24" s="186">
        <v>70</v>
      </c>
      <c r="GP24" s="186">
        <v>64</v>
      </c>
      <c r="GQ24" s="186">
        <v>80</v>
      </c>
      <c r="GR24" s="186">
        <v>85</v>
      </c>
      <c r="GS24" s="186">
        <v>119</v>
      </c>
      <c r="GT24" s="186">
        <v>87</v>
      </c>
      <c r="GU24" s="186">
        <v>115</v>
      </c>
      <c r="GV24" s="186">
        <v>140</v>
      </c>
      <c r="GW24" s="186">
        <v>135</v>
      </c>
      <c r="GX24" s="286">
        <v>146</v>
      </c>
      <c r="GY24" s="286">
        <v>168</v>
      </c>
      <c r="GZ24" s="286">
        <v>182</v>
      </c>
      <c r="HA24" s="289">
        <v>161</v>
      </c>
      <c r="HB24" s="289">
        <v>188</v>
      </c>
      <c r="HC24" s="289">
        <v>203</v>
      </c>
      <c r="HD24" s="289">
        <v>231</v>
      </c>
      <c r="HE24" s="289">
        <v>247</v>
      </c>
      <c r="HF24" s="286">
        <v>301</v>
      </c>
      <c r="HG24" s="289">
        <v>279</v>
      </c>
      <c r="HH24" s="289">
        <v>290</v>
      </c>
      <c r="HI24" s="289">
        <v>331</v>
      </c>
      <c r="HJ24" s="289">
        <v>526</v>
      </c>
      <c r="HK24" s="289">
        <v>731</v>
      </c>
      <c r="HL24" s="286">
        <v>798</v>
      </c>
      <c r="HM24" s="289">
        <v>699</v>
      </c>
      <c r="HN24" s="289">
        <v>706</v>
      </c>
      <c r="HO24" s="289">
        <v>652</v>
      </c>
      <c r="HP24" s="188">
        <v>19225</v>
      </c>
      <c r="HQ24" s="188">
        <v>19429</v>
      </c>
      <c r="HR24" s="186">
        <v>19030</v>
      </c>
      <c r="HS24" s="186">
        <v>19221</v>
      </c>
      <c r="HT24" s="186">
        <v>19561</v>
      </c>
      <c r="HU24" s="186">
        <v>18689</v>
      </c>
      <c r="HV24" s="188">
        <v>19268</v>
      </c>
      <c r="HW24" s="186">
        <v>18973</v>
      </c>
      <c r="HX24" s="186">
        <v>18529</v>
      </c>
      <c r="HY24" s="186">
        <v>17573</v>
      </c>
      <c r="HZ24" s="186">
        <v>16281</v>
      </c>
      <c r="IA24" s="186">
        <v>16380</v>
      </c>
      <c r="IB24" s="186">
        <v>16462</v>
      </c>
      <c r="IC24" s="186">
        <v>16249</v>
      </c>
      <c r="ID24" s="186">
        <v>15856</v>
      </c>
      <c r="IE24" s="186">
        <v>16475</v>
      </c>
      <c r="IF24" s="186">
        <v>16489</v>
      </c>
      <c r="IG24" s="186">
        <v>16644</v>
      </c>
      <c r="IH24" s="186">
        <v>16359</v>
      </c>
      <c r="II24" s="286">
        <v>16104</v>
      </c>
      <c r="IJ24" s="286">
        <v>15810</v>
      </c>
      <c r="IK24" s="286">
        <v>16030</v>
      </c>
      <c r="IL24" s="289">
        <v>15324</v>
      </c>
      <c r="IM24" s="289">
        <v>15160</v>
      </c>
      <c r="IN24" s="289">
        <v>15397</v>
      </c>
      <c r="IO24" s="289">
        <v>15282</v>
      </c>
      <c r="IP24" s="289">
        <v>15696</v>
      </c>
      <c r="IQ24" s="286">
        <v>15481</v>
      </c>
      <c r="IR24" s="289">
        <v>15763</v>
      </c>
      <c r="IS24" s="289">
        <v>15376</v>
      </c>
      <c r="IT24" s="289">
        <v>15722</v>
      </c>
      <c r="IU24" s="289">
        <v>15606</v>
      </c>
      <c r="IV24" s="289">
        <v>15687</v>
      </c>
      <c r="IW24" s="286">
        <v>16439</v>
      </c>
      <c r="IX24" s="289">
        <v>16026</v>
      </c>
      <c r="IY24" s="289">
        <v>15784</v>
      </c>
      <c r="IZ24" s="289">
        <v>15243</v>
      </c>
    </row>
    <row r="25" spans="1:260">
      <c r="A25" s="200" t="s">
        <v>261</v>
      </c>
      <c r="B25" s="292">
        <f>SUM(B28:B40)</f>
        <v>454743</v>
      </c>
      <c r="C25" s="292">
        <f t="shared" ref="C25:F25" si="50">SUM(C28:C40)</f>
        <v>462611</v>
      </c>
      <c r="D25" s="292">
        <f t="shared" si="50"/>
        <v>485101</v>
      </c>
      <c r="E25" s="292">
        <f t="shared" si="50"/>
        <v>492404</v>
      </c>
      <c r="F25" s="292">
        <f t="shared" si="50"/>
        <v>496218</v>
      </c>
      <c r="G25" s="183">
        <v>539767</v>
      </c>
      <c r="H25" s="183">
        <v>563181</v>
      </c>
      <c r="I25" s="183">
        <v>584218</v>
      </c>
      <c r="J25" s="183">
        <v>607063</v>
      </c>
      <c r="K25" s="183">
        <v>617218</v>
      </c>
      <c r="L25" s="183">
        <v>632608</v>
      </c>
      <c r="M25" s="183">
        <v>652786</v>
      </c>
      <c r="N25" s="183">
        <v>653632</v>
      </c>
      <c r="O25" s="183">
        <v>676269</v>
      </c>
      <c r="P25" s="183">
        <v>663896</v>
      </c>
      <c r="Q25" s="183">
        <v>672071</v>
      </c>
      <c r="R25" s="183">
        <v>701627</v>
      </c>
      <c r="S25" s="183">
        <v>713538</v>
      </c>
      <c r="T25" s="183">
        <v>732593</v>
      </c>
      <c r="U25" s="287">
        <v>748151</v>
      </c>
      <c r="V25" s="287">
        <v>718427</v>
      </c>
      <c r="W25" s="287">
        <v>701620</v>
      </c>
      <c r="X25" s="287">
        <v>677902</v>
      </c>
      <c r="Y25" s="287">
        <v>697944</v>
      </c>
      <c r="Z25" s="287">
        <v>694725</v>
      </c>
      <c r="AA25" s="287">
        <v>704586</v>
      </c>
      <c r="AB25" s="287">
        <v>709417</v>
      </c>
      <c r="AC25" s="287">
        <v>707241</v>
      </c>
      <c r="AD25" s="287">
        <v>709014</v>
      </c>
      <c r="AE25" s="287">
        <v>724127</v>
      </c>
      <c r="AF25" s="287">
        <v>730201</v>
      </c>
      <c r="AG25" s="287">
        <v>741241</v>
      </c>
      <c r="AH25" s="287">
        <v>768480</v>
      </c>
      <c r="AI25" s="287">
        <v>777957</v>
      </c>
      <c r="AJ25" s="287">
        <v>764651</v>
      </c>
      <c r="AK25" s="287">
        <v>735071</v>
      </c>
      <c r="AL25" s="287">
        <v>712232</v>
      </c>
      <c r="AM25" s="397">
        <f t="shared" si="5"/>
        <v>58821.919286371114</v>
      </c>
      <c r="AN25" s="292">
        <f t="shared" si="14"/>
        <v>60523.323330698484</v>
      </c>
      <c r="AO25" s="292">
        <f t="shared" si="15"/>
        <v>63660.010977584658</v>
      </c>
      <c r="AP25" s="292">
        <f t="shared" si="16"/>
        <v>62443.221295202406</v>
      </c>
      <c r="AQ25" s="292">
        <f t="shared" si="17"/>
        <v>62734.796206868625</v>
      </c>
      <c r="AR25" s="292">
        <f t="shared" si="18"/>
        <v>66536</v>
      </c>
      <c r="AS25" s="292">
        <f t="shared" si="19"/>
        <v>71317</v>
      </c>
      <c r="AT25" s="292">
        <f t="shared" si="20"/>
        <v>73357</v>
      </c>
      <c r="AU25" s="292">
        <f t="shared" si="21"/>
        <v>76619</v>
      </c>
      <c r="AV25" s="292">
        <f t="shared" si="22"/>
        <v>78814</v>
      </c>
      <c r="AW25" s="292">
        <f t="shared" si="23"/>
        <v>81502</v>
      </c>
      <c r="AX25" s="292">
        <f t="shared" si="24"/>
        <v>82164</v>
      </c>
      <c r="AY25" s="292">
        <f t="shared" si="25"/>
        <v>82949</v>
      </c>
      <c r="AZ25" s="292">
        <f t="shared" si="26"/>
        <v>86578</v>
      </c>
      <c r="BA25" s="292">
        <f t="shared" si="27"/>
        <v>88599</v>
      </c>
      <c r="BB25" s="292">
        <f t="shared" si="28"/>
        <v>89905</v>
      </c>
      <c r="BC25" s="292">
        <f t="shared" si="29"/>
        <v>93342</v>
      </c>
      <c r="BD25" s="292">
        <f t="shared" si="30"/>
        <v>96304</v>
      </c>
      <c r="BE25" s="292">
        <f t="shared" si="31"/>
        <v>97710</v>
      </c>
      <c r="BF25" s="293">
        <f t="shared" si="32"/>
        <v>98329</v>
      </c>
      <c r="BG25" s="293">
        <f t="shared" si="33"/>
        <v>96170</v>
      </c>
      <c r="BH25" s="293">
        <f t="shared" si="34"/>
        <v>95475</v>
      </c>
      <c r="BI25" s="293">
        <f t="shared" si="35"/>
        <v>93202</v>
      </c>
      <c r="BJ25" s="293">
        <f t="shared" si="36"/>
        <v>97774</v>
      </c>
      <c r="BK25" s="293">
        <f t="shared" si="37"/>
        <v>95071</v>
      </c>
      <c r="BL25" s="293">
        <f t="shared" si="38"/>
        <v>99220</v>
      </c>
      <c r="BM25" s="293">
        <f t="shared" si="39"/>
        <v>102124</v>
      </c>
      <c r="BN25" s="293">
        <f t="shared" si="40"/>
        <v>101403</v>
      </c>
      <c r="BO25" s="293">
        <f t="shared" si="41"/>
        <v>103547</v>
      </c>
      <c r="BP25" s="293">
        <f t="shared" si="42"/>
        <v>107977</v>
      </c>
      <c r="BQ25" s="293">
        <f t="shared" si="43"/>
        <v>110312</v>
      </c>
      <c r="BR25" s="293">
        <f t="shared" si="44"/>
        <v>113288</v>
      </c>
      <c r="BS25" s="293">
        <f t="shared" si="45"/>
        <v>118530</v>
      </c>
      <c r="BT25" s="293">
        <f t="shared" si="46"/>
        <v>123595</v>
      </c>
      <c r="BU25" s="293">
        <f t="shared" si="47"/>
        <v>122346</v>
      </c>
      <c r="BV25" s="293">
        <f t="shared" si="48"/>
        <v>119497</v>
      </c>
      <c r="BW25" s="293">
        <f t="shared" si="49"/>
        <v>116001</v>
      </c>
      <c r="BX25" s="292">
        <f t="shared" ref="BX25:CB25" si="51">SUM(BX28:BX40)</f>
        <v>9332.4326623836514</v>
      </c>
      <c r="BY25" s="292">
        <f t="shared" si="51"/>
        <v>9287.4137167889148</v>
      </c>
      <c r="BZ25" s="292">
        <f t="shared" si="51"/>
        <v>9614.0096079971099</v>
      </c>
      <c r="CA25" s="292">
        <f t="shared" si="51"/>
        <v>9694.129507211188</v>
      </c>
      <c r="CB25" s="292">
        <f t="shared" si="51"/>
        <v>9451.0775649889274</v>
      </c>
      <c r="CC25" s="183">
        <v>10844</v>
      </c>
      <c r="CD25" s="183">
        <v>11375</v>
      </c>
      <c r="CE25" s="183">
        <v>11623</v>
      </c>
      <c r="CF25" s="183">
        <v>12111</v>
      </c>
      <c r="CG25" s="183">
        <v>12962</v>
      </c>
      <c r="CH25" s="183">
        <v>13309</v>
      </c>
      <c r="CI25" s="183">
        <v>13385</v>
      </c>
      <c r="CJ25" s="183">
        <v>13567</v>
      </c>
      <c r="CK25" s="183">
        <v>14964</v>
      </c>
      <c r="CL25" s="183">
        <v>13959</v>
      </c>
      <c r="CM25" s="183">
        <v>14648</v>
      </c>
      <c r="CN25" s="183">
        <v>15533</v>
      </c>
      <c r="CO25" s="183">
        <v>15321</v>
      </c>
      <c r="CP25" s="183">
        <v>15747</v>
      </c>
      <c r="CQ25" s="287">
        <v>14665</v>
      </c>
      <c r="CR25" s="287">
        <v>14373</v>
      </c>
      <c r="CS25" s="287">
        <v>13224</v>
      </c>
      <c r="CT25" s="287">
        <v>12565</v>
      </c>
      <c r="CU25" s="287">
        <v>12780</v>
      </c>
      <c r="CV25" s="287">
        <v>13018</v>
      </c>
      <c r="CW25" s="287">
        <v>13229</v>
      </c>
      <c r="CX25" s="287">
        <v>12885</v>
      </c>
      <c r="CY25" s="287">
        <v>12888</v>
      </c>
      <c r="CZ25" s="287">
        <v>12865</v>
      </c>
      <c r="DA25" s="287">
        <v>12913</v>
      </c>
      <c r="DB25" s="287">
        <v>13263</v>
      </c>
      <c r="DC25" s="287">
        <v>14467</v>
      </c>
      <c r="DD25" s="287">
        <v>15123</v>
      </c>
      <c r="DE25" s="287">
        <v>15248</v>
      </c>
      <c r="DF25" s="287">
        <v>15186</v>
      </c>
      <c r="DG25" s="287">
        <v>14787</v>
      </c>
      <c r="DH25" s="287">
        <v>14024</v>
      </c>
      <c r="DI25" s="292">
        <f t="shared" ref="DI25:DM25" si="52">SUM(DI28:DI40)</f>
        <v>49489.486623987461</v>
      </c>
      <c r="DJ25" s="292">
        <f t="shared" si="52"/>
        <v>51235.909613909571</v>
      </c>
      <c r="DK25" s="292">
        <f t="shared" si="52"/>
        <v>54046.001369587546</v>
      </c>
      <c r="DL25" s="292">
        <f t="shared" si="52"/>
        <v>52749.091787991216</v>
      </c>
      <c r="DM25" s="292">
        <f t="shared" si="52"/>
        <v>53283.718641879699</v>
      </c>
      <c r="DN25" s="183">
        <v>55692</v>
      </c>
      <c r="DO25" s="183">
        <v>59942</v>
      </c>
      <c r="DP25" s="183">
        <v>61734</v>
      </c>
      <c r="DQ25" s="183">
        <v>64508</v>
      </c>
      <c r="DR25" s="183">
        <v>65852</v>
      </c>
      <c r="DS25" s="183">
        <v>68193</v>
      </c>
      <c r="DT25" s="183">
        <v>68779</v>
      </c>
      <c r="DU25" s="183">
        <v>69382</v>
      </c>
      <c r="DV25" s="183">
        <v>71614</v>
      </c>
      <c r="DW25" s="183">
        <v>74640</v>
      </c>
      <c r="DX25" s="183">
        <v>75257</v>
      </c>
      <c r="DY25" s="183">
        <v>77809</v>
      </c>
      <c r="DZ25" s="183">
        <v>80983</v>
      </c>
      <c r="EA25" s="183">
        <v>81963</v>
      </c>
      <c r="EB25" s="287">
        <v>83664</v>
      </c>
      <c r="EC25" s="287">
        <v>81797</v>
      </c>
      <c r="ED25" s="287">
        <v>82251</v>
      </c>
      <c r="EE25" s="287">
        <v>80637</v>
      </c>
      <c r="EF25" s="287">
        <v>84994</v>
      </c>
      <c r="EG25" s="287">
        <v>82053</v>
      </c>
      <c r="EH25" s="287">
        <v>85991</v>
      </c>
      <c r="EI25" s="287">
        <v>89239</v>
      </c>
      <c r="EJ25" s="287">
        <v>88515</v>
      </c>
      <c r="EK25" s="287">
        <v>90682</v>
      </c>
      <c r="EL25" s="287">
        <v>95064</v>
      </c>
      <c r="EM25" s="287">
        <v>97049</v>
      </c>
      <c r="EN25" s="287">
        <v>98821</v>
      </c>
      <c r="EO25" s="287">
        <v>103407</v>
      </c>
      <c r="EP25" s="287">
        <v>108347</v>
      </c>
      <c r="EQ25" s="287">
        <v>107160</v>
      </c>
      <c r="ER25" s="287">
        <v>104710</v>
      </c>
      <c r="ES25" s="287">
        <v>101977</v>
      </c>
      <c r="ET25" s="292">
        <f t="shared" ref="ET25:EX25" si="53">SUM(ET28:ET40)</f>
        <v>23723.916227291309</v>
      </c>
      <c r="EU25" s="292">
        <f t="shared" si="53"/>
        <v>24344.633678368202</v>
      </c>
      <c r="EV25" s="292">
        <f t="shared" si="53"/>
        <v>25474.81709807333</v>
      </c>
      <c r="EW25" s="292">
        <f t="shared" si="53"/>
        <v>25292.52217183249</v>
      </c>
      <c r="EX25" s="292">
        <f t="shared" si="53"/>
        <v>26079.905273094326</v>
      </c>
      <c r="EY25" s="183">
        <v>28189</v>
      </c>
      <c r="EZ25" s="183">
        <v>28962</v>
      </c>
      <c r="FA25" s="183">
        <v>30155</v>
      </c>
      <c r="FB25" s="183">
        <v>31146</v>
      </c>
      <c r="FC25" s="183">
        <v>31432</v>
      </c>
      <c r="FD25" s="183">
        <v>32708</v>
      </c>
      <c r="FE25" s="183">
        <v>34962</v>
      </c>
      <c r="FF25" s="183">
        <v>35537</v>
      </c>
      <c r="FG25" s="183">
        <v>37770</v>
      </c>
      <c r="FH25" s="183">
        <v>36514</v>
      </c>
      <c r="FI25" s="183">
        <v>37582</v>
      </c>
      <c r="FJ25" s="183">
        <v>38657</v>
      </c>
      <c r="FK25" s="183">
        <v>39916</v>
      </c>
      <c r="FL25" s="183">
        <v>41851</v>
      </c>
      <c r="FM25" s="287">
        <v>42177</v>
      </c>
      <c r="FN25" s="287">
        <v>39168</v>
      </c>
      <c r="FO25" s="287">
        <v>36365</v>
      </c>
      <c r="FP25" s="287">
        <v>33432</v>
      </c>
      <c r="FQ25" s="287">
        <v>35714</v>
      </c>
      <c r="FR25" s="287">
        <v>34838</v>
      </c>
      <c r="FS25" s="287">
        <v>35027</v>
      </c>
      <c r="FT25" s="287">
        <v>34306</v>
      </c>
      <c r="FU25" s="287">
        <v>33474</v>
      </c>
      <c r="FV25" s="287">
        <v>33244</v>
      </c>
      <c r="FW25" s="287">
        <v>32752</v>
      </c>
      <c r="FX25" s="287">
        <v>32619</v>
      </c>
      <c r="FY25" s="287">
        <v>34822</v>
      </c>
      <c r="FZ25" s="287">
        <v>37524</v>
      </c>
      <c r="GA25" s="287">
        <v>38018</v>
      </c>
      <c r="GB25" s="287">
        <v>38443</v>
      </c>
      <c r="GC25" s="287">
        <v>37705</v>
      </c>
      <c r="GD25" s="287">
        <v>37195</v>
      </c>
      <c r="GE25" s="292">
        <f t="shared" ref="GE25:GI25" si="54">SUM(GE28:GE40)</f>
        <v>89307.966916521051</v>
      </c>
      <c r="GF25" s="292">
        <f t="shared" si="54"/>
        <v>95565.677577692622</v>
      </c>
      <c r="GG25" s="292">
        <f t="shared" si="54"/>
        <v>100343.17987867381</v>
      </c>
      <c r="GH25" s="292">
        <f t="shared" si="54"/>
        <v>101827.95043336088</v>
      </c>
      <c r="GI25" s="292">
        <f t="shared" si="54"/>
        <v>103799.4472046951</v>
      </c>
      <c r="GJ25" s="183">
        <v>109938</v>
      </c>
      <c r="GK25" s="183">
        <v>118343</v>
      </c>
      <c r="GL25" s="183">
        <v>127047</v>
      </c>
      <c r="GM25" s="183">
        <v>134484</v>
      </c>
      <c r="GN25" s="183">
        <v>140674</v>
      </c>
      <c r="GO25" s="183">
        <v>147744</v>
      </c>
      <c r="GP25" s="183">
        <v>157539</v>
      </c>
      <c r="GQ25" s="183">
        <v>164741</v>
      </c>
      <c r="GR25" s="183">
        <v>177644</v>
      </c>
      <c r="GS25" s="183">
        <v>173234</v>
      </c>
      <c r="GT25" s="183">
        <v>179001</v>
      </c>
      <c r="GU25" s="183">
        <v>199281</v>
      </c>
      <c r="GV25" s="183">
        <v>209276</v>
      </c>
      <c r="GW25" s="183">
        <v>228722</v>
      </c>
      <c r="GX25" s="287">
        <v>245538</v>
      </c>
      <c r="GY25" s="287">
        <v>238146</v>
      </c>
      <c r="GZ25" s="287">
        <v>234319</v>
      </c>
      <c r="HA25" s="287">
        <v>226160</v>
      </c>
      <c r="HB25" s="287">
        <v>238794</v>
      </c>
      <c r="HC25" s="287">
        <v>240582</v>
      </c>
      <c r="HD25" s="287">
        <v>245043</v>
      </c>
      <c r="HE25" s="287">
        <v>249199</v>
      </c>
      <c r="HF25" s="287">
        <v>251174</v>
      </c>
      <c r="HG25" s="287">
        <v>252648</v>
      </c>
      <c r="HH25" s="287">
        <v>257058</v>
      </c>
      <c r="HI25" s="287">
        <v>260044</v>
      </c>
      <c r="HJ25" s="287">
        <v>272061</v>
      </c>
      <c r="HK25" s="287">
        <v>284323</v>
      </c>
      <c r="HL25" s="287">
        <v>288052</v>
      </c>
      <c r="HM25" s="287">
        <v>279373</v>
      </c>
      <c r="HN25" s="287">
        <v>262309</v>
      </c>
      <c r="HO25" s="287">
        <v>248748</v>
      </c>
      <c r="HP25" s="292">
        <f t="shared" ref="HP25:HT25" si="55">SUM(HP28:HP40)</f>
        <v>282889.19756981649</v>
      </c>
      <c r="HQ25" s="292">
        <f t="shared" si="55"/>
        <v>282177.36541324068</v>
      </c>
      <c r="HR25" s="292">
        <f t="shared" si="55"/>
        <v>295622.99204566819</v>
      </c>
      <c r="HS25" s="292">
        <f t="shared" si="55"/>
        <v>302840.30609960423</v>
      </c>
      <c r="HT25" s="292">
        <f t="shared" si="55"/>
        <v>303603.85131534195</v>
      </c>
      <c r="HU25" s="183">
        <v>335104</v>
      </c>
      <c r="HV25" s="183">
        <v>344559</v>
      </c>
      <c r="HW25" s="183">
        <v>353659</v>
      </c>
      <c r="HX25" s="183">
        <v>364814</v>
      </c>
      <c r="HY25" s="183">
        <v>366298</v>
      </c>
      <c r="HZ25" s="183">
        <v>370654</v>
      </c>
      <c r="IA25" s="183">
        <v>378121</v>
      </c>
      <c r="IB25" s="183">
        <v>370405</v>
      </c>
      <c r="IC25" s="183">
        <v>374277</v>
      </c>
      <c r="ID25" s="183">
        <v>365549</v>
      </c>
      <c r="IE25" s="183">
        <v>365583</v>
      </c>
      <c r="IF25" s="183">
        <v>370347</v>
      </c>
      <c r="IG25" s="183">
        <v>368042</v>
      </c>
      <c r="IH25" s="183">
        <v>364310</v>
      </c>
      <c r="II25" s="287">
        <v>362107</v>
      </c>
      <c r="IJ25" s="287">
        <v>344943</v>
      </c>
      <c r="IK25" s="287">
        <v>335461</v>
      </c>
      <c r="IL25" s="287">
        <v>325108</v>
      </c>
      <c r="IM25" s="287">
        <v>325662</v>
      </c>
      <c r="IN25" s="287">
        <v>324234</v>
      </c>
      <c r="IO25" s="287">
        <v>325296</v>
      </c>
      <c r="IP25" s="287">
        <v>323788</v>
      </c>
      <c r="IQ25" s="287">
        <v>321190</v>
      </c>
      <c r="IR25" s="287">
        <v>319575</v>
      </c>
      <c r="IS25" s="287">
        <v>326340</v>
      </c>
      <c r="IT25" s="287">
        <v>327226</v>
      </c>
      <c r="IU25" s="287">
        <v>321070</v>
      </c>
      <c r="IV25" s="287">
        <v>328103</v>
      </c>
      <c r="IW25" s="287">
        <v>328292</v>
      </c>
      <c r="IX25" s="287">
        <v>324489</v>
      </c>
      <c r="IY25" s="287">
        <v>315560</v>
      </c>
      <c r="IZ25" s="287">
        <v>310288</v>
      </c>
    </row>
    <row r="26" spans="1:260">
      <c r="A26" s="437" t="s">
        <v>227</v>
      </c>
      <c r="B26" s="438">
        <f>+B25-B52-B54</f>
        <v>440005</v>
      </c>
      <c r="C26" s="438">
        <f t="shared" ref="C26:BN26" si="56">+C25-C52-C54</f>
        <v>447349</v>
      </c>
      <c r="D26" s="438">
        <f t="shared" si="56"/>
        <v>469137</v>
      </c>
      <c r="E26" s="438">
        <f t="shared" si="56"/>
        <v>476232</v>
      </c>
      <c r="F26" s="438">
        <f t="shared" si="56"/>
        <v>479659</v>
      </c>
      <c r="G26" s="438">
        <f t="shared" si="56"/>
        <v>522736</v>
      </c>
      <c r="H26" s="438">
        <f t="shared" si="56"/>
        <v>545848</v>
      </c>
      <c r="I26" s="438">
        <f t="shared" si="56"/>
        <v>567073</v>
      </c>
      <c r="J26" s="438">
        <f t="shared" si="56"/>
        <v>589179</v>
      </c>
      <c r="K26" s="438">
        <f t="shared" si="56"/>
        <v>599892</v>
      </c>
      <c r="L26" s="438">
        <f t="shared" si="56"/>
        <v>615698</v>
      </c>
      <c r="M26" s="438">
        <f t="shared" si="56"/>
        <v>635618</v>
      </c>
      <c r="N26" s="438">
        <f t="shared" si="56"/>
        <v>636743</v>
      </c>
      <c r="O26" s="438">
        <f t="shared" si="56"/>
        <v>660129</v>
      </c>
      <c r="P26" s="438">
        <f t="shared" si="56"/>
        <v>648115</v>
      </c>
      <c r="Q26" s="438">
        <f t="shared" si="56"/>
        <v>656566</v>
      </c>
      <c r="R26" s="438">
        <f t="shared" si="56"/>
        <v>686041</v>
      </c>
      <c r="S26" s="438">
        <f t="shared" si="56"/>
        <v>698183</v>
      </c>
      <c r="T26" s="438">
        <f t="shared" si="56"/>
        <v>717323</v>
      </c>
      <c r="U26" s="439">
        <f t="shared" si="56"/>
        <v>732612</v>
      </c>
      <c r="V26" s="439">
        <f t="shared" si="56"/>
        <v>703466</v>
      </c>
      <c r="W26" s="439">
        <f t="shared" si="56"/>
        <v>686913</v>
      </c>
      <c r="X26" s="439">
        <f t="shared" si="56"/>
        <v>663367</v>
      </c>
      <c r="Y26" s="439">
        <f t="shared" si="56"/>
        <v>683518</v>
      </c>
      <c r="Z26" s="439">
        <f t="shared" si="56"/>
        <v>680227</v>
      </c>
      <c r="AA26" s="439">
        <f t="shared" si="56"/>
        <v>689973</v>
      </c>
      <c r="AB26" s="439">
        <f t="shared" si="56"/>
        <v>694965</v>
      </c>
      <c r="AC26" s="439">
        <f t="shared" si="56"/>
        <v>692579</v>
      </c>
      <c r="AD26" s="439">
        <f t="shared" si="56"/>
        <v>694217</v>
      </c>
      <c r="AE26" s="439">
        <f t="shared" si="56"/>
        <v>708681</v>
      </c>
      <c r="AF26" s="439">
        <f t="shared" si="56"/>
        <v>714175</v>
      </c>
      <c r="AG26" s="439">
        <f t="shared" si="56"/>
        <v>725129</v>
      </c>
      <c r="AH26" s="439">
        <f t="shared" si="56"/>
        <v>751579</v>
      </c>
      <c r="AI26" s="439">
        <f t="shared" si="56"/>
        <v>760501</v>
      </c>
      <c r="AJ26" s="439">
        <f t="shared" si="56"/>
        <v>747223</v>
      </c>
      <c r="AK26" s="439">
        <f t="shared" si="56"/>
        <v>717469</v>
      </c>
      <c r="AL26" s="439">
        <f t="shared" si="56"/>
        <v>694471</v>
      </c>
      <c r="AM26" s="440">
        <f t="shared" si="56"/>
        <v>58124.699522364703</v>
      </c>
      <c r="AN26" s="438">
        <f t="shared" si="56"/>
        <v>59595.323330698484</v>
      </c>
      <c r="AO26" s="438">
        <f t="shared" si="56"/>
        <v>62608.010977584658</v>
      </c>
      <c r="AP26" s="438">
        <f t="shared" si="56"/>
        <v>61458.221295202406</v>
      </c>
      <c r="AQ26" s="438">
        <f t="shared" si="56"/>
        <v>61699.796206868625</v>
      </c>
      <c r="AR26" s="438">
        <f t="shared" si="56"/>
        <v>65737</v>
      </c>
      <c r="AS26" s="438">
        <f t="shared" si="56"/>
        <v>70480</v>
      </c>
      <c r="AT26" s="438">
        <f t="shared" si="56"/>
        <v>72585</v>
      </c>
      <c r="AU26" s="438">
        <f t="shared" si="56"/>
        <v>75777</v>
      </c>
      <c r="AV26" s="438">
        <f t="shared" si="56"/>
        <v>77976</v>
      </c>
      <c r="AW26" s="438">
        <f t="shared" si="56"/>
        <v>80625</v>
      </c>
      <c r="AX26" s="438">
        <f t="shared" si="56"/>
        <v>81158</v>
      </c>
      <c r="AY26" s="438">
        <f t="shared" si="56"/>
        <v>81933</v>
      </c>
      <c r="AZ26" s="438">
        <f t="shared" si="56"/>
        <v>85550</v>
      </c>
      <c r="BA26" s="438">
        <f t="shared" si="56"/>
        <v>87505</v>
      </c>
      <c r="BB26" s="438">
        <f t="shared" si="56"/>
        <v>88828</v>
      </c>
      <c r="BC26" s="438">
        <f t="shared" si="56"/>
        <v>92304</v>
      </c>
      <c r="BD26" s="438">
        <f t="shared" si="56"/>
        <v>95153</v>
      </c>
      <c r="BE26" s="438">
        <f t="shared" si="56"/>
        <v>96508</v>
      </c>
      <c r="BF26" s="439">
        <f t="shared" si="56"/>
        <v>97127</v>
      </c>
      <c r="BG26" s="439">
        <f t="shared" si="56"/>
        <v>94951</v>
      </c>
      <c r="BH26" s="439">
        <f t="shared" si="56"/>
        <v>94275</v>
      </c>
      <c r="BI26" s="439">
        <f t="shared" si="56"/>
        <v>91961</v>
      </c>
      <c r="BJ26" s="439">
        <f t="shared" si="56"/>
        <v>96510</v>
      </c>
      <c r="BK26" s="439">
        <f t="shared" si="56"/>
        <v>93694</v>
      </c>
      <c r="BL26" s="439">
        <f t="shared" si="56"/>
        <v>97827</v>
      </c>
      <c r="BM26" s="439">
        <f t="shared" si="56"/>
        <v>100743</v>
      </c>
      <c r="BN26" s="439">
        <f t="shared" si="56"/>
        <v>99884</v>
      </c>
      <c r="BO26" s="439">
        <f t="shared" ref="BO26:DZ26" si="57">+BO25-BO52-BO54</f>
        <v>101954</v>
      </c>
      <c r="BP26" s="439">
        <f t="shared" si="57"/>
        <v>106265</v>
      </c>
      <c r="BQ26" s="439">
        <f t="shared" si="57"/>
        <v>108386</v>
      </c>
      <c r="BR26" s="439">
        <f t="shared" si="57"/>
        <v>111527</v>
      </c>
      <c r="BS26" s="439">
        <f t="shared" si="57"/>
        <v>116676</v>
      </c>
      <c r="BT26" s="439">
        <f t="shared" si="57"/>
        <v>121615</v>
      </c>
      <c r="BU26" s="439">
        <f t="shared" si="57"/>
        <v>120353</v>
      </c>
      <c r="BV26" s="439">
        <f t="shared" si="57"/>
        <v>117524</v>
      </c>
      <c r="BW26" s="439">
        <f t="shared" si="57"/>
        <v>114059</v>
      </c>
      <c r="BX26" s="438">
        <f t="shared" si="57"/>
        <v>8749.9119409130108</v>
      </c>
      <c r="BY26" s="438">
        <f t="shared" si="57"/>
        <v>8485.4137167889148</v>
      </c>
      <c r="BZ26" s="438">
        <f t="shared" si="57"/>
        <v>8684.0096079971099</v>
      </c>
      <c r="CA26" s="438">
        <f t="shared" si="57"/>
        <v>8845.129507211188</v>
      </c>
      <c r="CB26" s="438">
        <f t="shared" si="57"/>
        <v>8528.0775649889274</v>
      </c>
      <c r="CC26" s="438">
        <f t="shared" si="57"/>
        <v>10148</v>
      </c>
      <c r="CD26" s="438">
        <f t="shared" si="57"/>
        <v>10658</v>
      </c>
      <c r="CE26" s="438">
        <f t="shared" si="57"/>
        <v>10973</v>
      </c>
      <c r="CF26" s="438">
        <f t="shared" si="57"/>
        <v>11397</v>
      </c>
      <c r="CG26" s="438">
        <f t="shared" si="57"/>
        <v>12255</v>
      </c>
      <c r="CH26" s="438">
        <f t="shared" si="57"/>
        <v>12593</v>
      </c>
      <c r="CI26" s="438">
        <f t="shared" si="57"/>
        <v>12538</v>
      </c>
      <c r="CJ26" s="438">
        <f t="shared" si="57"/>
        <v>12735</v>
      </c>
      <c r="CK26" s="438">
        <f t="shared" si="57"/>
        <v>14105</v>
      </c>
      <c r="CL26" s="438">
        <f t="shared" si="57"/>
        <v>13024</v>
      </c>
      <c r="CM26" s="438">
        <f t="shared" si="57"/>
        <v>13744</v>
      </c>
      <c r="CN26" s="438">
        <f t="shared" si="57"/>
        <v>14661</v>
      </c>
      <c r="CO26" s="438">
        <f t="shared" si="57"/>
        <v>14344</v>
      </c>
      <c r="CP26" s="438">
        <f t="shared" si="57"/>
        <v>14708</v>
      </c>
      <c r="CQ26" s="439">
        <f t="shared" si="57"/>
        <v>13630</v>
      </c>
      <c r="CR26" s="439">
        <f t="shared" si="57"/>
        <v>13371</v>
      </c>
      <c r="CS26" s="439">
        <f t="shared" si="57"/>
        <v>12253</v>
      </c>
      <c r="CT26" s="439">
        <f t="shared" si="57"/>
        <v>11592</v>
      </c>
      <c r="CU26" s="439">
        <f t="shared" si="57"/>
        <v>11782</v>
      </c>
      <c r="CV26" s="439">
        <f t="shared" si="57"/>
        <v>11967</v>
      </c>
      <c r="CW26" s="439">
        <f t="shared" si="57"/>
        <v>12153</v>
      </c>
      <c r="CX26" s="439">
        <f t="shared" si="57"/>
        <v>11846</v>
      </c>
      <c r="CY26" s="439">
        <f t="shared" si="57"/>
        <v>11733</v>
      </c>
      <c r="CZ26" s="439">
        <f t="shared" si="57"/>
        <v>11674</v>
      </c>
      <c r="DA26" s="439">
        <f t="shared" si="57"/>
        <v>11669</v>
      </c>
      <c r="DB26" s="439">
        <f t="shared" si="57"/>
        <v>11913</v>
      </c>
      <c r="DC26" s="439">
        <f t="shared" si="57"/>
        <v>13119</v>
      </c>
      <c r="DD26" s="439">
        <f t="shared" si="57"/>
        <v>13722</v>
      </c>
      <c r="DE26" s="439">
        <f t="shared" si="57"/>
        <v>13795</v>
      </c>
      <c r="DF26" s="439">
        <f t="shared" si="57"/>
        <v>13742</v>
      </c>
      <c r="DG26" s="439">
        <f t="shared" si="57"/>
        <v>13392</v>
      </c>
      <c r="DH26" s="439">
        <f t="shared" si="57"/>
        <v>12693</v>
      </c>
      <c r="DI26" s="438">
        <f t="shared" si="57"/>
        <v>49374.787581451688</v>
      </c>
      <c r="DJ26" s="438">
        <f t="shared" si="57"/>
        <v>51109.909613909571</v>
      </c>
      <c r="DK26" s="438">
        <f t="shared" si="57"/>
        <v>53924.001369587546</v>
      </c>
      <c r="DL26" s="438">
        <f t="shared" si="57"/>
        <v>52613.091787991216</v>
      </c>
      <c r="DM26" s="438">
        <f t="shared" si="57"/>
        <v>53171.718641879699</v>
      </c>
      <c r="DN26" s="438">
        <f t="shared" si="57"/>
        <v>55589</v>
      </c>
      <c r="DO26" s="438">
        <f t="shared" si="57"/>
        <v>59822</v>
      </c>
      <c r="DP26" s="438">
        <f t="shared" si="57"/>
        <v>61612</v>
      </c>
      <c r="DQ26" s="438">
        <f t="shared" si="57"/>
        <v>64380</v>
      </c>
      <c r="DR26" s="438">
        <f t="shared" si="57"/>
        <v>65721</v>
      </c>
      <c r="DS26" s="438">
        <f t="shared" si="57"/>
        <v>68032</v>
      </c>
      <c r="DT26" s="438">
        <f t="shared" si="57"/>
        <v>68620</v>
      </c>
      <c r="DU26" s="438">
        <f t="shared" si="57"/>
        <v>69198</v>
      </c>
      <c r="DV26" s="438">
        <f t="shared" si="57"/>
        <v>71445</v>
      </c>
      <c r="DW26" s="438">
        <f t="shared" si="57"/>
        <v>74481</v>
      </c>
      <c r="DX26" s="438">
        <f t="shared" si="57"/>
        <v>75084</v>
      </c>
      <c r="DY26" s="438">
        <f t="shared" si="57"/>
        <v>77643</v>
      </c>
      <c r="DZ26" s="438">
        <f t="shared" si="57"/>
        <v>80809</v>
      </c>
      <c r="EA26" s="438">
        <f t="shared" ref="EA26:GL26" si="58">+EA25-EA52-EA54</f>
        <v>81800</v>
      </c>
      <c r="EB26" s="439">
        <f t="shared" si="58"/>
        <v>83497</v>
      </c>
      <c r="EC26" s="439">
        <f t="shared" si="58"/>
        <v>81580</v>
      </c>
      <c r="ED26" s="439">
        <f t="shared" si="58"/>
        <v>82022</v>
      </c>
      <c r="EE26" s="439">
        <f t="shared" si="58"/>
        <v>80369</v>
      </c>
      <c r="EF26" s="439">
        <f t="shared" si="58"/>
        <v>84728</v>
      </c>
      <c r="EG26" s="439">
        <f t="shared" si="58"/>
        <v>81727</v>
      </c>
      <c r="EH26" s="439">
        <f t="shared" si="58"/>
        <v>85674</v>
      </c>
      <c r="EI26" s="439">
        <f t="shared" si="58"/>
        <v>88897</v>
      </c>
      <c r="EJ26" s="439">
        <f t="shared" si="58"/>
        <v>88151</v>
      </c>
      <c r="EK26" s="439">
        <f t="shared" si="58"/>
        <v>90280</v>
      </c>
      <c r="EL26" s="439">
        <f t="shared" si="58"/>
        <v>94596</v>
      </c>
      <c r="EM26" s="439">
        <f t="shared" si="58"/>
        <v>96473</v>
      </c>
      <c r="EN26" s="439">
        <f t="shared" si="58"/>
        <v>98408</v>
      </c>
      <c r="EO26" s="439">
        <f t="shared" si="58"/>
        <v>102954</v>
      </c>
      <c r="EP26" s="439">
        <f t="shared" si="58"/>
        <v>107820</v>
      </c>
      <c r="EQ26" s="439">
        <f t="shared" si="58"/>
        <v>106611</v>
      </c>
      <c r="ER26" s="439">
        <f t="shared" si="58"/>
        <v>104132</v>
      </c>
      <c r="ES26" s="439">
        <f t="shared" si="58"/>
        <v>101366</v>
      </c>
      <c r="ET26" s="438">
        <f t="shared" si="58"/>
        <v>23642.274697568111</v>
      </c>
      <c r="EU26" s="438">
        <f t="shared" si="58"/>
        <v>24270.633678368202</v>
      </c>
      <c r="EV26" s="438">
        <f t="shared" si="58"/>
        <v>25385.81709807333</v>
      </c>
      <c r="EW26" s="438">
        <f t="shared" si="58"/>
        <v>25192.52217183249</v>
      </c>
      <c r="EX26" s="438">
        <f t="shared" si="58"/>
        <v>25992.905273094326</v>
      </c>
      <c r="EY26" s="438">
        <f t="shared" si="58"/>
        <v>28099</v>
      </c>
      <c r="EZ26" s="438">
        <f t="shared" si="58"/>
        <v>28868</v>
      </c>
      <c r="FA26" s="438">
        <f t="shared" si="58"/>
        <v>30045</v>
      </c>
      <c r="FB26" s="438">
        <f t="shared" si="58"/>
        <v>31028</v>
      </c>
      <c r="FC26" s="438">
        <f t="shared" si="58"/>
        <v>31344</v>
      </c>
      <c r="FD26" s="438">
        <f t="shared" si="58"/>
        <v>32601</v>
      </c>
      <c r="FE26" s="438">
        <f t="shared" si="58"/>
        <v>34823</v>
      </c>
      <c r="FF26" s="438">
        <f t="shared" si="58"/>
        <v>35360</v>
      </c>
      <c r="FG26" s="438">
        <f t="shared" si="58"/>
        <v>37611</v>
      </c>
      <c r="FH26" s="438">
        <f t="shared" si="58"/>
        <v>36349</v>
      </c>
      <c r="FI26" s="438">
        <f t="shared" si="58"/>
        <v>37415</v>
      </c>
      <c r="FJ26" s="438">
        <f t="shared" si="58"/>
        <v>38434</v>
      </c>
      <c r="FK26" s="438">
        <f t="shared" si="58"/>
        <v>39637</v>
      </c>
      <c r="FL26" s="438">
        <f t="shared" si="58"/>
        <v>41580</v>
      </c>
      <c r="FM26" s="439">
        <f t="shared" si="58"/>
        <v>41891</v>
      </c>
      <c r="FN26" s="439">
        <f t="shared" si="58"/>
        <v>38821</v>
      </c>
      <c r="FO26" s="439">
        <f t="shared" si="58"/>
        <v>35981</v>
      </c>
      <c r="FP26" s="439">
        <f t="shared" si="58"/>
        <v>33038</v>
      </c>
      <c r="FQ26" s="439">
        <f t="shared" si="58"/>
        <v>35247</v>
      </c>
      <c r="FR26" s="439">
        <f t="shared" si="58"/>
        <v>34336</v>
      </c>
      <c r="FS26" s="439">
        <f t="shared" si="58"/>
        <v>34503</v>
      </c>
      <c r="FT26" s="439">
        <f t="shared" si="58"/>
        <v>33699</v>
      </c>
      <c r="FU26" s="439">
        <f t="shared" si="58"/>
        <v>32827</v>
      </c>
      <c r="FV26" s="439">
        <f t="shared" si="58"/>
        <v>32579</v>
      </c>
      <c r="FW26" s="439">
        <f t="shared" si="58"/>
        <v>31936</v>
      </c>
      <c r="FX26" s="439">
        <f t="shared" si="58"/>
        <v>31721</v>
      </c>
      <c r="FY26" s="439">
        <f t="shared" si="58"/>
        <v>33798</v>
      </c>
      <c r="FZ26" s="439">
        <f t="shared" si="58"/>
        <v>36221</v>
      </c>
      <c r="GA26" s="439">
        <f t="shared" si="58"/>
        <v>36622</v>
      </c>
      <c r="GB26" s="439">
        <f t="shared" si="58"/>
        <v>36995</v>
      </c>
      <c r="GC26" s="439">
        <f t="shared" si="58"/>
        <v>36077</v>
      </c>
      <c r="GD26" s="439">
        <f t="shared" si="58"/>
        <v>35432</v>
      </c>
      <c r="GE26" s="438">
        <f t="shared" si="58"/>
        <v>89223.747947821976</v>
      </c>
      <c r="GF26" s="438">
        <f t="shared" si="58"/>
        <v>95486.677577692622</v>
      </c>
      <c r="GG26" s="438">
        <f t="shared" si="58"/>
        <v>100247.17987867381</v>
      </c>
      <c r="GH26" s="438">
        <f t="shared" si="58"/>
        <v>101731.95043336088</v>
      </c>
      <c r="GI26" s="438">
        <f t="shared" si="58"/>
        <v>103713.4472046951</v>
      </c>
      <c r="GJ26" s="438">
        <f t="shared" si="58"/>
        <v>109836</v>
      </c>
      <c r="GK26" s="438">
        <f t="shared" si="58"/>
        <v>118227</v>
      </c>
      <c r="GL26" s="438">
        <f t="shared" si="58"/>
        <v>126927</v>
      </c>
      <c r="GM26" s="438">
        <f t="shared" ref="GM26:IX26" si="59">+GM25-GM52-GM54</f>
        <v>134347</v>
      </c>
      <c r="GN26" s="438">
        <f t="shared" si="59"/>
        <v>140555</v>
      </c>
      <c r="GO26" s="438">
        <f t="shared" si="59"/>
        <v>147614</v>
      </c>
      <c r="GP26" s="438">
        <f t="shared" si="59"/>
        <v>157388</v>
      </c>
      <c r="GQ26" s="438">
        <f t="shared" si="59"/>
        <v>164560</v>
      </c>
      <c r="GR26" s="438">
        <f t="shared" si="59"/>
        <v>177477</v>
      </c>
      <c r="GS26" s="438">
        <f t="shared" si="59"/>
        <v>173062</v>
      </c>
      <c r="GT26" s="438">
        <f t="shared" si="59"/>
        <v>178817</v>
      </c>
      <c r="GU26" s="438">
        <f t="shared" si="59"/>
        <v>199073</v>
      </c>
      <c r="GV26" s="438">
        <f t="shared" si="59"/>
        <v>209050</v>
      </c>
      <c r="GW26" s="438">
        <f t="shared" si="59"/>
        <v>228476</v>
      </c>
      <c r="GX26" s="439">
        <f t="shared" si="59"/>
        <v>245252</v>
      </c>
      <c r="GY26" s="439">
        <f t="shared" si="59"/>
        <v>237834</v>
      </c>
      <c r="GZ26" s="439">
        <f t="shared" si="59"/>
        <v>233981</v>
      </c>
      <c r="HA26" s="439">
        <f t="shared" si="59"/>
        <v>225833</v>
      </c>
      <c r="HB26" s="439">
        <f t="shared" si="59"/>
        <v>238416</v>
      </c>
      <c r="HC26" s="439">
        <f t="shared" si="59"/>
        <v>240170</v>
      </c>
      <c r="HD26" s="439">
        <f t="shared" si="59"/>
        <v>244596</v>
      </c>
      <c r="HE26" s="439">
        <f t="shared" si="59"/>
        <v>248700</v>
      </c>
      <c r="HF26" s="439">
        <f t="shared" si="59"/>
        <v>250653</v>
      </c>
      <c r="HG26" s="439">
        <f t="shared" si="59"/>
        <v>252099</v>
      </c>
      <c r="HH26" s="439">
        <f t="shared" si="59"/>
        <v>256423</v>
      </c>
      <c r="HI26" s="439">
        <f t="shared" si="59"/>
        <v>259325</v>
      </c>
      <c r="HJ26" s="439">
        <f t="shared" si="59"/>
        <v>271371</v>
      </c>
      <c r="HK26" s="439">
        <f t="shared" si="59"/>
        <v>283534</v>
      </c>
      <c r="HL26" s="439">
        <f t="shared" si="59"/>
        <v>287158</v>
      </c>
      <c r="HM26" s="439">
        <f t="shared" si="59"/>
        <v>278496</v>
      </c>
      <c r="HN26" s="439">
        <f t="shared" si="59"/>
        <v>261367</v>
      </c>
      <c r="HO26" s="439">
        <f t="shared" si="59"/>
        <v>247773</v>
      </c>
      <c r="HP26" s="438">
        <f t="shared" si="59"/>
        <v>269014.27783224516</v>
      </c>
      <c r="HQ26" s="438">
        <f t="shared" si="59"/>
        <v>267996.36541324068</v>
      </c>
      <c r="HR26" s="438">
        <f t="shared" si="59"/>
        <v>280895.99204566819</v>
      </c>
      <c r="HS26" s="438">
        <f t="shared" si="59"/>
        <v>287849.30609960423</v>
      </c>
      <c r="HT26" s="438">
        <f t="shared" si="59"/>
        <v>288252.85131534195</v>
      </c>
      <c r="HU26" s="438">
        <f t="shared" si="59"/>
        <v>319064</v>
      </c>
      <c r="HV26" s="438">
        <f t="shared" si="59"/>
        <v>328273</v>
      </c>
      <c r="HW26" s="438">
        <f t="shared" si="59"/>
        <v>337516</v>
      </c>
      <c r="HX26" s="438">
        <f t="shared" si="59"/>
        <v>348027</v>
      </c>
      <c r="HY26" s="438">
        <f t="shared" si="59"/>
        <v>350017</v>
      </c>
      <c r="HZ26" s="438">
        <f t="shared" si="59"/>
        <v>354858</v>
      </c>
      <c r="IA26" s="438">
        <f t="shared" si="59"/>
        <v>362249</v>
      </c>
      <c r="IB26" s="438">
        <f t="shared" si="59"/>
        <v>354890</v>
      </c>
      <c r="IC26" s="438">
        <f t="shared" si="59"/>
        <v>359491</v>
      </c>
      <c r="ID26" s="438">
        <f t="shared" si="59"/>
        <v>351199</v>
      </c>
      <c r="IE26" s="438">
        <f t="shared" si="59"/>
        <v>351506</v>
      </c>
      <c r="IF26" s="438">
        <f t="shared" si="59"/>
        <v>356230</v>
      </c>
      <c r="IG26" s="438">
        <f t="shared" si="59"/>
        <v>354343</v>
      </c>
      <c r="IH26" s="438">
        <f t="shared" si="59"/>
        <v>350759</v>
      </c>
      <c r="II26" s="439">
        <f t="shared" si="59"/>
        <v>348342</v>
      </c>
      <c r="IJ26" s="439">
        <f t="shared" si="59"/>
        <v>331860</v>
      </c>
      <c r="IK26" s="439">
        <f t="shared" si="59"/>
        <v>322676</v>
      </c>
      <c r="IL26" s="439">
        <f t="shared" si="59"/>
        <v>312535</v>
      </c>
      <c r="IM26" s="439">
        <f t="shared" si="59"/>
        <v>313345</v>
      </c>
      <c r="IN26" s="439">
        <f t="shared" si="59"/>
        <v>312027</v>
      </c>
      <c r="IO26" s="439">
        <f t="shared" si="59"/>
        <v>313047</v>
      </c>
      <c r="IP26" s="439">
        <f t="shared" si="59"/>
        <v>311823</v>
      </c>
      <c r="IQ26" s="439">
        <f t="shared" si="59"/>
        <v>309215</v>
      </c>
      <c r="IR26" s="439">
        <f t="shared" si="59"/>
        <v>307585</v>
      </c>
      <c r="IS26" s="439">
        <f t="shared" si="59"/>
        <v>314057</v>
      </c>
      <c r="IT26" s="439">
        <f t="shared" si="59"/>
        <v>314743</v>
      </c>
      <c r="IU26" s="439">
        <f t="shared" si="59"/>
        <v>308433</v>
      </c>
      <c r="IV26" s="439">
        <f t="shared" si="59"/>
        <v>315148</v>
      </c>
      <c r="IW26" s="439">
        <f t="shared" si="59"/>
        <v>315106</v>
      </c>
      <c r="IX26" s="439">
        <f t="shared" si="59"/>
        <v>311379</v>
      </c>
      <c r="IY26" s="439">
        <f t="shared" ref="IY26:IZ26" si="60">+IY25-IY52-IY54</f>
        <v>302501</v>
      </c>
      <c r="IZ26" s="439">
        <f t="shared" si="60"/>
        <v>297207</v>
      </c>
    </row>
    <row r="27" spans="1:260">
      <c r="A27" s="200" t="s">
        <v>226</v>
      </c>
      <c r="B27" s="183"/>
      <c r="C27" s="183"/>
      <c r="D27" s="180"/>
      <c r="E27" s="180"/>
      <c r="F27" s="180"/>
      <c r="G27" s="180"/>
      <c r="H27" s="183"/>
      <c r="I27" s="180"/>
      <c r="J27" s="180"/>
      <c r="K27" s="180"/>
      <c r="L27" s="180"/>
      <c r="M27" s="180"/>
      <c r="N27" s="180"/>
      <c r="O27" s="180"/>
      <c r="P27" s="180"/>
      <c r="Q27" s="180"/>
      <c r="R27" s="180"/>
      <c r="S27" s="180"/>
      <c r="T27" s="180"/>
      <c r="U27" s="288"/>
      <c r="V27" s="288"/>
      <c r="W27" s="288"/>
      <c r="X27" s="288"/>
      <c r="Y27" s="288"/>
      <c r="Z27" s="288"/>
      <c r="AA27" s="288"/>
      <c r="AB27" s="288"/>
      <c r="AC27" s="288"/>
      <c r="AD27" s="288"/>
      <c r="AE27" s="288"/>
      <c r="AF27" s="288"/>
      <c r="AG27" s="288"/>
      <c r="AH27" s="288"/>
      <c r="AI27" s="288"/>
      <c r="AJ27" s="288"/>
      <c r="AK27" s="288"/>
      <c r="AL27" s="288"/>
      <c r="AM27" s="399"/>
      <c r="AN27" s="405"/>
      <c r="AO27" s="405"/>
      <c r="AP27" s="405"/>
      <c r="AQ27" s="405"/>
      <c r="AR27" s="405"/>
      <c r="AS27" s="405"/>
      <c r="AT27" s="405"/>
      <c r="AU27" s="405"/>
      <c r="AV27" s="405"/>
      <c r="AW27" s="405"/>
      <c r="AX27" s="405"/>
      <c r="AY27" s="405"/>
      <c r="AZ27" s="405"/>
      <c r="BA27" s="405"/>
      <c r="BB27" s="405"/>
      <c r="BC27" s="405"/>
      <c r="BD27" s="405"/>
      <c r="BE27" s="405"/>
      <c r="BF27" s="408"/>
      <c r="BG27" s="408"/>
      <c r="BH27" s="408"/>
      <c r="BI27" s="408"/>
      <c r="BJ27" s="408"/>
      <c r="BK27" s="408"/>
      <c r="BL27" s="408"/>
      <c r="BM27" s="408"/>
      <c r="BN27" s="408"/>
      <c r="BO27" s="408"/>
      <c r="BP27" s="408"/>
      <c r="BQ27" s="408"/>
      <c r="BR27" s="408"/>
      <c r="BS27" s="408"/>
      <c r="BT27" s="408"/>
      <c r="BU27" s="408"/>
      <c r="BV27" s="408"/>
      <c r="BW27" s="408"/>
      <c r="BX27" s="183"/>
      <c r="BY27" s="183"/>
      <c r="BZ27" s="180"/>
      <c r="CA27" s="180"/>
      <c r="CB27" s="180"/>
      <c r="CC27" s="180"/>
      <c r="CD27" s="183"/>
      <c r="CE27" s="180"/>
      <c r="CF27" s="180"/>
      <c r="CG27" s="180"/>
      <c r="CH27" s="180"/>
      <c r="CI27" s="180"/>
      <c r="CJ27" s="180"/>
      <c r="CK27" s="180"/>
      <c r="CL27" s="180"/>
      <c r="CM27" s="180"/>
      <c r="CN27" s="180"/>
      <c r="CO27" s="180"/>
      <c r="CP27" s="180"/>
      <c r="CQ27" s="288"/>
      <c r="CR27" s="288"/>
      <c r="CS27" s="288"/>
      <c r="CT27" s="288"/>
      <c r="CU27" s="288"/>
      <c r="CV27" s="288"/>
      <c r="CW27" s="288"/>
      <c r="CX27" s="288"/>
      <c r="CY27" s="288"/>
      <c r="CZ27" s="288"/>
      <c r="DA27" s="288"/>
      <c r="DB27" s="288"/>
      <c r="DC27" s="288"/>
      <c r="DD27" s="288"/>
      <c r="DE27" s="288"/>
      <c r="DF27" s="288"/>
      <c r="DG27" s="288"/>
      <c r="DH27" s="288"/>
      <c r="DI27" s="183"/>
      <c r="DJ27" s="183"/>
      <c r="DK27" s="180"/>
      <c r="DL27" s="180"/>
      <c r="DM27" s="180"/>
      <c r="DN27" s="180"/>
      <c r="DO27" s="183"/>
      <c r="DP27" s="180"/>
      <c r="DQ27" s="180"/>
      <c r="DR27" s="180"/>
      <c r="DS27" s="180"/>
      <c r="DT27" s="180"/>
      <c r="DU27" s="180"/>
      <c r="DV27" s="180"/>
      <c r="DW27" s="180"/>
      <c r="DX27" s="180"/>
      <c r="DY27" s="180"/>
      <c r="DZ27" s="180"/>
      <c r="EA27" s="180"/>
      <c r="EB27" s="288"/>
      <c r="EC27" s="288"/>
      <c r="ED27" s="288"/>
      <c r="EE27" s="288"/>
      <c r="EF27" s="288"/>
      <c r="EG27" s="288"/>
      <c r="EH27" s="288"/>
      <c r="EI27" s="288"/>
      <c r="EJ27" s="288"/>
      <c r="EK27" s="288"/>
      <c r="EL27" s="288"/>
      <c r="EM27" s="288"/>
      <c r="EN27" s="288"/>
      <c r="EO27" s="288"/>
      <c r="EP27" s="288"/>
      <c r="EQ27" s="288"/>
      <c r="ER27" s="288"/>
      <c r="ES27" s="288"/>
      <c r="ET27" s="183"/>
      <c r="EU27" s="183"/>
      <c r="EV27" s="180"/>
      <c r="EW27" s="180"/>
      <c r="EX27" s="180"/>
      <c r="EY27" s="180"/>
      <c r="EZ27" s="183"/>
      <c r="FA27" s="180"/>
      <c r="FB27" s="180"/>
      <c r="FC27" s="180"/>
      <c r="FD27" s="180"/>
      <c r="FE27" s="180"/>
      <c r="FF27" s="180"/>
      <c r="FG27" s="180"/>
      <c r="FH27" s="180"/>
      <c r="FI27" s="180"/>
      <c r="FJ27" s="180"/>
      <c r="FK27" s="180"/>
      <c r="FL27" s="180"/>
      <c r="FM27" s="288"/>
      <c r="FN27" s="288"/>
      <c r="FO27" s="288"/>
      <c r="FP27" s="288"/>
      <c r="FQ27" s="288"/>
      <c r="FR27" s="288"/>
      <c r="FS27" s="288"/>
      <c r="FT27" s="288"/>
      <c r="FU27" s="288"/>
      <c r="FV27" s="288"/>
      <c r="FW27" s="288"/>
      <c r="FX27" s="288"/>
      <c r="FY27" s="288"/>
      <c r="FZ27" s="288"/>
      <c r="GA27" s="288"/>
      <c r="GB27" s="288"/>
      <c r="GC27" s="288"/>
      <c r="GD27" s="288"/>
      <c r="GE27" s="183"/>
      <c r="GF27" s="183"/>
      <c r="GG27" s="180"/>
      <c r="GH27" s="180"/>
      <c r="GI27" s="180"/>
      <c r="GJ27" s="180"/>
      <c r="GK27" s="183"/>
      <c r="GL27" s="180"/>
      <c r="GM27" s="180"/>
      <c r="GN27" s="180"/>
      <c r="GO27" s="180"/>
      <c r="GP27" s="180"/>
      <c r="GQ27" s="180"/>
      <c r="GR27" s="180"/>
      <c r="GS27" s="180"/>
      <c r="GT27" s="180"/>
      <c r="GU27" s="180"/>
      <c r="GV27" s="180"/>
      <c r="GW27" s="180"/>
      <c r="GX27" s="288"/>
      <c r="GY27" s="288"/>
      <c r="GZ27" s="288"/>
      <c r="HA27" s="288"/>
      <c r="HB27" s="288"/>
      <c r="HC27" s="288"/>
      <c r="HD27" s="288"/>
      <c r="HE27" s="288"/>
      <c r="HF27" s="288"/>
      <c r="HG27" s="288"/>
      <c r="HH27" s="288"/>
      <c r="HI27" s="288"/>
      <c r="HJ27" s="288"/>
      <c r="HK27" s="288"/>
      <c r="HL27" s="288"/>
      <c r="HM27" s="288"/>
      <c r="HN27" s="288"/>
      <c r="HO27" s="288"/>
      <c r="HP27" s="183"/>
      <c r="HQ27" s="183"/>
      <c r="HR27" s="180"/>
      <c r="HS27" s="180"/>
      <c r="HT27" s="180"/>
      <c r="HU27" s="180"/>
      <c r="HV27" s="183"/>
      <c r="HW27" s="180"/>
      <c r="HX27" s="180"/>
      <c r="HY27" s="180"/>
      <c r="HZ27" s="180"/>
      <c r="IA27" s="180"/>
      <c r="IB27" s="180"/>
      <c r="IC27" s="180"/>
      <c r="ID27" s="180"/>
      <c r="IE27" s="180"/>
      <c r="IF27" s="180"/>
      <c r="IG27" s="180"/>
      <c r="IH27" s="180"/>
      <c r="II27" s="288"/>
      <c r="IJ27" s="288"/>
      <c r="IK27" s="288"/>
      <c r="IL27" s="288"/>
      <c r="IM27" s="288"/>
      <c r="IN27" s="288"/>
      <c r="IO27" s="288"/>
      <c r="IP27" s="288"/>
      <c r="IQ27" s="288"/>
      <c r="IR27" s="288"/>
      <c r="IS27" s="288"/>
      <c r="IT27" s="288"/>
      <c r="IU27" s="288"/>
      <c r="IV27" s="288"/>
      <c r="IW27" s="288"/>
      <c r="IX27" s="288"/>
      <c r="IY27" s="288"/>
      <c r="IZ27" s="288"/>
    </row>
    <row r="28" spans="1:260">
      <c r="A28" s="281" t="s">
        <v>79</v>
      </c>
      <c r="B28" s="183">
        <v>5535</v>
      </c>
      <c r="C28" s="183">
        <v>5535</v>
      </c>
      <c r="D28" s="180">
        <v>5747</v>
      </c>
      <c r="E28" s="180">
        <v>5765</v>
      </c>
      <c r="F28" s="180">
        <v>5945</v>
      </c>
      <c r="G28" s="180">
        <v>6133</v>
      </c>
      <c r="H28" s="183">
        <v>6462</v>
      </c>
      <c r="I28" s="180">
        <v>6810</v>
      </c>
      <c r="J28" s="180">
        <v>6615</v>
      </c>
      <c r="K28" s="180">
        <v>6812</v>
      </c>
      <c r="L28" s="180">
        <v>6945</v>
      </c>
      <c r="M28" s="180">
        <v>7297</v>
      </c>
      <c r="N28" s="180">
        <v>7236</v>
      </c>
      <c r="O28" s="180">
        <v>6792</v>
      </c>
      <c r="P28" s="180">
        <v>7361</v>
      </c>
      <c r="Q28" s="180">
        <v>7666</v>
      </c>
      <c r="R28" s="180">
        <v>7491</v>
      </c>
      <c r="S28" s="180">
        <v>8007</v>
      </c>
      <c r="T28" s="180">
        <v>7684</v>
      </c>
      <c r="U28" s="288">
        <v>7542</v>
      </c>
      <c r="V28" s="288">
        <v>7820</v>
      </c>
      <c r="W28" s="288">
        <v>7215</v>
      </c>
      <c r="X28" s="287">
        <v>6932</v>
      </c>
      <c r="Y28" s="287">
        <v>7029</v>
      </c>
      <c r="Z28" s="287">
        <v>6974</v>
      </c>
      <c r="AA28" s="287">
        <v>7316</v>
      </c>
      <c r="AB28" s="287">
        <v>7312</v>
      </c>
      <c r="AC28" s="288">
        <v>7223</v>
      </c>
      <c r="AD28" s="287">
        <v>7108</v>
      </c>
      <c r="AE28" s="287">
        <v>7242</v>
      </c>
      <c r="AF28" s="287">
        <v>7241</v>
      </c>
      <c r="AG28" s="287">
        <v>7425</v>
      </c>
      <c r="AH28" s="287">
        <v>7881</v>
      </c>
      <c r="AI28" s="288">
        <v>7842</v>
      </c>
      <c r="AJ28" s="287">
        <v>8171</v>
      </c>
      <c r="AK28" s="287">
        <v>8102</v>
      </c>
      <c r="AL28" s="287">
        <v>8279</v>
      </c>
      <c r="AM28" s="397">
        <f t="shared" si="5"/>
        <v>1273</v>
      </c>
      <c r="AN28" s="292">
        <f t="shared" ref="AN28:AN41" si="61">+BY28+DJ28</f>
        <v>1291</v>
      </c>
      <c r="AO28" s="292">
        <f t="shared" ref="AO28:AO41" si="62">+BZ28+DK28</f>
        <v>1369</v>
      </c>
      <c r="AP28" s="292">
        <f t="shared" ref="AP28:AP41" si="63">+CA28+DL28</f>
        <v>1358</v>
      </c>
      <c r="AQ28" s="292">
        <f t="shared" ref="AQ28:AQ41" si="64">+CB28+DM28</f>
        <v>1366</v>
      </c>
      <c r="AR28" s="292">
        <f t="shared" ref="AR28:AR41" si="65">+CC28+DN28</f>
        <v>1479</v>
      </c>
      <c r="AS28" s="292">
        <f t="shared" ref="AS28:AS41" si="66">+CD28+DO28</f>
        <v>1439</v>
      </c>
      <c r="AT28" s="292">
        <f t="shared" ref="AT28:AT41" si="67">+CE28+DP28</f>
        <v>1575</v>
      </c>
      <c r="AU28" s="292">
        <f t="shared" ref="AU28:AU41" si="68">+CF28+DQ28</f>
        <v>1604</v>
      </c>
      <c r="AV28" s="292">
        <f t="shared" ref="AV28:AV41" si="69">+CG28+DR28</f>
        <v>1715</v>
      </c>
      <c r="AW28" s="292">
        <f t="shared" ref="AW28:AW41" si="70">+CH28+DS28</f>
        <v>1762</v>
      </c>
      <c r="AX28" s="292">
        <f t="shared" ref="AX28:AX41" si="71">+CI28+DT28</f>
        <v>1811</v>
      </c>
      <c r="AY28" s="292">
        <f t="shared" ref="AY28:AY41" si="72">+CJ28+DU28</f>
        <v>1786</v>
      </c>
      <c r="AZ28" s="292">
        <f t="shared" ref="AZ28:AZ41" si="73">+CK28+DV28</f>
        <v>1710</v>
      </c>
      <c r="BA28" s="292">
        <f t="shared" ref="BA28:BA41" si="74">+CL28+DW28</f>
        <v>1970</v>
      </c>
      <c r="BB28" s="292">
        <f t="shared" ref="BB28:BB41" si="75">+CM28+DX28</f>
        <v>2213</v>
      </c>
      <c r="BC28" s="292">
        <f t="shared" ref="BC28:BC41" si="76">+CN28+DY28</f>
        <v>2098</v>
      </c>
      <c r="BD28" s="292">
        <f t="shared" ref="BD28:BD41" si="77">+CO28+DZ28</f>
        <v>2209</v>
      </c>
      <c r="BE28" s="292">
        <f t="shared" ref="BE28:BE41" si="78">+CP28+EA28</f>
        <v>2261</v>
      </c>
      <c r="BF28" s="293">
        <f t="shared" ref="BF28:BF41" si="79">+CQ28+EB28</f>
        <v>2192</v>
      </c>
      <c r="BG28" s="293">
        <f t="shared" ref="BG28:BG41" si="80">+CR28+EC28</f>
        <v>2318</v>
      </c>
      <c r="BH28" s="293">
        <f t="shared" ref="BH28:BH41" si="81">+CS28+ED28</f>
        <v>2062</v>
      </c>
      <c r="BI28" s="293">
        <f t="shared" ref="BI28:BI41" si="82">+CT28+EE28</f>
        <v>2093</v>
      </c>
      <c r="BJ28" s="293">
        <f t="shared" ref="BJ28:BJ41" si="83">+CU28+EF28</f>
        <v>2061</v>
      </c>
      <c r="BK28" s="293">
        <f t="shared" ref="BK28:BK41" si="84">+CV28+EG28</f>
        <v>2085</v>
      </c>
      <c r="BL28" s="293">
        <f t="shared" ref="BL28:BL41" si="85">+CW28+EH28</f>
        <v>2190</v>
      </c>
      <c r="BM28" s="293">
        <f t="shared" ref="BM28:BM41" si="86">+CX28+EI28</f>
        <v>2220</v>
      </c>
      <c r="BN28" s="293">
        <f t="shared" ref="BN28:BN41" si="87">+CY28+EJ28</f>
        <v>2236</v>
      </c>
      <c r="BO28" s="293">
        <f t="shared" ref="BO28:BO41" si="88">+CZ28+EK28</f>
        <v>2132</v>
      </c>
      <c r="BP28" s="293">
        <f t="shared" ref="BP28:BP41" si="89">+DA28+EL28</f>
        <v>2195</v>
      </c>
      <c r="BQ28" s="293">
        <f t="shared" ref="BQ28:BQ41" si="90">+DB28+EM28</f>
        <v>2156</v>
      </c>
      <c r="BR28" s="293">
        <f t="shared" ref="BR28:BR41" si="91">+DC28+EN28</f>
        <v>2415</v>
      </c>
      <c r="BS28" s="293">
        <f t="shared" ref="BS28:BS41" si="92">+DD28+EO28</f>
        <v>2591</v>
      </c>
      <c r="BT28" s="293">
        <f t="shared" ref="BT28:BT41" si="93">+DE28+EP28</f>
        <v>2650</v>
      </c>
      <c r="BU28" s="293">
        <f t="shared" ref="BU28:BU41" si="94">+DF28+EQ28</f>
        <v>2833</v>
      </c>
      <c r="BV28" s="293">
        <f t="shared" ref="BV28:BV41" si="95">+DG28+ER28</f>
        <v>2877</v>
      </c>
      <c r="BW28" s="293">
        <f t="shared" ref="BW28:BW41" si="96">+DH28+ES28</f>
        <v>2998</v>
      </c>
      <c r="BX28" s="183">
        <v>1036</v>
      </c>
      <c r="BY28" s="183">
        <v>1017</v>
      </c>
      <c r="BZ28" s="180">
        <v>1084</v>
      </c>
      <c r="CA28" s="180">
        <v>1110</v>
      </c>
      <c r="CB28" s="180">
        <v>1077</v>
      </c>
      <c r="CC28" s="180">
        <v>1151</v>
      </c>
      <c r="CD28" s="183">
        <v>1132</v>
      </c>
      <c r="CE28" s="180">
        <v>1210</v>
      </c>
      <c r="CF28" s="180">
        <v>1257</v>
      </c>
      <c r="CG28" s="180">
        <v>1286</v>
      </c>
      <c r="CH28" s="180">
        <v>1340</v>
      </c>
      <c r="CI28" s="180">
        <v>1343</v>
      </c>
      <c r="CJ28" s="180">
        <v>1325</v>
      </c>
      <c r="CK28" s="180">
        <v>1233</v>
      </c>
      <c r="CL28" s="180">
        <v>1442</v>
      </c>
      <c r="CM28" s="180">
        <v>1693</v>
      </c>
      <c r="CN28" s="180">
        <v>1523</v>
      </c>
      <c r="CO28" s="180">
        <v>1592</v>
      </c>
      <c r="CP28" s="180">
        <v>1597</v>
      </c>
      <c r="CQ28" s="288">
        <v>1508</v>
      </c>
      <c r="CR28" s="288">
        <v>1603</v>
      </c>
      <c r="CS28" s="288">
        <v>1368</v>
      </c>
      <c r="CT28" s="287">
        <v>1393</v>
      </c>
      <c r="CU28" s="287">
        <v>1301</v>
      </c>
      <c r="CV28" s="287">
        <v>1354</v>
      </c>
      <c r="CW28" s="287">
        <v>1365</v>
      </c>
      <c r="CX28" s="287">
        <v>1383</v>
      </c>
      <c r="CY28" s="288">
        <v>1326</v>
      </c>
      <c r="CZ28" s="287">
        <v>1255</v>
      </c>
      <c r="DA28" s="287">
        <v>1235</v>
      </c>
      <c r="DB28" s="287">
        <v>1214</v>
      </c>
      <c r="DC28" s="287">
        <v>1323</v>
      </c>
      <c r="DD28" s="287">
        <v>1347</v>
      </c>
      <c r="DE28" s="288">
        <v>1398</v>
      </c>
      <c r="DF28" s="287">
        <v>1472</v>
      </c>
      <c r="DG28" s="287">
        <v>1503</v>
      </c>
      <c r="DH28" s="287">
        <v>1474</v>
      </c>
      <c r="DI28" s="183">
        <v>237</v>
      </c>
      <c r="DJ28" s="183">
        <v>274</v>
      </c>
      <c r="DK28" s="180">
        <v>285</v>
      </c>
      <c r="DL28" s="180">
        <v>248</v>
      </c>
      <c r="DM28" s="180">
        <v>289</v>
      </c>
      <c r="DN28" s="180">
        <v>328</v>
      </c>
      <c r="DO28" s="183">
        <v>307</v>
      </c>
      <c r="DP28" s="180">
        <v>365</v>
      </c>
      <c r="DQ28" s="180">
        <v>347</v>
      </c>
      <c r="DR28" s="180">
        <v>429</v>
      </c>
      <c r="DS28" s="180">
        <v>422</v>
      </c>
      <c r="DT28" s="180">
        <v>468</v>
      </c>
      <c r="DU28" s="180">
        <v>461</v>
      </c>
      <c r="DV28" s="180">
        <v>477</v>
      </c>
      <c r="DW28" s="180">
        <v>528</v>
      </c>
      <c r="DX28" s="180">
        <v>520</v>
      </c>
      <c r="DY28" s="180">
        <v>575</v>
      </c>
      <c r="DZ28" s="180">
        <v>617</v>
      </c>
      <c r="EA28" s="180">
        <v>664</v>
      </c>
      <c r="EB28" s="288">
        <v>684</v>
      </c>
      <c r="EC28" s="288">
        <v>715</v>
      </c>
      <c r="ED28" s="288">
        <v>694</v>
      </c>
      <c r="EE28" s="287">
        <v>700</v>
      </c>
      <c r="EF28" s="287">
        <v>760</v>
      </c>
      <c r="EG28" s="287">
        <v>731</v>
      </c>
      <c r="EH28" s="287">
        <v>825</v>
      </c>
      <c r="EI28" s="287">
        <v>837</v>
      </c>
      <c r="EJ28" s="288">
        <v>910</v>
      </c>
      <c r="EK28" s="287">
        <v>877</v>
      </c>
      <c r="EL28" s="287">
        <v>960</v>
      </c>
      <c r="EM28" s="287">
        <v>942</v>
      </c>
      <c r="EN28" s="287">
        <v>1092</v>
      </c>
      <c r="EO28" s="287">
        <v>1244</v>
      </c>
      <c r="EP28" s="288">
        <v>1252</v>
      </c>
      <c r="EQ28" s="287">
        <v>1361</v>
      </c>
      <c r="ER28" s="287">
        <v>1374</v>
      </c>
      <c r="ES28" s="287">
        <v>1524</v>
      </c>
      <c r="ET28" s="183">
        <v>196</v>
      </c>
      <c r="EU28" s="183">
        <v>204</v>
      </c>
      <c r="EV28" s="180">
        <v>233</v>
      </c>
      <c r="EW28" s="180">
        <v>230</v>
      </c>
      <c r="EX28" s="180">
        <v>225</v>
      </c>
      <c r="EY28" s="180">
        <v>255</v>
      </c>
      <c r="EZ28" s="183">
        <v>259</v>
      </c>
      <c r="FA28" s="180">
        <v>282</v>
      </c>
      <c r="FB28" s="180">
        <v>245</v>
      </c>
      <c r="FC28" s="180">
        <v>246</v>
      </c>
      <c r="FD28" s="180">
        <v>252</v>
      </c>
      <c r="FE28" s="180">
        <v>268</v>
      </c>
      <c r="FF28" s="180">
        <v>280</v>
      </c>
      <c r="FG28" s="180">
        <v>229</v>
      </c>
      <c r="FH28" s="180">
        <v>302</v>
      </c>
      <c r="FI28" s="180">
        <v>282</v>
      </c>
      <c r="FJ28" s="180">
        <v>262</v>
      </c>
      <c r="FK28" s="180">
        <v>298</v>
      </c>
      <c r="FL28" s="180">
        <v>263</v>
      </c>
      <c r="FM28" s="288">
        <v>278</v>
      </c>
      <c r="FN28" s="288">
        <v>268</v>
      </c>
      <c r="FO28" s="288">
        <v>254</v>
      </c>
      <c r="FP28" s="287">
        <v>211</v>
      </c>
      <c r="FQ28" s="287">
        <v>237</v>
      </c>
      <c r="FR28" s="287">
        <v>225</v>
      </c>
      <c r="FS28" s="287">
        <v>224</v>
      </c>
      <c r="FT28" s="287">
        <v>231</v>
      </c>
      <c r="FU28" s="288">
        <v>212</v>
      </c>
      <c r="FV28" s="287">
        <v>210</v>
      </c>
      <c r="FW28" s="287">
        <v>181</v>
      </c>
      <c r="FX28" s="287">
        <v>199</v>
      </c>
      <c r="FY28" s="287">
        <v>203</v>
      </c>
      <c r="FZ28" s="287">
        <v>216</v>
      </c>
      <c r="GA28" s="288">
        <v>227</v>
      </c>
      <c r="GB28" s="287">
        <v>216</v>
      </c>
      <c r="GC28" s="287">
        <v>229</v>
      </c>
      <c r="GD28" s="287">
        <v>223</v>
      </c>
      <c r="GE28" s="183">
        <v>124</v>
      </c>
      <c r="GF28" s="183">
        <v>119</v>
      </c>
      <c r="GG28" s="180">
        <v>145</v>
      </c>
      <c r="GH28" s="180">
        <v>123</v>
      </c>
      <c r="GI28" s="180">
        <v>148</v>
      </c>
      <c r="GJ28" s="180">
        <v>145</v>
      </c>
      <c r="GK28" s="183">
        <v>154</v>
      </c>
      <c r="GL28" s="180">
        <v>184</v>
      </c>
      <c r="GM28" s="180">
        <v>190</v>
      </c>
      <c r="GN28" s="180">
        <v>173</v>
      </c>
      <c r="GO28" s="180">
        <v>197</v>
      </c>
      <c r="GP28" s="180">
        <v>194</v>
      </c>
      <c r="GQ28" s="180">
        <v>198</v>
      </c>
      <c r="GR28" s="180">
        <v>97</v>
      </c>
      <c r="GS28" s="180">
        <v>246</v>
      </c>
      <c r="GT28" s="180">
        <v>250</v>
      </c>
      <c r="GU28" s="180">
        <v>389</v>
      </c>
      <c r="GV28" s="180">
        <v>364</v>
      </c>
      <c r="GW28" s="180">
        <v>343</v>
      </c>
      <c r="GX28" s="288">
        <v>387</v>
      </c>
      <c r="GY28" s="288">
        <v>404</v>
      </c>
      <c r="GZ28" s="288">
        <v>427</v>
      </c>
      <c r="HA28" s="287">
        <v>473</v>
      </c>
      <c r="HB28" s="287">
        <v>476</v>
      </c>
      <c r="HC28" s="287">
        <v>520</v>
      </c>
      <c r="HD28" s="287">
        <v>609</v>
      </c>
      <c r="HE28" s="287">
        <v>634</v>
      </c>
      <c r="HF28" s="288">
        <v>607</v>
      </c>
      <c r="HG28" s="287">
        <v>644</v>
      </c>
      <c r="HH28" s="287">
        <v>630</v>
      </c>
      <c r="HI28" s="287">
        <v>648</v>
      </c>
      <c r="HJ28" s="287">
        <v>693</v>
      </c>
      <c r="HK28" s="287">
        <v>670</v>
      </c>
      <c r="HL28" s="288">
        <v>603</v>
      </c>
      <c r="HM28" s="287">
        <v>559</v>
      </c>
      <c r="HN28" s="287">
        <v>607</v>
      </c>
      <c r="HO28" s="287">
        <v>579</v>
      </c>
      <c r="HP28" s="183">
        <v>3942</v>
      </c>
      <c r="HQ28" s="183">
        <v>3921</v>
      </c>
      <c r="HR28" s="180">
        <v>4000</v>
      </c>
      <c r="HS28" s="180">
        <v>4054</v>
      </c>
      <c r="HT28" s="180">
        <v>4206</v>
      </c>
      <c r="HU28" s="180">
        <v>4254</v>
      </c>
      <c r="HV28" s="183">
        <v>4610</v>
      </c>
      <c r="HW28" s="180">
        <v>4769</v>
      </c>
      <c r="HX28" s="180">
        <v>4576</v>
      </c>
      <c r="HY28" s="180">
        <v>4678</v>
      </c>
      <c r="HZ28" s="180">
        <v>4734</v>
      </c>
      <c r="IA28" s="180">
        <v>5024</v>
      </c>
      <c r="IB28" s="180">
        <v>4972</v>
      </c>
      <c r="IC28" s="180">
        <v>4756</v>
      </c>
      <c r="ID28" s="180">
        <v>4843</v>
      </c>
      <c r="IE28" s="180">
        <v>4921</v>
      </c>
      <c r="IF28" s="180">
        <v>4742</v>
      </c>
      <c r="IG28" s="180">
        <v>5136</v>
      </c>
      <c r="IH28" s="180">
        <v>4817</v>
      </c>
      <c r="II28" s="288">
        <v>4685</v>
      </c>
      <c r="IJ28" s="288">
        <v>4830</v>
      </c>
      <c r="IK28" s="288">
        <v>4472</v>
      </c>
      <c r="IL28" s="287">
        <v>4155</v>
      </c>
      <c r="IM28" s="287">
        <v>4255</v>
      </c>
      <c r="IN28" s="287">
        <v>4144</v>
      </c>
      <c r="IO28" s="287">
        <v>4293</v>
      </c>
      <c r="IP28" s="287">
        <v>4227</v>
      </c>
      <c r="IQ28" s="288">
        <v>4168</v>
      </c>
      <c r="IR28" s="287">
        <v>4122</v>
      </c>
      <c r="IS28" s="287">
        <v>4236</v>
      </c>
      <c r="IT28" s="287">
        <v>4238</v>
      </c>
      <c r="IU28" s="287">
        <v>4114</v>
      </c>
      <c r="IV28" s="287">
        <v>4404</v>
      </c>
      <c r="IW28" s="288">
        <v>4362</v>
      </c>
      <c r="IX28" s="287">
        <v>4563</v>
      </c>
      <c r="IY28" s="287">
        <v>4389</v>
      </c>
      <c r="IZ28" s="287">
        <v>4479</v>
      </c>
    </row>
    <row r="29" spans="1:260">
      <c r="A29" s="281" t="s">
        <v>80</v>
      </c>
      <c r="B29" s="183">
        <v>31264</v>
      </c>
      <c r="C29" s="183">
        <v>31747</v>
      </c>
      <c r="D29" s="180">
        <v>31799</v>
      </c>
      <c r="E29" s="180">
        <v>30989</v>
      </c>
      <c r="F29" s="180">
        <v>30008</v>
      </c>
      <c r="G29" s="180">
        <v>34082</v>
      </c>
      <c r="H29" s="183">
        <v>36361</v>
      </c>
      <c r="I29" s="180">
        <v>35728</v>
      </c>
      <c r="J29" s="180">
        <v>38304</v>
      </c>
      <c r="K29" s="180">
        <v>46733</v>
      </c>
      <c r="L29" s="180">
        <v>47175</v>
      </c>
      <c r="M29" s="180">
        <v>49986</v>
      </c>
      <c r="N29" s="180">
        <v>45508</v>
      </c>
      <c r="O29" s="180">
        <v>59498</v>
      </c>
      <c r="P29" s="180">
        <v>54091</v>
      </c>
      <c r="Q29" s="180">
        <v>55954</v>
      </c>
      <c r="R29" s="180">
        <v>61667</v>
      </c>
      <c r="S29" s="180">
        <v>62374</v>
      </c>
      <c r="T29" s="180">
        <v>62471</v>
      </c>
      <c r="U29" s="288">
        <v>63021</v>
      </c>
      <c r="V29" s="288">
        <v>61126</v>
      </c>
      <c r="W29" s="288">
        <v>58978</v>
      </c>
      <c r="X29" s="287">
        <v>57466</v>
      </c>
      <c r="Y29" s="287">
        <v>59464</v>
      </c>
      <c r="Z29" s="287">
        <v>59957</v>
      </c>
      <c r="AA29" s="287">
        <v>60776</v>
      </c>
      <c r="AB29" s="287">
        <v>61151</v>
      </c>
      <c r="AC29" s="288">
        <v>61448</v>
      </c>
      <c r="AD29" s="287">
        <v>61509</v>
      </c>
      <c r="AE29" s="287">
        <v>62317</v>
      </c>
      <c r="AF29" s="287">
        <v>62478</v>
      </c>
      <c r="AG29" s="287">
        <v>69808</v>
      </c>
      <c r="AH29" s="287">
        <v>74742</v>
      </c>
      <c r="AI29" s="288">
        <v>75443</v>
      </c>
      <c r="AJ29" s="287">
        <v>72996</v>
      </c>
      <c r="AK29" s="287">
        <v>68592</v>
      </c>
      <c r="AL29" s="287">
        <v>65327</v>
      </c>
      <c r="AM29" s="397">
        <f t="shared" si="5"/>
        <v>2661</v>
      </c>
      <c r="AN29" s="292">
        <f t="shared" si="61"/>
        <v>2786</v>
      </c>
      <c r="AO29" s="292">
        <f t="shared" si="62"/>
        <v>2795.7487371723296</v>
      </c>
      <c r="AP29" s="292">
        <f t="shared" si="63"/>
        <v>2713</v>
      </c>
      <c r="AQ29" s="292">
        <f t="shared" si="64"/>
        <v>2494</v>
      </c>
      <c r="AR29" s="292">
        <f t="shared" si="65"/>
        <v>2974</v>
      </c>
      <c r="AS29" s="292">
        <f t="shared" si="66"/>
        <v>3213</v>
      </c>
      <c r="AT29" s="292">
        <f t="shared" si="67"/>
        <v>3210</v>
      </c>
      <c r="AU29" s="292">
        <f t="shared" si="68"/>
        <v>3204</v>
      </c>
      <c r="AV29" s="292">
        <f t="shared" si="69"/>
        <v>4077</v>
      </c>
      <c r="AW29" s="292">
        <f t="shared" si="70"/>
        <v>4048</v>
      </c>
      <c r="AX29" s="292">
        <f t="shared" si="71"/>
        <v>4085</v>
      </c>
      <c r="AY29" s="292">
        <f t="shared" si="72"/>
        <v>3745</v>
      </c>
      <c r="AZ29" s="292">
        <f t="shared" si="73"/>
        <v>5729</v>
      </c>
      <c r="BA29" s="292">
        <f t="shared" si="74"/>
        <v>4468</v>
      </c>
      <c r="BB29" s="292">
        <f t="shared" si="75"/>
        <v>4853</v>
      </c>
      <c r="BC29" s="292">
        <f t="shared" si="76"/>
        <v>5503</v>
      </c>
      <c r="BD29" s="292">
        <f t="shared" si="77"/>
        <v>5353</v>
      </c>
      <c r="BE29" s="292">
        <f t="shared" si="78"/>
        <v>5380</v>
      </c>
      <c r="BF29" s="293">
        <f t="shared" si="79"/>
        <v>5339</v>
      </c>
      <c r="BG29" s="293">
        <f t="shared" si="80"/>
        <v>5267</v>
      </c>
      <c r="BH29" s="293">
        <f t="shared" si="81"/>
        <v>5055</v>
      </c>
      <c r="BI29" s="293">
        <f t="shared" si="82"/>
        <v>4879</v>
      </c>
      <c r="BJ29" s="293">
        <f t="shared" si="83"/>
        <v>5220</v>
      </c>
      <c r="BK29" s="293">
        <f t="shared" si="84"/>
        <v>5425</v>
      </c>
      <c r="BL29" s="293">
        <f t="shared" si="85"/>
        <v>5718</v>
      </c>
      <c r="BM29" s="293">
        <f t="shared" si="86"/>
        <v>5750</v>
      </c>
      <c r="BN29" s="293">
        <f t="shared" si="87"/>
        <v>5981</v>
      </c>
      <c r="BO29" s="293">
        <f t="shared" si="88"/>
        <v>6202</v>
      </c>
      <c r="BP29" s="293">
        <f t="shared" si="89"/>
        <v>6445</v>
      </c>
      <c r="BQ29" s="293">
        <f t="shared" si="90"/>
        <v>6844</v>
      </c>
      <c r="BR29" s="293">
        <f t="shared" si="91"/>
        <v>7696</v>
      </c>
      <c r="BS29" s="293">
        <f t="shared" si="92"/>
        <v>8388</v>
      </c>
      <c r="BT29" s="293">
        <f t="shared" si="93"/>
        <v>8890</v>
      </c>
      <c r="BU29" s="293">
        <f t="shared" si="94"/>
        <v>8692</v>
      </c>
      <c r="BV29" s="293">
        <f t="shared" si="95"/>
        <v>8329</v>
      </c>
      <c r="BW29" s="293">
        <f t="shared" si="96"/>
        <v>8185</v>
      </c>
      <c r="BX29" s="183">
        <v>1987</v>
      </c>
      <c r="BY29" s="183">
        <v>2061</v>
      </c>
      <c r="BZ29" s="180">
        <v>2047.5668102302334</v>
      </c>
      <c r="CA29" s="180">
        <v>1944</v>
      </c>
      <c r="CB29" s="180">
        <v>1734</v>
      </c>
      <c r="CC29" s="180">
        <v>2139</v>
      </c>
      <c r="CD29" s="183">
        <v>2336</v>
      </c>
      <c r="CE29" s="180">
        <v>2346</v>
      </c>
      <c r="CF29" s="180">
        <v>2293</v>
      </c>
      <c r="CG29" s="180">
        <v>2868</v>
      </c>
      <c r="CH29" s="180">
        <v>2762</v>
      </c>
      <c r="CI29" s="180">
        <v>2693</v>
      </c>
      <c r="CJ29" s="180">
        <v>2571</v>
      </c>
      <c r="CK29" s="180">
        <v>4139</v>
      </c>
      <c r="CL29" s="180">
        <v>2779</v>
      </c>
      <c r="CM29" s="180">
        <v>3154</v>
      </c>
      <c r="CN29" s="180">
        <v>3625</v>
      </c>
      <c r="CO29" s="180">
        <v>3346</v>
      </c>
      <c r="CP29" s="180">
        <v>3461</v>
      </c>
      <c r="CQ29" s="288">
        <v>3276</v>
      </c>
      <c r="CR29" s="288">
        <v>3081</v>
      </c>
      <c r="CS29" s="288">
        <v>2705</v>
      </c>
      <c r="CT29" s="287">
        <v>2498</v>
      </c>
      <c r="CU29" s="287">
        <v>2758</v>
      </c>
      <c r="CV29" s="287">
        <v>2796</v>
      </c>
      <c r="CW29" s="287">
        <v>2903</v>
      </c>
      <c r="CX29" s="287">
        <v>2776</v>
      </c>
      <c r="CY29" s="288">
        <v>2752</v>
      </c>
      <c r="CZ29" s="287">
        <v>2830</v>
      </c>
      <c r="DA29" s="287">
        <v>2845</v>
      </c>
      <c r="DB29" s="287">
        <v>2947</v>
      </c>
      <c r="DC29" s="287">
        <v>3268</v>
      </c>
      <c r="DD29" s="287">
        <v>3338</v>
      </c>
      <c r="DE29" s="288">
        <v>3395</v>
      </c>
      <c r="DF29" s="287">
        <v>3332</v>
      </c>
      <c r="DG29" s="287">
        <v>3198</v>
      </c>
      <c r="DH29" s="287">
        <v>3053</v>
      </c>
      <c r="DI29" s="183">
        <v>674</v>
      </c>
      <c r="DJ29" s="183">
        <v>725</v>
      </c>
      <c r="DK29" s="180">
        <v>748.18192694209608</v>
      </c>
      <c r="DL29" s="180">
        <v>769</v>
      </c>
      <c r="DM29" s="180">
        <v>760</v>
      </c>
      <c r="DN29" s="180">
        <v>835</v>
      </c>
      <c r="DO29" s="183">
        <v>877</v>
      </c>
      <c r="DP29" s="180">
        <v>864</v>
      </c>
      <c r="DQ29" s="180">
        <v>911</v>
      </c>
      <c r="DR29" s="180">
        <v>1209</v>
      </c>
      <c r="DS29" s="180">
        <v>1286</v>
      </c>
      <c r="DT29" s="180">
        <v>1392</v>
      </c>
      <c r="DU29" s="180">
        <v>1174</v>
      </c>
      <c r="DV29" s="180">
        <v>1590</v>
      </c>
      <c r="DW29" s="180">
        <v>1689</v>
      </c>
      <c r="DX29" s="180">
        <v>1699</v>
      </c>
      <c r="DY29" s="180">
        <v>1878</v>
      </c>
      <c r="DZ29" s="180">
        <v>2007</v>
      </c>
      <c r="EA29" s="180">
        <v>1919</v>
      </c>
      <c r="EB29" s="288">
        <v>2063</v>
      </c>
      <c r="EC29" s="288">
        <v>2186</v>
      </c>
      <c r="ED29" s="288">
        <v>2350</v>
      </c>
      <c r="EE29" s="287">
        <v>2381</v>
      </c>
      <c r="EF29" s="287">
        <v>2462</v>
      </c>
      <c r="EG29" s="287">
        <v>2629</v>
      </c>
      <c r="EH29" s="287">
        <v>2815</v>
      </c>
      <c r="EI29" s="287">
        <v>2974</v>
      </c>
      <c r="EJ29" s="288">
        <v>3229</v>
      </c>
      <c r="EK29" s="287">
        <v>3372</v>
      </c>
      <c r="EL29" s="287">
        <v>3600</v>
      </c>
      <c r="EM29" s="287">
        <v>3897</v>
      </c>
      <c r="EN29" s="287">
        <v>4428</v>
      </c>
      <c r="EO29" s="287">
        <v>5050</v>
      </c>
      <c r="EP29" s="288">
        <v>5495</v>
      </c>
      <c r="EQ29" s="287">
        <v>5360</v>
      </c>
      <c r="ER29" s="287">
        <v>5131</v>
      </c>
      <c r="ES29" s="287">
        <v>5132</v>
      </c>
      <c r="ET29" s="183">
        <v>1125</v>
      </c>
      <c r="EU29" s="183">
        <v>1125</v>
      </c>
      <c r="EV29" s="180">
        <v>1244.4336683149891</v>
      </c>
      <c r="EW29" s="180">
        <v>1135</v>
      </c>
      <c r="EX29" s="180">
        <v>1046</v>
      </c>
      <c r="EY29" s="180">
        <v>1255</v>
      </c>
      <c r="EZ29" s="183">
        <v>1435</v>
      </c>
      <c r="FA29" s="180">
        <v>1473</v>
      </c>
      <c r="FB29" s="180">
        <v>1629</v>
      </c>
      <c r="FC29" s="180">
        <v>2038</v>
      </c>
      <c r="FD29" s="180">
        <v>2008</v>
      </c>
      <c r="FE29" s="180">
        <v>2240</v>
      </c>
      <c r="FF29" s="180">
        <v>2204</v>
      </c>
      <c r="FG29" s="180">
        <v>2790</v>
      </c>
      <c r="FH29" s="180">
        <v>2703</v>
      </c>
      <c r="FI29" s="180">
        <v>2930</v>
      </c>
      <c r="FJ29" s="180">
        <v>3398</v>
      </c>
      <c r="FK29" s="180">
        <v>3519</v>
      </c>
      <c r="FL29" s="180">
        <v>3793</v>
      </c>
      <c r="FM29" s="288">
        <v>3776</v>
      </c>
      <c r="FN29" s="288">
        <v>3695</v>
      </c>
      <c r="FO29" s="288">
        <v>3584</v>
      </c>
      <c r="FP29" s="287">
        <v>3580</v>
      </c>
      <c r="FQ29" s="287">
        <v>3872</v>
      </c>
      <c r="FR29" s="287">
        <v>4196</v>
      </c>
      <c r="FS29" s="287">
        <v>4101</v>
      </c>
      <c r="FT29" s="287">
        <v>4395</v>
      </c>
      <c r="FU29" s="288">
        <v>4380</v>
      </c>
      <c r="FV29" s="287">
        <v>4618</v>
      </c>
      <c r="FW29" s="287">
        <v>4645</v>
      </c>
      <c r="FX29" s="287">
        <v>4921</v>
      </c>
      <c r="FY29" s="287">
        <v>6042</v>
      </c>
      <c r="FZ29" s="287">
        <v>6802</v>
      </c>
      <c r="GA29" s="288">
        <v>7360</v>
      </c>
      <c r="GB29" s="287">
        <v>7618</v>
      </c>
      <c r="GC29" s="287">
        <v>7737</v>
      </c>
      <c r="GD29" s="287">
        <v>7566</v>
      </c>
      <c r="GE29" s="183">
        <v>6524</v>
      </c>
      <c r="GF29" s="183">
        <v>7035</v>
      </c>
      <c r="GG29" s="180">
        <v>7525.7802413994787</v>
      </c>
      <c r="GH29" s="180">
        <v>7047</v>
      </c>
      <c r="GI29" s="180">
        <v>6852</v>
      </c>
      <c r="GJ29" s="180">
        <v>7873</v>
      </c>
      <c r="GK29" s="183">
        <v>9265</v>
      </c>
      <c r="GL29" s="180">
        <v>8920</v>
      </c>
      <c r="GM29" s="180">
        <v>10121</v>
      </c>
      <c r="GN29" s="180">
        <v>12468</v>
      </c>
      <c r="GO29" s="180">
        <v>12479</v>
      </c>
      <c r="GP29" s="180">
        <v>13622</v>
      </c>
      <c r="GQ29" s="180">
        <v>13874</v>
      </c>
      <c r="GR29" s="180">
        <v>17616</v>
      </c>
      <c r="GS29" s="180">
        <v>16369</v>
      </c>
      <c r="GT29" s="180">
        <v>17593</v>
      </c>
      <c r="GU29" s="180">
        <v>20276</v>
      </c>
      <c r="GV29" s="180">
        <v>21607</v>
      </c>
      <c r="GW29" s="180">
        <v>22576</v>
      </c>
      <c r="GX29" s="288">
        <v>23609</v>
      </c>
      <c r="GY29" s="288">
        <v>23150</v>
      </c>
      <c r="GZ29" s="288">
        <v>22383</v>
      </c>
      <c r="HA29" s="287">
        <v>21823</v>
      </c>
      <c r="HB29" s="287">
        <v>22719</v>
      </c>
      <c r="HC29" s="287">
        <v>22902</v>
      </c>
      <c r="HD29" s="287">
        <v>23349</v>
      </c>
      <c r="HE29" s="287">
        <v>23306</v>
      </c>
      <c r="HF29" s="288">
        <v>23654</v>
      </c>
      <c r="HG29" s="287">
        <v>23314</v>
      </c>
      <c r="HH29" s="287">
        <v>23329</v>
      </c>
      <c r="HI29" s="287">
        <v>23175</v>
      </c>
      <c r="HJ29" s="287">
        <v>27198</v>
      </c>
      <c r="HK29" s="287">
        <v>28844</v>
      </c>
      <c r="HL29" s="288">
        <v>29090</v>
      </c>
      <c r="HM29" s="287">
        <v>26929</v>
      </c>
      <c r="HN29" s="287">
        <v>24313</v>
      </c>
      <c r="HO29" s="287">
        <v>21963</v>
      </c>
      <c r="HP29" s="183">
        <v>20954</v>
      </c>
      <c r="HQ29" s="183">
        <v>20801</v>
      </c>
      <c r="HR29" s="180">
        <v>20233.037353113203</v>
      </c>
      <c r="HS29" s="180">
        <v>20094</v>
      </c>
      <c r="HT29" s="180">
        <v>19616</v>
      </c>
      <c r="HU29" s="180">
        <v>21980</v>
      </c>
      <c r="HV29" s="183">
        <v>22448</v>
      </c>
      <c r="HW29" s="180">
        <v>22125</v>
      </c>
      <c r="HX29" s="180">
        <v>23350</v>
      </c>
      <c r="HY29" s="180">
        <v>28150</v>
      </c>
      <c r="HZ29" s="180">
        <v>28640</v>
      </c>
      <c r="IA29" s="180">
        <v>30039</v>
      </c>
      <c r="IB29" s="180">
        <v>25685</v>
      </c>
      <c r="IC29" s="180">
        <v>33363</v>
      </c>
      <c r="ID29" s="180">
        <v>30551</v>
      </c>
      <c r="IE29" s="180">
        <v>30578</v>
      </c>
      <c r="IF29" s="180">
        <v>32490</v>
      </c>
      <c r="IG29" s="180">
        <v>31895</v>
      </c>
      <c r="IH29" s="180">
        <v>30722</v>
      </c>
      <c r="II29" s="288">
        <v>30297</v>
      </c>
      <c r="IJ29" s="288">
        <v>29014</v>
      </c>
      <c r="IK29" s="288">
        <v>27956</v>
      </c>
      <c r="IL29" s="287">
        <v>27184</v>
      </c>
      <c r="IM29" s="287">
        <v>27653</v>
      </c>
      <c r="IN29" s="287">
        <v>27434</v>
      </c>
      <c r="IO29" s="287">
        <v>27608</v>
      </c>
      <c r="IP29" s="287">
        <v>27700</v>
      </c>
      <c r="IQ29" s="288">
        <v>27433</v>
      </c>
      <c r="IR29" s="287">
        <v>27375</v>
      </c>
      <c r="IS29" s="287">
        <v>27898</v>
      </c>
      <c r="IT29" s="287">
        <v>27538</v>
      </c>
      <c r="IU29" s="287">
        <v>28872</v>
      </c>
      <c r="IV29" s="287">
        <v>30708</v>
      </c>
      <c r="IW29" s="288">
        <v>30103</v>
      </c>
      <c r="IX29" s="287">
        <v>29757</v>
      </c>
      <c r="IY29" s="287">
        <v>28213</v>
      </c>
      <c r="IZ29" s="287">
        <v>27613</v>
      </c>
    </row>
    <row r="30" spans="1:260">
      <c r="A30" s="281" t="s">
        <v>81</v>
      </c>
      <c r="B30" s="183">
        <v>244594</v>
      </c>
      <c r="C30" s="183">
        <v>249320</v>
      </c>
      <c r="D30" s="180">
        <v>253083</v>
      </c>
      <c r="E30" s="180">
        <v>255200</v>
      </c>
      <c r="F30" s="180">
        <v>259071</v>
      </c>
      <c r="G30" s="180">
        <v>269071</v>
      </c>
      <c r="H30" s="183">
        <v>282536</v>
      </c>
      <c r="I30" s="180">
        <v>298428</v>
      </c>
      <c r="J30" s="180">
        <v>308905</v>
      </c>
      <c r="K30" s="180">
        <v>315189</v>
      </c>
      <c r="L30" s="180">
        <v>324152</v>
      </c>
      <c r="M30" s="180">
        <v>338091</v>
      </c>
      <c r="N30" s="180">
        <v>340069</v>
      </c>
      <c r="O30" s="180">
        <v>350452</v>
      </c>
      <c r="P30" s="180">
        <v>343515</v>
      </c>
      <c r="Q30" s="180">
        <v>347912</v>
      </c>
      <c r="R30" s="180">
        <v>366503</v>
      </c>
      <c r="S30" s="180">
        <v>372311</v>
      </c>
      <c r="T30" s="180">
        <v>384314</v>
      </c>
      <c r="U30" s="288">
        <v>392908</v>
      </c>
      <c r="V30" s="288">
        <v>377613</v>
      </c>
      <c r="W30" s="288">
        <v>369272</v>
      </c>
      <c r="X30" s="287">
        <v>355892</v>
      </c>
      <c r="Y30" s="287">
        <v>365147</v>
      </c>
      <c r="Z30" s="287">
        <v>356083</v>
      </c>
      <c r="AA30" s="287">
        <v>358179</v>
      </c>
      <c r="AB30" s="287">
        <v>360713</v>
      </c>
      <c r="AC30" s="288">
        <v>356761</v>
      </c>
      <c r="AD30" s="287">
        <v>355373</v>
      </c>
      <c r="AE30" s="287">
        <v>362279</v>
      </c>
      <c r="AF30" s="287">
        <v>363592</v>
      </c>
      <c r="AG30" s="287">
        <v>365863</v>
      </c>
      <c r="AH30" s="287">
        <v>375471</v>
      </c>
      <c r="AI30" s="288">
        <v>376998</v>
      </c>
      <c r="AJ30" s="287">
        <v>369840</v>
      </c>
      <c r="AK30" s="287">
        <v>352609</v>
      </c>
      <c r="AL30" s="287">
        <v>340879</v>
      </c>
      <c r="AM30" s="397">
        <f t="shared" si="5"/>
        <v>37033</v>
      </c>
      <c r="AN30" s="292">
        <f t="shared" si="61"/>
        <v>38782</v>
      </c>
      <c r="AO30" s="292">
        <f t="shared" si="62"/>
        <v>40498</v>
      </c>
      <c r="AP30" s="292">
        <f t="shared" si="63"/>
        <v>39291</v>
      </c>
      <c r="AQ30" s="292">
        <f t="shared" si="64"/>
        <v>39724</v>
      </c>
      <c r="AR30" s="292">
        <f t="shared" si="65"/>
        <v>41818</v>
      </c>
      <c r="AS30" s="292">
        <f t="shared" si="66"/>
        <v>45224</v>
      </c>
      <c r="AT30" s="292">
        <f t="shared" si="67"/>
        <v>46696</v>
      </c>
      <c r="AU30" s="292">
        <f t="shared" si="68"/>
        <v>48154</v>
      </c>
      <c r="AV30" s="292">
        <f t="shared" si="69"/>
        <v>49692</v>
      </c>
      <c r="AW30" s="292">
        <f t="shared" si="70"/>
        <v>51242</v>
      </c>
      <c r="AX30" s="292">
        <f t="shared" si="71"/>
        <v>51848</v>
      </c>
      <c r="AY30" s="292">
        <f t="shared" si="72"/>
        <v>51810</v>
      </c>
      <c r="AZ30" s="292">
        <f t="shared" si="73"/>
        <v>53174</v>
      </c>
      <c r="BA30" s="292">
        <f t="shared" si="74"/>
        <v>55167</v>
      </c>
      <c r="BB30" s="292">
        <f t="shared" si="75"/>
        <v>55118</v>
      </c>
      <c r="BC30" s="292">
        <f t="shared" si="76"/>
        <v>57090</v>
      </c>
      <c r="BD30" s="292">
        <f t="shared" si="77"/>
        <v>59301</v>
      </c>
      <c r="BE30" s="292">
        <f t="shared" si="78"/>
        <v>60351</v>
      </c>
      <c r="BF30" s="293">
        <f t="shared" si="79"/>
        <v>61488</v>
      </c>
      <c r="BG30" s="293">
        <f t="shared" si="80"/>
        <v>59669</v>
      </c>
      <c r="BH30" s="293">
        <f t="shared" si="81"/>
        <v>59374</v>
      </c>
      <c r="BI30" s="293">
        <f t="shared" si="82"/>
        <v>57521</v>
      </c>
      <c r="BJ30" s="293">
        <f t="shared" si="83"/>
        <v>60059</v>
      </c>
      <c r="BK30" s="293">
        <f t="shared" si="84"/>
        <v>56284</v>
      </c>
      <c r="BL30" s="293">
        <f t="shared" si="85"/>
        <v>58263</v>
      </c>
      <c r="BM30" s="293">
        <f t="shared" si="86"/>
        <v>60353</v>
      </c>
      <c r="BN30" s="293">
        <f t="shared" si="87"/>
        <v>58533</v>
      </c>
      <c r="BO30" s="293">
        <f t="shared" si="88"/>
        <v>58511</v>
      </c>
      <c r="BP30" s="293">
        <f t="shared" si="89"/>
        <v>60426</v>
      </c>
      <c r="BQ30" s="293">
        <f t="shared" si="90"/>
        <v>60176</v>
      </c>
      <c r="BR30" s="293">
        <f t="shared" si="91"/>
        <v>60299</v>
      </c>
      <c r="BS30" s="293">
        <f t="shared" si="92"/>
        <v>62871</v>
      </c>
      <c r="BT30" s="293">
        <f t="shared" si="93"/>
        <v>64886</v>
      </c>
      <c r="BU30" s="293">
        <f t="shared" si="94"/>
        <v>64730</v>
      </c>
      <c r="BV30" s="293">
        <f t="shared" si="95"/>
        <v>63264</v>
      </c>
      <c r="BW30" s="293">
        <f t="shared" si="96"/>
        <v>60832</v>
      </c>
      <c r="BX30" s="183">
        <v>2112</v>
      </c>
      <c r="BY30" s="183">
        <v>2138</v>
      </c>
      <c r="BZ30" s="180">
        <v>2119</v>
      </c>
      <c r="CA30" s="180">
        <v>2262</v>
      </c>
      <c r="CB30" s="180">
        <v>2290</v>
      </c>
      <c r="CC30" s="180">
        <v>2364</v>
      </c>
      <c r="CD30" s="183">
        <v>2513</v>
      </c>
      <c r="CE30" s="180">
        <v>2665</v>
      </c>
      <c r="CF30" s="180">
        <v>2655</v>
      </c>
      <c r="CG30" s="180">
        <v>2734</v>
      </c>
      <c r="CH30" s="180">
        <v>3036</v>
      </c>
      <c r="CI30" s="180">
        <v>3120</v>
      </c>
      <c r="CJ30" s="180">
        <v>3040</v>
      </c>
      <c r="CK30" s="180">
        <v>2950</v>
      </c>
      <c r="CL30" s="180">
        <v>2833</v>
      </c>
      <c r="CM30" s="180">
        <v>2866</v>
      </c>
      <c r="CN30" s="180">
        <v>3071</v>
      </c>
      <c r="CO30" s="180">
        <v>2980</v>
      </c>
      <c r="CP30" s="180">
        <v>3144</v>
      </c>
      <c r="CQ30" s="288">
        <v>2887</v>
      </c>
      <c r="CR30" s="288">
        <v>2896</v>
      </c>
      <c r="CS30" s="288">
        <v>2878</v>
      </c>
      <c r="CT30" s="287">
        <v>2740</v>
      </c>
      <c r="CU30" s="287">
        <v>2635</v>
      </c>
      <c r="CV30" s="287">
        <v>2579</v>
      </c>
      <c r="CW30" s="287">
        <v>2363</v>
      </c>
      <c r="CX30" s="287">
        <v>2306</v>
      </c>
      <c r="CY30" s="288">
        <v>2261</v>
      </c>
      <c r="CZ30" s="287">
        <v>2215</v>
      </c>
      <c r="DA30" s="287">
        <v>2105</v>
      </c>
      <c r="DB30" s="287">
        <v>2109</v>
      </c>
      <c r="DC30" s="287">
        <v>2214</v>
      </c>
      <c r="DD30" s="287">
        <v>2350</v>
      </c>
      <c r="DE30" s="288">
        <v>2312</v>
      </c>
      <c r="DF30" s="287">
        <v>2392</v>
      </c>
      <c r="DG30" s="287">
        <v>2290</v>
      </c>
      <c r="DH30" s="287">
        <v>2261</v>
      </c>
      <c r="DI30" s="183">
        <v>34921</v>
      </c>
      <c r="DJ30" s="183">
        <v>36644</v>
      </c>
      <c r="DK30" s="180">
        <v>38379</v>
      </c>
      <c r="DL30" s="180">
        <v>37029</v>
      </c>
      <c r="DM30" s="180">
        <v>37434</v>
      </c>
      <c r="DN30" s="180">
        <v>39454</v>
      </c>
      <c r="DO30" s="183">
        <v>42711</v>
      </c>
      <c r="DP30" s="180">
        <v>44031</v>
      </c>
      <c r="DQ30" s="180">
        <v>45499</v>
      </c>
      <c r="DR30" s="180">
        <v>46958</v>
      </c>
      <c r="DS30" s="180">
        <v>48206</v>
      </c>
      <c r="DT30" s="180">
        <v>48728</v>
      </c>
      <c r="DU30" s="180">
        <v>48770</v>
      </c>
      <c r="DV30" s="180">
        <v>50224</v>
      </c>
      <c r="DW30" s="180">
        <v>52334</v>
      </c>
      <c r="DX30" s="180">
        <v>52252</v>
      </c>
      <c r="DY30" s="180">
        <v>54019</v>
      </c>
      <c r="DZ30" s="180">
        <v>56321</v>
      </c>
      <c r="EA30" s="180">
        <v>57207</v>
      </c>
      <c r="EB30" s="288">
        <v>58601</v>
      </c>
      <c r="EC30" s="288">
        <v>56773</v>
      </c>
      <c r="ED30" s="288">
        <v>56496</v>
      </c>
      <c r="EE30" s="287">
        <v>54781</v>
      </c>
      <c r="EF30" s="287">
        <v>57424</v>
      </c>
      <c r="EG30" s="287">
        <v>53705</v>
      </c>
      <c r="EH30" s="287">
        <v>55900</v>
      </c>
      <c r="EI30" s="287">
        <v>58047</v>
      </c>
      <c r="EJ30" s="288">
        <v>56272</v>
      </c>
      <c r="EK30" s="287">
        <v>56296</v>
      </c>
      <c r="EL30" s="287">
        <v>58321</v>
      </c>
      <c r="EM30" s="287">
        <v>58067</v>
      </c>
      <c r="EN30" s="287">
        <v>58085</v>
      </c>
      <c r="EO30" s="287">
        <v>60521</v>
      </c>
      <c r="EP30" s="288">
        <v>62574</v>
      </c>
      <c r="EQ30" s="287">
        <v>62338</v>
      </c>
      <c r="ER30" s="287">
        <v>60974</v>
      </c>
      <c r="ES30" s="287">
        <v>58571</v>
      </c>
      <c r="ET30" s="183">
        <v>17656</v>
      </c>
      <c r="EU30" s="183">
        <v>18219</v>
      </c>
      <c r="EV30" s="180">
        <v>18979</v>
      </c>
      <c r="EW30" s="180">
        <v>18864</v>
      </c>
      <c r="EX30" s="180">
        <v>19436</v>
      </c>
      <c r="EY30" s="180">
        <v>20742</v>
      </c>
      <c r="EZ30" s="183">
        <v>21165</v>
      </c>
      <c r="FA30" s="180">
        <v>22065</v>
      </c>
      <c r="FB30" s="180">
        <v>22536</v>
      </c>
      <c r="FC30" s="180">
        <v>22474</v>
      </c>
      <c r="FD30" s="180">
        <v>23451</v>
      </c>
      <c r="FE30" s="180">
        <v>24855</v>
      </c>
      <c r="FF30" s="180">
        <v>25267</v>
      </c>
      <c r="FG30" s="180">
        <v>26800</v>
      </c>
      <c r="FH30" s="180">
        <v>25355</v>
      </c>
      <c r="FI30" s="180">
        <v>25737</v>
      </c>
      <c r="FJ30" s="180">
        <v>25911</v>
      </c>
      <c r="FK30" s="180">
        <v>26206</v>
      </c>
      <c r="FL30" s="180">
        <v>27153</v>
      </c>
      <c r="FM30" s="288">
        <v>27762</v>
      </c>
      <c r="FN30" s="288">
        <v>25391</v>
      </c>
      <c r="FO30" s="288">
        <v>23281</v>
      </c>
      <c r="FP30" s="287">
        <v>21163</v>
      </c>
      <c r="FQ30" s="287">
        <v>22273</v>
      </c>
      <c r="FR30" s="287">
        <v>21036</v>
      </c>
      <c r="FS30" s="287">
        <v>20681</v>
      </c>
      <c r="FT30" s="287">
        <v>19987</v>
      </c>
      <c r="FU30" s="288">
        <v>19382</v>
      </c>
      <c r="FV30" s="287">
        <v>18775</v>
      </c>
      <c r="FW30" s="287">
        <v>18136</v>
      </c>
      <c r="FX30" s="287">
        <v>17575</v>
      </c>
      <c r="FY30" s="287">
        <v>17402</v>
      </c>
      <c r="FZ30" s="287">
        <v>18601</v>
      </c>
      <c r="GA30" s="288">
        <v>18136</v>
      </c>
      <c r="GB30" s="287">
        <v>18728</v>
      </c>
      <c r="GC30" s="287">
        <v>18082</v>
      </c>
      <c r="GD30" s="287">
        <v>17571</v>
      </c>
      <c r="GE30" s="183">
        <v>66199</v>
      </c>
      <c r="GF30" s="183">
        <v>71466</v>
      </c>
      <c r="GG30" s="180">
        <v>75026</v>
      </c>
      <c r="GH30" s="180">
        <v>76557</v>
      </c>
      <c r="GI30" s="180">
        <v>78619</v>
      </c>
      <c r="GJ30" s="180">
        <v>82015</v>
      </c>
      <c r="GK30" s="183">
        <v>87742</v>
      </c>
      <c r="GL30" s="180">
        <v>95438</v>
      </c>
      <c r="GM30" s="180">
        <v>100637</v>
      </c>
      <c r="GN30" s="180">
        <v>103795</v>
      </c>
      <c r="GO30" s="180">
        <v>109038</v>
      </c>
      <c r="GP30" s="180">
        <v>116724</v>
      </c>
      <c r="GQ30" s="180">
        <v>121418</v>
      </c>
      <c r="GR30" s="180">
        <v>129671</v>
      </c>
      <c r="GS30" s="180">
        <v>124409</v>
      </c>
      <c r="GT30" s="180">
        <v>128462</v>
      </c>
      <c r="GU30" s="180">
        <v>142491</v>
      </c>
      <c r="GV30" s="180">
        <v>147717</v>
      </c>
      <c r="GW30" s="180">
        <v>161019</v>
      </c>
      <c r="GX30" s="288">
        <v>171099</v>
      </c>
      <c r="GY30" s="288">
        <v>166503</v>
      </c>
      <c r="GZ30" s="288">
        <v>164882</v>
      </c>
      <c r="HA30" s="287">
        <v>161664</v>
      </c>
      <c r="HB30" s="287">
        <v>168376</v>
      </c>
      <c r="HC30" s="287">
        <v>167338</v>
      </c>
      <c r="HD30" s="287">
        <v>169480</v>
      </c>
      <c r="HE30" s="287">
        <v>173347</v>
      </c>
      <c r="HF30" s="288">
        <v>174554</v>
      </c>
      <c r="HG30" s="287">
        <v>175863</v>
      </c>
      <c r="HH30" s="287">
        <v>180322</v>
      </c>
      <c r="HI30" s="287">
        <v>183057</v>
      </c>
      <c r="HJ30" s="287">
        <v>189947</v>
      </c>
      <c r="HK30" s="287">
        <v>196680</v>
      </c>
      <c r="HL30" s="288">
        <v>199020</v>
      </c>
      <c r="HM30" s="287">
        <v>192457</v>
      </c>
      <c r="HN30" s="287">
        <v>180524</v>
      </c>
      <c r="HO30" s="287">
        <v>172430</v>
      </c>
      <c r="HP30" s="183">
        <v>123706</v>
      </c>
      <c r="HQ30" s="183">
        <v>120853</v>
      </c>
      <c r="HR30" s="180">
        <v>118580</v>
      </c>
      <c r="HS30" s="180">
        <v>120488</v>
      </c>
      <c r="HT30" s="180">
        <v>121292</v>
      </c>
      <c r="HU30" s="180">
        <v>124496</v>
      </c>
      <c r="HV30" s="183">
        <v>128405</v>
      </c>
      <c r="HW30" s="180">
        <v>134229</v>
      </c>
      <c r="HX30" s="180">
        <v>137578</v>
      </c>
      <c r="HY30" s="180">
        <v>139228</v>
      </c>
      <c r="HZ30" s="180">
        <v>140421</v>
      </c>
      <c r="IA30" s="180">
        <v>144664</v>
      </c>
      <c r="IB30" s="180">
        <v>141574</v>
      </c>
      <c r="IC30" s="180">
        <v>140807</v>
      </c>
      <c r="ID30" s="180">
        <v>138584</v>
      </c>
      <c r="IE30" s="180">
        <v>138595</v>
      </c>
      <c r="IF30" s="180">
        <v>141011</v>
      </c>
      <c r="IG30" s="180">
        <v>139087</v>
      </c>
      <c r="IH30" s="180">
        <v>135791</v>
      </c>
      <c r="II30" s="288">
        <v>132559</v>
      </c>
      <c r="IJ30" s="288">
        <v>126050</v>
      </c>
      <c r="IK30" s="288">
        <v>121735</v>
      </c>
      <c r="IL30" s="287">
        <v>115544</v>
      </c>
      <c r="IM30" s="287">
        <v>114439</v>
      </c>
      <c r="IN30" s="287">
        <v>111425</v>
      </c>
      <c r="IO30" s="287">
        <v>109755</v>
      </c>
      <c r="IP30" s="287">
        <v>107026</v>
      </c>
      <c r="IQ30" s="288">
        <v>104292</v>
      </c>
      <c r="IR30" s="287">
        <v>102224</v>
      </c>
      <c r="IS30" s="287">
        <v>103395</v>
      </c>
      <c r="IT30" s="287">
        <v>102784</v>
      </c>
      <c r="IU30" s="287">
        <v>98215</v>
      </c>
      <c r="IV30" s="287">
        <v>97319</v>
      </c>
      <c r="IW30" s="288">
        <v>94956</v>
      </c>
      <c r="IX30" s="287">
        <v>93925</v>
      </c>
      <c r="IY30" s="287">
        <v>90739</v>
      </c>
      <c r="IZ30" s="287">
        <v>90046</v>
      </c>
    </row>
    <row r="31" spans="1:260">
      <c r="A31" s="281" t="s">
        <v>82</v>
      </c>
      <c r="B31" s="183">
        <v>31059</v>
      </c>
      <c r="C31" s="183">
        <v>31839</v>
      </c>
      <c r="D31" s="180">
        <v>31867</v>
      </c>
      <c r="E31" s="180">
        <v>32409</v>
      </c>
      <c r="F31" s="180">
        <v>32608</v>
      </c>
      <c r="G31" s="180">
        <v>34231</v>
      </c>
      <c r="H31" s="183">
        <v>35794</v>
      </c>
      <c r="I31" s="180">
        <v>36958</v>
      </c>
      <c r="J31" s="180">
        <v>38924</v>
      </c>
      <c r="K31" s="180">
        <v>39241</v>
      </c>
      <c r="L31" s="180">
        <v>40760</v>
      </c>
      <c r="M31" s="180">
        <v>42379</v>
      </c>
      <c r="N31" s="180">
        <v>44777</v>
      </c>
      <c r="O31" s="180">
        <v>44532</v>
      </c>
      <c r="P31" s="180">
        <v>44424</v>
      </c>
      <c r="Q31" s="180">
        <v>45628</v>
      </c>
      <c r="R31" s="180">
        <v>46082</v>
      </c>
      <c r="S31" s="180">
        <v>47459</v>
      </c>
      <c r="T31" s="180">
        <v>49594</v>
      </c>
      <c r="U31" s="288">
        <v>51125</v>
      </c>
      <c r="V31" s="288">
        <v>48716</v>
      </c>
      <c r="W31" s="288">
        <v>47975</v>
      </c>
      <c r="X31" s="287">
        <v>46441</v>
      </c>
      <c r="Y31" s="287">
        <v>48363</v>
      </c>
      <c r="Z31" s="287">
        <v>49597</v>
      </c>
      <c r="AA31" s="287">
        <v>50751</v>
      </c>
      <c r="AB31" s="287">
        <v>52505</v>
      </c>
      <c r="AC31" s="288">
        <v>53432</v>
      </c>
      <c r="AD31" s="287">
        <v>54175</v>
      </c>
      <c r="AE31" s="287">
        <v>55882</v>
      </c>
      <c r="AF31" s="287">
        <v>55517</v>
      </c>
      <c r="AG31" s="287">
        <v>55844</v>
      </c>
      <c r="AH31" s="287">
        <v>57002</v>
      </c>
      <c r="AI31" s="288">
        <v>57196</v>
      </c>
      <c r="AJ31" s="287">
        <v>56626</v>
      </c>
      <c r="AK31" s="287">
        <v>55838</v>
      </c>
      <c r="AL31" s="287">
        <v>54157</v>
      </c>
      <c r="AM31" s="397">
        <f t="shared" si="5"/>
        <v>1137</v>
      </c>
      <c r="AN31" s="292">
        <f t="shared" si="61"/>
        <v>1151</v>
      </c>
      <c r="AO31" s="292">
        <f t="shared" si="62"/>
        <v>1203</v>
      </c>
      <c r="AP31" s="292">
        <f t="shared" si="63"/>
        <v>1234</v>
      </c>
      <c r="AQ31" s="292">
        <f t="shared" si="64"/>
        <v>1218</v>
      </c>
      <c r="AR31" s="292">
        <f t="shared" si="65"/>
        <v>1244</v>
      </c>
      <c r="AS31" s="292">
        <f t="shared" si="66"/>
        <v>1353</v>
      </c>
      <c r="AT31" s="292">
        <f t="shared" si="67"/>
        <v>1342</v>
      </c>
      <c r="AU31" s="292">
        <f t="shared" si="68"/>
        <v>1609</v>
      </c>
      <c r="AV31" s="292">
        <f t="shared" si="69"/>
        <v>1555</v>
      </c>
      <c r="AW31" s="292">
        <f t="shared" si="70"/>
        <v>1756</v>
      </c>
      <c r="AX31" s="292">
        <f t="shared" si="71"/>
        <v>1765</v>
      </c>
      <c r="AY31" s="292">
        <f t="shared" si="72"/>
        <v>2000</v>
      </c>
      <c r="AZ31" s="292">
        <f t="shared" si="73"/>
        <v>1947</v>
      </c>
      <c r="BA31" s="292">
        <f t="shared" si="74"/>
        <v>2015</v>
      </c>
      <c r="BB31" s="292">
        <f t="shared" si="75"/>
        <v>2080</v>
      </c>
      <c r="BC31" s="292">
        <f t="shared" si="76"/>
        <v>2055</v>
      </c>
      <c r="BD31" s="292">
        <f t="shared" si="77"/>
        <v>2204</v>
      </c>
      <c r="BE31" s="292">
        <f t="shared" si="78"/>
        <v>2342</v>
      </c>
      <c r="BF31" s="293">
        <f t="shared" si="79"/>
        <v>2098</v>
      </c>
      <c r="BG31" s="293">
        <f t="shared" si="80"/>
        <v>2138</v>
      </c>
      <c r="BH31" s="293">
        <f t="shared" si="81"/>
        <v>2275</v>
      </c>
      <c r="BI31" s="293">
        <f t="shared" si="82"/>
        <v>2220</v>
      </c>
      <c r="BJ31" s="293">
        <f t="shared" si="83"/>
        <v>2404</v>
      </c>
      <c r="BK31" s="293">
        <f t="shared" si="84"/>
        <v>2474</v>
      </c>
      <c r="BL31" s="293">
        <f t="shared" si="85"/>
        <v>2538</v>
      </c>
      <c r="BM31" s="293">
        <f t="shared" si="86"/>
        <v>2697</v>
      </c>
      <c r="BN31" s="293">
        <f t="shared" si="87"/>
        <v>2810</v>
      </c>
      <c r="BO31" s="293">
        <f t="shared" si="88"/>
        <v>2941</v>
      </c>
      <c r="BP31" s="293">
        <f t="shared" si="89"/>
        <v>3128</v>
      </c>
      <c r="BQ31" s="293">
        <f t="shared" si="90"/>
        <v>3231</v>
      </c>
      <c r="BR31" s="293">
        <f t="shared" si="91"/>
        <v>3654</v>
      </c>
      <c r="BS31" s="293">
        <f t="shared" si="92"/>
        <v>3754</v>
      </c>
      <c r="BT31" s="293">
        <f t="shared" si="93"/>
        <v>3845</v>
      </c>
      <c r="BU31" s="293">
        <f t="shared" si="94"/>
        <v>3767</v>
      </c>
      <c r="BV31" s="293">
        <f t="shared" si="95"/>
        <v>3943</v>
      </c>
      <c r="BW31" s="293">
        <f t="shared" si="96"/>
        <v>3900</v>
      </c>
      <c r="BX31" s="183">
        <v>222</v>
      </c>
      <c r="BY31" s="183">
        <v>225</v>
      </c>
      <c r="BZ31" s="180">
        <v>215</v>
      </c>
      <c r="CA31" s="180">
        <v>244</v>
      </c>
      <c r="CB31" s="180">
        <v>237</v>
      </c>
      <c r="CC31" s="180">
        <v>238</v>
      </c>
      <c r="CD31" s="183">
        <v>272</v>
      </c>
      <c r="CE31" s="180">
        <v>272</v>
      </c>
      <c r="CF31" s="180">
        <v>321</v>
      </c>
      <c r="CG31" s="180">
        <v>305</v>
      </c>
      <c r="CH31" s="180">
        <v>314</v>
      </c>
      <c r="CI31" s="180">
        <v>368</v>
      </c>
      <c r="CJ31" s="180">
        <v>403</v>
      </c>
      <c r="CK31" s="180">
        <v>419</v>
      </c>
      <c r="CL31" s="180">
        <v>398</v>
      </c>
      <c r="CM31" s="180">
        <v>445</v>
      </c>
      <c r="CN31" s="180">
        <v>438</v>
      </c>
      <c r="CO31" s="180">
        <v>466</v>
      </c>
      <c r="CP31" s="180">
        <v>521</v>
      </c>
      <c r="CQ31" s="288">
        <v>481</v>
      </c>
      <c r="CR31" s="288">
        <v>465</v>
      </c>
      <c r="CS31" s="288">
        <v>418</v>
      </c>
      <c r="CT31" s="287">
        <v>356</v>
      </c>
      <c r="CU31" s="287">
        <v>399</v>
      </c>
      <c r="CV31" s="287">
        <v>392</v>
      </c>
      <c r="CW31" s="287">
        <v>402</v>
      </c>
      <c r="CX31" s="287">
        <v>409</v>
      </c>
      <c r="CY31" s="288">
        <v>441</v>
      </c>
      <c r="CZ31" s="287">
        <v>398</v>
      </c>
      <c r="DA31" s="287">
        <v>411</v>
      </c>
      <c r="DB31" s="287">
        <v>431</v>
      </c>
      <c r="DC31" s="287">
        <v>485</v>
      </c>
      <c r="DD31" s="287">
        <v>536</v>
      </c>
      <c r="DE31" s="288">
        <v>564</v>
      </c>
      <c r="DF31" s="287">
        <v>544</v>
      </c>
      <c r="DG31" s="287">
        <v>581</v>
      </c>
      <c r="DH31" s="287">
        <v>521</v>
      </c>
      <c r="DI31" s="183">
        <v>915</v>
      </c>
      <c r="DJ31" s="183">
        <v>926</v>
      </c>
      <c r="DK31" s="180">
        <v>988</v>
      </c>
      <c r="DL31" s="180">
        <v>990</v>
      </c>
      <c r="DM31" s="180">
        <v>981</v>
      </c>
      <c r="DN31" s="180">
        <v>1006</v>
      </c>
      <c r="DO31" s="183">
        <v>1081</v>
      </c>
      <c r="DP31" s="180">
        <v>1070</v>
      </c>
      <c r="DQ31" s="180">
        <v>1288</v>
      </c>
      <c r="DR31" s="180">
        <v>1250</v>
      </c>
      <c r="DS31" s="180">
        <v>1442</v>
      </c>
      <c r="DT31" s="180">
        <v>1397</v>
      </c>
      <c r="DU31" s="180">
        <v>1597</v>
      </c>
      <c r="DV31" s="180">
        <v>1528</v>
      </c>
      <c r="DW31" s="180">
        <v>1617</v>
      </c>
      <c r="DX31" s="180">
        <v>1635</v>
      </c>
      <c r="DY31" s="180">
        <v>1617</v>
      </c>
      <c r="DZ31" s="180">
        <v>1738</v>
      </c>
      <c r="EA31" s="180">
        <v>1821</v>
      </c>
      <c r="EB31" s="288">
        <v>1617</v>
      </c>
      <c r="EC31" s="288">
        <v>1673</v>
      </c>
      <c r="ED31" s="288">
        <v>1857</v>
      </c>
      <c r="EE31" s="287">
        <v>1864</v>
      </c>
      <c r="EF31" s="287">
        <v>2005</v>
      </c>
      <c r="EG31" s="287">
        <v>2082</v>
      </c>
      <c r="EH31" s="287">
        <v>2136</v>
      </c>
      <c r="EI31" s="287">
        <v>2288</v>
      </c>
      <c r="EJ31" s="288">
        <v>2369</v>
      </c>
      <c r="EK31" s="287">
        <v>2543</v>
      </c>
      <c r="EL31" s="287">
        <v>2717</v>
      </c>
      <c r="EM31" s="287">
        <v>2800</v>
      </c>
      <c r="EN31" s="287">
        <v>3169</v>
      </c>
      <c r="EO31" s="287">
        <v>3218</v>
      </c>
      <c r="EP31" s="288">
        <v>3281</v>
      </c>
      <c r="EQ31" s="287">
        <v>3223</v>
      </c>
      <c r="ER31" s="287">
        <v>3362</v>
      </c>
      <c r="ES31" s="287">
        <v>3379</v>
      </c>
      <c r="ET31" s="183">
        <v>1286</v>
      </c>
      <c r="EU31" s="183">
        <v>1356</v>
      </c>
      <c r="EV31" s="180">
        <v>1346</v>
      </c>
      <c r="EW31" s="180">
        <v>1396</v>
      </c>
      <c r="EX31" s="180">
        <v>1364</v>
      </c>
      <c r="EY31" s="180">
        <v>1557</v>
      </c>
      <c r="EZ31" s="183">
        <v>1594</v>
      </c>
      <c r="FA31" s="180">
        <v>1609</v>
      </c>
      <c r="FB31" s="180">
        <v>1693</v>
      </c>
      <c r="FC31" s="180">
        <v>1681</v>
      </c>
      <c r="FD31" s="180">
        <v>1798</v>
      </c>
      <c r="FE31" s="180">
        <v>1849</v>
      </c>
      <c r="FF31" s="180">
        <v>2194</v>
      </c>
      <c r="FG31" s="180">
        <v>2224</v>
      </c>
      <c r="FH31" s="180">
        <v>2129</v>
      </c>
      <c r="FI31" s="180">
        <v>2417</v>
      </c>
      <c r="FJ31" s="180">
        <v>2498</v>
      </c>
      <c r="FK31" s="180">
        <v>2619</v>
      </c>
      <c r="FL31" s="180">
        <v>2923</v>
      </c>
      <c r="FM31" s="288">
        <v>2632</v>
      </c>
      <c r="FN31" s="288">
        <v>2372</v>
      </c>
      <c r="FO31" s="288">
        <v>2348</v>
      </c>
      <c r="FP31" s="287">
        <v>2264</v>
      </c>
      <c r="FQ31" s="287">
        <v>2273</v>
      </c>
      <c r="FR31" s="287">
        <v>2439</v>
      </c>
      <c r="FS31" s="287">
        <v>2447</v>
      </c>
      <c r="FT31" s="287">
        <v>2482</v>
      </c>
      <c r="FU31" s="288">
        <v>2450</v>
      </c>
      <c r="FV31" s="287">
        <v>2457</v>
      </c>
      <c r="FW31" s="287">
        <v>2576</v>
      </c>
      <c r="FX31" s="287">
        <v>2508</v>
      </c>
      <c r="FY31" s="287">
        <v>3176</v>
      </c>
      <c r="FZ31" s="287">
        <v>3182</v>
      </c>
      <c r="GA31" s="288">
        <v>3394</v>
      </c>
      <c r="GB31" s="287">
        <v>3427</v>
      </c>
      <c r="GC31" s="287">
        <v>3411</v>
      </c>
      <c r="GD31" s="287">
        <v>3473</v>
      </c>
      <c r="GE31" s="183">
        <v>4094</v>
      </c>
      <c r="GF31" s="183">
        <v>4247</v>
      </c>
      <c r="GG31" s="180">
        <v>4186</v>
      </c>
      <c r="GH31" s="180">
        <v>4195</v>
      </c>
      <c r="GI31" s="180">
        <v>4109</v>
      </c>
      <c r="GJ31" s="180">
        <v>4433</v>
      </c>
      <c r="GK31" s="183">
        <v>4612</v>
      </c>
      <c r="GL31" s="180">
        <v>4973</v>
      </c>
      <c r="GM31" s="180">
        <v>5172</v>
      </c>
      <c r="GN31" s="180">
        <v>5321</v>
      </c>
      <c r="GO31" s="180">
        <v>5700</v>
      </c>
      <c r="GP31" s="180">
        <v>6270</v>
      </c>
      <c r="GQ31" s="180">
        <v>7198</v>
      </c>
      <c r="GR31" s="180">
        <v>7362</v>
      </c>
      <c r="GS31" s="180">
        <v>7727</v>
      </c>
      <c r="GT31" s="180">
        <v>8100</v>
      </c>
      <c r="GU31" s="180">
        <v>8454</v>
      </c>
      <c r="GV31" s="180">
        <v>9364</v>
      </c>
      <c r="GW31" s="180">
        <v>10634</v>
      </c>
      <c r="GX31" s="288">
        <v>12637</v>
      </c>
      <c r="GY31" s="288">
        <v>11862</v>
      </c>
      <c r="GZ31" s="288">
        <v>11487</v>
      </c>
      <c r="HA31" s="287">
        <v>10827</v>
      </c>
      <c r="HB31" s="287">
        <v>11879</v>
      </c>
      <c r="HC31" s="287">
        <v>12595</v>
      </c>
      <c r="HD31" s="287">
        <v>13123</v>
      </c>
      <c r="HE31" s="287">
        <v>13637</v>
      </c>
      <c r="HF31" s="288">
        <v>13740</v>
      </c>
      <c r="HG31" s="287">
        <v>13996</v>
      </c>
      <c r="HH31" s="287">
        <v>14385</v>
      </c>
      <c r="HI31" s="287">
        <v>14206</v>
      </c>
      <c r="HJ31" s="287">
        <v>14070</v>
      </c>
      <c r="HK31" s="287">
        <v>14615</v>
      </c>
      <c r="HL31" s="288">
        <v>14054</v>
      </c>
      <c r="HM31" s="287">
        <v>13724</v>
      </c>
      <c r="HN31" s="287">
        <v>13029</v>
      </c>
      <c r="HO31" s="287">
        <v>12334</v>
      </c>
      <c r="HP31" s="183">
        <v>24542</v>
      </c>
      <c r="HQ31" s="183">
        <v>25085</v>
      </c>
      <c r="HR31" s="180">
        <v>25132</v>
      </c>
      <c r="HS31" s="180">
        <v>25584</v>
      </c>
      <c r="HT31" s="180">
        <v>25917</v>
      </c>
      <c r="HU31" s="180">
        <v>26997</v>
      </c>
      <c r="HV31" s="183">
        <v>28235</v>
      </c>
      <c r="HW31" s="180">
        <v>29034</v>
      </c>
      <c r="HX31" s="180">
        <v>30450</v>
      </c>
      <c r="HY31" s="180">
        <v>30684</v>
      </c>
      <c r="HZ31" s="180">
        <v>31506</v>
      </c>
      <c r="IA31" s="180">
        <v>32495</v>
      </c>
      <c r="IB31" s="180">
        <v>33385</v>
      </c>
      <c r="IC31" s="180">
        <v>32999</v>
      </c>
      <c r="ID31" s="180">
        <v>32553</v>
      </c>
      <c r="IE31" s="180">
        <v>33031</v>
      </c>
      <c r="IF31" s="180">
        <v>33075</v>
      </c>
      <c r="IG31" s="180">
        <v>33272</v>
      </c>
      <c r="IH31" s="180">
        <v>33695</v>
      </c>
      <c r="II31" s="288">
        <v>33758</v>
      </c>
      <c r="IJ31" s="288">
        <v>32344</v>
      </c>
      <c r="IK31" s="288">
        <v>31865</v>
      </c>
      <c r="IL31" s="287">
        <v>31130</v>
      </c>
      <c r="IM31" s="287">
        <v>31807</v>
      </c>
      <c r="IN31" s="287">
        <v>32089</v>
      </c>
      <c r="IO31" s="287">
        <v>32643</v>
      </c>
      <c r="IP31" s="287">
        <v>33689</v>
      </c>
      <c r="IQ31" s="288">
        <v>34432</v>
      </c>
      <c r="IR31" s="287">
        <v>34781</v>
      </c>
      <c r="IS31" s="287">
        <v>35793</v>
      </c>
      <c r="IT31" s="287">
        <v>35572</v>
      </c>
      <c r="IU31" s="287">
        <v>34944</v>
      </c>
      <c r="IV31" s="287">
        <v>35451</v>
      </c>
      <c r="IW31" s="288">
        <v>35903</v>
      </c>
      <c r="IX31" s="287">
        <v>35708</v>
      </c>
      <c r="IY31" s="287">
        <v>35455</v>
      </c>
      <c r="IZ31" s="287">
        <v>34450</v>
      </c>
    </row>
    <row r="32" spans="1:260">
      <c r="A32" s="281" t="s">
        <v>84</v>
      </c>
      <c r="B32" s="183">
        <v>9160</v>
      </c>
      <c r="C32" s="183">
        <v>8854</v>
      </c>
      <c r="D32" s="180">
        <v>9369</v>
      </c>
      <c r="E32" s="180">
        <v>9407</v>
      </c>
      <c r="F32" s="180">
        <v>9387</v>
      </c>
      <c r="G32" s="180">
        <v>8929</v>
      </c>
      <c r="H32" s="183">
        <v>9670</v>
      </c>
      <c r="I32" s="180">
        <v>9714</v>
      </c>
      <c r="J32" s="180">
        <v>10437</v>
      </c>
      <c r="K32" s="180">
        <v>10102</v>
      </c>
      <c r="L32" s="180">
        <v>10452</v>
      </c>
      <c r="M32" s="180">
        <v>10013</v>
      </c>
      <c r="N32" s="180">
        <v>10324</v>
      </c>
      <c r="O32" s="180">
        <v>10813</v>
      </c>
      <c r="P32" s="180">
        <v>10922</v>
      </c>
      <c r="Q32" s="180">
        <v>11063</v>
      </c>
      <c r="R32" s="180">
        <v>11613</v>
      </c>
      <c r="S32" s="180">
        <v>11508</v>
      </c>
      <c r="T32" s="180">
        <v>10809</v>
      </c>
      <c r="U32" s="288">
        <v>11042</v>
      </c>
      <c r="V32" s="288">
        <v>10976</v>
      </c>
      <c r="W32" s="288">
        <v>10741</v>
      </c>
      <c r="X32" s="287">
        <v>10393</v>
      </c>
      <c r="Y32" s="287">
        <v>10286</v>
      </c>
      <c r="Z32" s="287">
        <v>10385</v>
      </c>
      <c r="AA32" s="287">
        <v>10467</v>
      </c>
      <c r="AB32" s="287">
        <v>10857</v>
      </c>
      <c r="AC32" s="288">
        <v>10216</v>
      </c>
      <c r="AD32" s="287">
        <v>10785</v>
      </c>
      <c r="AE32" s="287">
        <v>11006</v>
      </c>
      <c r="AF32" s="287">
        <v>11101</v>
      </c>
      <c r="AG32" s="287">
        <v>10726</v>
      </c>
      <c r="AH32" s="287">
        <v>11255</v>
      </c>
      <c r="AI32" s="288">
        <v>11420</v>
      </c>
      <c r="AJ32" s="287">
        <v>11609</v>
      </c>
      <c r="AK32" s="287">
        <v>11181</v>
      </c>
      <c r="AL32" s="287">
        <v>11281</v>
      </c>
      <c r="AM32" s="397">
        <f t="shared" si="5"/>
        <v>6804</v>
      </c>
      <c r="AN32" s="292">
        <f t="shared" si="61"/>
        <v>6530</v>
      </c>
      <c r="AO32" s="292">
        <f t="shared" si="62"/>
        <v>6923</v>
      </c>
      <c r="AP32" s="292">
        <f t="shared" si="63"/>
        <v>6969</v>
      </c>
      <c r="AQ32" s="292">
        <f t="shared" si="64"/>
        <v>6952</v>
      </c>
      <c r="AR32" s="292">
        <f t="shared" si="65"/>
        <v>6592</v>
      </c>
      <c r="AS32" s="292">
        <f t="shared" si="66"/>
        <v>7231</v>
      </c>
      <c r="AT32" s="292">
        <f t="shared" si="67"/>
        <v>7275</v>
      </c>
      <c r="AU32" s="292">
        <f t="shared" si="68"/>
        <v>7868</v>
      </c>
      <c r="AV32" s="292">
        <f t="shared" si="69"/>
        <v>7567</v>
      </c>
      <c r="AW32" s="292">
        <f t="shared" si="70"/>
        <v>7805</v>
      </c>
      <c r="AX32" s="292">
        <f t="shared" si="71"/>
        <v>7420</v>
      </c>
      <c r="AY32" s="292">
        <f t="shared" si="72"/>
        <v>7701</v>
      </c>
      <c r="AZ32" s="292">
        <f t="shared" si="73"/>
        <v>8047</v>
      </c>
      <c r="BA32" s="292">
        <f t="shared" si="74"/>
        <v>8224</v>
      </c>
      <c r="BB32" s="292">
        <f t="shared" si="75"/>
        <v>8345</v>
      </c>
      <c r="BC32" s="292">
        <f t="shared" si="76"/>
        <v>8771</v>
      </c>
      <c r="BD32" s="292">
        <f t="shared" si="77"/>
        <v>8730</v>
      </c>
      <c r="BE32" s="292">
        <f t="shared" si="78"/>
        <v>8200</v>
      </c>
      <c r="BF32" s="293">
        <f t="shared" si="79"/>
        <v>8750</v>
      </c>
      <c r="BG32" s="293">
        <f t="shared" si="80"/>
        <v>8658</v>
      </c>
      <c r="BH32" s="293">
        <f t="shared" si="81"/>
        <v>8453</v>
      </c>
      <c r="BI32" s="293">
        <f t="shared" si="82"/>
        <v>8187</v>
      </c>
      <c r="BJ32" s="293">
        <f t="shared" si="83"/>
        <v>8099</v>
      </c>
      <c r="BK32" s="293">
        <f t="shared" si="84"/>
        <v>8307</v>
      </c>
      <c r="BL32" s="293">
        <f t="shared" si="85"/>
        <v>8271</v>
      </c>
      <c r="BM32" s="293">
        <f t="shared" si="86"/>
        <v>8528</v>
      </c>
      <c r="BN32" s="293">
        <f t="shared" si="87"/>
        <v>8030</v>
      </c>
      <c r="BO32" s="293">
        <f t="shared" si="88"/>
        <v>8429</v>
      </c>
      <c r="BP32" s="293">
        <f t="shared" si="89"/>
        <v>8571</v>
      </c>
      <c r="BQ32" s="293">
        <f t="shared" si="90"/>
        <v>8681</v>
      </c>
      <c r="BR32" s="293">
        <f t="shared" si="91"/>
        <v>7716</v>
      </c>
      <c r="BS32" s="293">
        <f t="shared" si="92"/>
        <v>7868</v>
      </c>
      <c r="BT32" s="293">
        <f t="shared" si="93"/>
        <v>8134</v>
      </c>
      <c r="BU32" s="293">
        <f t="shared" si="94"/>
        <v>8145</v>
      </c>
      <c r="BV32" s="293">
        <f t="shared" si="95"/>
        <v>7905</v>
      </c>
      <c r="BW32" s="293">
        <f t="shared" si="96"/>
        <v>7871</v>
      </c>
      <c r="BX32" s="183">
        <v>29</v>
      </c>
      <c r="BY32" s="183">
        <v>29</v>
      </c>
      <c r="BZ32" s="180">
        <v>26</v>
      </c>
      <c r="CA32" s="180">
        <v>31</v>
      </c>
      <c r="CB32" s="180">
        <v>21</v>
      </c>
      <c r="CC32" s="180">
        <v>1</v>
      </c>
      <c r="CD32" s="183">
        <v>26</v>
      </c>
      <c r="CE32" s="180">
        <v>27</v>
      </c>
      <c r="CF32" s="180">
        <v>27</v>
      </c>
      <c r="CG32" s="180">
        <v>33</v>
      </c>
      <c r="CH32" s="180">
        <v>34</v>
      </c>
      <c r="CI32" s="180">
        <v>35</v>
      </c>
      <c r="CJ32" s="180">
        <v>32</v>
      </c>
      <c r="CK32" s="180">
        <v>44</v>
      </c>
      <c r="CL32" s="180">
        <v>27</v>
      </c>
      <c r="CM32" s="180">
        <v>44</v>
      </c>
      <c r="CN32" s="180">
        <v>53</v>
      </c>
      <c r="CO32" s="180">
        <v>57</v>
      </c>
      <c r="CP32" s="180">
        <v>54</v>
      </c>
      <c r="CQ32" s="288">
        <v>45</v>
      </c>
      <c r="CR32" s="288">
        <v>64</v>
      </c>
      <c r="CS32" s="288">
        <v>53</v>
      </c>
      <c r="CT32" s="287">
        <v>49</v>
      </c>
      <c r="CU32" s="287">
        <v>68</v>
      </c>
      <c r="CV32" s="287">
        <v>59</v>
      </c>
      <c r="CW32" s="287">
        <v>72</v>
      </c>
      <c r="CX32" s="287">
        <v>87</v>
      </c>
      <c r="CY32" s="288">
        <v>56</v>
      </c>
      <c r="CZ32" s="287">
        <v>57</v>
      </c>
      <c r="DA32" s="287">
        <v>57</v>
      </c>
      <c r="DB32" s="287">
        <v>44</v>
      </c>
      <c r="DC32" s="287">
        <v>72</v>
      </c>
      <c r="DD32" s="287">
        <v>34</v>
      </c>
      <c r="DE32" s="288">
        <v>38</v>
      </c>
      <c r="DF32" s="287">
        <v>43</v>
      </c>
      <c r="DG32" s="287">
        <v>47</v>
      </c>
      <c r="DH32" s="287">
        <v>39</v>
      </c>
      <c r="DI32" s="183">
        <v>6775</v>
      </c>
      <c r="DJ32" s="183">
        <v>6501</v>
      </c>
      <c r="DK32" s="180">
        <v>6897</v>
      </c>
      <c r="DL32" s="180">
        <v>6938</v>
      </c>
      <c r="DM32" s="180">
        <v>6931</v>
      </c>
      <c r="DN32" s="180">
        <v>6591</v>
      </c>
      <c r="DO32" s="183">
        <v>7205</v>
      </c>
      <c r="DP32" s="180">
        <v>7248</v>
      </c>
      <c r="DQ32" s="180">
        <v>7841</v>
      </c>
      <c r="DR32" s="180">
        <v>7534</v>
      </c>
      <c r="DS32" s="180">
        <v>7771</v>
      </c>
      <c r="DT32" s="180">
        <v>7385</v>
      </c>
      <c r="DU32" s="180">
        <v>7669</v>
      </c>
      <c r="DV32" s="180">
        <v>8003</v>
      </c>
      <c r="DW32" s="180">
        <v>8197</v>
      </c>
      <c r="DX32" s="180">
        <v>8301</v>
      </c>
      <c r="DY32" s="180">
        <v>8718</v>
      </c>
      <c r="DZ32" s="180">
        <v>8673</v>
      </c>
      <c r="EA32" s="180">
        <v>8146</v>
      </c>
      <c r="EB32" s="288">
        <v>8705</v>
      </c>
      <c r="EC32" s="288">
        <v>8594</v>
      </c>
      <c r="ED32" s="288">
        <v>8400</v>
      </c>
      <c r="EE32" s="287">
        <v>8138</v>
      </c>
      <c r="EF32" s="287">
        <v>8031</v>
      </c>
      <c r="EG32" s="287">
        <v>8248</v>
      </c>
      <c r="EH32" s="287">
        <v>8199</v>
      </c>
      <c r="EI32" s="287">
        <v>8441</v>
      </c>
      <c r="EJ32" s="288">
        <v>7974</v>
      </c>
      <c r="EK32" s="287">
        <v>8372</v>
      </c>
      <c r="EL32" s="287">
        <v>8514</v>
      </c>
      <c r="EM32" s="287">
        <v>8637</v>
      </c>
      <c r="EN32" s="287">
        <v>7644</v>
      </c>
      <c r="EO32" s="287">
        <v>7834</v>
      </c>
      <c r="EP32" s="288">
        <v>8096</v>
      </c>
      <c r="EQ32" s="287">
        <v>8102</v>
      </c>
      <c r="ER32" s="287">
        <v>7858</v>
      </c>
      <c r="ES32" s="287">
        <v>7832</v>
      </c>
      <c r="ET32" s="183">
        <v>137</v>
      </c>
      <c r="EU32" s="183">
        <v>122</v>
      </c>
      <c r="EV32" s="180">
        <v>172</v>
      </c>
      <c r="EW32" s="180">
        <v>171</v>
      </c>
      <c r="EX32" s="180">
        <v>177</v>
      </c>
      <c r="EY32" s="180">
        <v>136</v>
      </c>
      <c r="EZ32" s="183">
        <v>145</v>
      </c>
      <c r="FA32" s="180">
        <v>161</v>
      </c>
      <c r="FB32" s="180">
        <v>172</v>
      </c>
      <c r="FC32" s="180">
        <v>177</v>
      </c>
      <c r="FD32" s="180">
        <v>167</v>
      </c>
      <c r="FE32" s="180">
        <v>192</v>
      </c>
      <c r="FF32" s="180">
        <v>167</v>
      </c>
      <c r="FG32" s="180">
        <v>183</v>
      </c>
      <c r="FH32" s="180">
        <v>201</v>
      </c>
      <c r="FI32" s="180">
        <v>197</v>
      </c>
      <c r="FJ32" s="180">
        <v>217</v>
      </c>
      <c r="FK32" s="180">
        <v>226</v>
      </c>
      <c r="FL32" s="180">
        <v>205</v>
      </c>
      <c r="FM32" s="288">
        <v>264</v>
      </c>
      <c r="FN32" s="288">
        <v>266</v>
      </c>
      <c r="FO32" s="288">
        <v>250</v>
      </c>
      <c r="FP32" s="287">
        <v>238</v>
      </c>
      <c r="FQ32" s="287">
        <v>252</v>
      </c>
      <c r="FR32" s="287">
        <v>233</v>
      </c>
      <c r="FS32" s="287">
        <v>267</v>
      </c>
      <c r="FT32" s="287">
        <v>275</v>
      </c>
      <c r="FU32" s="288">
        <v>253</v>
      </c>
      <c r="FV32" s="287">
        <v>255</v>
      </c>
      <c r="FW32" s="287">
        <v>246</v>
      </c>
      <c r="FX32" s="287">
        <v>210</v>
      </c>
      <c r="FY32" s="287">
        <v>187</v>
      </c>
      <c r="FZ32" s="287">
        <v>229</v>
      </c>
      <c r="GA32" s="288">
        <v>192</v>
      </c>
      <c r="GB32" s="287">
        <v>217</v>
      </c>
      <c r="GC32" s="287">
        <v>183</v>
      </c>
      <c r="GD32" s="287">
        <v>229</v>
      </c>
      <c r="GE32" s="183">
        <v>521</v>
      </c>
      <c r="GF32" s="183">
        <v>484</v>
      </c>
      <c r="GG32" s="180">
        <v>459</v>
      </c>
      <c r="GH32" s="180">
        <v>456</v>
      </c>
      <c r="GI32" s="180">
        <v>466</v>
      </c>
      <c r="GJ32" s="180">
        <v>441</v>
      </c>
      <c r="GK32" s="183">
        <v>470</v>
      </c>
      <c r="GL32" s="180">
        <v>396</v>
      </c>
      <c r="GM32" s="180">
        <v>491</v>
      </c>
      <c r="GN32" s="180">
        <v>441</v>
      </c>
      <c r="GO32" s="180">
        <v>467</v>
      </c>
      <c r="GP32" s="180">
        <v>477</v>
      </c>
      <c r="GQ32" s="180">
        <v>465</v>
      </c>
      <c r="GR32" s="180">
        <v>489</v>
      </c>
      <c r="GS32" s="180">
        <v>429</v>
      </c>
      <c r="GT32" s="180">
        <v>450</v>
      </c>
      <c r="GU32" s="180">
        <v>468</v>
      </c>
      <c r="GV32" s="180">
        <v>487</v>
      </c>
      <c r="GW32" s="180">
        <v>475</v>
      </c>
      <c r="GX32" s="288">
        <v>363</v>
      </c>
      <c r="GY32" s="288">
        <v>392</v>
      </c>
      <c r="GZ32" s="288">
        <v>386</v>
      </c>
      <c r="HA32" s="287">
        <v>357</v>
      </c>
      <c r="HB32" s="287">
        <v>445</v>
      </c>
      <c r="HC32" s="287">
        <v>395</v>
      </c>
      <c r="HD32" s="287">
        <v>448</v>
      </c>
      <c r="HE32" s="287">
        <v>524</v>
      </c>
      <c r="HF32" s="288">
        <v>487</v>
      </c>
      <c r="HG32" s="287">
        <v>526</v>
      </c>
      <c r="HH32" s="287">
        <v>532</v>
      </c>
      <c r="HI32" s="287">
        <v>527</v>
      </c>
      <c r="HJ32" s="287">
        <v>543</v>
      </c>
      <c r="HK32" s="287">
        <v>599</v>
      </c>
      <c r="HL32" s="288">
        <v>585</v>
      </c>
      <c r="HM32" s="287">
        <v>590</v>
      </c>
      <c r="HN32" s="287">
        <v>602</v>
      </c>
      <c r="HO32" s="287">
        <v>575</v>
      </c>
      <c r="HP32" s="183">
        <v>1698</v>
      </c>
      <c r="HQ32" s="183">
        <v>1718</v>
      </c>
      <c r="HR32" s="180">
        <v>1815</v>
      </c>
      <c r="HS32" s="180">
        <v>1811</v>
      </c>
      <c r="HT32" s="180">
        <v>1792</v>
      </c>
      <c r="HU32" s="180">
        <v>1760</v>
      </c>
      <c r="HV32" s="183">
        <v>1824</v>
      </c>
      <c r="HW32" s="180">
        <v>1882</v>
      </c>
      <c r="HX32" s="180">
        <v>1906</v>
      </c>
      <c r="HY32" s="180">
        <v>1917</v>
      </c>
      <c r="HZ32" s="180">
        <v>2013</v>
      </c>
      <c r="IA32" s="180">
        <v>1924</v>
      </c>
      <c r="IB32" s="180">
        <v>1991</v>
      </c>
      <c r="IC32" s="180">
        <v>2094</v>
      </c>
      <c r="ID32" s="180">
        <v>2068</v>
      </c>
      <c r="IE32" s="180">
        <v>2071</v>
      </c>
      <c r="IF32" s="180">
        <v>2157</v>
      </c>
      <c r="IG32" s="180">
        <v>2065</v>
      </c>
      <c r="IH32" s="180">
        <v>1929</v>
      </c>
      <c r="II32" s="288">
        <v>1665</v>
      </c>
      <c r="IJ32" s="288">
        <v>1660</v>
      </c>
      <c r="IK32" s="288">
        <v>1652</v>
      </c>
      <c r="IL32" s="287">
        <v>1611</v>
      </c>
      <c r="IM32" s="287">
        <v>1490</v>
      </c>
      <c r="IN32" s="287">
        <v>1450</v>
      </c>
      <c r="IO32" s="287">
        <v>1481</v>
      </c>
      <c r="IP32" s="287">
        <v>1530</v>
      </c>
      <c r="IQ32" s="288">
        <v>1446</v>
      </c>
      <c r="IR32" s="287">
        <v>1575</v>
      </c>
      <c r="IS32" s="287">
        <v>1657</v>
      </c>
      <c r="IT32" s="287">
        <v>1683</v>
      </c>
      <c r="IU32" s="287">
        <v>2280</v>
      </c>
      <c r="IV32" s="287">
        <v>2559</v>
      </c>
      <c r="IW32" s="288">
        <v>2509</v>
      </c>
      <c r="IX32" s="287">
        <v>2657</v>
      </c>
      <c r="IY32" s="287">
        <v>2491</v>
      </c>
      <c r="IZ32" s="287">
        <v>2606</v>
      </c>
    </row>
    <row r="33" spans="1:260">
      <c r="A33" s="281" t="s">
        <v>85</v>
      </c>
      <c r="B33" s="183"/>
      <c r="C33" s="183"/>
      <c r="D33" s="180">
        <v>13281</v>
      </c>
      <c r="E33" s="180">
        <v>14198</v>
      </c>
      <c r="F33" s="180">
        <v>14667</v>
      </c>
      <c r="G33" s="180">
        <v>15380</v>
      </c>
      <c r="H33" s="183">
        <v>15523</v>
      </c>
      <c r="I33" s="180">
        <v>15716</v>
      </c>
      <c r="J33" s="180">
        <v>16168</v>
      </c>
      <c r="K33" s="180">
        <v>15941</v>
      </c>
      <c r="L33" s="180">
        <v>15874</v>
      </c>
      <c r="M33" s="180">
        <v>15858</v>
      </c>
      <c r="N33" s="180">
        <v>15547</v>
      </c>
      <c r="O33" s="180">
        <v>15768</v>
      </c>
      <c r="P33" s="180">
        <v>16096</v>
      </c>
      <c r="Q33" s="180">
        <v>16242</v>
      </c>
      <c r="R33" s="180">
        <v>16567</v>
      </c>
      <c r="S33" s="180">
        <v>16807</v>
      </c>
      <c r="T33" s="180">
        <v>17180</v>
      </c>
      <c r="U33" s="288">
        <v>17249</v>
      </c>
      <c r="V33" s="288">
        <v>16876</v>
      </c>
      <c r="W33" s="288">
        <v>16571</v>
      </c>
      <c r="X33" s="287">
        <v>17110</v>
      </c>
      <c r="Y33" s="287">
        <v>16904</v>
      </c>
      <c r="Z33" s="287">
        <v>17348</v>
      </c>
      <c r="AA33" s="287">
        <v>18228</v>
      </c>
      <c r="AB33" s="287">
        <v>18290</v>
      </c>
      <c r="AC33" s="288">
        <v>18583</v>
      </c>
      <c r="AD33" s="287">
        <v>18798</v>
      </c>
      <c r="AE33" s="287">
        <v>18883</v>
      </c>
      <c r="AF33" s="287">
        <v>19222</v>
      </c>
      <c r="AG33" s="287">
        <v>20909</v>
      </c>
      <c r="AH33" s="287">
        <v>21943</v>
      </c>
      <c r="AI33" s="288">
        <v>22734</v>
      </c>
      <c r="AJ33" s="287">
        <v>22886</v>
      </c>
      <c r="AK33" s="287">
        <v>21504</v>
      </c>
      <c r="AL33" s="287">
        <v>21129</v>
      </c>
      <c r="AM33" s="429" t="e">
        <f t="shared" si="5"/>
        <v>#VALUE!</v>
      </c>
      <c r="AN33" s="430" t="e">
        <f t="shared" si="61"/>
        <v>#VALUE!</v>
      </c>
      <c r="AO33" s="292">
        <f t="shared" si="62"/>
        <v>296</v>
      </c>
      <c r="AP33" s="292">
        <f t="shared" si="63"/>
        <v>286</v>
      </c>
      <c r="AQ33" s="292">
        <f t="shared" si="64"/>
        <v>300</v>
      </c>
      <c r="AR33" s="292">
        <f t="shared" si="65"/>
        <v>347</v>
      </c>
      <c r="AS33" s="292">
        <f t="shared" si="66"/>
        <v>325</v>
      </c>
      <c r="AT33" s="292">
        <f t="shared" si="67"/>
        <v>316</v>
      </c>
      <c r="AU33" s="292">
        <f t="shared" si="68"/>
        <v>364</v>
      </c>
      <c r="AV33" s="292">
        <f t="shared" si="69"/>
        <v>357</v>
      </c>
      <c r="AW33" s="292">
        <f t="shared" si="70"/>
        <v>439</v>
      </c>
      <c r="AX33" s="292">
        <f t="shared" si="71"/>
        <v>394</v>
      </c>
      <c r="AY33" s="292">
        <f t="shared" si="72"/>
        <v>471</v>
      </c>
      <c r="AZ33" s="292">
        <f t="shared" si="73"/>
        <v>499</v>
      </c>
      <c r="BA33" s="292">
        <f t="shared" si="74"/>
        <v>454</v>
      </c>
      <c r="BB33" s="292">
        <f t="shared" si="75"/>
        <v>481</v>
      </c>
      <c r="BC33" s="292">
        <f t="shared" si="76"/>
        <v>481</v>
      </c>
      <c r="BD33" s="292">
        <f t="shared" si="77"/>
        <v>495</v>
      </c>
      <c r="BE33" s="292">
        <f t="shared" si="78"/>
        <v>539</v>
      </c>
      <c r="BF33" s="293">
        <f t="shared" si="79"/>
        <v>545</v>
      </c>
      <c r="BG33" s="293">
        <f t="shared" si="80"/>
        <v>571</v>
      </c>
      <c r="BH33" s="293">
        <f t="shared" si="81"/>
        <v>538</v>
      </c>
      <c r="BI33" s="293">
        <f t="shared" si="82"/>
        <v>556</v>
      </c>
      <c r="BJ33" s="293">
        <f t="shared" si="83"/>
        <v>564</v>
      </c>
      <c r="BK33" s="293">
        <f t="shared" si="84"/>
        <v>566</v>
      </c>
      <c r="BL33" s="293">
        <f t="shared" si="85"/>
        <v>619</v>
      </c>
      <c r="BM33" s="293">
        <f t="shared" si="86"/>
        <v>610</v>
      </c>
      <c r="BN33" s="293">
        <f t="shared" si="87"/>
        <v>654</v>
      </c>
      <c r="BO33" s="293">
        <f t="shared" si="88"/>
        <v>696</v>
      </c>
      <c r="BP33" s="293">
        <f t="shared" si="89"/>
        <v>665</v>
      </c>
      <c r="BQ33" s="293">
        <f t="shared" si="90"/>
        <v>691</v>
      </c>
      <c r="BR33" s="293">
        <f t="shared" si="91"/>
        <v>836</v>
      </c>
      <c r="BS33" s="293">
        <f t="shared" si="92"/>
        <v>777</v>
      </c>
      <c r="BT33" s="293">
        <f t="shared" si="93"/>
        <v>876</v>
      </c>
      <c r="BU33" s="293">
        <f t="shared" si="94"/>
        <v>909</v>
      </c>
      <c r="BV33" s="293">
        <f t="shared" si="95"/>
        <v>832</v>
      </c>
      <c r="BW33" s="293">
        <f t="shared" si="96"/>
        <v>905</v>
      </c>
      <c r="BX33" s="183" t="s">
        <v>186</v>
      </c>
      <c r="BY33" s="183" t="s">
        <v>186</v>
      </c>
      <c r="BZ33" s="180">
        <v>133</v>
      </c>
      <c r="CA33" s="180">
        <v>117</v>
      </c>
      <c r="CB33" s="180">
        <v>140</v>
      </c>
      <c r="CC33" s="180">
        <v>141</v>
      </c>
      <c r="CD33" s="183">
        <v>134</v>
      </c>
      <c r="CE33" s="180">
        <v>119</v>
      </c>
      <c r="CF33" s="180">
        <v>130</v>
      </c>
      <c r="CG33" s="180">
        <v>133</v>
      </c>
      <c r="CH33" s="180">
        <v>191</v>
      </c>
      <c r="CI33" s="180">
        <v>151</v>
      </c>
      <c r="CJ33" s="180">
        <v>182</v>
      </c>
      <c r="CK33" s="180">
        <v>203</v>
      </c>
      <c r="CL33" s="180">
        <v>203</v>
      </c>
      <c r="CM33" s="180">
        <v>202</v>
      </c>
      <c r="CN33" s="180">
        <v>202</v>
      </c>
      <c r="CO33" s="180">
        <v>198</v>
      </c>
      <c r="CP33" s="180">
        <v>226</v>
      </c>
      <c r="CQ33" s="288">
        <v>235</v>
      </c>
      <c r="CR33" s="288">
        <v>253</v>
      </c>
      <c r="CS33" s="288">
        <v>211</v>
      </c>
      <c r="CT33" s="287">
        <v>194</v>
      </c>
      <c r="CU33" s="287">
        <v>216</v>
      </c>
      <c r="CV33" s="287">
        <v>209</v>
      </c>
      <c r="CW33" s="287">
        <v>221</v>
      </c>
      <c r="CX33" s="287">
        <v>213</v>
      </c>
      <c r="CY33" s="288">
        <v>240</v>
      </c>
      <c r="CZ33" s="287">
        <v>234</v>
      </c>
      <c r="DA33" s="287">
        <v>233</v>
      </c>
      <c r="DB33" s="287">
        <v>240</v>
      </c>
      <c r="DC33" s="287">
        <v>292</v>
      </c>
      <c r="DD33" s="287">
        <v>266</v>
      </c>
      <c r="DE33" s="288">
        <v>267</v>
      </c>
      <c r="DF33" s="287">
        <v>281</v>
      </c>
      <c r="DG33" s="287">
        <v>274</v>
      </c>
      <c r="DH33" s="287">
        <v>273</v>
      </c>
      <c r="DI33" s="183" t="s">
        <v>186</v>
      </c>
      <c r="DJ33" s="183" t="s">
        <v>186</v>
      </c>
      <c r="DK33" s="180">
        <v>163</v>
      </c>
      <c r="DL33" s="180">
        <v>169</v>
      </c>
      <c r="DM33" s="180">
        <v>160</v>
      </c>
      <c r="DN33" s="180">
        <v>206</v>
      </c>
      <c r="DO33" s="183">
        <v>191</v>
      </c>
      <c r="DP33" s="180">
        <v>197</v>
      </c>
      <c r="DQ33" s="180">
        <v>234</v>
      </c>
      <c r="DR33" s="180">
        <v>224</v>
      </c>
      <c r="DS33" s="180">
        <v>248</v>
      </c>
      <c r="DT33" s="180">
        <v>243</v>
      </c>
      <c r="DU33" s="180">
        <v>289</v>
      </c>
      <c r="DV33" s="180">
        <v>296</v>
      </c>
      <c r="DW33" s="180">
        <v>251</v>
      </c>
      <c r="DX33" s="180">
        <v>279</v>
      </c>
      <c r="DY33" s="180">
        <v>279</v>
      </c>
      <c r="DZ33" s="180">
        <v>297</v>
      </c>
      <c r="EA33" s="180">
        <v>313</v>
      </c>
      <c r="EB33" s="288">
        <v>310</v>
      </c>
      <c r="EC33" s="288">
        <v>318</v>
      </c>
      <c r="ED33" s="288">
        <v>327</v>
      </c>
      <c r="EE33" s="287">
        <v>362</v>
      </c>
      <c r="EF33" s="287">
        <v>348</v>
      </c>
      <c r="EG33" s="287">
        <v>357</v>
      </c>
      <c r="EH33" s="287">
        <v>398</v>
      </c>
      <c r="EI33" s="287">
        <v>397</v>
      </c>
      <c r="EJ33" s="288">
        <v>414</v>
      </c>
      <c r="EK33" s="287">
        <v>462</v>
      </c>
      <c r="EL33" s="287">
        <v>432</v>
      </c>
      <c r="EM33" s="287">
        <v>451</v>
      </c>
      <c r="EN33" s="287">
        <v>544</v>
      </c>
      <c r="EO33" s="287">
        <v>511</v>
      </c>
      <c r="EP33" s="288">
        <v>609</v>
      </c>
      <c r="EQ33" s="287">
        <v>628</v>
      </c>
      <c r="ER33" s="287">
        <v>558</v>
      </c>
      <c r="ES33" s="287">
        <v>632</v>
      </c>
      <c r="ET33" s="183" t="s">
        <v>186</v>
      </c>
      <c r="EU33" s="183" t="s">
        <v>186</v>
      </c>
      <c r="EV33" s="180">
        <v>33</v>
      </c>
      <c r="EW33" s="180">
        <v>41</v>
      </c>
      <c r="EX33" s="180">
        <v>39</v>
      </c>
      <c r="EY33" s="180">
        <v>46</v>
      </c>
      <c r="EZ33" s="183">
        <v>47</v>
      </c>
      <c r="FA33" s="180">
        <v>58</v>
      </c>
      <c r="FB33" s="180">
        <v>64</v>
      </c>
      <c r="FC33" s="180">
        <v>70</v>
      </c>
      <c r="FD33" s="180">
        <v>76</v>
      </c>
      <c r="FE33" s="180">
        <v>80</v>
      </c>
      <c r="FF33" s="180">
        <v>79</v>
      </c>
      <c r="FG33" s="180">
        <v>88</v>
      </c>
      <c r="FH33" s="180">
        <v>91</v>
      </c>
      <c r="FI33" s="180">
        <v>129</v>
      </c>
      <c r="FJ33" s="180">
        <v>133</v>
      </c>
      <c r="FK33" s="180">
        <v>181</v>
      </c>
      <c r="FL33" s="180">
        <v>172</v>
      </c>
      <c r="FM33" s="288">
        <v>169</v>
      </c>
      <c r="FN33" s="288">
        <v>170</v>
      </c>
      <c r="FO33" s="288">
        <v>169</v>
      </c>
      <c r="FP33" s="287">
        <v>190</v>
      </c>
      <c r="FQ33" s="287">
        <v>192</v>
      </c>
      <c r="FR33" s="287">
        <v>208</v>
      </c>
      <c r="FS33" s="287">
        <v>176</v>
      </c>
      <c r="FT33" s="287">
        <v>180</v>
      </c>
      <c r="FU33" s="288">
        <v>217</v>
      </c>
      <c r="FV33" s="287">
        <v>178</v>
      </c>
      <c r="FW33" s="287">
        <v>180</v>
      </c>
      <c r="FX33" s="287">
        <v>180</v>
      </c>
      <c r="FY33" s="287">
        <v>294</v>
      </c>
      <c r="FZ33" s="287">
        <v>301</v>
      </c>
      <c r="GA33" s="288">
        <v>344</v>
      </c>
      <c r="GB33" s="287">
        <v>379</v>
      </c>
      <c r="GC33" s="287">
        <v>348</v>
      </c>
      <c r="GD33" s="287">
        <v>381</v>
      </c>
      <c r="GE33" s="183" t="s">
        <v>186</v>
      </c>
      <c r="GF33" s="183" t="s">
        <v>186</v>
      </c>
      <c r="GG33" s="180">
        <v>519</v>
      </c>
      <c r="GH33" s="180">
        <v>548</v>
      </c>
      <c r="GI33" s="180">
        <v>645</v>
      </c>
      <c r="GJ33" s="180">
        <v>716</v>
      </c>
      <c r="GK33" s="183">
        <v>770</v>
      </c>
      <c r="GL33" s="180">
        <v>865</v>
      </c>
      <c r="GM33" s="180">
        <v>948</v>
      </c>
      <c r="GN33" s="180">
        <v>973</v>
      </c>
      <c r="GO33" s="180">
        <v>1063</v>
      </c>
      <c r="GP33" s="180">
        <v>1135</v>
      </c>
      <c r="GQ33" s="180">
        <v>1175</v>
      </c>
      <c r="GR33" s="180">
        <v>1260</v>
      </c>
      <c r="GS33" s="180">
        <v>1359</v>
      </c>
      <c r="GT33" s="180">
        <v>1446</v>
      </c>
      <c r="GU33" s="180">
        <v>1632</v>
      </c>
      <c r="GV33" s="180">
        <v>1778</v>
      </c>
      <c r="GW33" s="180">
        <v>2046</v>
      </c>
      <c r="GX33" s="288">
        <v>2214</v>
      </c>
      <c r="GY33" s="288">
        <v>2158</v>
      </c>
      <c r="GZ33" s="288">
        <v>2259</v>
      </c>
      <c r="HA33" s="287">
        <v>2321</v>
      </c>
      <c r="HB33" s="287">
        <v>2496</v>
      </c>
      <c r="HC33" s="287">
        <v>2654</v>
      </c>
      <c r="HD33" s="287">
        <v>2803</v>
      </c>
      <c r="HE33" s="287">
        <v>2976</v>
      </c>
      <c r="HF33" s="288">
        <v>3070</v>
      </c>
      <c r="HG33" s="287">
        <v>3214</v>
      </c>
      <c r="HH33" s="287">
        <v>3209</v>
      </c>
      <c r="HI33" s="287">
        <v>3465</v>
      </c>
      <c r="HJ33" s="287">
        <v>3875</v>
      </c>
      <c r="HK33" s="287">
        <v>4202</v>
      </c>
      <c r="HL33" s="288">
        <v>4286</v>
      </c>
      <c r="HM33" s="287">
        <v>4485</v>
      </c>
      <c r="HN33" s="287">
        <v>4068</v>
      </c>
      <c r="HO33" s="287">
        <v>4028</v>
      </c>
      <c r="HP33" s="183"/>
      <c r="HQ33" s="183"/>
      <c r="HR33" s="180">
        <v>12433</v>
      </c>
      <c r="HS33" s="180">
        <v>13323</v>
      </c>
      <c r="HT33" s="180">
        <v>13683</v>
      </c>
      <c r="HU33" s="180">
        <v>14271</v>
      </c>
      <c r="HV33" s="183">
        <v>14381</v>
      </c>
      <c r="HW33" s="180">
        <v>14477</v>
      </c>
      <c r="HX33" s="180">
        <v>14792</v>
      </c>
      <c r="HY33" s="180">
        <v>14541</v>
      </c>
      <c r="HZ33" s="180">
        <v>14296</v>
      </c>
      <c r="IA33" s="180">
        <v>14249</v>
      </c>
      <c r="IB33" s="180">
        <v>13822</v>
      </c>
      <c r="IC33" s="180">
        <v>13921</v>
      </c>
      <c r="ID33" s="180">
        <v>14192</v>
      </c>
      <c r="IE33" s="180">
        <v>14186</v>
      </c>
      <c r="IF33" s="180">
        <v>14321</v>
      </c>
      <c r="IG33" s="180">
        <v>14353</v>
      </c>
      <c r="IH33" s="180">
        <v>14423</v>
      </c>
      <c r="II33" s="288">
        <v>14321</v>
      </c>
      <c r="IJ33" s="288">
        <v>13977</v>
      </c>
      <c r="IK33" s="288">
        <v>13605</v>
      </c>
      <c r="IL33" s="287">
        <v>14043</v>
      </c>
      <c r="IM33" s="287">
        <v>13652</v>
      </c>
      <c r="IN33" s="287">
        <v>13920</v>
      </c>
      <c r="IO33" s="287">
        <v>14630</v>
      </c>
      <c r="IP33" s="287">
        <v>14524</v>
      </c>
      <c r="IQ33" s="288">
        <v>14642</v>
      </c>
      <c r="IR33" s="287">
        <v>14710</v>
      </c>
      <c r="IS33" s="287">
        <v>14829</v>
      </c>
      <c r="IT33" s="287">
        <v>14886</v>
      </c>
      <c r="IU33" s="287">
        <v>15904</v>
      </c>
      <c r="IV33" s="287">
        <v>16663</v>
      </c>
      <c r="IW33" s="288">
        <v>17228</v>
      </c>
      <c r="IX33" s="287">
        <v>17113</v>
      </c>
      <c r="IY33" s="287">
        <v>16256</v>
      </c>
      <c r="IZ33" s="287">
        <v>15815</v>
      </c>
    </row>
    <row r="34" spans="1:260">
      <c r="A34" s="281" t="s">
        <v>95</v>
      </c>
      <c r="B34" s="183">
        <v>9046</v>
      </c>
      <c r="C34" s="183">
        <v>9389</v>
      </c>
      <c r="D34" s="180">
        <v>9601</v>
      </c>
      <c r="E34" s="180">
        <v>10134</v>
      </c>
      <c r="F34" s="180">
        <v>10139</v>
      </c>
      <c r="G34" s="180">
        <v>10322</v>
      </c>
      <c r="H34" s="183">
        <v>10656</v>
      </c>
      <c r="I34" s="180">
        <v>10925</v>
      </c>
      <c r="J34" s="180">
        <v>10903</v>
      </c>
      <c r="K34" s="180">
        <v>10628</v>
      </c>
      <c r="L34" s="180">
        <v>10554</v>
      </c>
      <c r="M34" s="180">
        <v>10657</v>
      </c>
      <c r="N34" s="180">
        <v>10500</v>
      </c>
      <c r="O34" s="180">
        <v>10335</v>
      </c>
      <c r="P34" s="180">
        <v>10283</v>
      </c>
      <c r="Q34" s="180">
        <v>10122</v>
      </c>
      <c r="R34" s="180">
        <v>10396</v>
      </c>
      <c r="S34" s="180">
        <v>10077</v>
      </c>
      <c r="T34" s="180">
        <v>9887</v>
      </c>
      <c r="U34" s="288">
        <v>9650</v>
      </c>
      <c r="V34" s="288">
        <v>9441</v>
      </c>
      <c r="W34" s="288">
        <v>9030</v>
      </c>
      <c r="X34" s="287">
        <v>9067</v>
      </c>
      <c r="Y34" s="287">
        <v>8911</v>
      </c>
      <c r="Z34" s="287">
        <v>8973</v>
      </c>
      <c r="AA34" s="287">
        <v>9079</v>
      </c>
      <c r="AB34" s="287">
        <v>9013</v>
      </c>
      <c r="AC34" s="288">
        <v>9286</v>
      </c>
      <c r="AD34" s="287">
        <v>9300</v>
      </c>
      <c r="AE34" s="287">
        <v>9507</v>
      </c>
      <c r="AF34" s="287">
        <v>9599</v>
      </c>
      <c r="AG34" s="287">
        <v>9695</v>
      </c>
      <c r="AH34" s="287">
        <v>10457</v>
      </c>
      <c r="AI34" s="288">
        <v>10496</v>
      </c>
      <c r="AJ34" s="287">
        <v>10598</v>
      </c>
      <c r="AK34" s="287">
        <v>10269</v>
      </c>
      <c r="AL34" s="287">
        <v>10147</v>
      </c>
      <c r="AM34" s="397">
        <f t="shared" si="5"/>
        <v>609</v>
      </c>
      <c r="AN34" s="292">
        <f t="shared" si="61"/>
        <v>606</v>
      </c>
      <c r="AO34" s="292">
        <f t="shared" si="62"/>
        <v>658</v>
      </c>
      <c r="AP34" s="292">
        <f t="shared" si="63"/>
        <v>706</v>
      </c>
      <c r="AQ34" s="292">
        <f t="shared" si="64"/>
        <v>704</v>
      </c>
      <c r="AR34" s="292">
        <f t="shared" si="65"/>
        <v>713</v>
      </c>
      <c r="AS34" s="292">
        <f t="shared" si="66"/>
        <v>689</v>
      </c>
      <c r="AT34" s="292">
        <f t="shared" si="67"/>
        <v>748</v>
      </c>
      <c r="AU34" s="292">
        <f t="shared" si="68"/>
        <v>763</v>
      </c>
      <c r="AV34" s="292">
        <f t="shared" si="69"/>
        <v>797</v>
      </c>
      <c r="AW34" s="292">
        <f t="shared" si="70"/>
        <v>825</v>
      </c>
      <c r="AX34" s="292">
        <f t="shared" si="71"/>
        <v>782</v>
      </c>
      <c r="AY34" s="292">
        <f t="shared" si="72"/>
        <v>874</v>
      </c>
      <c r="AZ34" s="292">
        <f t="shared" si="73"/>
        <v>906</v>
      </c>
      <c r="BA34" s="292">
        <f t="shared" si="74"/>
        <v>967</v>
      </c>
      <c r="BB34" s="292">
        <f t="shared" si="75"/>
        <v>930</v>
      </c>
      <c r="BC34" s="292">
        <f t="shared" si="76"/>
        <v>1037</v>
      </c>
      <c r="BD34" s="292">
        <f t="shared" si="77"/>
        <v>978</v>
      </c>
      <c r="BE34" s="292">
        <f t="shared" si="78"/>
        <v>923</v>
      </c>
      <c r="BF34" s="293">
        <f t="shared" si="79"/>
        <v>866</v>
      </c>
      <c r="BG34" s="293">
        <f t="shared" si="80"/>
        <v>863</v>
      </c>
      <c r="BH34" s="293">
        <f t="shared" si="81"/>
        <v>879</v>
      </c>
      <c r="BI34" s="293">
        <f t="shared" si="82"/>
        <v>853</v>
      </c>
      <c r="BJ34" s="293">
        <f t="shared" si="83"/>
        <v>855</v>
      </c>
      <c r="BK34" s="293">
        <f t="shared" si="84"/>
        <v>839</v>
      </c>
      <c r="BL34" s="293">
        <f t="shared" si="85"/>
        <v>932</v>
      </c>
      <c r="BM34" s="293">
        <f t="shared" si="86"/>
        <v>937</v>
      </c>
      <c r="BN34" s="293">
        <f t="shared" si="87"/>
        <v>977</v>
      </c>
      <c r="BO34" s="293">
        <f t="shared" si="88"/>
        <v>1006</v>
      </c>
      <c r="BP34" s="293">
        <f t="shared" si="89"/>
        <v>1010</v>
      </c>
      <c r="BQ34" s="293">
        <f t="shared" si="90"/>
        <v>1108</v>
      </c>
      <c r="BR34" s="293">
        <f t="shared" si="91"/>
        <v>1152</v>
      </c>
      <c r="BS34" s="293">
        <f t="shared" si="92"/>
        <v>1231</v>
      </c>
      <c r="BT34" s="293">
        <f t="shared" si="93"/>
        <v>1257</v>
      </c>
      <c r="BU34" s="293">
        <f t="shared" si="94"/>
        <v>1219</v>
      </c>
      <c r="BV34" s="293">
        <f t="shared" si="95"/>
        <v>1168</v>
      </c>
      <c r="BW34" s="293">
        <f t="shared" si="96"/>
        <v>1107</v>
      </c>
      <c r="BX34" s="183">
        <v>522</v>
      </c>
      <c r="BY34" s="183">
        <v>527</v>
      </c>
      <c r="BZ34" s="180">
        <v>570</v>
      </c>
      <c r="CA34" s="180">
        <v>632</v>
      </c>
      <c r="CB34" s="180">
        <v>622</v>
      </c>
      <c r="CC34" s="180">
        <v>636</v>
      </c>
      <c r="CD34" s="183">
        <v>626</v>
      </c>
      <c r="CE34" s="180">
        <v>667</v>
      </c>
      <c r="CF34" s="180">
        <v>681</v>
      </c>
      <c r="CG34" s="180">
        <v>689</v>
      </c>
      <c r="CH34" s="180">
        <v>713</v>
      </c>
      <c r="CI34" s="180">
        <v>660</v>
      </c>
      <c r="CJ34" s="180">
        <v>762</v>
      </c>
      <c r="CK34" s="180">
        <v>786</v>
      </c>
      <c r="CL34" s="180">
        <v>814</v>
      </c>
      <c r="CM34" s="180">
        <v>786</v>
      </c>
      <c r="CN34" s="180">
        <v>904</v>
      </c>
      <c r="CO34" s="180">
        <v>863</v>
      </c>
      <c r="CP34" s="180">
        <v>801</v>
      </c>
      <c r="CQ34" s="288">
        <v>762</v>
      </c>
      <c r="CR34" s="288">
        <v>735</v>
      </c>
      <c r="CS34" s="288">
        <v>753</v>
      </c>
      <c r="CT34" s="287">
        <v>721</v>
      </c>
      <c r="CU34" s="287">
        <v>746</v>
      </c>
      <c r="CV34" s="287">
        <v>731</v>
      </c>
      <c r="CW34" s="287">
        <v>810</v>
      </c>
      <c r="CX34" s="287">
        <v>806</v>
      </c>
      <c r="CY34" s="288">
        <v>833</v>
      </c>
      <c r="CZ34" s="287">
        <v>877</v>
      </c>
      <c r="DA34" s="287">
        <v>876</v>
      </c>
      <c r="DB34" s="287">
        <v>929</v>
      </c>
      <c r="DC34" s="287">
        <v>984</v>
      </c>
      <c r="DD34" s="287">
        <v>1062</v>
      </c>
      <c r="DE34" s="288">
        <v>1053</v>
      </c>
      <c r="DF34" s="287">
        <v>1020</v>
      </c>
      <c r="DG34" s="287">
        <v>991</v>
      </c>
      <c r="DH34" s="287">
        <v>909</v>
      </c>
      <c r="DI34" s="183">
        <v>87</v>
      </c>
      <c r="DJ34" s="183">
        <v>79</v>
      </c>
      <c r="DK34" s="180">
        <v>88</v>
      </c>
      <c r="DL34" s="180">
        <v>74</v>
      </c>
      <c r="DM34" s="180">
        <v>82</v>
      </c>
      <c r="DN34" s="180">
        <v>77</v>
      </c>
      <c r="DO34" s="183">
        <v>63</v>
      </c>
      <c r="DP34" s="180">
        <v>81</v>
      </c>
      <c r="DQ34" s="180">
        <v>82</v>
      </c>
      <c r="DR34" s="180">
        <v>108</v>
      </c>
      <c r="DS34" s="180">
        <v>112</v>
      </c>
      <c r="DT34" s="180">
        <v>122</v>
      </c>
      <c r="DU34" s="180">
        <v>112</v>
      </c>
      <c r="DV34" s="180">
        <v>120</v>
      </c>
      <c r="DW34" s="180">
        <v>153</v>
      </c>
      <c r="DX34" s="180">
        <v>144</v>
      </c>
      <c r="DY34" s="180">
        <v>133</v>
      </c>
      <c r="DZ34" s="180">
        <v>115</v>
      </c>
      <c r="EA34" s="180">
        <v>122</v>
      </c>
      <c r="EB34" s="288">
        <v>104</v>
      </c>
      <c r="EC34" s="288">
        <v>128</v>
      </c>
      <c r="ED34" s="288">
        <v>126</v>
      </c>
      <c r="EE34" s="287">
        <v>132</v>
      </c>
      <c r="EF34" s="287">
        <v>109</v>
      </c>
      <c r="EG34" s="287">
        <v>108</v>
      </c>
      <c r="EH34" s="287">
        <v>122</v>
      </c>
      <c r="EI34" s="287">
        <v>131</v>
      </c>
      <c r="EJ34" s="288">
        <v>144</v>
      </c>
      <c r="EK34" s="287">
        <v>129</v>
      </c>
      <c r="EL34" s="287">
        <v>134</v>
      </c>
      <c r="EM34" s="287">
        <v>179</v>
      </c>
      <c r="EN34" s="287">
        <v>168</v>
      </c>
      <c r="EO34" s="287">
        <v>169</v>
      </c>
      <c r="EP34" s="288">
        <v>204</v>
      </c>
      <c r="EQ34" s="287">
        <v>199</v>
      </c>
      <c r="ER34" s="287">
        <v>177</v>
      </c>
      <c r="ES34" s="287">
        <v>198</v>
      </c>
      <c r="ET34" s="183">
        <v>44</v>
      </c>
      <c r="EU34" s="183">
        <v>24</v>
      </c>
      <c r="EV34" s="180">
        <v>56</v>
      </c>
      <c r="EW34" s="180">
        <v>33</v>
      </c>
      <c r="EX34" s="180">
        <v>30</v>
      </c>
      <c r="EY34" s="180">
        <v>44</v>
      </c>
      <c r="EZ34" s="183">
        <v>30</v>
      </c>
      <c r="FA34" s="180">
        <v>39</v>
      </c>
      <c r="FB34" s="180">
        <v>23</v>
      </c>
      <c r="FC34" s="180">
        <v>33</v>
      </c>
      <c r="FD34" s="180">
        <v>34</v>
      </c>
      <c r="FE34" s="180">
        <v>44</v>
      </c>
      <c r="FF34" s="180">
        <v>36</v>
      </c>
      <c r="FG34" s="180">
        <v>40</v>
      </c>
      <c r="FH34" s="180">
        <v>44</v>
      </c>
      <c r="FI34" s="180">
        <v>49</v>
      </c>
      <c r="FJ34" s="180">
        <v>53</v>
      </c>
      <c r="FK34" s="180">
        <v>65</v>
      </c>
      <c r="FL34" s="180">
        <v>62</v>
      </c>
      <c r="FM34" s="288">
        <v>71</v>
      </c>
      <c r="FN34" s="288">
        <v>78</v>
      </c>
      <c r="FO34" s="288">
        <v>61</v>
      </c>
      <c r="FP34" s="287">
        <v>64</v>
      </c>
      <c r="FQ34" s="287">
        <v>85</v>
      </c>
      <c r="FR34" s="287">
        <v>86</v>
      </c>
      <c r="FS34" s="287">
        <v>101</v>
      </c>
      <c r="FT34" s="287">
        <v>84</v>
      </c>
      <c r="FU34" s="288">
        <v>97</v>
      </c>
      <c r="FV34" s="287">
        <v>83</v>
      </c>
      <c r="FW34" s="287">
        <v>98</v>
      </c>
      <c r="FX34" s="287">
        <v>116</v>
      </c>
      <c r="FY34" s="287">
        <v>176</v>
      </c>
      <c r="FZ34" s="287">
        <v>155</v>
      </c>
      <c r="GA34" s="288">
        <v>236</v>
      </c>
      <c r="GB34" s="287">
        <v>212</v>
      </c>
      <c r="GC34" s="287">
        <v>191</v>
      </c>
      <c r="GD34" s="287">
        <v>190</v>
      </c>
      <c r="GE34" s="183">
        <v>129</v>
      </c>
      <c r="GF34" s="183">
        <v>122</v>
      </c>
      <c r="GG34" s="180">
        <v>140</v>
      </c>
      <c r="GH34" s="180">
        <v>145</v>
      </c>
      <c r="GI34" s="180">
        <v>133</v>
      </c>
      <c r="GJ34" s="180">
        <v>171</v>
      </c>
      <c r="GK34" s="183">
        <v>148</v>
      </c>
      <c r="GL34" s="180">
        <v>174</v>
      </c>
      <c r="GM34" s="180">
        <v>134</v>
      </c>
      <c r="GN34" s="180">
        <v>169</v>
      </c>
      <c r="GO34" s="180">
        <v>158</v>
      </c>
      <c r="GP34" s="180">
        <v>159</v>
      </c>
      <c r="GQ34" s="180">
        <v>162</v>
      </c>
      <c r="GR34" s="180">
        <v>198</v>
      </c>
      <c r="GS34" s="180">
        <v>201</v>
      </c>
      <c r="GT34" s="180">
        <v>206</v>
      </c>
      <c r="GU34" s="180">
        <v>191</v>
      </c>
      <c r="GV34" s="180">
        <v>190</v>
      </c>
      <c r="GW34" s="180">
        <v>217</v>
      </c>
      <c r="GX34" s="288">
        <v>260</v>
      </c>
      <c r="GY34" s="288">
        <v>261</v>
      </c>
      <c r="GZ34" s="288">
        <v>265</v>
      </c>
      <c r="HA34" s="287">
        <v>304</v>
      </c>
      <c r="HB34" s="287">
        <v>298</v>
      </c>
      <c r="HC34" s="287">
        <v>311</v>
      </c>
      <c r="HD34" s="287">
        <v>305</v>
      </c>
      <c r="HE34" s="287">
        <v>322</v>
      </c>
      <c r="HF34" s="288">
        <v>362</v>
      </c>
      <c r="HG34" s="287">
        <v>337</v>
      </c>
      <c r="HH34" s="287">
        <v>393</v>
      </c>
      <c r="HI34" s="287">
        <v>368</v>
      </c>
      <c r="HJ34" s="287">
        <v>315</v>
      </c>
      <c r="HK34" s="287">
        <v>315</v>
      </c>
      <c r="HL34" s="288">
        <v>291</v>
      </c>
      <c r="HM34" s="287">
        <v>339</v>
      </c>
      <c r="HN34" s="287">
        <v>335</v>
      </c>
      <c r="HO34" s="287">
        <v>341</v>
      </c>
      <c r="HP34" s="183">
        <v>8264</v>
      </c>
      <c r="HQ34" s="183">
        <v>8637</v>
      </c>
      <c r="HR34" s="180">
        <v>8747</v>
      </c>
      <c r="HS34" s="180">
        <v>9250</v>
      </c>
      <c r="HT34" s="180">
        <v>9272</v>
      </c>
      <c r="HU34" s="180">
        <v>9394</v>
      </c>
      <c r="HV34" s="183">
        <v>9789</v>
      </c>
      <c r="HW34" s="180">
        <v>9964</v>
      </c>
      <c r="HX34" s="180">
        <v>9983</v>
      </c>
      <c r="HY34" s="180">
        <v>9629</v>
      </c>
      <c r="HZ34" s="180">
        <v>9537</v>
      </c>
      <c r="IA34" s="180">
        <v>9672</v>
      </c>
      <c r="IB34" s="180">
        <v>9428</v>
      </c>
      <c r="IC34" s="180">
        <v>9191</v>
      </c>
      <c r="ID34" s="180">
        <v>9071</v>
      </c>
      <c r="IE34" s="180">
        <v>8937</v>
      </c>
      <c r="IF34" s="180">
        <v>9115</v>
      </c>
      <c r="IG34" s="180">
        <v>8844</v>
      </c>
      <c r="IH34" s="180">
        <v>8685</v>
      </c>
      <c r="II34" s="288">
        <v>8453</v>
      </c>
      <c r="IJ34" s="288">
        <v>8239</v>
      </c>
      <c r="IK34" s="288">
        <v>7825</v>
      </c>
      <c r="IL34" s="287">
        <v>7846</v>
      </c>
      <c r="IM34" s="287">
        <v>7673</v>
      </c>
      <c r="IN34" s="287">
        <v>7737</v>
      </c>
      <c r="IO34" s="287">
        <v>7741</v>
      </c>
      <c r="IP34" s="287">
        <v>7670</v>
      </c>
      <c r="IQ34" s="288">
        <v>7850</v>
      </c>
      <c r="IR34" s="287">
        <v>7874</v>
      </c>
      <c r="IS34" s="287">
        <v>8006</v>
      </c>
      <c r="IT34" s="287">
        <v>8007</v>
      </c>
      <c r="IU34" s="287">
        <v>8052</v>
      </c>
      <c r="IV34" s="287">
        <v>8756</v>
      </c>
      <c r="IW34" s="288">
        <v>8712</v>
      </c>
      <c r="IX34" s="287">
        <v>8828</v>
      </c>
      <c r="IY34" s="287">
        <v>8575</v>
      </c>
      <c r="IZ34" s="287">
        <v>8509</v>
      </c>
    </row>
    <row r="35" spans="1:260">
      <c r="A35" s="281" t="s">
        <v>97</v>
      </c>
      <c r="B35" s="183">
        <v>8811</v>
      </c>
      <c r="C35" s="183">
        <v>9042</v>
      </c>
      <c r="D35" s="180">
        <v>9485</v>
      </c>
      <c r="E35" s="180">
        <v>10038</v>
      </c>
      <c r="F35" s="180">
        <v>10374</v>
      </c>
      <c r="G35" s="180">
        <v>12425</v>
      </c>
      <c r="H35" s="183">
        <v>13052</v>
      </c>
      <c r="I35" s="180">
        <v>13892</v>
      </c>
      <c r="J35" s="180">
        <v>14551</v>
      </c>
      <c r="K35" s="180">
        <v>15127</v>
      </c>
      <c r="L35" s="180">
        <v>16270</v>
      </c>
      <c r="M35" s="180">
        <v>16378</v>
      </c>
      <c r="N35" s="180">
        <v>15216</v>
      </c>
      <c r="O35" s="180">
        <v>15740</v>
      </c>
      <c r="P35" s="180">
        <v>16455</v>
      </c>
      <c r="Q35" s="180">
        <v>17149</v>
      </c>
      <c r="R35" s="183">
        <v>18815</v>
      </c>
      <c r="S35" s="183">
        <v>19904</v>
      </c>
      <c r="T35" s="183">
        <v>21111</v>
      </c>
      <c r="U35" s="287">
        <v>23839</v>
      </c>
      <c r="V35" s="287">
        <v>25137</v>
      </c>
      <c r="W35" s="288">
        <v>21128</v>
      </c>
      <c r="X35" s="287">
        <v>17478</v>
      </c>
      <c r="Y35" s="287">
        <v>19207</v>
      </c>
      <c r="Z35" s="287">
        <v>20428</v>
      </c>
      <c r="AA35" s="287">
        <v>20726</v>
      </c>
      <c r="AB35" s="287">
        <v>20439</v>
      </c>
      <c r="AC35" s="288">
        <v>20370</v>
      </c>
      <c r="AD35" s="287">
        <v>20462</v>
      </c>
      <c r="AE35" s="287">
        <v>20541</v>
      </c>
      <c r="AF35" s="287">
        <v>20610</v>
      </c>
      <c r="AG35" s="287">
        <v>24637</v>
      </c>
      <c r="AH35" s="287">
        <v>26635</v>
      </c>
      <c r="AI35" s="288">
        <v>27442</v>
      </c>
      <c r="AJ35" s="287">
        <v>26139</v>
      </c>
      <c r="AK35" s="287">
        <v>24860</v>
      </c>
      <c r="AL35" s="287">
        <v>23824</v>
      </c>
      <c r="AM35" s="397">
        <f t="shared" si="5"/>
        <v>603</v>
      </c>
      <c r="AN35" s="292">
        <f t="shared" si="61"/>
        <v>582</v>
      </c>
      <c r="AO35" s="292">
        <f t="shared" si="62"/>
        <v>669</v>
      </c>
      <c r="AP35" s="292">
        <f t="shared" si="63"/>
        <v>652</v>
      </c>
      <c r="AQ35" s="292">
        <f t="shared" si="64"/>
        <v>746</v>
      </c>
      <c r="AR35" s="292">
        <f t="shared" si="65"/>
        <v>922</v>
      </c>
      <c r="AS35" s="292">
        <f t="shared" si="66"/>
        <v>956</v>
      </c>
      <c r="AT35" s="292">
        <f t="shared" si="67"/>
        <v>1119</v>
      </c>
      <c r="AU35" s="292">
        <f t="shared" si="68"/>
        <v>1124</v>
      </c>
      <c r="AV35" s="292">
        <f t="shared" si="69"/>
        <v>1247</v>
      </c>
      <c r="AW35" s="292">
        <f t="shared" si="70"/>
        <v>1378</v>
      </c>
      <c r="AX35" s="292">
        <f t="shared" si="71"/>
        <v>1415</v>
      </c>
      <c r="AY35" s="292">
        <f t="shared" si="72"/>
        <v>1441</v>
      </c>
      <c r="AZ35" s="292">
        <f t="shared" si="73"/>
        <v>1556</v>
      </c>
      <c r="BA35" s="292">
        <f t="shared" si="74"/>
        <v>1747</v>
      </c>
      <c r="BB35" s="292">
        <f t="shared" si="75"/>
        <v>1930</v>
      </c>
      <c r="BC35" s="292">
        <f t="shared" si="76"/>
        <v>2127</v>
      </c>
      <c r="BD35" s="292">
        <f t="shared" si="77"/>
        <v>2318</v>
      </c>
      <c r="BE35" s="292">
        <f t="shared" si="78"/>
        <v>2468</v>
      </c>
      <c r="BF35" s="293">
        <f t="shared" si="79"/>
        <v>2503</v>
      </c>
      <c r="BG35" s="293">
        <f t="shared" si="80"/>
        <v>2589</v>
      </c>
      <c r="BH35" s="293">
        <f t="shared" si="81"/>
        <v>2548</v>
      </c>
      <c r="BI35" s="293">
        <f t="shared" si="82"/>
        <v>2243</v>
      </c>
      <c r="BJ35" s="293">
        <f t="shared" si="83"/>
        <v>2474</v>
      </c>
      <c r="BK35" s="293">
        <f t="shared" si="84"/>
        <v>2620</v>
      </c>
      <c r="BL35" s="293">
        <f t="shared" si="85"/>
        <v>2804</v>
      </c>
      <c r="BM35" s="293">
        <f t="shared" si="86"/>
        <v>2688</v>
      </c>
      <c r="BN35" s="293">
        <f t="shared" si="87"/>
        <v>2828</v>
      </c>
      <c r="BO35" s="293">
        <f t="shared" si="88"/>
        <v>2934</v>
      </c>
      <c r="BP35" s="293">
        <f t="shared" si="89"/>
        <v>2935</v>
      </c>
      <c r="BQ35" s="293">
        <f t="shared" si="90"/>
        <v>2952</v>
      </c>
      <c r="BR35" s="293">
        <f t="shared" si="91"/>
        <v>4081</v>
      </c>
      <c r="BS35" s="293">
        <f t="shared" si="92"/>
        <v>4564</v>
      </c>
      <c r="BT35" s="293">
        <f t="shared" si="93"/>
        <v>4816</v>
      </c>
      <c r="BU35" s="293">
        <f t="shared" si="94"/>
        <v>4540</v>
      </c>
      <c r="BV35" s="293">
        <f t="shared" si="95"/>
        <v>4317</v>
      </c>
      <c r="BW35" s="293">
        <f t="shared" si="96"/>
        <v>4055</v>
      </c>
      <c r="BX35" s="183">
        <v>131</v>
      </c>
      <c r="BY35" s="183">
        <v>120</v>
      </c>
      <c r="BZ35" s="180">
        <v>145</v>
      </c>
      <c r="CA35" s="180">
        <v>131</v>
      </c>
      <c r="CB35" s="180">
        <v>157</v>
      </c>
      <c r="CC35" s="180">
        <v>198</v>
      </c>
      <c r="CD35" s="183">
        <v>216</v>
      </c>
      <c r="CE35" s="180">
        <v>228</v>
      </c>
      <c r="CF35" s="180">
        <v>204</v>
      </c>
      <c r="CG35" s="180">
        <v>249</v>
      </c>
      <c r="CH35" s="180">
        <v>255</v>
      </c>
      <c r="CI35" s="180">
        <v>276</v>
      </c>
      <c r="CJ35" s="180">
        <v>203</v>
      </c>
      <c r="CK35" s="180">
        <v>226</v>
      </c>
      <c r="CL35" s="180">
        <v>231</v>
      </c>
      <c r="CM35" s="180">
        <v>252</v>
      </c>
      <c r="CN35" s="183">
        <v>242</v>
      </c>
      <c r="CO35" s="183">
        <v>264</v>
      </c>
      <c r="CP35" s="183">
        <v>303</v>
      </c>
      <c r="CQ35" s="287">
        <v>307</v>
      </c>
      <c r="CR35" s="287">
        <v>305</v>
      </c>
      <c r="CS35" s="288">
        <v>255</v>
      </c>
      <c r="CT35" s="287">
        <v>190</v>
      </c>
      <c r="CU35" s="287">
        <v>251</v>
      </c>
      <c r="CV35" s="287">
        <v>273</v>
      </c>
      <c r="CW35" s="287">
        <v>281</v>
      </c>
      <c r="CX35" s="287">
        <v>195</v>
      </c>
      <c r="CY35" s="288">
        <v>188</v>
      </c>
      <c r="CZ35" s="287">
        <v>202</v>
      </c>
      <c r="DA35" s="287">
        <v>187</v>
      </c>
      <c r="DB35" s="287">
        <v>196</v>
      </c>
      <c r="DC35" s="287">
        <v>219</v>
      </c>
      <c r="DD35" s="287">
        <v>286</v>
      </c>
      <c r="DE35" s="288">
        <v>249</v>
      </c>
      <c r="DF35" s="287">
        <v>256</v>
      </c>
      <c r="DG35" s="287">
        <v>225</v>
      </c>
      <c r="DH35" s="287">
        <v>184</v>
      </c>
      <c r="DI35" s="183">
        <v>472</v>
      </c>
      <c r="DJ35" s="183">
        <v>462</v>
      </c>
      <c r="DK35" s="180">
        <v>524</v>
      </c>
      <c r="DL35" s="180">
        <v>521</v>
      </c>
      <c r="DM35" s="180">
        <v>589</v>
      </c>
      <c r="DN35" s="180">
        <v>724</v>
      </c>
      <c r="DO35" s="183">
        <v>740</v>
      </c>
      <c r="DP35" s="180">
        <v>891</v>
      </c>
      <c r="DQ35" s="180">
        <v>920</v>
      </c>
      <c r="DR35" s="180">
        <v>998</v>
      </c>
      <c r="DS35" s="180">
        <v>1123</v>
      </c>
      <c r="DT35" s="180">
        <v>1139</v>
      </c>
      <c r="DU35" s="180">
        <v>1238</v>
      </c>
      <c r="DV35" s="180">
        <v>1330</v>
      </c>
      <c r="DW35" s="180">
        <v>1516</v>
      </c>
      <c r="DX35" s="180">
        <v>1678</v>
      </c>
      <c r="DY35" s="183">
        <v>1885</v>
      </c>
      <c r="DZ35" s="183">
        <v>2054</v>
      </c>
      <c r="EA35" s="183">
        <v>2165</v>
      </c>
      <c r="EB35" s="287">
        <v>2196</v>
      </c>
      <c r="EC35" s="287">
        <v>2284</v>
      </c>
      <c r="ED35" s="288">
        <v>2293</v>
      </c>
      <c r="EE35" s="287">
        <v>2053</v>
      </c>
      <c r="EF35" s="287">
        <v>2223</v>
      </c>
      <c r="EG35" s="287">
        <v>2347</v>
      </c>
      <c r="EH35" s="287">
        <v>2523</v>
      </c>
      <c r="EI35" s="287">
        <v>2493</v>
      </c>
      <c r="EJ35" s="288">
        <v>2640</v>
      </c>
      <c r="EK35" s="287">
        <v>2732</v>
      </c>
      <c r="EL35" s="287">
        <v>2748</v>
      </c>
      <c r="EM35" s="287">
        <v>2756</v>
      </c>
      <c r="EN35" s="287">
        <v>3862</v>
      </c>
      <c r="EO35" s="287">
        <v>4278</v>
      </c>
      <c r="EP35" s="288">
        <v>4567</v>
      </c>
      <c r="EQ35" s="287">
        <v>4284</v>
      </c>
      <c r="ER35" s="287">
        <v>4092</v>
      </c>
      <c r="ES35" s="287">
        <v>3871</v>
      </c>
      <c r="ET35" s="183">
        <v>739</v>
      </c>
      <c r="EU35" s="183">
        <v>629</v>
      </c>
      <c r="EV35" s="180">
        <v>692</v>
      </c>
      <c r="EW35" s="180">
        <v>761</v>
      </c>
      <c r="EX35" s="180">
        <v>804</v>
      </c>
      <c r="EY35" s="180">
        <v>1056</v>
      </c>
      <c r="EZ35" s="183">
        <v>1056</v>
      </c>
      <c r="FA35" s="180">
        <v>1042</v>
      </c>
      <c r="FB35" s="180">
        <v>1265</v>
      </c>
      <c r="FC35" s="180">
        <v>1201</v>
      </c>
      <c r="FD35" s="180">
        <v>1285</v>
      </c>
      <c r="FE35" s="180">
        <v>1626</v>
      </c>
      <c r="FF35" s="180">
        <v>1155</v>
      </c>
      <c r="FG35" s="180">
        <v>1262</v>
      </c>
      <c r="FH35" s="180">
        <v>1385</v>
      </c>
      <c r="FI35" s="180">
        <v>1449</v>
      </c>
      <c r="FJ35" s="183">
        <v>1682</v>
      </c>
      <c r="FK35" s="183">
        <v>1849</v>
      </c>
      <c r="FL35" s="183">
        <v>2036</v>
      </c>
      <c r="FM35" s="287">
        <v>2179</v>
      </c>
      <c r="FN35" s="287">
        <v>2547</v>
      </c>
      <c r="FO35" s="288">
        <v>1969</v>
      </c>
      <c r="FP35" s="287">
        <v>1531</v>
      </c>
      <c r="FQ35" s="287">
        <v>1779</v>
      </c>
      <c r="FR35" s="287">
        <v>1899</v>
      </c>
      <c r="FS35" s="287">
        <v>1964</v>
      </c>
      <c r="FT35" s="287">
        <v>1964</v>
      </c>
      <c r="FU35" s="288">
        <v>1920</v>
      </c>
      <c r="FV35" s="287">
        <v>1931</v>
      </c>
      <c r="FW35" s="287">
        <v>2027</v>
      </c>
      <c r="FX35" s="287">
        <v>2054</v>
      </c>
      <c r="FY35" s="287">
        <v>2602</v>
      </c>
      <c r="FZ35" s="287">
        <v>2887</v>
      </c>
      <c r="GA35" s="288">
        <v>3070</v>
      </c>
      <c r="GB35" s="287">
        <v>3046</v>
      </c>
      <c r="GC35" s="287">
        <v>3032</v>
      </c>
      <c r="GD35" s="287">
        <v>3002</v>
      </c>
      <c r="GE35" s="183">
        <v>754</v>
      </c>
      <c r="GF35" s="183">
        <v>833</v>
      </c>
      <c r="GG35" s="180">
        <v>924</v>
      </c>
      <c r="GH35" s="180">
        <v>1035</v>
      </c>
      <c r="GI35" s="180">
        <v>1156</v>
      </c>
      <c r="GJ35" s="180">
        <v>1601</v>
      </c>
      <c r="GK35" s="183">
        <v>1643</v>
      </c>
      <c r="GL35" s="180">
        <v>1747</v>
      </c>
      <c r="GM35" s="180">
        <v>1863</v>
      </c>
      <c r="GN35" s="180">
        <v>2331</v>
      </c>
      <c r="GO35" s="180">
        <v>2728</v>
      </c>
      <c r="GP35" s="180">
        <v>2595</v>
      </c>
      <c r="GQ35" s="180">
        <v>2659</v>
      </c>
      <c r="GR35" s="180">
        <v>2934</v>
      </c>
      <c r="GS35" s="180">
        <v>3421</v>
      </c>
      <c r="GT35" s="180">
        <v>3620</v>
      </c>
      <c r="GU35" s="183">
        <v>4461</v>
      </c>
      <c r="GV35" s="183">
        <v>5014</v>
      </c>
      <c r="GW35" s="183">
        <v>6071</v>
      </c>
      <c r="GX35" s="287">
        <v>7410</v>
      </c>
      <c r="GY35" s="287">
        <v>8553</v>
      </c>
      <c r="GZ35" s="288">
        <v>6773</v>
      </c>
      <c r="HA35" s="287">
        <v>5423</v>
      </c>
      <c r="HB35" s="287">
        <v>6539</v>
      </c>
      <c r="HC35" s="287">
        <v>7382</v>
      </c>
      <c r="HD35" s="287">
        <v>7590</v>
      </c>
      <c r="HE35" s="287">
        <v>7759</v>
      </c>
      <c r="HF35" s="288">
        <v>7839</v>
      </c>
      <c r="HG35" s="287">
        <v>7998</v>
      </c>
      <c r="HH35" s="287">
        <v>7975</v>
      </c>
      <c r="HI35" s="287">
        <v>8171</v>
      </c>
      <c r="HJ35" s="287">
        <v>9791</v>
      </c>
      <c r="HK35" s="287">
        <v>10809</v>
      </c>
      <c r="HL35" s="288">
        <v>11100</v>
      </c>
      <c r="HM35" s="287">
        <v>10491</v>
      </c>
      <c r="HN35" s="287">
        <v>9764</v>
      </c>
      <c r="HO35" s="287">
        <v>9192</v>
      </c>
      <c r="HP35" s="183">
        <v>6715</v>
      </c>
      <c r="HQ35" s="183">
        <v>6998</v>
      </c>
      <c r="HR35" s="180">
        <v>7200</v>
      </c>
      <c r="HS35" s="180">
        <v>7590</v>
      </c>
      <c r="HT35" s="180">
        <v>7668</v>
      </c>
      <c r="HU35" s="180">
        <v>8846</v>
      </c>
      <c r="HV35" s="183">
        <v>9397</v>
      </c>
      <c r="HW35" s="180">
        <v>9984</v>
      </c>
      <c r="HX35" s="180">
        <v>10299</v>
      </c>
      <c r="HY35" s="180">
        <v>10348</v>
      </c>
      <c r="HZ35" s="180">
        <v>10879</v>
      </c>
      <c r="IA35" s="180">
        <v>10742</v>
      </c>
      <c r="IB35" s="180">
        <v>9961</v>
      </c>
      <c r="IC35" s="180">
        <v>9988</v>
      </c>
      <c r="ID35" s="180">
        <v>9902</v>
      </c>
      <c r="IE35" s="180">
        <v>10150</v>
      </c>
      <c r="IF35" s="183">
        <v>10545</v>
      </c>
      <c r="IG35" s="183">
        <v>10723</v>
      </c>
      <c r="IH35" s="183">
        <v>10536</v>
      </c>
      <c r="II35" s="287">
        <v>11747</v>
      </c>
      <c r="IJ35" s="287">
        <v>11448</v>
      </c>
      <c r="IK35" s="288">
        <v>9838</v>
      </c>
      <c r="IL35" s="287">
        <v>8281</v>
      </c>
      <c r="IM35" s="287">
        <v>8415</v>
      </c>
      <c r="IN35" s="287">
        <v>8527</v>
      </c>
      <c r="IO35" s="287">
        <v>8368</v>
      </c>
      <c r="IP35" s="287">
        <v>8028</v>
      </c>
      <c r="IQ35" s="288">
        <v>7783</v>
      </c>
      <c r="IR35" s="287">
        <v>7599</v>
      </c>
      <c r="IS35" s="287">
        <v>7604</v>
      </c>
      <c r="IT35" s="287">
        <v>7433</v>
      </c>
      <c r="IU35" s="287">
        <v>8163</v>
      </c>
      <c r="IV35" s="287">
        <v>8375</v>
      </c>
      <c r="IW35" s="288">
        <v>8456</v>
      </c>
      <c r="IX35" s="287">
        <v>8062</v>
      </c>
      <c r="IY35" s="287">
        <v>7747</v>
      </c>
      <c r="IZ35" s="287">
        <v>7575</v>
      </c>
    </row>
    <row r="36" spans="1:260">
      <c r="A36" s="281" t="s">
        <v>100</v>
      </c>
      <c r="B36" s="183">
        <v>14824</v>
      </c>
      <c r="C36" s="183">
        <v>15172</v>
      </c>
      <c r="D36" s="180">
        <v>14892</v>
      </c>
      <c r="E36" s="180">
        <v>14928</v>
      </c>
      <c r="F36" s="180">
        <v>15402</v>
      </c>
      <c r="G36" s="180">
        <v>15700</v>
      </c>
      <c r="H36" s="183">
        <v>16529</v>
      </c>
      <c r="I36" s="180">
        <v>17317</v>
      </c>
      <c r="J36" s="180">
        <v>18031</v>
      </c>
      <c r="K36" s="180">
        <v>18199</v>
      </c>
      <c r="L36" s="180">
        <v>18095</v>
      </c>
      <c r="M36" s="180">
        <v>16923</v>
      </c>
      <c r="N36" s="180">
        <v>17892</v>
      </c>
      <c r="O36" s="180">
        <v>17353</v>
      </c>
      <c r="P36" s="180">
        <v>17822</v>
      </c>
      <c r="Q36" s="180">
        <v>16131</v>
      </c>
      <c r="R36" s="180">
        <v>18264</v>
      </c>
      <c r="S36" s="180">
        <v>17931</v>
      </c>
      <c r="T36" s="180">
        <v>18066</v>
      </c>
      <c r="U36" s="288">
        <v>18482</v>
      </c>
      <c r="V36" s="288">
        <v>17929</v>
      </c>
      <c r="W36" s="288">
        <v>17760</v>
      </c>
      <c r="X36" s="287">
        <v>17365</v>
      </c>
      <c r="Y36" s="287">
        <v>17334</v>
      </c>
      <c r="Z36" s="287">
        <v>17563</v>
      </c>
      <c r="AA36" s="287">
        <v>18245</v>
      </c>
      <c r="AB36" s="287">
        <v>18385</v>
      </c>
      <c r="AC36" s="288">
        <v>18779</v>
      </c>
      <c r="AD36" s="287">
        <v>18753</v>
      </c>
      <c r="AE36" s="287">
        <v>18875</v>
      </c>
      <c r="AF36" s="287">
        <v>19147</v>
      </c>
      <c r="AG36" s="287">
        <v>19647</v>
      </c>
      <c r="AH36" s="287">
        <v>20450</v>
      </c>
      <c r="AI36" s="288">
        <v>20947</v>
      </c>
      <c r="AJ36" s="287">
        <v>20594</v>
      </c>
      <c r="AK36" s="287">
        <v>19777</v>
      </c>
      <c r="AL36" s="287">
        <v>19040</v>
      </c>
      <c r="AM36" s="397">
        <f t="shared" si="5"/>
        <v>1778</v>
      </c>
      <c r="AN36" s="292">
        <f t="shared" si="61"/>
        <v>1804</v>
      </c>
      <c r="AO36" s="292">
        <f t="shared" si="62"/>
        <v>1831</v>
      </c>
      <c r="AP36" s="292">
        <f t="shared" si="63"/>
        <v>1769</v>
      </c>
      <c r="AQ36" s="292">
        <f t="shared" si="64"/>
        <v>1763</v>
      </c>
      <c r="AR36" s="292">
        <f t="shared" si="65"/>
        <v>1768</v>
      </c>
      <c r="AS36" s="292">
        <f t="shared" si="66"/>
        <v>1823</v>
      </c>
      <c r="AT36" s="292">
        <f t="shared" si="67"/>
        <v>1887</v>
      </c>
      <c r="AU36" s="292">
        <f t="shared" si="68"/>
        <v>2065</v>
      </c>
      <c r="AV36" s="292">
        <f t="shared" si="69"/>
        <v>2232</v>
      </c>
      <c r="AW36" s="292">
        <f t="shared" si="70"/>
        <v>2164</v>
      </c>
      <c r="AX36" s="292">
        <f t="shared" si="71"/>
        <v>2038</v>
      </c>
      <c r="AY36" s="292">
        <f t="shared" si="72"/>
        <v>2159</v>
      </c>
      <c r="AZ36" s="292">
        <f t="shared" si="73"/>
        <v>2048</v>
      </c>
      <c r="BA36" s="292">
        <f t="shared" si="74"/>
        <v>2299</v>
      </c>
      <c r="BB36" s="292">
        <f t="shared" si="75"/>
        <v>2097</v>
      </c>
      <c r="BC36" s="292">
        <f t="shared" si="76"/>
        <v>2474</v>
      </c>
      <c r="BD36" s="292">
        <f t="shared" si="77"/>
        <v>2395</v>
      </c>
      <c r="BE36" s="292">
        <f t="shared" si="78"/>
        <v>2313</v>
      </c>
      <c r="BF36" s="293">
        <f t="shared" si="79"/>
        <v>2341</v>
      </c>
      <c r="BG36" s="293">
        <f t="shared" si="80"/>
        <v>2304</v>
      </c>
      <c r="BH36" s="293">
        <f t="shared" si="81"/>
        <v>2132</v>
      </c>
      <c r="BI36" s="293">
        <f t="shared" si="82"/>
        <v>2088</v>
      </c>
      <c r="BJ36" s="293">
        <f t="shared" si="83"/>
        <v>2081</v>
      </c>
      <c r="BK36" s="293">
        <f t="shared" si="84"/>
        <v>2120</v>
      </c>
      <c r="BL36" s="293">
        <f t="shared" si="85"/>
        <v>2254</v>
      </c>
      <c r="BM36" s="293">
        <f t="shared" si="86"/>
        <v>2166</v>
      </c>
      <c r="BN36" s="293">
        <f t="shared" si="87"/>
        <v>2255</v>
      </c>
      <c r="BO36" s="293">
        <f t="shared" si="88"/>
        <v>2323</v>
      </c>
      <c r="BP36" s="293">
        <f t="shared" si="89"/>
        <v>2341</v>
      </c>
      <c r="BQ36" s="293">
        <f t="shared" si="90"/>
        <v>2380</v>
      </c>
      <c r="BR36" s="293">
        <f t="shared" si="91"/>
        <v>2500</v>
      </c>
      <c r="BS36" s="293">
        <f t="shared" si="92"/>
        <v>2669</v>
      </c>
      <c r="BT36" s="293">
        <f t="shared" si="93"/>
        <v>2542</v>
      </c>
      <c r="BU36" s="293">
        <f t="shared" si="94"/>
        <v>2612</v>
      </c>
      <c r="BV36" s="293">
        <f t="shared" si="95"/>
        <v>2513</v>
      </c>
      <c r="BW36" s="293">
        <f t="shared" si="96"/>
        <v>2383</v>
      </c>
      <c r="BX36" s="183">
        <v>1607</v>
      </c>
      <c r="BY36" s="183">
        <v>1610</v>
      </c>
      <c r="BZ36" s="180">
        <v>1607</v>
      </c>
      <c r="CA36" s="180">
        <v>1537</v>
      </c>
      <c r="CB36" s="180">
        <v>1524</v>
      </c>
      <c r="CC36" s="180">
        <v>1533</v>
      </c>
      <c r="CD36" s="183">
        <v>1595</v>
      </c>
      <c r="CE36" s="180">
        <v>1631</v>
      </c>
      <c r="CF36" s="180">
        <v>1858</v>
      </c>
      <c r="CG36" s="180">
        <v>1996</v>
      </c>
      <c r="CH36" s="180">
        <v>1923</v>
      </c>
      <c r="CI36" s="180">
        <v>1802</v>
      </c>
      <c r="CJ36" s="180">
        <v>1894</v>
      </c>
      <c r="CK36" s="180">
        <v>1799</v>
      </c>
      <c r="CL36" s="180">
        <v>2029</v>
      </c>
      <c r="CM36" s="180">
        <v>1839</v>
      </c>
      <c r="CN36" s="180">
        <v>2177</v>
      </c>
      <c r="CO36" s="180">
        <v>2118</v>
      </c>
      <c r="CP36" s="180">
        <v>2039</v>
      </c>
      <c r="CQ36" s="288">
        <v>2079</v>
      </c>
      <c r="CR36" s="288">
        <v>2037</v>
      </c>
      <c r="CS36" s="288">
        <v>1843</v>
      </c>
      <c r="CT36" s="287">
        <v>1746</v>
      </c>
      <c r="CU36" s="287">
        <v>1692</v>
      </c>
      <c r="CV36" s="287">
        <v>1772</v>
      </c>
      <c r="CW36" s="287">
        <v>1868</v>
      </c>
      <c r="CX36" s="287">
        <v>1823</v>
      </c>
      <c r="CY36" s="288">
        <v>1873</v>
      </c>
      <c r="CZ36" s="287">
        <v>1936</v>
      </c>
      <c r="DA36" s="287">
        <v>1905</v>
      </c>
      <c r="DB36" s="287">
        <v>2002</v>
      </c>
      <c r="DC36" s="287">
        <v>2040</v>
      </c>
      <c r="DD36" s="287">
        <v>2145</v>
      </c>
      <c r="DE36" s="288">
        <v>2053</v>
      </c>
      <c r="DF36" s="287">
        <v>2108</v>
      </c>
      <c r="DG36" s="287">
        <v>2058</v>
      </c>
      <c r="DH36" s="287">
        <v>1888</v>
      </c>
      <c r="DI36" s="183">
        <v>171</v>
      </c>
      <c r="DJ36" s="183">
        <v>194</v>
      </c>
      <c r="DK36" s="180">
        <v>224</v>
      </c>
      <c r="DL36" s="180">
        <v>232</v>
      </c>
      <c r="DM36" s="180">
        <v>239</v>
      </c>
      <c r="DN36" s="180">
        <v>235</v>
      </c>
      <c r="DO36" s="183">
        <v>228</v>
      </c>
      <c r="DP36" s="180">
        <v>256</v>
      </c>
      <c r="DQ36" s="180">
        <v>207</v>
      </c>
      <c r="DR36" s="180">
        <v>236</v>
      </c>
      <c r="DS36" s="180">
        <v>241</v>
      </c>
      <c r="DT36" s="180">
        <v>236</v>
      </c>
      <c r="DU36" s="180">
        <v>265</v>
      </c>
      <c r="DV36" s="180">
        <v>249</v>
      </c>
      <c r="DW36" s="180">
        <v>270</v>
      </c>
      <c r="DX36" s="180">
        <v>258</v>
      </c>
      <c r="DY36" s="180">
        <v>297</v>
      </c>
      <c r="DZ36" s="180">
        <v>277</v>
      </c>
      <c r="EA36" s="180">
        <v>274</v>
      </c>
      <c r="EB36" s="288">
        <v>262</v>
      </c>
      <c r="EC36" s="288">
        <v>267</v>
      </c>
      <c r="ED36" s="288">
        <v>289</v>
      </c>
      <c r="EE36" s="287">
        <v>342</v>
      </c>
      <c r="EF36" s="287">
        <v>389</v>
      </c>
      <c r="EG36" s="287">
        <v>348</v>
      </c>
      <c r="EH36" s="287">
        <v>386</v>
      </c>
      <c r="EI36" s="287">
        <v>343</v>
      </c>
      <c r="EJ36" s="288">
        <v>382</v>
      </c>
      <c r="EK36" s="287">
        <v>387</v>
      </c>
      <c r="EL36" s="287">
        <v>436</v>
      </c>
      <c r="EM36" s="287">
        <v>378</v>
      </c>
      <c r="EN36" s="287">
        <v>460</v>
      </c>
      <c r="EO36" s="287">
        <v>524</v>
      </c>
      <c r="EP36" s="288">
        <v>489</v>
      </c>
      <c r="EQ36" s="287">
        <v>504</v>
      </c>
      <c r="ER36" s="287">
        <v>455</v>
      </c>
      <c r="ES36" s="287">
        <v>495</v>
      </c>
      <c r="ET36" s="183">
        <v>269</v>
      </c>
      <c r="EU36" s="183">
        <v>310</v>
      </c>
      <c r="EV36" s="180">
        <v>332</v>
      </c>
      <c r="EW36" s="180">
        <v>313</v>
      </c>
      <c r="EX36" s="180">
        <v>393</v>
      </c>
      <c r="EY36" s="180">
        <v>335</v>
      </c>
      <c r="EZ36" s="183">
        <v>353</v>
      </c>
      <c r="FA36" s="180">
        <v>358</v>
      </c>
      <c r="FB36" s="180">
        <v>416</v>
      </c>
      <c r="FC36" s="180">
        <v>426</v>
      </c>
      <c r="FD36" s="180">
        <v>398</v>
      </c>
      <c r="FE36" s="180">
        <v>319</v>
      </c>
      <c r="FF36" s="180">
        <v>405</v>
      </c>
      <c r="FG36" s="180">
        <v>364</v>
      </c>
      <c r="FH36" s="180">
        <v>425</v>
      </c>
      <c r="FI36" s="180">
        <v>386</v>
      </c>
      <c r="FJ36" s="180">
        <v>467</v>
      </c>
      <c r="FK36" s="180">
        <v>478</v>
      </c>
      <c r="FL36" s="180">
        <v>372</v>
      </c>
      <c r="FM36" s="288">
        <v>404</v>
      </c>
      <c r="FN36" s="288">
        <v>441</v>
      </c>
      <c r="FO36" s="288">
        <v>437</v>
      </c>
      <c r="FP36" s="287">
        <v>414</v>
      </c>
      <c r="FQ36" s="287">
        <v>401</v>
      </c>
      <c r="FR36" s="287">
        <v>389</v>
      </c>
      <c r="FS36" s="287">
        <v>432</v>
      </c>
      <c r="FT36" s="287">
        <v>455</v>
      </c>
      <c r="FU36" s="288">
        <v>431</v>
      </c>
      <c r="FV36" s="287">
        <v>448</v>
      </c>
      <c r="FW36" s="287">
        <v>420</v>
      </c>
      <c r="FX36" s="287">
        <v>403</v>
      </c>
      <c r="FY36" s="287">
        <v>478</v>
      </c>
      <c r="FZ36" s="287">
        <v>508</v>
      </c>
      <c r="GA36" s="288">
        <v>516</v>
      </c>
      <c r="GB36" s="287">
        <v>484</v>
      </c>
      <c r="GC36" s="287">
        <v>509</v>
      </c>
      <c r="GD36" s="287">
        <v>488</v>
      </c>
      <c r="GE36" s="183">
        <v>6159</v>
      </c>
      <c r="GF36" s="183">
        <v>6257</v>
      </c>
      <c r="GG36" s="180">
        <v>6173</v>
      </c>
      <c r="GH36" s="180">
        <v>6235</v>
      </c>
      <c r="GI36" s="180">
        <v>6215</v>
      </c>
      <c r="GJ36" s="180">
        <v>6457</v>
      </c>
      <c r="GK36" s="183">
        <v>7083</v>
      </c>
      <c r="GL36" s="180">
        <v>7497</v>
      </c>
      <c r="GM36" s="180">
        <v>7591</v>
      </c>
      <c r="GN36" s="180">
        <v>7954</v>
      </c>
      <c r="GO36" s="180">
        <v>7959</v>
      </c>
      <c r="GP36" s="180">
        <v>7572</v>
      </c>
      <c r="GQ36" s="180">
        <v>8123</v>
      </c>
      <c r="GR36" s="180">
        <v>8074</v>
      </c>
      <c r="GS36" s="180">
        <v>8197</v>
      </c>
      <c r="GT36" s="180">
        <v>7395</v>
      </c>
      <c r="GU36" s="180">
        <v>8740</v>
      </c>
      <c r="GV36" s="180">
        <v>8760</v>
      </c>
      <c r="GW36" s="180">
        <v>9583</v>
      </c>
      <c r="GX36" s="288">
        <v>9818</v>
      </c>
      <c r="GY36" s="288">
        <v>9567</v>
      </c>
      <c r="GZ36" s="288">
        <v>9619</v>
      </c>
      <c r="HA36" s="287">
        <v>9420</v>
      </c>
      <c r="HB36" s="287">
        <v>9370</v>
      </c>
      <c r="HC36" s="287">
        <v>9656</v>
      </c>
      <c r="HD36" s="287">
        <v>10137</v>
      </c>
      <c r="HE36" s="287">
        <v>10263</v>
      </c>
      <c r="HF36" s="288">
        <v>10440</v>
      </c>
      <c r="HG36" s="287">
        <v>10536</v>
      </c>
      <c r="HH36" s="287">
        <v>10525</v>
      </c>
      <c r="HI36" s="287">
        <v>10710</v>
      </c>
      <c r="HJ36" s="287">
        <v>11155</v>
      </c>
      <c r="HK36" s="287">
        <v>11668</v>
      </c>
      <c r="HL36" s="288">
        <v>12058</v>
      </c>
      <c r="HM36" s="287">
        <v>11875</v>
      </c>
      <c r="HN36" s="287">
        <v>11428</v>
      </c>
      <c r="HO36" s="287">
        <v>10934</v>
      </c>
      <c r="HP36" s="183">
        <v>6618</v>
      </c>
      <c r="HQ36" s="183">
        <v>6801</v>
      </c>
      <c r="HR36" s="180">
        <v>6556</v>
      </c>
      <c r="HS36" s="180">
        <v>6611</v>
      </c>
      <c r="HT36" s="180">
        <v>7031</v>
      </c>
      <c r="HU36" s="180">
        <v>7140</v>
      </c>
      <c r="HV36" s="183">
        <v>7270</v>
      </c>
      <c r="HW36" s="180">
        <v>7575</v>
      </c>
      <c r="HX36" s="180">
        <v>7959</v>
      </c>
      <c r="HY36" s="180">
        <v>7587</v>
      </c>
      <c r="HZ36" s="180">
        <v>7574</v>
      </c>
      <c r="IA36" s="180">
        <v>6994</v>
      </c>
      <c r="IB36" s="180">
        <v>7205</v>
      </c>
      <c r="IC36" s="180">
        <v>6867</v>
      </c>
      <c r="ID36" s="180">
        <v>6901</v>
      </c>
      <c r="IE36" s="180">
        <v>6253</v>
      </c>
      <c r="IF36" s="180">
        <v>6583</v>
      </c>
      <c r="IG36" s="180">
        <v>6298</v>
      </c>
      <c r="IH36" s="180">
        <v>5798</v>
      </c>
      <c r="II36" s="288">
        <v>5919</v>
      </c>
      <c r="IJ36" s="288">
        <v>5617</v>
      </c>
      <c r="IK36" s="288">
        <v>5572</v>
      </c>
      <c r="IL36" s="287">
        <v>5443</v>
      </c>
      <c r="IM36" s="287">
        <v>5482</v>
      </c>
      <c r="IN36" s="287">
        <v>5398</v>
      </c>
      <c r="IO36" s="287">
        <v>5422</v>
      </c>
      <c r="IP36" s="287">
        <v>5501</v>
      </c>
      <c r="IQ36" s="288">
        <v>5653</v>
      </c>
      <c r="IR36" s="287">
        <v>5446</v>
      </c>
      <c r="IS36" s="287">
        <v>5589</v>
      </c>
      <c r="IT36" s="287">
        <v>5654</v>
      </c>
      <c r="IU36" s="287">
        <v>5514</v>
      </c>
      <c r="IV36" s="287">
        <v>5605</v>
      </c>
      <c r="IW36" s="288">
        <v>5831</v>
      </c>
      <c r="IX36" s="287">
        <v>5623</v>
      </c>
      <c r="IY36" s="287">
        <v>5327</v>
      </c>
      <c r="IZ36" s="287">
        <v>5235</v>
      </c>
    </row>
    <row r="37" spans="1:260">
      <c r="A37" s="281" t="s">
        <v>104</v>
      </c>
      <c r="B37" s="183">
        <v>25305</v>
      </c>
      <c r="C37" s="183">
        <v>26301</v>
      </c>
      <c r="D37" s="180">
        <v>26338</v>
      </c>
      <c r="E37" s="180">
        <v>26483</v>
      </c>
      <c r="F37" s="180">
        <v>26570</v>
      </c>
      <c r="G37" s="180">
        <v>27720</v>
      </c>
      <c r="H37" s="183">
        <v>27754</v>
      </c>
      <c r="I37" s="180">
        <v>28245</v>
      </c>
      <c r="J37" s="180">
        <v>29782</v>
      </c>
      <c r="K37" s="180">
        <v>29732</v>
      </c>
      <c r="L37" s="180">
        <v>30821</v>
      </c>
      <c r="M37" s="180">
        <v>32260</v>
      </c>
      <c r="N37" s="180">
        <v>32395</v>
      </c>
      <c r="O37" s="180">
        <v>32081</v>
      </c>
      <c r="P37" s="180">
        <v>32394</v>
      </c>
      <c r="Q37" s="180">
        <v>32643</v>
      </c>
      <c r="R37" s="180">
        <v>34061</v>
      </c>
      <c r="S37" s="180">
        <v>34022</v>
      </c>
      <c r="T37" s="180">
        <v>34633</v>
      </c>
      <c r="U37" s="288">
        <v>35715</v>
      </c>
      <c r="V37" s="288">
        <v>33689</v>
      </c>
      <c r="W37" s="288">
        <v>33816</v>
      </c>
      <c r="X37" s="287">
        <v>33856</v>
      </c>
      <c r="Y37" s="287">
        <v>34053</v>
      </c>
      <c r="Z37" s="287">
        <v>34998</v>
      </c>
      <c r="AA37" s="287">
        <v>35209</v>
      </c>
      <c r="AB37" s="287">
        <v>35665</v>
      </c>
      <c r="AC37" s="288">
        <v>35943</v>
      </c>
      <c r="AD37" s="287">
        <v>35848</v>
      </c>
      <c r="AE37" s="287">
        <v>36779</v>
      </c>
      <c r="AF37" s="287">
        <v>37549</v>
      </c>
      <c r="AG37" s="287">
        <v>36043</v>
      </c>
      <c r="AH37" s="287">
        <v>38297</v>
      </c>
      <c r="AI37" s="288">
        <v>38921</v>
      </c>
      <c r="AJ37" s="287">
        <v>38875</v>
      </c>
      <c r="AK37" s="287">
        <v>37193</v>
      </c>
      <c r="AL37" s="287">
        <v>35855</v>
      </c>
      <c r="AM37" s="397">
        <f t="shared" si="5"/>
        <v>1280</v>
      </c>
      <c r="AN37" s="292">
        <f t="shared" si="61"/>
        <v>1361</v>
      </c>
      <c r="AO37" s="292">
        <f t="shared" si="62"/>
        <v>1480</v>
      </c>
      <c r="AP37" s="292">
        <f t="shared" si="63"/>
        <v>1351</v>
      </c>
      <c r="AQ37" s="292">
        <f t="shared" si="64"/>
        <v>1417</v>
      </c>
      <c r="AR37" s="292">
        <f t="shared" si="65"/>
        <v>1428</v>
      </c>
      <c r="AS37" s="292">
        <f t="shared" si="66"/>
        <v>1475</v>
      </c>
      <c r="AT37" s="292">
        <f t="shared" si="67"/>
        <v>1554</v>
      </c>
      <c r="AU37" s="292">
        <f t="shared" si="68"/>
        <v>1788</v>
      </c>
      <c r="AV37" s="292">
        <f t="shared" si="69"/>
        <v>1717</v>
      </c>
      <c r="AW37" s="292">
        <f t="shared" si="70"/>
        <v>1773</v>
      </c>
      <c r="AX37" s="292">
        <f t="shared" si="71"/>
        <v>1976</v>
      </c>
      <c r="AY37" s="292">
        <f t="shared" si="72"/>
        <v>2139</v>
      </c>
      <c r="AZ37" s="292">
        <f t="shared" si="73"/>
        <v>2190</v>
      </c>
      <c r="BA37" s="292">
        <f t="shared" si="74"/>
        <v>2261</v>
      </c>
      <c r="BB37" s="292">
        <f t="shared" si="75"/>
        <v>2368</v>
      </c>
      <c r="BC37" s="292">
        <f t="shared" si="76"/>
        <v>2536</v>
      </c>
      <c r="BD37" s="292">
        <f t="shared" si="77"/>
        <v>2388</v>
      </c>
      <c r="BE37" s="292">
        <f t="shared" si="78"/>
        <v>2410</v>
      </c>
      <c r="BF37" s="293">
        <f t="shared" si="79"/>
        <v>2443</v>
      </c>
      <c r="BG37" s="293">
        <f t="shared" si="80"/>
        <v>2311</v>
      </c>
      <c r="BH37" s="293">
        <f t="shared" si="81"/>
        <v>2336</v>
      </c>
      <c r="BI37" s="293">
        <f t="shared" si="82"/>
        <v>2344</v>
      </c>
      <c r="BJ37" s="293">
        <f t="shared" si="83"/>
        <v>2349</v>
      </c>
      <c r="BK37" s="293">
        <f t="shared" si="84"/>
        <v>2292</v>
      </c>
      <c r="BL37" s="293">
        <f t="shared" si="85"/>
        <v>2302</v>
      </c>
      <c r="BM37" s="293">
        <f t="shared" si="86"/>
        <v>2322</v>
      </c>
      <c r="BN37" s="293">
        <f t="shared" si="87"/>
        <v>2278</v>
      </c>
      <c r="BO37" s="293">
        <f t="shared" si="88"/>
        <v>2098</v>
      </c>
      <c r="BP37" s="293">
        <f t="shared" si="89"/>
        <v>2189</v>
      </c>
      <c r="BQ37" s="293">
        <f t="shared" si="90"/>
        <v>2182</v>
      </c>
      <c r="BR37" s="293">
        <f t="shared" si="91"/>
        <v>2278</v>
      </c>
      <c r="BS37" s="293">
        <f t="shared" si="92"/>
        <v>2468</v>
      </c>
      <c r="BT37" s="293">
        <f t="shared" si="93"/>
        <v>2441</v>
      </c>
      <c r="BU37" s="293">
        <f t="shared" si="94"/>
        <v>2388</v>
      </c>
      <c r="BV37" s="293">
        <f t="shared" si="95"/>
        <v>2346</v>
      </c>
      <c r="BW37" s="293">
        <f t="shared" si="96"/>
        <v>2313</v>
      </c>
      <c r="BX37" s="183">
        <v>366</v>
      </c>
      <c r="BY37" s="183">
        <v>363</v>
      </c>
      <c r="BZ37" s="180">
        <v>384</v>
      </c>
      <c r="CA37" s="180">
        <v>410</v>
      </c>
      <c r="CB37" s="180">
        <v>389</v>
      </c>
      <c r="CC37" s="180">
        <v>385</v>
      </c>
      <c r="CD37" s="183">
        <v>390</v>
      </c>
      <c r="CE37" s="180">
        <v>407</v>
      </c>
      <c r="CF37" s="180">
        <v>448</v>
      </c>
      <c r="CG37" s="180">
        <v>448</v>
      </c>
      <c r="CH37" s="180">
        <v>490</v>
      </c>
      <c r="CI37" s="180">
        <v>506</v>
      </c>
      <c r="CJ37" s="180">
        <v>574</v>
      </c>
      <c r="CK37" s="180">
        <v>600</v>
      </c>
      <c r="CL37" s="180">
        <v>597</v>
      </c>
      <c r="CM37" s="180">
        <v>681</v>
      </c>
      <c r="CN37" s="180">
        <v>725</v>
      </c>
      <c r="CO37" s="180">
        <v>693</v>
      </c>
      <c r="CP37" s="180">
        <v>661</v>
      </c>
      <c r="CQ37" s="288">
        <v>658</v>
      </c>
      <c r="CR37" s="288">
        <v>593</v>
      </c>
      <c r="CS37" s="288">
        <v>608</v>
      </c>
      <c r="CT37" s="287">
        <v>557</v>
      </c>
      <c r="CU37" s="287">
        <v>563</v>
      </c>
      <c r="CV37" s="287">
        <v>546</v>
      </c>
      <c r="CW37" s="287">
        <v>549</v>
      </c>
      <c r="CX37" s="287">
        <v>514</v>
      </c>
      <c r="CY37" s="288">
        <v>487</v>
      </c>
      <c r="CZ37" s="287">
        <v>436</v>
      </c>
      <c r="DA37" s="287">
        <v>441</v>
      </c>
      <c r="DB37" s="287">
        <v>435</v>
      </c>
      <c r="DC37" s="287">
        <v>500</v>
      </c>
      <c r="DD37" s="287">
        <v>541</v>
      </c>
      <c r="DE37" s="288">
        <v>547</v>
      </c>
      <c r="DF37" s="287">
        <v>516</v>
      </c>
      <c r="DG37" s="287">
        <v>472</v>
      </c>
      <c r="DH37" s="287">
        <v>441</v>
      </c>
      <c r="DI37" s="183">
        <v>914</v>
      </c>
      <c r="DJ37" s="183">
        <v>998</v>
      </c>
      <c r="DK37" s="180">
        <v>1096</v>
      </c>
      <c r="DL37" s="180">
        <v>941</v>
      </c>
      <c r="DM37" s="180">
        <v>1028</v>
      </c>
      <c r="DN37" s="180">
        <v>1043</v>
      </c>
      <c r="DO37" s="183">
        <v>1085</v>
      </c>
      <c r="DP37" s="180">
        <v>1147</v>
      </c>
      <c r="DQ37" s="180">
        <v>1340</v>
      </c>
      <c r="DR37" s="180">
        <v>1269</v>
      </c>
      <c r="DS37" s="180">
        <v>1283</v>
      </c>
      <c r="DT37" s="180">
        <v>1470</v>
      </c>
      <c r="DU37" s="180">
        <v>1565</v>
      </c>
      <c r="DV37" s="180">
        <v>1590</v>
      </c>
      <c r="DW37" s="180">
        <v>1664</v>
      </c>
      <c r="DX37" s="180">
        <v>1687</v>
      </c>
      <c r="DY37" s="180">
        <v>1811</v>
      </c>
      <c r="DZ37" s="180">
        <v>1695</v>
      </c>
      <c r="EA37" s="180">
        <v>1749</v>
      </c>
      <c r="EB37" s="288">
        <v>1785</v>
      </c>
      <c r="EC37" s="288">
        <v>1718</v>
      </c>
      <c r="ED37" s="288">
        <v>1728</v>
      </c>
      <c r="EE37" s="287">
        <v>1787</v>
      </c>
      <c r="EF37" s="287">
        <v>1786</v>
      </c>
      <c r="EG37" s="287">
        <v>1746</v>
      </c>
      <c r="EH37" s="287">
        <v>1753</v>
      </c>
      <c r="EI37" s="287">
        <v>1808</v>
      </c>
      <c r="EJ37" s="288">
        <v>1791</v>
      </c>
      <c r="EK37" s="287">
        <v>1662</v>
      </c>
      <c r="EL37" s="287">
        <v>1748</v>
      </c>
      <c r="EM37" s="287">
        <v>1747</v>
      </c>
      <c r="EN37" s="287">
        <v>1778</v>
      </c>
      <c r="EO37" s="287">
        <v>1927</v>
      </c>
      <c r="EP37" s="288">
        <v>1894</v>
      </c>
      <c r="EQ37" s="287">
        <v>1872</v>
      </c>
      <c r="ER37" s="287">
        <v>1874</v>
      </c>
      <c r="ES37" s="287">
        <v>1872</v>
      </c>
      <c r="ET37" s="183">
        <v>374</v>
      </c>
      <c r="EU37" s="183">
        <v>448</v>
      </c>
      <c r="EV37" s="180">
        <v>398</v>
      </c>
      <c r="EW37" s="180">
        <v>274</v>
      </c>
      <c r="EX37" s="180">
        <v>458</v>
      </c>
      <c r="EY37" s="180">
        <v>464</v>
      </c>
      <c r="EZ37" s="183">
        <v>491</v>
      </c>
      <c r="FA37" s="180">
        <v>526</v>
      </c>
      <c r="FB37" s="180">
        <v>519</v>
      </c>
      <c r="FC37" s="180">
        <v>604</v>
      </c>
      <c r="FD37" s="180">
        <v>594</v>
      </c>
      <c r="FE37" s="180">
        <v>697</v>
      </c>
      <c r="FF37" s="180">
        <v>692</v>
      </c>
      <c r="FG37" s="180">
        <v>692</v>
      </c>
      <c r="FH37" s="180">
        <v>746</v>
      </c>
      <c r="FI37" s="180">
        <v>806</v>
      </c>
      <c r="FJ37" s="180">
        <v>830</v>
      </c>
      <c r="FK37" s="180">
        <v>826</v>
      </c>
      <c r="FL37" s="180">
        <v>911</v>
      </c>
      <c r="FM37" s="288">
        <v>930</v>
      </c>
      <c r="FN37" s="288">
        <v>825</v>
      </c>
      <c r="FO37" s="288">
        <v>821</v>
      </c>
      <c r="FP37" s="287">
        <v>750</v>
      </c>
      <c r="FQ37" s="287">
        <v>752</v>
      </c>
      <c r="FR37" s="287">
        <v>743</v>
      </c>
      <c r="FS37" s="287">
        <v>754</v>
      </c>
      <c r="FT37" s="287">
        <v>684</v>
      </c>
      <c r="FU37" s="288">
        <v>638</v>
      </c>
      <c r="FV37" s="287">
        <v>583</v>
      </c>
      <c r="FW37" s="287">
        <v>578</v>
      </c>
      <c r="FX37" s="287">
        <v>547</v>
      </c>
      <c r="FY37" s="287">
        <v>619</v>
      </c>
      <c r="FZ37" s="287">
        <v>696</v>
      </c>
      <c r="GA37" s="288">
        <v>719</v>
      </c>
      <c r="GB37" s="287">
        <v>748</v>
      </c>
      <c r="GC37" s="287">
        <v>707</v>
      </c>
      <c r="GD37" s="287">
        <v>714</v>
      </c>
      <c r="GE37" s="183">
        <v>767</v>
      </c>
      <c r="GF37" s="183">
        <v>915</v>
      </c>
      <c r="GG37" s="180">
        <v>993</v>
      </c>
      <c r="GH37" s="180">
        <v>1081</v>
      </c>
      <c r="GI37" s="180">
        <v>1069</v>
      </c>
      <c r="GJ37" s="180">
        <v>1201</v>
      </c>
      <c r="GK37" s="183">
        <v>1289</v>
      </c>
      <c r="GL37" s="180">
        <v>1381</v>
      </c>
      <c r="GM37" s="180">
        <v>1595</v>
      </c>
      <c r="GN37" s="180">
        <v>1629</v>
      </c>
      <c r="GO37" s="180">
        <v>1990</v>
      </c>
      <c r="GP37" s="180">
        <v>2380</v>
      </c>
      <c r="GQ37" s="180">
        <v>2583</v>
      </c>
      <c r="GR37" s="180">
        <v>2717</v>
      </c>
      <c r="GS37" s="180">
        <v>3139</v>
      </c>
      <c r="GT37" s="180">
        <v>3242</v>
      </c>
      <c r="GU37" s="180">
        <v>3849</v>
      </c>
      <c r="GV37" s="180">
        <v>4250</v>
      </c>
      <c r="GW37" s="180">
        <v>4859</v>
      </c>
      <c r="GX37" s="288">
        <v>5424</v>
      </c>
      <c r="GY37" s="288">
        <v>5325</v>
      </c>
      <c r="GZ37" s="288">
        <v>5759</v>
      </c>
      <c r="HA37" s="287">
        <v>6143</v>
      </c>
      <c r="HB37" s="287">
        <v>6669</v>
      </c>
      <c r="HC37" s="287">
        <v>7352</v>
      </c>
      <c r="HD37" s="287">
        <v>7728</v>
      </c>
      <c r="HE37" s="287">
        <v>8396</v>
      </c>
      <c r="HF37" s="288">
        <v>9113</v>
      </c>
      <c r="HG37" s="287">
        <v>9573</v>
      </c>
      <c r="HH37" s="287">
        <v>10179</v>
      </c>
      <c r="HI37" s="287">
        <v>11051</v>
      </c>
      <c r="HJ37" s="287">
        <v>11131</v>
      </c>
      <c r="HK37" s="287">
        <v>12069</v>
      </c>
      <c r="HL37" s="288">
        <v>12365</v>
      </c>
      <c r="HM37" s="287">
        <v>12697</v>
      </c>
      <c r="HN37" s="287">
        <v>11879</v>
      </c>
      <c r="HO37" s="287">
        <v>11303</v>
      </c>
      <c r="HP37" s="183">
        <v>22884</v>
      </c>
      <c r="HQ37" s="183">
        <v>23577</v>
      </c>
      <c r="HR37" s="180">
        <v>23467</v>
      </c>
      <c r="HS37" s="180">
        <v>23777</v>
      </c>
      <c r="HT37" s="180">
        <v>23626</v>
      </c>
      <c r="HU37" s="180">
        <v>24627</v>
      </c>
      <c r="HV37" s="183">
        <v>24499</v>
      </c>
      <c r="HW37" s="180">
        <v>24784</v>
      </c>
      <c r="HX37" s="180">
        <v>25880</v>
      </c>
      <c r="HY37" s="180">
        <v>25782</v>
      </c>
      <c r="HZ37" s="180">
        <v>26464</v>
      </c>
      <c r="IA37" s="180">
        <v>27207</v>
      </c>
      <c r="IB37" s="180">
        <v>26981</v>
      </c>
      <c r="IC37" s="180">
        <v>26482</v>
      </c>
      <c r="ID37" s="180">
        <v>26248</v>
      </c>
      <c r="IE37" s="180">
        <v>26227</v>
      </c>
      <c r="IF37" s="180">
        <v>26846</v>
      </c>
      <c r="IG37" s="180">
        <v>26558</v>
      </c>
      <c r="IH37" s="180">
        <v>26453</v>
      </c>
      <c r="II37" s="288">
        <v>26918</v>
      </c>
      <c r="IJ37" s="288">
        <v>25228</v>
      </c>
      <c r="IK37" s="288">
        <v>24900</v>
      </c>
      <c r="IL37" s="287">
        <v>24619</v>
      </c>
      <c r="IM37" s="287">
        <v>24283</v>
      </c>
      <c r="IN37" s="287">
        <v>24611</v>
      </c>
      <c r="IO37" s="287">
        <v>24425</v>
      </c>
      <c r="IP37" s="287">
        <v>24263</v>
      </c>
      <c r="IQ37" s="288">
        <v>23914</v>
      </c>
      <c r="IR37" s="287">
        <v>23594</v>
      </c>
      <c r="IS37" s="287">
        <v>23833</v>
      </c>
      <c r="IT37" s="287">
        <v>23769</v>
      </c>
      <c r="IU37" s="287">
        <v>22015</v>
      </c>
      <c r="IV37" s="287">
        <v>23064</v>
      </c>
      <c r="IW37" s="288">
        <v>23396</v>
      </c>
      <c r="IX37" s="287">
        <v>23042</v>
      </c>
      <c r="IY37" s="287">
        <v>22261</v>
      </c>
      <c r="IZ37" s="287">
        <v>21525</v>
      </c>
    </row>
    <row r="38" spans="1:260">
      <c r="A38" s="281" t="s">
        <v>108</v>
      </c>
      <c r="B38" s="183">
        <v>24946</v>
      </c>
      <c r="C38" s="183">
        <v>24197</v>
      </c>
      <c r="D38" s="180">
        <v>26407</v>
      </c>
      <c r="E38" s="180">
        <v>27670</v>
      </c>
      <c r="F38" s="180">
        <v>26293</v>
      </c>
      <c r="G38" s="180">
        <v>30753</v>
      </c>
      <c r="H38" s="183">
        <v>31416</v>
      </c>
      <c r="I38" s="180">
        <v>31574</v>
      </c>
      <c r="J38" s="180">
        <v>32501</v>
      </c>
      <c r="K38" s="180">
        <v>31036</v>
      </c>
      <c r="L38" s="180">
        <v>30183</v>
      </c>
      <c r="M38" s="180">
        <v>29496</v>
      </c>
      <c r="N38" s="180">
        <v>30252</v>
      </c>
      <c r="O38" s="180">
        <v>30253</v>
      </c>
      <c r="P38" s="180">
        <v>29012</v>
      </c>
      <c r="Q38" s="180">
        <v>28276</v>
      </c>
      <c r="R38" s="180">
        <v>28091</v>
      </c>
      <c r="S38" s="180">
        <v>30358</v>
      </c>
      <c r="T38" s="180">
        <v>30457</v>
      </c>
      <c r="U38" s="288">
        <v>29794</v>
      </c>
      <c r="V38" s="288">
        <v>29857</v>
      </c>
      <c r="W38" s="288">
        <v>30648</v>
      </c>
      <c r="X38" s="287">
        <v>31665</v>
      </c>
      <c r="Y38" s="287">
        <v>32507</v>
      </c>
      <c r="Z38" s="287">
        <v>34094</v>
      </c>
      <c r="AA38" s="287">
        <v>35293</v>
      </c>
      <c r="AB38" s="287">
        <v>36397</v>
      </c>
      <c r="AC38" s="288">
        <v>36861</v>
      </c>
      <c r="AD38" s="287">
        <v>37624</v>
      </c>
      <c r="AE38" s="287">
        <v>39082</v>
      </c>
      <c r="AF38" s="287">
        <v>39885</v>
      </c>
      <c r="AG38" s="287">
        <v>39868</v>
      </c>
      <c r="AH38" s="287">
        <v>41343</v>
      </c>
      <c r="AI38" s="288">
        <v>42651</v>
      </c>
      <c r="AJ38" s="287">
        <v>43089</v>
      </c>
      <c r="AK38" s="287">
        <v>41739</v>
      </c>
      <c r="AL38" s="287">
        <v>40552</v>
      </c>
      <c r="AM38" s="397">
        <f t="shared" si="5"/>
        <v>819</v>
      </c>
      <c r="AN38" s="292">
        <f t="shared" si="61"/>
        <v>749</v>
      </c>
      <c r="AO38" s="292">
        <f t="shared" si="62"/>
        <v>803</v>
      </c>
      <c r="AP38" s="292">
        <f t="shared" si="63"/>
        <v>791</v>
      </c>
      <c r="AQ38" s="292">
        <f t="shared" si="64"/>
        <v>701</v>
      </c>
      <c r="AR38" s="292">
        <f t="shared" si="65"/>
        <v>878</v>
      </c>
      <c r="AS38" s="292">
        <f t="shared" si="66"/>
        <v>969</v>
      </c>
      <c r="AT38" s="292">
        <f t="shared" si="67"/>
        <v>976</v>
      </c>
      <c r="AU38" s="292">
        <f t="shared" si="68"/>
        <v>1059</v>
      </c>
      <c r="AV38" s="292">
        <f t="shared" si="69"/>
        <v>1116</v>
      </c>
      <c r="AW38" s="292">
        <f t="shared" si="70"/>
        <v>1130</v>
      </c>
      <c r="AX38" s="292">
        <f t="shared" si="71"/>
        <v>1148</v>
      </c>
      <c r="AY38" s="292">
        <f t="shared" si="72"/>
        <v>1221</v>
      </c>
      <c r="AZ38" s="292">
        <f t="shared" si="73"/>
        <v>1221</v>
      </c>
      <c r="BA38" s="292">
        <f t="shared" si="74"/>
        <v>1185</v>
      </c>
      <c r="BB38" s="292">
        <f t="shared" si="75"/>
        <v>1266</v>
      </c>
      <c r="BC38" s="292">
        <f t="shared" si="76"/>
        <v>1250</v>
      </c>
      <c r="BD38" s="292">
        <f t="shared" si="77"/>
        <v>1506</v>
      </c>
      <c r="BE38" s="292">
        <f t="shared" si="78"/>
        <v>1493</v>
      </c>
      <c r="BF38" s="293">
        <f t="shared" si="79"/>
        <v>1491</v>
      </c>
      <c r="BG38" s="293">
        <f t="shared" si="80"/>
        <v>1435</v>
      </c>
      <c r="BH38" s="293">
        <f t="shared" si="81"/>
        <v>1506</v>
      </c>
      <c r="BI38" s="293">
        <f t="shared" si="82"/>
        <v>1616</v>
      </c>
      <c r="BJ38" s="293">
        <f t="shared" si="83"/>
        <v>1657</v>
      </c>
      <c r="BK38" s="293">
        <f t="shared" si="84"/>
        <v>1813</v>
      </c>
      <c r="BL38" s="293">
        <f t="shared" si="85"/>
        <v>1941</v>
      </c>
      <c r="BM38" s="293">
        <f t="shared" si="86"/>
        <v>2036</v>
      </c>
      <c r="BN38" s="293">
        <f t="shared" si="87"/>
        <v>2115</v>
      </c>
      <c r="BO38" s="293">
        <f t="shared" si="88"/>
        <v>2191</v>
      </c>
      <c r="BP38" s="293">
        <f t="shared" si="89"/>
        <v>2481</v>
      </c>
      <c r="BQ38" s="293">
        <f t="shared" si="90"/>
        <v>2616</v>
      </c>
      <c r="BR38" s="293">
        <f t="shared" si="91"/>
        <v>2335</v>
      </c>
      <c r="BS38" s="293">
        <f t="shared" si="92"/>
        <v>2558</v>
      </c>
      <c r="BT38" s="293">
        <f t="shared" si="93"/>
        <v>2717</v>
      </c>
      <c r="BU38" s="293">
        <f t="shared" si="94"/>
        <v>2807</v>
      </c>
      <c r="BV38" s="293">
        <f t="shared" si="95"/>
        <v>2469</v>
      </c>
      <c r="BW38" s="293">
        <f t="shared" si="96"/>
        <v>2428</v>
      </c>
      <c r="BX38" s="183">
        <v>349</v>
      </c>
      <c r="BY38" s="183">
        <v>237</v>
      </c>
      <c r="BZ38" s="180">
        <v>248</v>
      </c>
      <c r="CA38" s="180">
        <v>231</v>
      </c>
      <c r="CB38" s="180">
        <v>212</v>
      </c>
      <c r="CC38" s="180">
        <v>261</v>
      </c>
      <c r="CD38" s="183">
        <v>280</v>
      </c>
      <c r="CE38" s="180">
        <v>291</v>
      </c>
      <c r="CF38" s="180">
        <v>328</v>
      </c>
      <c r="CG38" s="180">
        <v>348</v>
      </c>
      <c r="CH38" s="180">
        <v>313</v>
      </c>
      <c r="CI38" s="180">
        <v>340</v>
      </c>
      <c r="CJ38" s="180">
        <v>377</v>
      </c>
      <c r="CK38" s="180">
        <v>377</v>
      </c>
      <c r="CL38" s="180">
        <v>341</v>
      </c>
      <c r="CM38" s="180">
        <v>390</v>
      </c>
      <c r="CN38" s="180">
        <v>382</v>
      </c>
      <c r="CO38" s="180">
        <v>420</v>
      </c>
      <c r="CP38" s="180">
        <v>438</v>
      </c>
      <c r="CQ38" s="288">
        <v>387</v>
      </c>
      <c r="CR38" s="288">
        <v>383</v>
      </c>
      <c r="CS38" s="288">
        <v>352</v>
      </c>
      <c r="CT38" s="287">
        <v>362</v>
      </c>
      <c r="CU38" s="287">
        <v>375</v>
      </c>
      <c r="CV38" s="287">
        <v>397</v>
      </c>
      <c r="CW38" s="287">
        <v>410</v>
      </c>
      <c r="CX38" s="287">
        <v>420</v>
      </c>
      <c r="CY38" s="288">
        <v>444</v>
      </c>
      <c r="CZ38" s="287">
        <v>405</v>
      </c>
      <c r="DA38" s="287">
        <v>486</v>
      </c>
      <c r="DB38" s="287">
        <v>484</v>
      </c>
      <c r="DC38" s="287">
        <v>460</v>
      </c>
      <c r="DD38" s="287">
        <v>501</v>
      </c>
      <c r="DE38" s="288">
        <v>534</v>
      </c>
      <c r="DF38" s="287">
        <v>521</v>
      </c>
      <c r="DG38" s="287">
        <v>487</v>
      </c>
      <c r="DH38" s="287">
        <v>441</v>
      </c>
      <c r="DI38" s="183">
        <v>470</v>
      </c>
      <c r="DJ38" s="183">
        <v>512</v>
      </c>
      <c r="DK38" s="180">
        <v>555</v>
      </c>
      <c r="DL38" s="180">
        <v>560</v>
      </c>
      <c r="DM38" s="180">
        <v>489</v>
      </c>
      <c r="DN38" s="180">
        <v>617</v>
      </c>
      <c r="DO38" s="183">
        <v>689</v>
      </c>
      <c r="DP38" s="180">
        <v>685</v>
      </c>
      <c r="DQ38" s="180">
        <v>731</v>
      </c>
      <c r="DR38" s="180">
        <v>768</v>
      </c>
      <c r="DS38" s="180">
        <v>817</v>
      </c>
      <c r="DT38" s="180">
        <v>808</v>
      </c>
      <c r="DU38" s="180">
        <v>844</v>
      </c>
      <c r="DV38" s="180">
        <v>844</v>
      </c>
      <c r="DW38" s="180">
        <v>844</v>
      </c>
      <c r="DX38" s="180">
        <v>876</v>
      </c>
      <c r="DY38" s="180">
        <v>868</v>
      </c>
      <c r="DZ38" s="180">
        <v>1086</v>
      </c>
      <c r="EA38" s="180">
        <v>1055</v>
      </c>
      <c r="EB38" s="288">
        <v>1104</v>
      </c>
      <c r="EC38" s="288">
        <v>1052</v>
      </c>
      <c r="ED38" s="288">
        <v>1154</v>
      </c>
      <c r="EE38" s="287">
        <v>1254</v>
      </c>
      <c r="EF38" s="287">
        <v>1282</v>
      </c>
      <c r="EG38" s="287">
        <v>1416</v>
      </c>
      <c r="EH38" s="287">
        <v>1531</v>
      </c>
      <c r="EI38" s="287">
        <v>1616</v>
      </c>
      <c r="EJ38" s="288">
        <v>1671</v>
      </c>
      <c r="EK38" s="287">
        <v>1786</v>
      </c>
      <c r="EL38" s="287">
        <v>1995</v>
      </c>
      <c r="EM38" s="287">
        <v>2132</v>
      </c>
      <c r="EN38" s="287">
        <v>1875</v>
      </c>
      <c r="EO38" s="287">
        <v>2057</v>
      </c>
      <c r="EP38" s="288">
        <v>2183</v>
      </c>
      <c r="EQ38" s="287">
        <v>2286</v>
      </c>
      <c r="ER38" s="287">
        <v>1982</v>
      </c>
      <c r="ES38" s="287">
        <v>1987</v>
      </c>
      <c r="ET38" s="183">
        <v>108</v>
      </c>
      <c r="EU38" s="183">
        <v>86</v>
      </c>
      <c r="EV38" s="180">
        <v>92</v>
      </c>
      <c r="EW38" s="180">
        <v>90</v>
      </c>
      <c r="EX38" s="180">
        <v>94</v>
      </c>
      <c r="EY38" s="180">
        <v>133</v>
      </c>
      <c r="EZ38" s="183">
        <v>128</v>
      </c>
      <c r="FA38" s="180">
        <v>136</v>
      </c>
      <c r="FB38" s="180">
        <v>168</v>
      </c>
      <c r="FC38" s="180">
        <v>184</v>
      </c>
      <c r="FD38" s="180">
        <v>172</v>
      </c>
      <c r="FE38" s="180">
        <v>203</v>
      </c>
      <c r="FF38" s="180">
        <v>218</v>
      </c>
      <c r="FG38" s="180">
        <v>218</v>
      </c>
      <c r="FH38" s="180">
        <v>231</v>
      </c>
      <c r="FI38" s="180">
        <v>231</v>
      </c>
      <c r="FJ38" s="180">
        <v>229</v>
      </c>
      <c r="FK38" s="180">
        <v>344</v>
      </c>
      <c r="FL38" s="180">
        <v>329</v>
      </c>
      <c r="FM38" s="288">
        <v>333</v>
      </c>
      <c r="FN38" s="288">
        <v>349</v>
      </c>
      <c r="FO38" s="288">
        <v>335</v>
      </c>
      <c r="FP38" s="287">
        <v>394</v>
      </c>
      <c r="FQ38" s="287">
        <v>387</v>
      </c>
      <c r="FR38" s="287">
        <v>428</v>
      </c>
      <c r="FS38" s="287">
        <v>493</v>
      </c>
      <c r="FT38" s="287">
        <v>503</v>
      </c>
      <c r="FU38" s="288">
        <v>560</v>
      </c>
      <c r="FV38" s="287">
        <v>564</v>
      </c>
      <c r="FW38" s="287">
        <v>581</v>
      </c>
      <c r="FX38" s="287">
        <v>605</v>
      </c>
      <c r="FY38" s="287">
        <v>805</v>
      </c>
      <c r="FZ38" s="287">
        <v>865</v>
      </c>
      <c r="GA38" s="288">
        <v>1003</v>
      </c>
      <c r="GB38" s="287">
        <v>1041</v>
      </c>
      <c r="GC38" s="287">
        <v>1001</v>
      </c>
      <c r="GD38" s="287">
        <v>1075</v>
      </c>
      <c r="GE38" s="183">
        <v>699</v>
      </c>
      <c r="GF38" s="183">
        <v>685</v>
      </c>
      <c r="GG38" s="180">
        <v>740</v>
      </c>
      <c r="GH38" s="180">
        <v>736</v>
      </c>
      <c r="GI38" s="180">
        <v>732</v>
      </c>
      <c r="GJ38" s="180">
        <v>970</v>
      </c>
      <c r="GK38" s="183">
        <v>1073</v>
      </c>
      <c r="GL38" s="180">
        <v>1234</v>
      </c>
      <c r="GM38" s="180">
        <v>1349</v>
      </c>
      <c r="GN38" s="180">
        <v>1527</v>
      </c>
      <c r="GO38" s="180">
        <v>1574</v>
      </c>
      <c r="GP38" s="180">
        <v>1590</v>
      </c>
      <c r="GQ38" s="180">
        <v>1838</v>
      </c>
      <c r="GR38" s="180">
        <v>1838</v>
      </c>
      <c r="GS38" s="180">
        <v>2021</v>
      </c>
      <c r="GT38" s="180">
        <v>2100</v>
      </c>
      <c r="GU38" s="180">
        <v>2063</v>
      </c>
      <c r="GV38" s="180">
        <v>2707</v>
      </c>
      <c r="GW38" s="180">
        <v>2797</v>
      </c>
      <c r="GX38" s="288">
        <v>2926</v>
      </c>
      <c r="GY38" s="288">
        <v>3070</v>
      </c>
      <c r="GZ38" s="288">
        <v>3121</v>
      </c>
      <c r="HA38" s="287">
        <v>3390</v>
      </c>
      <c r="HB38" s="287">
        <v>3520</v>
      </c>
      <c r="HC38" s="287">
        <v>3835</v>
      </c>
      <c r="HD38" s="287">
        <v>4021</v>
      </c>
      <c r="HE38" s="287">
        <v>4235</v>
      </c>
      <c r="HF38" s="288">
        <v>4398</v>
      </c>
      <c r="HG38" s="287">
        <v>4757</v>
      </c>
      <c r="HH38" s="287">
        <v>4987</v>
      </c>
      <c r="HI38" s="287">
        <v>5040</v>
      </c>
      <c r="HJ38" s="287">
        <v>5359</v>
      </c>
      <c r="HK38" s="287">
        <v>5779</v>
      </c>
      <c r="HL38" s="288">
        <v>6318</v>
      </c>
      <c r="HM38" s="287">
        <v>6618</v>
      </c>
      <c r="HN38" s="287">
        <v>6160</v>
      </c>
      <c r="HO38" s="287">
        <v>5656</v>
      </c>
      <c r="HP38" s="183">
        <v>23320</v>
      </c>
      <c r="HQ38" s="183">
        <v>22677</v>
      </c>
      <c r="HR38" s="180">
        <v>24772</v>
      </c>
      <c r="HS38" s="180">
        <v>26053</v>
      </c>
      <c r="HT38" s="180">
        <v>24766</v>
      </c>
      <c r="HU38" s="180">
        <v>28772</v>
      </c>
      <c r="HV38" s="183">
        <v>29246</v>
      </c>
      <c r="HW38" s="180">
        <v>29228</v>
      </c>
      <c r="HX38" s="180">
        <v>29925</v>
      </c>
      <c r="HY38" s="180">
        <v>28209</v>
      </c>
      <c r="HZ38" s="180">
        <v>27307</v>
      </c>
      <c r="IA38" s="180">
        <v>26555</v>
      </c>
      <c r="IB38" s="180">
        <v>26975</v>
      </c>
      <c r="IC38" s="180">
        <v>26976</v>
      </c>
      <c r="ID38" s="180">
        <v>25575</v>
      </c>
      <c r="IE38" s="180">
        <v>24679</v>
      </c>
      <c r="IF38" s="180">
        <v>24549</v>
      </c>
      <c r="IG38" s="180">
        <v>25801</v>
      </c>
      <c r="IH38" s="180">
        <v>25838</v>
      </c>
      <c r="II38" s="288">
        <v>25044</v>
      </c>
      <c r="IJ38" s="288">
        <v>25003</v>
      </c>
      <c r="IK38" s="288">
        <v>25686</v>
      </c>
      <c r="IL38" s="287">
        <v>26265</v>
      </c>
      <c r="IM38" s="287">
        <v>26943</v>
      </c>
      <c r="IN38" s="287">
        <v>28018</v>
      </c>
      <c r="IO38" s="287">
        <v>28838</v>
      </c>
      <c r="IP38" s="287">
        <v>29623</v>
      </c>
      <c r="IQ38" s="288">
        <v>29788</v>
      </c>
      <c r="IR38" s="287">
        <v>30112</v>
      </c>
      <c r="IS38" s="287">
        <v>31033</v>
      </c>
      <c r="IT38" s="287">
        <v>31624</v>
      </c>
      <c r="IU38" s="287">
        <v>31369</v>
      </c>
      <c r="IV38" s="287">
        <v>32141</v>
      </c>
      <c r="IW38" s="288">
        <v>32613</v>
      </c>
      <c r="IX38" s="287">
        <v>32623</v>
      </c>
      <c r="IY38" s="287">
        <v>32109</v>
      </c>
      <c r="IZ38" s="287">
        <v>31393</v>
      </c>
    </row>
    <row r="39" spans="1:260">
      <c r="A39" s="281" t="s">
        <v>110</v>
      </c>
      <c r="B39" s="183">
        <v>44381</v>
      </c>
      <c r="C39" s="183">
        <v>45262</v>
      </c>
      <c r="D39" s="180">
        <v>47235</v>
      </c>
      <c r="E39" s="180">
        <v>49294</v>
      </c>
      <c r="F39" s="180">
        <v>49862</v>
      </c>
      <c r="G39" s="180">
        <v>51609</v>
      </c>
      <c r="H39" s="183">
        <v>53678</v>
      </c>
      <c r="I39" s="180">
        <v>55418</v>
      </c>
      <c r="J39" s="180">
        <v>57598</v>
      </c>
      <c r="K39" s="180">
        <v>55081</v>
      </c>
      <c r="L39" s="180">
        <v>58311</v>
      </c>
      <c r="M39" s="180">
        <v>60435</v>
      </c>
      <c r="N39" s="180">
        <v>61194</v>
      </c>
      <c r="O39" s="180">
        <v>60896</v>
      </c>
      <c r="P39" s="180">
        <v>60213</v>
      </c>
      <c r="Q39" s="180">
        <v>62339</v>
      </c>
      <c r="R39" s="180">
        <v>60997</v>
      </c>
      <c r="S39" s="180">
        <v>61932</v>
      </c>
      <c r="T39" s="180">
        <v>65455</v>
      </c>
      <c r="U39" s="288">
        <v>66532</v>
      </c>
      <c r="V39" s="288">
        <v>62948</v>
      </c>
      <c r="W39" s="288">
        <v>61456</v>
      </c>
      <c r="X39" s="287">
        <v>59274</v>
      </c>
      <c r="Y39" s="287">
        <v>60827</v>
      </c>
      <c r="Z39" s="287">
        <v>61561</v>
      </c>
      <c r="AA39" s="287">
        <v>61781</v>
      </c>
      <c r="AB39" s="287">
        <v>62297</v>
      </c>
      <c r="AC39" s="288">
        <v>62216</v>
      </c>
      <c r="AD39" s="287">
        <v>61514</v>
      </c>
      <c r="AE39" s="287">
        <v>62888</v>
      </c>
      <c r="AF39" s="287">
        <v>63833</v>
      </c>
      <c r="AG39" s="287">
        <v>61946</v>
      </c>
      <c r="AH39" s="287">
        <v>65157</v>
      </c>
      <c r="AI39" s="288">
        <v>66991</v>
      </c>
      <c r="AJ39" s="287">
        <v>68005</v>
      </c>
      <c r="AK39" s="287">
        <v>67228</v>
      </c>
      <c r="AL39" s="287">
        <v>65231</v>
      </c>
      <c r="AM39" s="397">
        <f t="shared" si="5"/>
        <v>4654.9192863711141</v>
      </c>
      <c r="AN39" s="292">
        <f t="shared" si="61"/>
        <v>4747.323330698483</v>
      </c>
      <c r="AO39" s="292">
        <f t="shared" si="62"/>
        <v>4954.2622404123294</v>
      </c>
      <c r="AP39" s="292">
        <f t="shared" si="63"/>
        <v>5170.2212952023992</v>
      </c>
      <c r="AQ39" s="292">
        <f t="shared" si="64"/>
        <v>5229.7962068686265</v>
      </c>
      <c r="AR39" s="292">
        <f t="shared" si="65"/>
        <v>5413</v>
      </c>
      <c r="AS39" s="292">
        <f t="shared" si="66"/>
        <v>5630</v>
      </c>
      <c r="AT39" s="292">
        <f t="shared" si="67"/>
        <v>5812</v>
      </c>
      <c r="AU39" s="292">
        <f t="shared" si="68"/>
        <v>6041</v>
      </c>
      <c r="AV39" s="292">
        <f t="shared" si="69"/>
        <v>5743</v>
      </c>
      <c r="AW39" s="292">
        <f t="shared" si="70"/>
        <v>6150</v>
      </c>
      <c r="AX39" s="292">
        <f t="shared" si="71"/>
        <v>6341</v>
      </c>
      <c r="AY39" s="292">
        <f t="shared" si="72"/>
        <v>6433</v>
      </c>
      <c r="AZ39" s="292">
        <f t="shared" si="73"/>
        <v>6387</v>
      </c>
      <c r="BA39" s="292">
        <f t="shared" si="74"/>
        <v>6523</v>
      </c>
      <c r="BB39" s="292">
        <f t="shared" si="75"/>
        <v>6969</v>
      </c>
      <c r="BC39" s="292">
        <f t="shared" si="76"/>
        <v>6715</v>
      </c>
      <c r="BD39" s="292">
        <f t="shared" si="77"/>
        <v>7077</v>
      </c>
      <c r="BE39" s="292">
        <f t="shared" si="78"/>
        <v>7543</v>
      </c>
      <c r="BF39" s="293">
        <f t="shared" si="79"/>
        <v>6893</v>
      </c>
      <c r="BG39" s="293">
        <f t="shared" si="80"/>
        <v>6941</v>
      </c>
      <c r="BH39" s="293">
        <f t="shared" si="81"/>
        <v>6769</v>
      </c>
      <c r="BI39" s="293">
        <f t="shared" si="82"/>
        <v>6776</v>
      </c>
      <c r="BJ39" s="293">
        <f t="shared" si="83"/>
        <v>7174</v>
      </c>
      <c r="BK39" s="293">
        <f t="shared" si="84"/>
        <v>7275</v>
      </c>
      <c r="BL39" s="293">
        <f t="shared" si="85"/>
        <v>7149</v>
      </c>
      <c r="BM39" s="293">
        <f t="shared" si="86"/>
        <v>7569</v>
      </c>
      <c r="BN39" s="293">
        <f t="shared" si="87"/>
        <v>7627</v>
      </c>
      <c r="BO39" s="293">
        <f t="shared" si="88"/>
        <v>7812</v>
      </c>
      <c r="BP39" s="293">
        <f t="shared" si="89"/>
        <v>8231</v>
      </c>
      <c r="BQ39" s="293">
        <f t="shared" si="90"/>
        <v>8480</v>
      </c>
      <c r="BR39" s="293">
        <f t="shared" si="91"/>
        <v>8975</v>
      </c>
      <c r="BS39" s="293">
        <f t="shared" si="92"/>
        <v>9666</v>
      </c>
      <c r="BT39" s="293">
        <f t="shared" si="93"/>
        <v>10365</v>
      </c>
      <c r="BU39" s="293">
        <f t="shared" si="94"/>
        <v>10618</v>
      </c>
      <c r="BV39" s="293">
        <f t="shared" si="95"/>
        <v>10498</v>
      </c>
      <c r="BW39" s="293">
        <f t="shared" si="96"/>
        <v>10255</v>
      </c>
      <c r="BX39" s="183">
        <v>855.43266238365129</v>
      </c>
      <c r="BY39" s="183">
        <v>872.41371678891471</v>
      </c>
      <c r="BZ39" s="180">
        <v>910.44279776687699</v>
      </c>
      <c r="CA39" s="180">
        <v>950.12950721118739</v>
      </c>
      <c r="CB39" s="180">
        <v>961.0775649889282</v>
      </c>
      <c r="CC39" s="180">
        <v>995</v>
      </c>
      <c r="CD39" s="183">
        <v>1035</v>
      </c>
      <c r="CE39" s="180">
        <v>1068</v>
      </c>
      <c r="CF39" s="180">
        <v>1110</v>
      </c>
      <c r="CG39" s="180">
        <v>1068</v>
      </c>
      <c r="CH39" s="180">
        <v>1120</v>
      </c>
      <c r="CI39" s="180">
        <v>1162</v>
      </c>
      <c r="CJ39" s="180">
        <v>1270</v>
      </c>
      <c r="CK39" s="180">
        <v>1249</v>
      </c>
      <c r="CL39" s="180">
        <v>1170</v>
      </c>
      <c r="CM39" s="180">
        <v>1273</v>
      </c>
      <c r="CN39" s="180">
        <v>1219</v>
      </c>
      <c r="CO39" s="180">
        <v>1217</v>
      </c>
      <c r="CP39" s="180">
        <v>1352</v>
      </c>
      <c r="CQ39" s="288">
        <v>975</v>
      </c>
      <c r="CR39" s="288">
        <v>885</v>
      </c>
      <c r="CS39" s="288">
        <v>815</v>
      </c>
      <c r="CT39" s="287">
        <v>811</v>
      </c>
      <c r="CU39" s="287">
        <v>809</v>
      </c>
      <c r="CV39" s="287">
        <v>805</v>
      </c>
      <c r="CW39" s="287">
        <v>792</v>
      </c>
      <c r="CX39" s="287">
        <v>802</v>
      </c>
      <c r="CY39" s="288">
        <v>739</v>
      </c>
      <c r="CZ39" s="287">
        <v>718</v>
      </c>
      <c r="DA39" s="287">
        <v>743</v>
      </c>
      <c r="DB39" s="287">
        <v>737</v>
      </c>
      <c r="DC39" s="287">
        <v>907</v>
      </c>
      <c r="DD39" s="287">
        <v>984</v>
      </c>
      <c r="DE39" s="288">
        <v>1015</v>
      </c>
      <c r="DF39" s="287">
        <v>968</v>
      </c>
      <c r="DG39" s="287">
        <v>992</v>
      </c>
      <c r="DH39" s="287">
        <v>923</v>
      </c>
      <c r="DI39" s="183">
        <v>3799.4866239874632</v>
      </c>
      <c r="DJ39" s="183">
        <v>3874.9096139095682</v>
      </c>
      <c r="DK39" s="180">
        <v>4043.8194426454525</v>
      </c>
      <c r="DL39" s="180">
        <v>4220.0917879912122</v>
      </c>
      <c r="DM39" s="180">
        <v>4268.7186418796982</v>
      </c>
      <c r="DN39" s="180">
        <v>4418</v>
      </c>
      <c r="DO39" s="183">
        <v>4595</v>
      </c>
      <c r="DP39" s="180">
        <v>4744</v>
      </c>
      <c r="DQ39" s="180">
        <v>4931</v>
      </c>
      <c r="DR39" s="180">
        <v>4675</v>
      </c>
      <c r="DS39" s="180">
        <v>5030</v>
      </c>
      <c r="DT39" s="180">
        <v>5179</v>
      </c>
      <c r="DU39" s="180">
        <v>5163</v>
      </c>
      <c r="DV39" s="180">
        <v>5138</v>
      </c>
      <c r="DW39" s="180">
        <v>5353</v>
      </c>
      <c r="DX39" s="180">
        <v>5696</v>
      </c>
      <c r="DY39" s="180">
        <v>5496</v>
      </c>
      <c r="DZ39" s="180">
        <v>5860</v>
      </c>
      <c r="EA39" s="180">
        <v>6191</v>
      </c>
      <c r="EB39" s="288">
        <v>5918</v>
      </c>
      <c r="EC39" s="288">
        <v>6056</v>
      </c>
      <c r="ED39" s="288">
        <v>5954</v>
      </c>
      <c r="EE39" s="287">
        <v>5965</v>
      </c>
      <c r="EF39" s="287">
        <v>6365</v>
      </c>
      <c r="EG39" s="287">
        <v>6470</v>
      </c>
      <c r="EH39" s="287">
        <v>6357</v>
      </c>
      <c r="EI39" s="287">
        <v>6767</v>
      </c>
      <c r="EJ39" s="288">
        <v>6888</v>
      </c>
      <c r="EK39" s="287">
        <v>7094</v>
      </c>
      <c r="EL39" s="287">
        <v>7488</v>
      </c>
      <c r="EM39" s="287">
        <v>7743</v>
      </c>
      <c r="EN39" s="287">
        <v>8068</v>
      </c>
      <c r="EO39" s="287">
        <v>8682</v>
      </c>
      <c r="EP39" s="288">
        <v>9350</v>
      </c>
      <c r="EQ39" s="287">
        <v>9650</v>
      </c>
      <c r="ER39" s="287">
        <v>9506</v>
      </c>
      <c r="ES39" s="287">
        <v>9332</v>
      </c>
      <c r="ET39" s="183">
        <v>1748.9162272913088</v>
      </c>
      <c r="EU39" s="183">
        <v>1783.6336783682029</v>
      </c>
      <c r="EV39" s="180">
        <v>1861.3834297583419</v>
      </c>
      <c r="EW39" s="180">
        <v>1942.5221718324908</v>
      </c>
      <c r="EX39" s="180">
        <v>1964.9052730943249</v>
      </c>
      <c r="EY39" s="180">
        <v>2034</v>
      </c>
      <c r="EZ39" s="183">
        <v>2115</v>
      </c>
      <c r="FA39" s="180">
        <v>2184</v>
      </c>
      <c r="FB39" s="180">
        <v>2270</v>
      </c>
      <c r="FC39" s="180">
        <v>2157</v>
      </c>
      <c r="FD39" s="180">
        <v>2306</v>
      </c>
      <c r="FE39" s="180">
        <v>2388</v>
      </c>
      <c r="FF39" s="180">
        <v>2630</v>
      </c>
      <c r="FG39" s="180">
        <v>2673</v>
      </c>
      <c r="FH39" s="180">
        <v>2673</v>
      </c>
      <c r="FI39" s="180">
        <v>2749</v>
      </c>
      <c r="FJ39" s="180">
        <v>2699</v>
      </c>
      <c r="FK39" s="180">
        <v>2961</v>
      </c>
      <c r="FL39" s="180">
        <v>3314</v>
      </c>
      <c r="FM39" s="288">
        <v>3036</v>
      </c>
      <c r="FN39" s="288">
        <v>2976</v>
      </c>
      <c r="FO39" s="288">
        <v>2880</v>
      </c>
      <c r="FP39" s="287">
        <v>2711</v>
      </c>
      <c r="FQ39" s="287">
        <v>2777</v>
      </c>
      <c r="FR39" s="287">
        <v>2813</v>
      </c>
      <c r="FS39" s="287">
        <v>2880</v>
      </c>
      <c r="FT39" s="287">
        <v>2787</v>
      </c>
      <c r="FU39" s="288">
        <v>2719</v>
      </c>
      <c r="FV39" s="287">
        <v>2806</v>
      </c>
      <c r="FW39" s="287">
        <v>2776</v>
      </c>
      <c r="FX39" s="287">
        <v>2875</v>
      </c>
      <c r="FY39" s="287">
        <v>3290</v>
      </c>
      <c r="FZ39" s="287">
        <v>3736</v>
      </c>
      <c r="GA39" s="288">
        <v>3804</v>
      </c>
      <c r="GB39" s="287">
        <v>3840</v>
      </c>
      <c r="GC39" s="287">
        <v>3875</v>
      </c>
      <c r="GD39" s="287">
        <v>3883</v>
      </c>
      <c r="GE39" s="183">
        <v>3007.9669165210562</v>
      </c>
      <c r="GF39" s="183">
        <v>3067.6775776926174</v>
      </c>
      <c r="GG39" s="180">
        <v>3201.3996372743313</v>
      </c>
      <c r="GH39" s="180">
        <v>3340.9504333608738</v>
      </c>
      <c r="GI39" s="180">
        <v>3379.4472046950928</v>
      </c>
      <c r="GJ39" s="180">
        <v>3498</v>
      </c>
      <c r="GK39" s="183">
        <v>3638</v>
      </c>
      <c r="GL39" s="180">
        <v>3756</v>
      </c>
      <c r="GM39" s="180">
        <v>3904</v>
      </c>
      <c r="GN39" s="180">
        <v>3495</v>
      </c>
      <c r="GO39" s="180">
        <v>3937</v>
      </c>
      <c r="GP39" s="180">
        <v>4373</v>
      </c>
      <c r="GQ39" s="180">
        <v>4549</v>
      </c>
      <c r="GR39" s="180">
        <v>4893</v>
      </c>
      <c r="GS39" s="180">
        <v>5203</v>
      </c>
      <c r="GT39" s="180">
        <v>5625</v>
      </c>
      <c r="GU39" s="180">
        <v>5678</v>
      </c>
      <c r="GV39" s="180">
        <v>6398</v>
      </c>
      <c r="GW39" s="180">
        <v>7334</v>
      </c>
      <c r="GX39" s="288">
        <v>8518</v>
      </c>
      <c r="GY39" s="288">
        <v>8440</v>
      </c>
      <c r="GZ39" s="288">
        <v>8375</v>
      </c>
      <c r="HA39" s="287">
        <v>8029</v>
      </c>
      <c r="HB39" s="287">
        <v>9287</v>
      </c>
      <c r="HC39" s="287">
        <v>9656</v>
      </c>
      <c r="HD39" s="287">
        <v>10163</v>
      </c>
      <c r="HE39" s="287">
        <v>10526</v>
      </c>
      <c r="HF39" s="288">
        <v>11174</v>
      </c>
      <c r="HG39" s="287">
        <v>11183</v>
      </c>
      <c r="HH39" s="287">
        <v>11751</v>
      </c>
      <c r="HI39" s="287">
        <v>12328</v>
      </c>
      <c r="HJ39" s="287">
        <v>12408</v>
      </c>
      <c r="HK39" s="287">
        <v>13017</v>
      </c>
      <c r="HL39" s="288">
        <v>13843</v>
      </c>
      <c r="HM39" s="287">
        <v>14208</v>
      </c>
      <c r="HN39" s="287">
        <v>14047</v>
      </c>
      <c r="HO39" s="287">
        <v>13307</v>
      </c>
      <c r="HP39" s="183">
        <v>34969.197569816519</v>
      </c>
      <c r="HQ39" s="183">
        <v>35663.365413240695</v>
      </c>
      <c r="HR39" s="180">
        <v>37217.954692555002</v>
      </c>
      <c r="HS39" s="180">
        <v>38840.306099604233</v>
      </c>
      <c r="HT39" s="180">
        <v>39287.851315341955</v>
      </c>
      <c r="HU39" s="180">
        <v>40664</v>
      </c>
      <c r="HV39" s="183">
        <v>42295</v>
      </c>
      <c r="HW39" s="180">
        <v>43666</v>
      </c>
      <c r="HX39" s="180">
        <v>45383</v>
      </c>
      <c r="HY39" s="180">
        <v>43686</v>
      </c>
      <c r="HZ39" s="180">
        <v>45918</v>
      </c>
      <c r="IA39" s="180">
        <v>47333</v>
      </c>
      <c r="IB39" s="180">
        <v>47582</v>
      </c>
      <c r="IC39" s="180">
        <v>46943</v>
      </c>
      <c r="ID39" s="180">
        <v>45814</v>
      </c>
      <c r="IE39" s="180">
        <v>46996</v>
      </c>
      <c r="IF39" s="180">
        <v>45905</v>
      </c>
      <c r="IG39" s="180">
        <v>45496</v>
      </c>
      <c r="IH39" s="180">
        <v>47264</v>
      </c>
      <c r="II39" s="288">
        <v>48085</v>
      </c>
      <c r="IJ39" s="288">
        <v>44591</v>
      </c>
      <c r="IK39" s="288">
        <v>43432</v>
      </c>
      <c r="IL39" s="287">
        <v>41758</v>
      </c>
      <c r="IM39" s="287">
        <v>41589</v>
      </c>
      <c r="IN39" s="287">
        <v>41817</v>
      </c>
      <c r="IO39" s="287">
        <v>41589</v>
      </c>
      <c r="IP39" s="287">
        <v>41415</v>
      </c>
      <c r="IQ39" s="288">
        <v>40696</v>
      </c>
      <c r="IR39" s="287">
        <v>39713</v>
      </c>
      <c r="IS39" s="287">
        <v>40130</v>
      </c>
      <c r="IT39" s="287">
        <v>40150</v>
      </c>
      <c r="IU39" s="287">
        <v>37273</v>
      </c>
      <c r="IV39" s="287">
        <v>38738</v>
      </c>
      <c r="IW39" s="288">
        <v>38979</v>
      </c>
      <c r="IX39" s="287">
        <v>39339</v>
      </c>
      <c r="IY39" s="287">
        <v>38808</v>
      </c>
      <c r="IZ39" s="287">
        <v>37786</v>
      </c>
    </row>
    <row r="40" spans="1:260">
      <c r="A40" s="282" t="s">
        <v>112</v>
      </c>
      <c r="B40" s="188">
        <v>5818</v>
      </c>
      <c r="C40" s="188">
        <v>5953</v>
      </c>
      <c r="D40" s="186">
        <v>5997</v>
      </c>
      <c r="E40" s="186">
        <v>5889</v>
      </c>
      <c r="F40" s="186">
        <v>5892</v>
      </c>
      <c r="G40" s="186">
        <v>6381</v>
      </c>
      <c r="H40" s="188">
        <v>6416</v>
      </c>
      <c r="I40" s="186">
        <v>6348</v>
      </c>
      <c r="J40" s="186">
        <v>6462</v>
      </c>
      <c r="K40" s="186">
        <v>6071</v>
      </c>
      <c r="L40" s="186">
        <v>6106</v>
      </c>
      <c r="M40" s="186">
        <v>5845</v>
      </c>
      <c r="N40" s="186">
        <v>5833</v>
      </c>
      <c r="O40" s="186">
        <v>5616</v>
      </c>
      <c r="P40" s="186">
        <v>5527</v>
      </c>
      <c r="Q40" s="186">
        <v>5441</v>
      </c>
      <c r="R40" s="186">
        <v>5494</v>
      </c>
      <c r="S40" s="186">
        <v>5493</v>
      </c>
      <c r="T40" s="186">
        <v>5498</v>
      </c>
      <c r="U40" s="286">
        <v>5557</v>
      </c>
      <c r="V40" s="286">
        <v>5486</v>
      </c>
      <c r="W40" s="286">
        <v>5163</v>
      </c>
      <c r="X40" s="289">
        <v>5186</v>
      </c>
      <c r="Y40" s="289">
        <v>5297</v>
      </c>
      <c r="Z40" s="289">
        <v>5465</v>
      </c>
      <c r="AA40" s="289">
        <v>5560</v>
      </c>
      <c r="AB40" s="289">
        <v>5631</v>
      </c>
      <c r="AC40" s="286">
        <v>5719</v>
      </c>
      <c r="AD40" s="289">
        <v>5873</v>
      </c>
      <c r="AE40" s="289">
        <v>6213</v>
      </c>
      <c r="AF40" s="289">
        <v>6311</v>
      </c>
      <c r="AG40" s="289">
        <v>6714</v>
      </c>
      <c r="AH40" s="289">
        <v>7144</v>
      </c>
      <c r="AI40" s="286">
        <v>7380</v>
      </c>
      <c r="AJ40" s="289">
        <v>7520</v>
      </c>
      <c r="AK40" s="289">
        <v>7381</v>
      </c>
      <c r="AL40" s="289">
        <v>7068</v>
      </c>
      <c r="AM40" s="400">
        <f t="shared" si="5"/>
        <v>170</v>
      </c>
      <c r="AN40" s="406">
        <f t="shared" si="61"/>
        <v>134</v>
      </c>
      <c r="AO40" s="406">
        <f t="shared" si="62"/>
        <v>180</v>
      </c>
      <c r="AP40" s="406">
        <f t="shared" si="63"/>
        <v>153</v>
      </c>
      <c r="AQ40" s="406">
        <f t="shared" si="64"/>
        <v>120</v>
      </c>
      <c r="AR40" s="406">
        <f t="shared" si="65"/>
        <v>161</v>
      </c>
      <c r="AS40" s="406">
        <f t="shared" si="66"/>
        <v>153</v>
      </c>
      <c r="AT40" s="406">
        <f t="shared" si="67"/>
        <v>75</v>
      </c>
      <c r="AU40" s="406">
        <f t="shared" si="68"/>
        <v>134</v>
      </c>
      <c r="AV40" s="406">
        <f t="shared" si="69"/>
        <v>161</v>
      </c>
      <c r="AW40" s="406">
        <f t="shared" si="70"/>
        <v>153</v>
      </c>
      <c r="AX40" s="406">
        <f t="shared" si="71"/>
        <v>135</v>
      </c>
      <c r="AY40" s="406">
        <f t="shared" si="72"/>
        <v>153</v>
      </c>
      <c r="AZ40" s="406">
        <f t="shared" si="73"/>
        <v>136</v>
      </c>
      <c r="BA40" s="406">
        <f t="shared" si="74"/>
        <v>225</v>
      </c>
      <c r="BB40" s="406">
        <f t="shared" si="75"/>
        <v>178</v>
      </c>
      <c r="BC40" s="406">
        <f t="shared" si="76"/>
        <v>167</v>
      </c>
      <c r="BD40" s="406">
        <f t="shared" si="77"/>
        <v>199</v>
      </c>
      <c r="BE40" s="406">
        <f t="shared" si="78"/>
        <v>169</v>
      </c>
      <c r="BF40" s="407">
        <f t="shared" si="79"/>
        <v>197</v>
      </c>
      <c r="BG40" s="407">
        <f t="shared" si="80"/>
        <v>167</v>
      </c>
      <c r="BH40" s="407">
        <f t="shared" si="81"/>
        <v>150</v>
      </c>
      <c r="BI40" s="407">
        <f t="shared" si="82"/>
        <v>185</v>
      </c>
      <c r="BJ40" s="407">
        <f t="shared" si="83"/>
        <v>172</v>
      </c>
      <c r="BK40" s="407">
        <f t="shared" si="84"/>
        <v>189</v>
      </c>
      <c r="BL40" s="407">
        <f t="shared" si="85"/>
        <v>199</v>
      </c>
      <c r="BM40" s="407">
        <f t="shared" si="86"/>
        <v>178</v>
      </c>
      <c r="BN40" s="407">
        <f t="shared" si="87"/>
        <v>196</v>
      </c>
      <c r="BO40" s="407">
        <f t="shared" si="88"/>
        <v>210</v>
      </c>
      <c r="BP40" s="407">
        <f t="shared" si="89"/>
        <v>233</v>
      </c>
      <c r="BQ40" s="407">
        <f t="shared" si="90"/>
        <v>220</v>
      </c>
      <c r="BR40" s="407">
        <f t="shared" si="91"/>
        <v>246</v>
      </c>
      <c r="BS40" s="407">
        <f t="shared" si="92"/>
        <v>268</v>
      </c>
      <c r="BT40" s="407">
        <f t="shared" si="93"/>
        <v>238</v>
      </c>
      <c r="BU40" s="407">
        <f t="shared" si="94"/>
        <v>251</v>
      </c>
      <c r="BV40" s="407">
        <f t="shared" si="95"/>
        <v>238</v>
      </c>
      <c r="BW40" s="407">
        <f t="shared" si="96"/>
        <v>236</v>
      </c>
      <c r="BX40" s="188">
        <v>116</v>
      </c>
      <c r="BY40" s="188">
        <v>88</v>
      </c>
      <c r="BZ40" s="186">
        <v>125</v>
      </c>
      <c r="CA40" s="186">
        <v>95</v>
      </c>
      <c r="CB40" s="186">
        <v>87</v>
      </c>
      <c r="CC40" s="186">
        <v>106</v>
      </c>
      <c r="CD40" s="188">
        <v>104</v>
      </c>
      <c r="CE40" s="186">
        <v>42</v>
      </c>
      <c r="CF40" s="186">
        <v>85</v>
      </c>
      <c r="CG40" s="186">
        <v>98</v>
      </c>
      <c r="CH40" s="186">
        <v>102</v>
      </c>
      <c r="CI40" s="186">
        <v>82</v>
      </c>
      <c r="CJ40" s="186">
        <v>102</v>
      </c>
      <c r="CK40" s="186">
        <v>80</v>
      </c>
      <c r="CL40" s="186">
        <v>160</v>
      </c>
      <c r="CM40" s="186">
        <v>119</v>
      </c>
      <c r="CN40" s="186">
        <v>100</v>
      </c>
      <c r="CO40" s="186">
        <v>130</v>
      </c>
      <c r="CP40" s="186">
        <v>120</v>
      </c>
      <c r="CQ40" s="286">
        <v>127</v>
      </c>
      <c r="CR40" s="286">
        <v>111</v>
      </c>
      <c r="CS40" s="286">
        <v>92</v>
      </c>
      <c r="CT40" s="289">
        <v>108</v>
      </c>
      <c r="CU40" s="289">
        <v>109</v>
      </c>
      <c r="CV40" s="289">
        <v>121</v>
      </c>
      <c r="CW40" s="289">
        <v>117</v>
      </c>
      <c r="CX40" s="289">
        <v>116</v>
      </c>
      <c r="CY40" s="286">
        <v>123</v>
      </c>
      <c r="CZ40" s="289">
        <v>134</v>
      </c>
      <c r="DA40" s="289">
        <v>141</v>
      </c>
      <c r="DB40" s="289">
        <v>141</v>
      </c>
      <c r="DC40" s="289">
        <v>157</v>
      </c>
      <c r="DD40" s="289">
        <v>152</v>
      </c>
      <c r="DE40" s="286">
        <v>150</v>
      </c>
      <c r="DF40" s="289">
        <v>143</v>
      </c>
      <c r="DG40" s="289">
        <v>132</v>
      </c>
      <c r="DH40" s="289">
        <v>140</v>
      </c>
      <c r="DI40" s="188">
        <v>54</v>
      </c>
      <c r="DJ40" s="188">
        <v>46</v>
      </c>
      <c r="DK40" s="186">
        <v>55</v>
      </c>
      <c r="DL40" s="186">
        <v>58</v>
      </c>
      <c r="DM40" s="186">
        <v>33</v>
      </c>
      <c r="DN40" s="186">
        <v>55</v>
      </c>
      <c r="DO40" s="188">
        <v>49</v>
      </c>
      <c r="DP40" s="186">
        <v>33</v>
      </c>
      <c r="DQ40" s="186">
        <v>49</v>
      </c>
      <c r="DR40" s="186">
        <v>63</v>
      </c>
      <c r="DS40" s="186">
        <v>51</v>
      </c>
      <c r="DT40" s="186">
        <v>53</v>
      </c>
      <c r="DU40" s="186">
        <v>51</v>
      </c>
      <c r="DV40" s="186">
        <v>56</v>
      </c>
      <c r="DW40" s="186">
        <v>65</v>
      </c>
      <c r="DX40" s="186">
        <v>59</v>
      </c>
      <c r="DY40" s="186">
        <v>67</v>
      </c>
      <c r="DZ40" s="186">
        <v>69</v>
      </c>
      <c r="EA40" s="186">
        <v>49</v>
      </c>
      <c r="EB40" s="286">
        <v>70</v>
      </c>
      <c r="EC40" s="286">
        <v>56</v>
      </c>
      <c r="ED40" s="286">
        <v>58</v>
      </c>
      <c r="EE40" s="289">
        <v>77</v>
      </c>
      <c r="EF40" s="289">
        <v>63</v>
      </c>
      <c r="EG40" s="289">
        <v>68</v>
      </c>
      <c r="EH40" s="289">
        <v>82</v>
      </c>
      <c r="EI40" s="289">
        <v>62</v>
      </c>
      <c r="EJ40" s="286">
        <v>73</v>
      </c>
      <c r="EK40" s="289">
        <v>76</v>
      </c>
      <c r="EL40" s="289">
        <v>92</v>
      </c>
      <c r="EM40" s="289">
        <v>79</v>
      </c>
      <c r="EN40" s="289">
        <v>89</v>
      </c>
      <c r="EO40" s="289">
        <v>116</v>
      </c>
      <c r="EP40" s="286">
        <v>88</v>
      </c>
      <c r="EQ40" s="289">
        <v>108</v>
      </c>
      <c r="ER40" s="289">
        <v>106</v>
      </c>
      <c r="ES40" s="289">
        <v>96</v>
      </c>
      <c r="ET40" s="188">
        <v>41</v>
      </c>
      <c r="EU40" s="188">
        <v>38</v>
      </c>
      <c r="EV40" s="186">
        <v>36</v>
      </c>
      <c r="EW40" s="186">
        <v>42</v>
      </c>
      <c r="EX40" s="186">
        <v>49</v>
      </c>
      <c r="EY40" s="186">
        <v>42</v>
      </c>
      <c r="EZ40" s="188">
        <v>49</v>
      </c>
      <c r="FA40" s="186">
        <v>112</v>
      </c>
      <c r="FB40" s="186">
        <v>29</v>
      </c>
      <c r="FC40" s="186">
        <v>53</v>
      </c>
      <c r="FD40" s="186">
        <v>60</v>
      </c>
      <c r="FE40" s="186">
        <v>62</v>
      </c>
      <c r="FF40" s="186">
        <v>33</v>
      </c>
      <c r="FG40" s="186">
        <v>48</v>
      </c>
      <c r="FH40" s="186">
        <v>64</v>
      </c>
      <c r="FI40" s="186">
        <v>53</v>
      </c>
      <c r="FJ40" s="186">
        <v>55</v>
      </c>
      <c r="FK40" s="186">
        <v>65</v>
      </c>
      <c r="FL40" s="186">
        <v>60</v>
      </c>
      <c r="FM40" s="286">
        <v>52</v>
      </c>
      <c r="FN40" s="286">
        <v>55</v>
      </c>
      <c r="FO40" s="286">
        <v>47</v>
      </c>
      <c r="FP40" s="289">
        <v>61</v>
      </c>
      <c r="FQ40" s="289">
        <v>53</v>
      </c>
      <c r="FR40" s="289">
        <v>52</v>
      </c>
      <c r="FS40" s="289">
        <v>56</v>
      </c>
      <c r="FT40" s="289">
        <v>58</v>
      </c>
      <c r="FU40" s="286">
        <v>52</v>
      </c>
      <c r="FV40" s="289">
        <v>59</v>
      </c>
      <c r="FW40" s="289">
        <v>56</v>
      </c>
      <c r="FX40" s="289">
        <v>56</v>
      </c>
      <c r="FY40" s="289">
        <v>60</v>
      </c>
      <c r="FZ40" s="289">
        <v>68</v>
      </c>
      <c r="GA40" s="286">
        <v>94</v>
      </c>
      <c r="GB40" s="289">
        <v>72</v>
      </c>
      <c r="GC40" s="289">
        <v>67</v>
      </c>
      <c r="GD40" s="289">
        <v>103</v>
      </c>
      <c r="GE40" s="188">
        <v>330</v>
      </c>
      <c r="GF40" s="188">
        <v>335</v>
      </c>
      <c r="GG40" s="186">
        <v>311</v>
      </c>
      <c r="GH40" s="186">
        <v>329</v>
      </c>
      <c r="GI40" s="186">
        <v>276</v>
      </c>
      <c r="GJ40" s="186">
        <v>315</v>
      </c>
      <c r="GK40" s="188">
        <v>340</v>
      </c>
      <c r="GL40" s="186">
        <v>362</v>
      </c>
      <c r="GM40" s="186">
        <v>353</v>
      </c>
      <c r="GN40" s="186">
        <v>279</v>
      </c>
      <c r="GO40" s="186">
        <v>324</v>
      </c>
      <c r="GP40" s="186">
        <v>297</v>
      </c>
      <c r="GQ40" s="186">
        <v>318</v>
      </c>
      <c r="GR40" s="186">
        <v>328</v>
      </c>
      <c r="GS40" s="186">
        <v>341</v>
      </c>
      <c r="GT40" s="186">
        <v>328</v>
      </c>
      <c r="GU40" s="186">
        <v>381</v>
      </c>
      <c r="GV40" s="186">
        <v>414</v>
      </c>
      <c r="GW40" s="186">
        <v>488</v>
      </c>
      <c r="GX40" s="286">
        <v>531</v>
      </c>
      <c r="GY40" s="286">
        <v>539</v>
      </c>
      <c r="GZ40" s="286">
        <v>506</v>
      </c>
      <c r="HA40" s="289">
        <v>511</v>
      </c>
      <c r="HB40" s="289">
        <v>573</v>
      </c>
      <c r="HC40" s="289">
        <v>633</v>
      </c>
      <c r="HD40" s="289">
        <v>636</v>
      </c>
      <c r="HE40" s="289">
        <v>677</v>
      </c>
      <c r="HF40" s="286">
        <v>759</v>
      </c>
      <c r="HG40" s="289">
        <v>776</v>
      </c>
      <c r="HH40" s="289">
        <v>828</v>
      </c>
      <c r="HI40" s="289">
        <v>887</v>
      </c>
      <c r="HJ40" s="289">
        <v>987</v>
      </c>
      <c r="HK40" s="289">
        <v>1070</v>
      </c>
      <c r="HL40" s="286">
        <v>1176</v>
      </c>
      <c r="HM40" s="289">
        <v>1282</v>
      </c>
      <c r="HN40" s="289">
        <v>1187</v>
      </c>
      <c r="HO40" s="289">
        <v>1130</v>
      </c>
      <c r="HP40" s="188">
        <v>5277</v>
      </c>
      <c r="HQ40" s="188">
        <v>5446</v>
      </c>
      <c r="HR40" s="186">
        <v>5470</v>
      </c>
      <c r="HS40" s="186">
        <v>5365</v>
      </c>
      <c r="HT40" s="186">
        <v>5447</v>
      </c>
      <c r="HU40" s="186">
        <v>5863</v>
      </c>
      <c r="HV40" s="188">
        <v>5874</v>
      </c>
      <c r="HW40" s="186">
        <v>5799</v>
      </c>
      <c r="HX40" s="186">
        <v>5946</v>
      </c>
      <c r="HY40" s="186">
        <v>5578</v>
      </c>
      <c r="HZ40" s="186">
        <v>5569</v>
      </c>
      <c r="IA40" s="186">
        <v>5351</v>
      </c>
      <c r="IB40" s="186">
        <v>5329</v>
      </c>
      <c r="IC40" s="186">
        <v>5104</v>
      </c>
      <c r="ID40" s="186">
        <v>4897</v>
      </c>
      <c r="IE40" s="186">
        <v>4882</v>
      </c>
      <c r="IF40" s="186">
        <v>4891</v>
      </c>
      <c r="IG40" s="186">
        <v>4815</v>
      </c>
      <c r="IH40" s="186">
        <v>4781</v>
      </c>
      <c r="II40" s="286">
        <v>4777</v>
      </c>
      <c r="IJ40" s="286">
        <v>4725</v>
      </c>
      <c r="IK40" s="286">
        <v>4460</v>
      </c>
      <c r="IL40" s="289">
        <v>4429</v>
      </c>
      <c r="IM40" s="289">
        <v>4499</v>
      </c>
      <c r="IN40" s="289">
        <v>4591</v>
      </c>
      <c r="IO40" s="289">
        <v>4669</v>
      </c>
      <c r="IP40" s="289">
        <v>4718</v>
      </c>
      <c r="IQ40" s="286">
        <v>4712</v>
      </c>
      <c r="IR40" s="289">
        <v>4828</v>
      </c>
      <c r="IS40" s="289">
        <v>5096</v>
      </c>
      <c r="IT40" s="289">
        <v>5148</v>
      </c>
      <c r="IU40" s="289">
        <v>5421</v>
      </c>
      <c r="IV40" s="289">
        <v>5738</v>
      </c>
      <c r="IW40" s="286">
        <v>5872</v>
      </c>
      <c r="IX40" s="289">
        <v>5915</v>
      </c>
      <c r="IY40" s="289">
        <v>5889</v>
      </c>
      <c r="IZ40" s="289">
        <v>5599</v>
      </c>
    </row>
    <row r="41" spans="1:260">
      <c r="A41" s="200" t="s">
        <v>260</v>
      </c>
      <c r="B41" s="292">
        <f>SUM(B44:B55)</f>
        <v>578128</v>
      </c>
      <c r="C41" s="292">
        <f t="shared" ref="C41:F41" si="97">SUM(C44:C55)</f>
        <v>587007.78950640641</v>
      </c>
      <c r="D41" s="292">
        <f t="shared" si="97"/>
        <v>570450.85867768386</v>
      </c>
      <c r="E41" s="292">
        <f t="shared" si="97"/>
        <v>586531.57319413207</v>
      </c>
      <c r="F41" s="292">
        <f t="shared" si="97"/>
        <v>591672</v>
      </c>
      <c r="G41" s="183">
        <v>601130</v>
      </c>
      <c r="H41" s="183">
        <v>623592</v>
      </c>
      <c r="I41" s="183">
        <v>628996</v>
      </c>
      <c r="J41" s="183">
        <v>630945</v>
      </c>
      <c r="K41" s="183">
        <v>627024</v>
      </c>
      <c r="L41" s="183">
        <v>634212</v>
      </c>
      <c r="M41" s="183">
        <v>655377</v>
      </c>
      <c r="N41" s="183">
        <v>662709</v>
      </c>
      <c r="O41" s="183">
        <v>658392</v>
      </c>
      <c r="P41" s="183">
        <v>667982</v>
      </c>
      <c r="Q41" s="183">
        <v>682709</v>
      </c>
      <c r="R41" s="183">
        <v>699899</v>
      </c>
      <c r="S41" s="183">
        <v>695610</v>
      </c>
      <c r="T41" s="183">
        <v>699536</v>
      </c>
      <c r="U41" s="287">
        <v>700442</v>
      </c>
      <c r="V41" s="287">
        <v>685648</v>
      </c>
      <c r="W41" s="287">
        <v>674576</v>
      </c>
      <c r="X41" s="287">
        <v>650151</v>
      </c>
      <c r="Y41" s="287">
        <v>652758</v>
      </c>
      <c r="Z41" s="287">
        <v>656070</v>
      </c>
      <c r="AA41" s="287">
        <v>656106</v>
      </c>
      <c r="AB41" s="287">
        <v>665161</v>
      </c>
      <c r="AC41" s="287">
        <v>664988</v>
      </c>
      <c r="AD41" s="287">
        <v>653620</v>
      </c>
      <c r="AE41" s="287">
        <v>654964</v>
      </c>
      <c r="AF41" s="287">
        <v>659750</v>
      </c>
      <c r="AG41" s="287">
        <v>643020</v>
      </c>
      <c r="AH41" s="287">
        <v>654249</v>
      </c>
      <c r="AI41" s="287">
        <v>656241</v>
      </c>
      <c r="AJ41" s="287">
        <v>644134</v>
      </c>
      <c r="AK41" s="287">
        <v>627431</v>
      </c>
      <c r="AL41" s="287">
        <v>608711</v>
      </c>
      <c r="AM41" s="397">
        <f t="shared" si="5"/>
        <v>13860.219764006413</v>
      </c>
      <c r="AN41" s="292">
        <f t="shared" si="61"/>
        <v>14681</v>
      </c>
      <c r="AO41" s="292">
        <f t="shared" si="62"/>
        <v>15107.231843508669</v>
      </c>
      <c r="AP41" s="292">
        <f t="shared" si="63"/>
        <v>15086</v>
      </c>
      <c r="AQ41" s="292">
        <f t="shared" si="64"/>
        <v>15542</v>
      </c>
      <c r="AR41" s="292">
        <f t="shared" si="65"/>
        <v>15174</v>
      </c>
      <c r="AS41" s="292">
        <f t="shared" si="66"/>
        <v>16286</v>
      </c>
      <c r="AT41" s="292">
        <f t="shared" si="67"/>
        <v>17015</v>
      </c>
      <c r="AU41" s="292">
        <f t="shared" si="68"/>
        <v>18049</v>
      </c>
      <c r="AV41" s="292">
        <f t="shared" si="69"/>
        <v>18704</v>
      </c>
      <c r="AW41" s="292">
        <f t="shared" si="70"/>
        <v>20107</v>
      </c>
      <c r="AX41" s="292">
        <f t="shared" si="71"/>
        <v>20194</v>
      </c>
      <c r="AY41" s="292">
        <f t="shared" si="72"/>
        <v>21151</v>
      </c>
      <c r="AZ41" s="292">
        <f t="shared" si="73"/>
        <v>21651</v>
      </c>
      <c r="BA41" s="292">
        <f t="shared" si="74"/>
        <v>22837</v>
      </c>
      <c r="BB41" s="292">
        <f t="shared" si="75"/>
        <v>23282</v>
      </c>
      <c r="BC41" s="292">
        <f t="shared" si="76"/>
        <v>24157</v>
      </c>
      <c r="BD41" s="292">
        <f t="shared" si="77"/>
        <v>24065</v>
      </c>
      <c r="BE41" s="292">
        <f t="shared" si="78"/>
        <v>24266</v>
      </c>
      <c r="BF41" s="293">
        <f t="shared" si="79"/>
        <v>24827</v>
      </c>
      <c r="BG41" s="293">
        <f t="shared" si="80"/>
        <v>25097</v>
      </c>
      <c r="BH41" s="293">
        <f t="shared" si="81"/>
        <v>25728</v>
      </c>
      <c r="BI41" s="293">
        <f t="shared" si="82"/>
        <v>25753</v>
      </c>
      <c r="BJ41" s="293">
        <f t="shared" si="83"/>
        <v>26340</v>
      </c>
      <c r="BK41" s="293">
        <f t="shared" si="84"/>
        <v>26889</v>
      </c>
      <c r="BL41" s="293">
        <f t="shared" si="85"/>
        <v>27052</v>
      </c>
      <c r="BM41" s="293">
        <f t="shared" si="86"/>
        <v>29292</v>
      </c>
      <c r="BN41" s="293">
        <f t="shared" si="87"/>
        <v>29781</v>
      </c>
      <c r="BO41" s="293">
        <f t="shared" si="88"/>
        <v>30179</v>
      </c>
      <c r="BP41" s="293">
        <f t="shared" si="89"/>
        <v>31486</v>
      </c>
      <c r="BQ41" s="293">
        <f t="shared" si="90"/>
        <v>32344</v>
      </c>
      <c r="BR41" s="293">
        <f t="shared" si="91"/>
        <v>33680</v>
      </c>
      <c r="BS41" s="293">
        <f t="shared" si="92"/>
        <v>34944</v>
      </c>
      <c r="BT41" s="293">
        <f t="shared" si="93"/>
        <v>36249</v>
      </c>
      <c r="BU41" s="293">
        <f t="shared" si="94"/>
        <v>36448</v>
      </c>
      <c r="BV41" s="293">
        <f t="shared" si="95"/>
        <v>35972</v>
      </c>
      <c r="BW41" s="293">
        <f t="shared" si="96"/>
        <v>35374</v>
      </c>
      <c r="BX41" s="292">
        <f t="shared" ref="BX41:CB41" si="98">SUM(BX44:BX55)</f>
        <v>3038.5207214706406</v>
      </c>
      <c r="BY41" s="292">
        <f t="shared" si="98"/>
        <v>3321</v>
      </c>
      <c r="BZ41" s="292">
        <f t="shared" si="98"/>
        <v>3445.5028702640643</v>
      </c>
      <c r="CA41" s="292">
        <f t="shared" si="98"/>
        <v>3380</v>
      </c>
      <c r="CB41" s="292">
        <f t="shared" si="98"/>
        <v>3769</v>
      </c>
      <c r="CC41" s="183">
        <v>2942</v>
      </c>
      <c r="CD41" s="183">
        <v>3033</v>
      </c>
      <c r="CE41" s="183">
        <v>3038</v>
      </c>
      <c r="CF41" s="183">
        <v>3008</v>
      </c>
      <c r="CG41" s="183">
        <v>3211</v>
      </c>
      <c r="CH41" s="183">
        <v>3548</v>
      </c>
      <c r="CI41" s="183">
        <v>3524</v>
      </c>
      <c r="CJ41" s="183">
        <v>3778</v>
      </c>
      <c r="CK41" s="183">
        <v>3924</v>
      </c>
      <c r="CL41" s="183">
        <v>3808</v>
      </c>
      <c r="CM41" s="183">
        <v>4220</v>
      </c>
      <c r="CN41" s="183">
        <v>4258</v>
      </c>
      <c r="CO41" s="183">
        <v>4262</v>
      </c>
      <c r="CP41" s="183">
        <v>4399</v>
      </c>
      <c r="CQ41" s="287">
        <v>4275</v>
      </c>
      <c r="CR41" s="287">
        <v>4185</v>
      </c>
      <c r="CS41" s="287">
        <v>4111</v>
      </c>
      <c r="CT41" s="287">
        <v>3944</v>
      </c>
      <c r="CU41" s="287">
        <v>3851</v>
      </c>
      <c r="CV41" s="287">
        <v>3959</v>
      </c>
      <c r="CW41" s="287">
        <v>3885</v>
      </c>
      <c r="CX41" s="287">
        <v>3940</v>
      </c>
      <c r="CY41" s="287">
        <v>3963</v>
      </c>
      <c r="CZ41" s="287">
        <v>3857</v>
      </c>
      <c r="DA41" s="287">
        <v>3898</v>
      </c>
      <c r="DB41" s="287">
        <v>3888</v>
      </c>
      <c r="DC41" s="287">
        <v>4182</v>
      </c>
      <c r="DD41" s="287">
        <v>4364</v>
      </c>
      <c r="DE41" s="287">
        <v>4346</v>
      </c>
      <c r="DF41" s="287">
        <v>4241</v>
      </c>
      <c r="DG41" s="287">
        <v>4197</v>
      </c>
      <c r="DH41" s="287">
        <v>4016</v>
      </c>
      <c r="DI41" s="292">
        <f t="shared" ref="DI41:DM41" si="99">SUM(DI44:DI55)</f>
        <v>10821.699042535773</v>
      </c>
      <c r="DJ41" s="292">
        <f t="shared" si="99"/>
        <v>11360</v>
      </c>
      <c r="DK41" s="292">
        <f t="shared" si="99"/>
        <v>11661.728973244604</v>
      </c>
      <c r="DL41" s="292">
        <f t="shared" si="99"/>
        <v>11706</v>
      </c>
      <c r="DM41" s="292">
        <f t="shared" si="99"/>
        <v>11773</v>
      </c>
      <c r="DN41" s="183">
        <v>12232</v>
      </c>
      <c r="DO41" s="183">
        <v>13253</v>
      </c>
      <c r="DP41" s="183">
        <v>13977</v>
      </c>
      <c r="DQ41" s="183">
        <v>15041</v>
      </c>
      <c r="DR41" s="183">
        <v>15493</v>
      </c>
      <c r="DS41" s="183">
        <v>16559</v>
      </c>
      <c r="DT41" s="183">
        <v>16670</v>
      </c>
      <c r="DU41" s="183">
        <v>17373</v>
      </c>
      <c r="DV41" s="183">
        <v>17727</v>
      </c>
      <c r="DW41" s="183">
        <v>19029</v>
      </c>
      <c r="DX41" s="183">
        <v>19062</v>
      </c>
      <c r="DY41" s="183">
        <v>19899</v>
      </c>
      <c r="DZ41" s="183">
        <v>19803</v>
      </c>
      <c r="EA41" s="183">
        <v>19867</v>
      </c>
      <c r="EB41" s="287">
        <v>20552</v>
      </c>
      <c r="EC41" s="287">
        <v>20912</v>
      </c>
      <c r="ED41" s="287">
        <v>21617</v>
      </c>
      <c r="EE41" s="287">
        <v>21809</v>
      </c>
      <c r="EF41" s="287">
        <v>22489</v>
      </c>
      <c r="EG41" s="287">
        <v>22930</v>
      </c>
      <c r="EH41" s="287">
        <v>23167</v>
      </c>
      <c r="EI41" s="287">
        <v>25352</v>
      </c>
      <c r="EJ41" s="287">
        <v>25818</v>
      </c>
      <c r="EK41" s="287">
        <v>26322</v>
      </c>
      <c r="EL41" s="287">
        <v>27588</v>
      </c>
      <c r="EM41" s="287">
        <v>28456</v>
      </c>
      <c r="EN41" s="287">
        <v>29498</v>
      </c>
      <c r="EO41" s="287">
        <v>30580</v>
      </c>
      <c r="EP41" s="287">
        <v>31903</v>
      </c>
      <c r="EQ41" s="287">
        <v>32207</v>
      </c>
      <c r="ER41" s="287">
        <v>31775</v>
      </c>
      <c r="ES41" s="287">
        <v>31358</v>
      </c>
      <c r="ET41" s="292">
        <f t="shared" ref="ET41:EX41" si="100">SUM(ET44:ET55)</f>
        <v>51356.641529723202</v>
      </c>
      <c r="EU41" s="292">
        <f t="shared" si="100"/>
        <v>53061.7895064064</v>
      </c>
      <c r="EV41" s="292">
        <f t="shared" si="100"/>
        <v>50926.876928683414</v>
      </c>
      <c r="EW41" s="292">
        <f t="shared" si="100"/>
        <v>51621.57319413207</v>
      </c>
      <c r="EX41" s="292">
        <f t="shared" si="100"/>
        <v>51402</v>
      </c>
      <c r="EY41" s="183">
        <v>55849</v>
      </c>
      <c r="EZ41" s="183">
        <v>58396</v>
      </c>
      <c r="FA41" s="183">
        <v>58518</v>
      </c>
      <c r="FB41" s="183">
        <v>58351</v>
      </c>
      <c r="FC41" s="183">
        <v>58409</v>
      </c>
      <c r="FD41" s="183">
        <v>60381</v>
      </c>
      <c r="FE41" s="183">
        <v>62578</v>
      </c>
      <c r="FF41" s="183">
        <v>66392</v>
      </c>
      <c r="FG41" s="183">
        <v>69590</v>
      </c>
      <c r="FH41" s="183">
        <v>73479</v>
      </c>
      <c r="FI41" s="183">
        <v>79675</v>
      </c>
      <c r="FJ41" s="183">
        <v>83621</v>
      </c>
      <c r="FK41" s="183">
        <v>86525</v>
      </c>
      <c r="FL41" s="183">
        <v>89186</v>
      </c>
      <c r="FM41" s="287">
        <v>90395</v>
      </c>
      <c r="FN41" s="287">
        <v>88753</v>
      </c>
      <c r="FO41" s="287">
        <v>84444</v>
      </c>
      <c r="FP41" s="287">
        <v>75437</v>
      </c>
      <c r="FQ41" s="287">
        <v>77148</v>
      </c>
      <c r="FR41" s="287">
        <v>77431</v>
      </c>
      <c r="FS41" s="287">
        <v>76592</v>
      </c>
      <c r="FT41" s="287">
        <v>77428</v>
      </c>
      <c r="FU41" s="287">
        <v>76069</v>
      </c>
      <c r="FV41" s="287">
        <v>73864</v>
      </c>
      <c r="FW41" s="287">
        <v>72501</v>
      </c>
      <c r="FX41" s="287">
        <v>73318</v>
      </c>
      <c r="FY41" s="287">
        <v>74158</v>
      </c>
      <c r="FZ41" s="287">
        <v>77568</v>
      </c>
      <c r="GA41" s="287">
        <v>78277</v>
      </c>
      <c r="GB41" s="287">
        <v>78023</v>
      </c>
      <c r="GC41" s="287">
        <v>76206</v>
      </c>
      <c r="GD41" s="287">
        <v>74129</v>
      </c>
      <c r="GE41" s="292">
        <f t="shared" ref="GE41:GI41" si="101">SUM(GE44:GE55)</f>
        <v>14590.218968699073</v>
      </c>
      <c r="GF41" s="292">
        <f t="shared" si="101"/>
        <v>15503</v>
      </c>
      <c r="GG41" s="292">
        <f t="shared" si="101"/>
        <v>15544.749905491763</v>
      </c>
      <c r="GH41" s="292">
        <f t="shared" si="101"/>
        <v>16007</v>
      </c>
      <c r="GI41" s="292">
        <f t="shared" si="101"/>
        <v>16685</v>
      </c>
      <c r="GJ41" s="183">
        <v>18319</v>
      </c>
      <c r="GK41" s="183">
        <v>19750</v>
      </c>
      <c r="GL41" s="183">
        <v>20509</v>
      </c>
      <c r="GM41" s="183">
        <v>21105</v>
      </c>
      <c r="GN41" s="183">
        <v>21527</v>
      </c>
      <c r="GO41" s="183">
        <v>23829</v>
      </c>
      <c r="GP41" s="183">
        <v>25598</v>
      </c>
      <c r="GQ41" s="183">
        <v>28175</v>
      </c>
      <c r="GR41" s="183">
        <v>29670</v>
      </c>
      <c r="GS41" s="183">
        <v>31948</v>
      </c>
      <c r="GT41" s="183">
        <v>33771</v>
      </c>
      <c r="GU41" s="183">
        <v>37691</v>
      </c>
      <c r="GV41" s="183">
        <v>40302</v>
      </c>
      <c r="GW41" s="183">
        <v>43297</v>
      </c>
      <c r="GX41" s="287">
        <v>48303</v>
      </c>
      <c r="GY41" s="287">
        <v>50721</v>
      </c>
      <c r="GZ41" s="287">
        <v>52592</v>
      </c>
      <c r="HA41" s="287">
        <v>50621</v>
      </c>
      <c r="HB41" s="287">
        <v>54467</v>
      </c>
      <c r="HC41" s="287">
        <v>57050</v>
      </c>
      <c r="HD41" s="287">
        <v>58810</v>
      </c>
      <c r="HE41" s="287">
        <v>62164</v>
      </c>
      <c r="HF41" s="287">
        <v>64801</v>
      </c>
      <c r="HG41" s="287">
        <v>66153</v>
      </c>
      <c r="HH41" s="287">
        <v>68457</v>
      </c>
      <c r="HI41" s="287">
        <v>70774</v>
      </c>
      <c r="HJ41" s="287">
        <v>71298</v>
      </c>
      <c r="HK41" s="287">
        <v>74168</v>
      </c>
      <c r="HL41" s="287">
        <v>74241</v>
      </c>
      <c r="HM41" s="287">
        <v>73264</v>
      </c>
      <c r="HN41" s="287">
        <v>69930</v>
      </c>
      <c r="HO41" s="287">
        <v>65789</v>
      </c>
      <c r="HP41" s="292">
        <f t="shared" ref="HP41:HT41" si="102">SUM(HP44:HP55)</f>
        <v>498320.91973757133</v>
      </c>
      <c r="HQ41" s="292">
        <f t="shared" si="102"/>
        <v>503762</v>
      </c>
      <c r="HR41" s="292">
        <f t="shared" si="102"/>
        <v>488872</v>
      </c>
      <c r="HS41" s="292">
        <f t="shared" si="102"/>
        <v>503817</v>
      </c>
      <c r="HT41" s="292">
        <f t="shared" si="102"/>
        <v>508043</v>
      </c>
      <c r="HU41" s="183">
        <v>511788</v>
      </c>
      <c r="HV41" s="183">
        <v>529160</v>
      </c>
      <c r="HW41" s="183">
        <v>532954</v>
      </c>
      <c r="HX41" s="183">
        <v>533440</v>
      </c>
      <c r="HY41" s="183">
        <v>528384</v>
      </c>
      <c r="HZ41" s="183">
        <v>529895</v>
      </c>
      <c r="IA41" s="183">
        <v>547007</v>
      </c>
      <c r="IB41" s="183">
        <v>546991</v>
      </c>
      <c r="IC41" s="183">
        <v>537481</v>
      </c>
      <c r="ID41" s="183">
        <v>539718</v>
      </c>
      <c r="IE41" s="183">
        <v>545981</v>
      </c>
      <c r="IF41" s="183">
        <v>554430</v>
      </c>
      <c r="IG41" s="183">
        <v>544718</v>
      </c>
      <c r="IH41" s="183">
        <v>542787</v>
      </c>
      <c r="II41" s="287">
        <v>536917</v>
      </c>
      <c r="IJ41" s="287">
        <v>521077</v>
      </c>
      <c r="IK41" s="287">
        <v>511812</v>
      </c>
      <c r="IL41" s="287">
        <v>498340</v>
      </c>
      <c r="IM41" s="287">
        <v>494803</v>
      </c>
      <c r="IN41" s="287">
        <v>494700</v>
      </c>
      <c r="IO41" s="287">
        <v>493652</v>
      </c>
      <c r="IP41" s="287">
        <v>496277</v>
      </c>
      <c r="IQ41" s="287">
        <v>494337</v>
      </c>
      <c r="IR41" s="287">
        <v>483424</v>
      </c>
      <c r="IS41" s="287">
        <v>482520</v>
      </c>
      <c r="IT41" s="287">
        <v>483314</v>
      </c>
      <c r="IU41" s="287">
        <v>463884</v>
      </c>
      <c r="IV41" s="287">
        <v>467569</v>
      </c>
      <c r="IW41" s="287">
        <v>467474</v>
      </c>
      <c r="IX41" s="287">
        <v>456399</v>
      </c>
      <c r="IY41" s="287">
        <v>445323</v>
      </c>
      <c r="IZ41" s="287">
        <v>433419</v>
      </c>
    </row>
    <row r="42" spans="1:260">
      <c r="A42" s="437" t="s">
        <v>228</v>
      </c>
      <c r="B42" s="438">
        <f>+B41+B52+B54</f>
        <v>592866</v>
      </c>
      <c r="C42" s="438">
        <f t="shared" ref="C42:BN42" si="103">+C41+C52+C54</f>
        <v>602269.78950640641</v>
      </c>
      <c r="D42" s="438">
        <f t="shared" si="103"/>
        <v>586414.85867768386</v>
      </c>
      <c r="E42" s="438">
        <f t="shared" si="103"/>
        <v>602703.57319413207</v>
      </c>
      <c r="F42" s="438">
        <f t="shared" si="103"/>
        <v>608231</v>
      </c>
      <c r="G42" s="438">
        <f t="shared" si="103"/>
        <v>618161</v>
      </c>
      <c r="H42" s="438">
        <f t="shared" si="103"/>
        <v>640925</v>
      </c>
      <c r="I42" s="438">
        <f t="shared" si="103"/>
        <v>646141</v>
      </c>
      <c r="J42" s="438">
        <f t="shared" si="103"/>
        <v>648829</v>
      </c>
      <c r="K42" s="438">
        <f t="shared" si="103"/>
        <v>644350</v>
      </c>
      <c r="L42" s="438">
        <f t="shared" si="103"/>
        <v>651122</v>
      </c>
      <c r="M42" s="438">
        <f t="shared" si="103"/>
        <v>672545</v>
      </c>
      <c r="N42" s="438">
        <f t="shared" si="103"/>
        <v>679598</v>
      </c>
      <c r="O42" s="438">
        <f t="shared" si="103"/>
        <v>674532</v>
      </c>
      <c r="P42" s="438">
        <f t="shared" si="103"/>
        <v>683763</v>
      </c>
      <c r="Q42" s="438">
        <f t="shared" si="103"/>
        <v>698214</v>
      </c>
      <c r="R42" s="438">
        <f t="shared" si="103"/>
        <v>715485</v>
      </c>
      <c r="S42" s="438">
        <f t="shared" si="103"/>
        <v>710965</v>
      </c>
      <c r="T42" s="438">
        <f t="shared" si="103"/>
        <v>714806</v>
      </c>
      <c r="U42" s="438">
        <f t="shared" si="103"/>
        <v>715981</v>
      </c>
      <c r="V42" s="438">
        <f t="shared" si="103"/>
        <v>700609</v>
      </c>
      <c r="W42" s="438">
        <f t="shared" si="103"/>
        <v>689283</v>
      </c>
      <c r="X42" s="438">
        <f t="shared" si="103"/>
        <v>664686</v>
      </c>
      <c r="Y42" s="438">
        <f t="shared" si="103"/>
        <v>667184</v>
      </c>
      <c r="Z42" s="438">
        <f t="shared" si="103"/>
        <v>670568</v>
      </c>
      <c r="AA42" s="438">
        <f t="shared" si="103"/>
        <v>670719</v>
      </c>
      <c r="AB42" s="438">
        <f t="shared" si="103"/>
        <v>679613</v>
      </c>
      <c r="AC42" s="438">
        <f t="shared" si="103"/>
        <v>679650</v>
      </c>
      <c r="AD42" s="438">
        <f t="shared" si="103"/>
        <v>668417</v>
      </c>
      <c r="AE42" s="438">
        <f t="shared" si="103"/>
        <v>670410</v>
      </c>
      <c r="AF42" s="438">
        <f t="shared" si="103"/>
        <v>675776</v>
      </c>
      <c r="AG42" s="438">
        <f t="shared" si="103"/>
        <v>659132</v>
      </c>
      <c r="AH42" s="438">
        <f t="shared" si="103"/>
        <v>671150</v>
      </c>
      <c r="AI42" s="438">
        <f t="shared" si="103"/>
        <v>673697</v>
      </c>
      <c r="AJ42" s="438">
        <f t="shared" si="103"/>
        <v>661562</v>
      </c>
      <c r="AK42" s="438">
        <f t="shared" si="103"/>
        <v>645033</v>
      </c>
      <c r="AL42" s="438">
        <f t="shared" si="103"/>
        <v>626472</v>
      </c>
      <c r="AM42" s="438">
        <f t="shared" si="103"/>
        <v>14557.439528012826</v>
      </c>
      <c r="AN42" s="438">
        <f t="shared" si="103"/>
        <v>15609</v>
      </c>
      <c r="AO42" s="438">
        <f t="shared" si="103"/>
        <v>16159.231843508669</v>
      </c>
      <c r="AP42" s="438">
        <f t="shared" si="103"/>
        <v>16071</v>
      </c>
      <c r="AQ42" s="438">
        <f t="shared" si="103"/>
        <v>16577</v>
      </c>
      <c r="AR42" s="438">
        <f t="shared" si="103"/>
        <v>15973</v>
      </c>
      <c r="AS42" s="438">
        <f t="shared" si="103"/>
        <v>17123</v>
      </c>
      <c r="AT42" s="438">
        <f t="shared" si="103"/>
        <v>17787</v>
      </c>
      <c r="AU42" s="438">
        <f t="shared" si="103"/>
        <v>18891</v>
      </c>
      <c r="AV42" s="438">
        <f t="shared" si="103"/>
        <v>19542</v>
      </c>
      <c r="AW42" s="438">
        <f t="shared" si="103"/>
        <v>20984</v>
      </c>
      <c r="AX42" s="438">
        <f t="shared" si="103"/>
        <v>21200</v>
      </c>
      <c r="AY42" s="438">
        <f t="shared" si="103"/>
        <v>22167</v>
      </c>
      <c r="AZ42" s="438">
        <f t="shared" si="103"/>
        <v>22679</v>
      </c>
      <c r="BA42" s="438">
        <f t="shared" si="103"/>
        <v>23931</v>
      </c>
      <c r="BB42" s="438">
        <f t="shared" si="103"/>
        <v>24359</v>
      </c>
      <c r="BC42" s="438">
        <f t="shared" si="103"/>
        <v>25195</v>
      </c>
      <c r="BD42" s="438">
        <f t="shared" si="103"/>
        <v>25216</v>
      </c>
      <c r="BE42" s="438">
        <f t="shared" si="103"/>
        <v>25468</v>
      </c>
      <c r="BF42" s="438">
        <f t="shared" si="103"/>
        <v>26029</v>
      </c>
      <c r="BG42" s="438">
        <f t="shared" si="103"/>
        <v>26316</v>
      </c>
      <c r="BH42" s="438">
        <f t="shared" si="103"/>
        <v>26928</v>
      </c>
      <c r="BI42" s="438">
        <f t="shared" si="103"/>
        <v>26994</v>
      </c>
      <c r="BJ42" s="438">
        <f t="shared" si="103"/>
        <v>27604</v>
      </c>
      <c r="BK42" s="438">
        <f t="shared" si="103"/>
        <v>28266</v>
      </c>
      <c r="BL42" s="438">
        <f t="shared" si="103"/>
        <v>28445</v>
      </c>
      <c r="BM42" s="438">
        <f t="shared" si="103"/>
        <v>30673</v>
      </c>
      <c r="BN42" s="438">
        <f t="shared" si="103"/>
        <v>31300</v>
      </c>
      <c r="BO42" s="438">
        <f t="shared" ref="BO42:DZ42" si="104">+BO41+BO52+BO54</f>
        <v>31772</v>
      </c>
      <c r="BP42" s="438">
        <f t="shared" si="104"/>
        <v>33198</v>
      </c>
      <c r="BQ42" s="438">
        <f t="shared" si="104"/>
        <v>34270</v>
      </c>
      <c r="BR42" s="438">
        <f t="shared" si="104"/>
        <v>35441</v>
      </c>
      <c r="BS42" s="438">
        <f t="shared" si="104"/>
        <v>36798</v>
      </c>
      <c r="BT42" s="438">
        <f t="shared" si="104"/>
        <v>38229</v>
      </c>
      <c r="BU42" s="438">
        <f t="shared" si="104"/>
        <v>38441</v>
      </c>
      <c r="BV42" s="438">
        <f t="shared" si="104"/>
        <v>37945</v>
      </c>
      <c r="BW42" s="438">
        <f t="shared" si="104"/>
        <v>37316</v>
      </c>
      <c r="BX42" s="438">
        <f t="shared" si="104"/>
        <v>3621.0414429412813</v>
      </c>
      <c r="BY42" s="438">
        <f t="shared" si="104"/>
        <v>4123</v>
      </c>
      <c r="BZ42" s="438">
        <f t="shared" si="104"/>
        <v>4375.5028702640648</v>
      </c>
      <c r="CA42" s="438">
        <f t="shared" si="104"/>
        <v>4229</v>
      </c>
      <c r="CB42" s="438">
        <f t="shared" si="104"/>
        <v>4692</v>
      </c>
      <c r="CC42" s="438">
        <f t="shared" si="104"/>
        <v>3638</v>
      </c>
      <c r="CD42" s="438">
        <f t="shared" si="104"/>
        <v>3750</v>
      </c>
      <c r="CE42" s="438">
        <f t="shared" si="104"/>
        <v>3688</v>
      </c>
      <c r="CF42" s="438">
        <f t="shared" si="104"/>
        <v>3722</v>
      </c>
      <c r="CG42" s="438">
        <f t="shared" si="104"/>
        <v>3918</v>
      </c>
      <c r="CH42" s="438">
        <f t="shared" si="104"/>
        <v>4264</v>
      </c>
      <c r="CI42" s="438">
        <f t="shared" si="104"/>
        <v>4371</v>
      </c>
      <c r="CJ42" s="438">
        <f t="shared" si="104"/>
        <v>4610</v>
      </c>
      <c r="CK42" s="438">
        <f t="shared" si="104"/>
        <v>4783</v>
      </c>
      <c r="CL42" s="438">
        <f t="shared" si="104"/>
        <v>4743</v>
      </c>
      <c r="CM42" s="438">
        <f t="shared" si="104"/>
        <v>5124</v>
      </c>
      <c r="CN42" s="438">
        <f t="shared" si="104"/>
        <v>5130</v>
      </c>
      <c r="CO42" s="438">
        <f t="shared" si="104"/>
        <v>5239</v>
      </c>
      <c r="CP42" s="438">
        <f t="shared" si="104"/>
        <v>5438</v>
      </c>
      <c r="CQ42" s="438">
        <f t="shared" si="104"/>
        <v>5310</v>
      </c>
      <c r="CR42" s="438">
        <f t="shared" si="104"/>
        <v>5187</v>
      </c>
      <c r="CS42" s="438">
        <f t="shared" si="104"/>
        <v>5082</v>
      </c>
      <c r="CT42" s="438">
        <f t="shared" si="104"/>
        <v>4917</v>
      </c>
      <c r="CU42" s="438">
        <f t="shared" si="104"/>
        <v>4849</v>
      </c>
      <c r="CV42" s="438">
        <f t="shared" si="104"/>
        <v>5010</v>
      </c>
      <c r="CW42" s="438">
        <f t="shared" si="104"/>
        <v>4961</v>
      </c>
      <c r="CX42" s="438">
        <f t="shared" si="104"/>
        <v>4979</v>
      </c>
      <c r="CY42" s="438">
        <f t="shared" si="104"/>
        <v>5118</v>
      </c>
      <c r="CZ42" s="438">
        <f t="shared" si="104"/>
        <v>5048</v>
      </c>
      <c r="DA42" s="438">
        <f t="shared" si="104"/>
        <v>5142</v>
      </c>
      <c r="DB42" s="438">
        <f t="shared" si="104"/>
        <v>5238</v>
      </c>
      <c r="DC42" s="438">
        <f t="shared" si="104"/>
        <v>5530</v>
      </c>
      <c r="DD42" s="438">
        <f t="shared" si="104"/>
        <v>5765</v>
      </c>
      <c r="DE42" s="438">
        <f t="shared" si="104"/>
        <v>5799</v>
      </c>
      <c r="DF42" s="438">
        <f t="shared" si="104"/>
        <v>5685</v>
      </c>
      <c r="DG42" s="438">
        <f t="shared" si="104"/>
        <v>5592</v>
      </c>
      <c r="DH42" s="438">
        <f t="shared" si="104"/>
        <v>5347</v>
      </c>
      <c r="DI42" s="438">
        <f t="shared" si="104"/>
        <v>10936.398085071545</v>
      </c>
      <c r="DJ42" s="438">
        <f t="shared" si="104"/>
        <v>11486</v>
      </c>
      <c r="DK42" s="438">
        <f t="shared" si="104"/>
        <v>11783.728973244604</v>
      </c>
      <c r="DL42" s="438">
        <f t="shared" si="104"/>
        <v>11842</v>
      </c>
      <c r="DM42" s="438">
        <f t="shared" si="104"/>
        <v>11885</v>
      </c>
      <c r="DN42" s="438">
        <f t="shared" si="104"/>
        <v>12335</v>
      </c>
      <c r="DO42" s="438">
        <f t="shared" si="104"/>
        <v>13373</v>
      </c>
      <c r="DP42" s="438">
        <f t="shared" si="104"/>
        <v>14099</v>
      </c>
      <c r="DQ42" s="438">
        <f t="shared" si="104"/>
        <v>15169</v>
      </c>
      <c r="DR42" s="438">
        <f t="shared" si="104"/>
        <v>15624</v>
      </c>
      <c r="DS42" s="438">
        <f t="shared" si="104"/>
        <v>16720</v>
      </c>
      <c r="DT42" s="438">
        <f t="shared" si="104"/>
        <v>16829</v>
      </c>
      <c r="DU42" s="438">
        <f t="shared" si="104"/>
        <v>17557</v>
      </c>
      <c r="DV42" s="438">
        <f t="shared" si="104"/>
        <v>17896</v>
      </c>
      <c r="DW42" s="438">
        <f t="shared" si="104"/>
        <v>19188</v>
      </c>
      <c r="DX42" s="438">
        <f t="shared" si="104"/>
        <v>19235</v>
      </c>
      <c r="DY42" s="438">
        <f t="shared" si="104"/>
        <v>20065</v>
      </c>
      <c r="DZ42" s="438">
        <f t="shared" si="104"/>
        <v>19977</v>
      </c>
      <c r="EA42" s="438">
        <f t="shared" ref="EA42:GL42" si="105">+EA41+EA52+EA54</f>
        <v>20030</v>
      </c>
      <c r="EB42" s="438">
        <f t="shared" si="105"/>
        <v>20719</v>
      </c>
      <c r="EC42" s="438">
        <f t="shared" si="105"/>
        <v>21129</v>
      </c>
      <c r="ED42" s="438">
        <f t="shared" si="105"/>
        <v>21846</v>
      </c>
      <c r="EE42" s="438">
        <f t="shared" si="105"/>
        <v>22077</v>
      </c>
      <c r="EF42" s="438">
        <f t="shared" si="105"/>
        <v>22755</v>
      </c>
      <c r="EG42" s="438">
        <f t="shared" si="105"/>
        <v>23256</v>
      </c>
      <c r="EH42" s="438">
        <f t="shared" si="105"/>
        <v>23484</v>
      </c>
      <c r="EI42" s="438">
        <f t="shared" si="105"/>
        <v>25694</v>
      </c>
      <c r="EJ42" s="438">
        <f t="shared" si="105"/>
        <v>26182</v>
      </c>
      <c r="EK42" s="438">
        <f t="shared" si="105"/>
        <v>26724</v>
      </c>
      <c r="EL42" s="438">
        <f t="shared" si="105"/>
        <v>28056</v>
      </c>
      <c r="EM42" s="438">
        <f t="shared" si="105"/>
        <v>29032</v>
      </c>
      <c r="EN42" s="438">
        <f t="shared" si="105"/>
        <v>29911</v>
      </c>
      <c r="EO42" s="438">
        <f t="shared" si="105"/>
        <v>31033</v>
      </c>
      <c r="EP42" s="438">
        <f t="shared" si="105"/>
        <v>32430</v>
      </c>
      <c r="EQ42" s="438">
        <f t="shared" si="105"/>
        <v>32756</v>
      </c>
      <c r="ER42" s="438">
        <f t="shared" si="105"/>
        <v>32353</v>
      </c>
      <c r="ES42" s="438">
        <f t="shared" si="105"/>
        <v>31969</v>
      </c>
      <c r="ET42" s="438">
        <f t="shared" si="105"/>
        <v>51438.283059446403</v>
      </c>
      <c r="EU42" s="438">
        <f t="shared" si="105"/>
        <v>53135.7895064064</v>
      </c>
      <c r="EV42" s="438">
        <f t="shared" si="105"/>
        <v>51015.876928683414</v>
      </c>
      <c r="EW42" s="438">
        <f t="shared" si="105"/>
        <v>51721.57319413207</v>
      </c>
      <c r="EX42" s="438">
        <f t="shared" si="105"/>
        <v>51489</v>
      </c>
      <c r="EY42" s="438">
        <f t="shared" si="105"/>
        <v>55939</v>
      </c>
      <c r="EZ42" s="438">
        <f t="shared" si="105"/>
        <v>58490</v>
      </c>
      <c r="FA42" s="438">
        <f t="shared" si="105"/>
        <v>58628</v>
      </c>
      <c r="FB42" s="438">
        <f t="shared" si="105"/>
        <v>58469</v>
      </c>
      <c r="FC42" s="438">
        <f t="shared" si="105"/>
        <v>58497</v>
      </c>
      <c r="FD42" s="438">
        <f t="shared" si="105"/>
        <v>60488</v>
      </c>
      <c r="FE42" s="438">
        <f t="shared" si="105"/>
        <v>62717</v>
      </c>
      <c r="FF42" s="438">
        <f t="shared" si="105"/>
        <v>66569</v>
      </c>
      <c r="FG42" s="438">
        <f t="shared" si="105"/>
        <v>69749</v>
      </c>
      <c r="FH42" s="438">
        <f t="shared" si="105"/>
        <v>73644</v>
      </c>
      <c r="FI42" s="438">
        <f t="shared" si="105"/>
        <v>79842</v>
      </c>
      <c r="FJ42" s="438">
        <f t="shared" si="105"/>
        <v>83844</v>
      </c>
      <c r="FK42" s="438">
        <f t="shared" si="105"/>
        <v>86804</v>
      </c>
      <c r="FL42" s="438">
        <f t="shared" si="105"/>
        <v>89457</v>
      </c>
      <c r="FM42" s="438">
        <f t="shared" si="105"/>
        <v>90681</v>
      </c>
      <c r="FN42" s="438">
        <f t="shared" si="105"/>
        <v>89100</v>
      </c>
      <c r="FO42" s="438">
        <f t="shared" si="105"/>
        <v>84828</v>
      </c>
      <c r="FP42" s="438">
        <f t="shared" si="105"/>
        <v>75831</v>
      </c>
      <c r="FQ42" s="438">
        <f t="shared" si="105"/>
        <v>77615</v>
      </c>
      <c r="FR42" s="438">
        <f t="shared" si="105"/>
        <v>77933</v>
      </c>
      <c r="FS42" s="438">
        <f t="shared" si="105"/>
        <v>77116</v>
      </c>
      <c r="FT42" s="438">
        <f t="shared" si="105"/>
        <v>78035</v>
      </c>
      <c r="FU42" s="438">
        <f t="shared" si="105"/>
        <v>76716</v>
      </c>
      <c r="FV42" s="438">
        <f t="shared" si="105"/>
        <v>74529</v>
      </c>
      <c r="FW42" s="438">
        <f t="shared" si="105"/>
        <v>73317</v>
      </c>
      <c r="FX42" s="438">
        <f t="shared" si="105"/>
        <v>74216</v>
      </c>
      <c r="FY42" s="438">
        <f t="shared" si="105"/>
        <v>75182</v>
      </c>
      <c r="FZ42" s="438">
        <f t="shared" si="105"/>
        <v>78871</v>
      </c>
      <c r="GA42" s="438">
        <f t="shared" si="105"/>
        <v>79673</v>
      </c>
      <c r="GB42" s="438">
        <f t="shared" si="105"/>
        <v>79471</v>
      </c>
      <c r="GC42" s="438">
        <f t="shared" si="105"/>
        <v>77834</v>
      </c>
      <c r="GD42" s="438">
        <f t="shared" si="105"/>
        <v>75892</v>
      </c>
      <c r="GE42" s="438">
        <f t="shared" si="105"/>
        <v>14674.437937398146</v>
      </c>
      <c r="GF42" s="438">
        <f t="shared" si="105"/>
        <v>15582</v>
      </c>
      <c r="GG42" s="438">
        <f t="shared" si="105"/>
        <v>15640.749905491763</v>
      </c>
      <c r="GH42" s="438">
        <f t="shared" si="105"/>
        <v>16103</v>
      </c>
      <c r="GI42" s="438">
        <f t="shared" si="105"/>
        <v>16771</v>
      </c>
      <c r="GJ42" s="438">
        <f t="shared" si="105"/>
        <v>18421</v>
      </c>
      <c r="GK42" s="438">
        <f t="shared" si="105"/>
        <v>19866</v>
      </c>
      <c r="GL42" s="438">
        <f t="shared" si="105"/>
        <v>20629</v>
      </c>
      <c r="GM42" s="438">
        <f t="shared" ref="GM42:IX42" si="106">+GM41+GM52+GM54</f>
        <v>21242</v>
      </c>
      <c r="GN42" s="438">
        <f t="shared" si="106"/>
        <v>21646</v>
      </c>
      <c r="GO42" s="438">
        <f t="shared" si="106"/>
        <v>23959</v>
      </c>
      <c r="GP42" s="438">
        <f t="shared" si="106"/>
        <v>25749</v>
      </c>
      <c r="GQ42" s="438">
        <f t="shared" si="106"/>
        <v>28356</v>
      </c>
      <c r="GR42" s="438">
        <f t="shared" si="106"/>
        <v>29837</v>
      </c>
      <c r="GS42" s="438">
        <f t="shared" si="106"/>
        <v>32120</v>
      </c>
      <c r="GT42" s="438">
        <f t="shared" si="106"/>
        <v>33955</v>
      </c>
      <c r="GU42" s="438">
        <f t="shared" si="106"/>
        <v>37899</v>
      </c>
      <c r="GV42" s="438">
        <f t="shared" si="106"/>
        <v>40528</v>
      </c>
      <c r="GW42" s="438">
        <f t="shared" si="106"/>
        <v>43543</v>
      </c>
      <c r="GX42" s="438">
        <f t="shared" si="106"/>
        <v>48589</v>
      </c>
      <c r="GY42" s="438">
        <f t="shared" si="106"/>
        <v>51033</v>
      </c>
      <c r="GZ42" s="438">
        <f t="shared" si="106"/>
        <v>52930</v>
      </c>
      <c r="HA42" s="438">
        <f t="shared" si="106"/>
        <v>50948</v>
      </c>
      <c r="HB42" s="438">
        <f t="shared" si="106"/>
        <v>54845</v>
      </c>
      <c r="HC42" s="438">
        <f t="shared" si="106"/>
        <v>57462</v>
      </c>
      <c r="HD42" s="438">
        <f t="shared" si="106"/>
        <v>59257</v>
      </c>
      <c r="HE42" s="438">
        <f t="shared" si="106"/>
        <v>62663</v>
      </c>
      <c r="HF42" s="438">
        <f t="shared" si="106"/>
        <v>65322</v>
      </c>
      <c r="HG42" s="438">
        <f t="shared" si="106"/>
        <v>66702</v>
      </c>
      <c r="HH42" s="438">
        <f t="shared" si="106"/>
        <v>69092</v>
      </c>
      <c r="HI42" s="438">
        <f t="shared" si="106"/>
        <v>71493</v>
      </c>
      <c r="HJ42" s="438">
        <f t="shared" si="106"/>
        <v>71988</v>
      </c>
      <c r="HK42" s="438">
        <f t="shared" si="106"/>
        <v>74957</v>
      </c>
      <c r="HL42" s="438">
        <f t="shared" si="106"/>
        <v>75135</v>
      </c>
      <c r="HM42" s="438">
        <f t="shared" si="106"/>
        <v>74141</v>
      </c>
      <c r="HN42" s="438">
        <f t="shared" si="106"/>
        <v>70872</v>
      </c>
      <c r="HO42" s="438">
        <f t="shared" si="106"/>
        <v>66764</v>
      </c>
      <c r="HP42" s="438">
        <f t="shared" si="106"/>
        <v>512195.83947514265</v>
      </c>
      <c r="HQ42" s="438">
        <f t="shared" si="106"/>
        <v>517943</v>
      </c>
      <c r="HR42" s="438">
        <f t="shared" si="106"/>
        <v>503599</v>
      </c>
      <c r="HS42" s="438">
        <f t="shared" si="106"/>
        <v>518808</v>
      </c>
      <c r="HT42" s="438">
        <f t="shared" si="106"/>
        <v>523394</v>
      </c>
      <c r="HU42" s="438">
        <f t="shared" si="106"/>
        <v>527828</v>
      </c>
      <c r="HV42" s="438">
        <f t="shared" si="106"/>
        <v>545446</v>
      </c>
      <c r="HW42" s="438">
        <f t="shared" si="106"/>
        <v>549097</v>
      </c>
      <c r="HX42" s="438">
        <f t="shared" si="106"/>
        <v>550227</v>
      </c>
      <c r="HY42" s="438">
        <f t="shared" si="106"/>
        <v>544665</v>
      </c>
      <c r="HZ42" s="438">
        <f t="shared" si="106"/>
        <v>545691</v>
      </c>
      <c r="IA42" s="438">
        <f t="shared" si="106"/>
        <v>562879</v>
      </c>
      <c r="IB42" s="438">
        <f t="shared" si="106"/>
        <v>562506</v>
      </c>
      <c r="IC42" s="438">
        <f t="shared" si="106"/>
        <v>552267</v>
      </c>
      <c r="ID42" s="438">
        <f t="shared" si="106"/>
        <v>554068</v>
      </c>
      <c r="IE42" s="438">
        <f t="shared" si="106"/>
        <v>560058</v>
      </c>
      <c r="IF42" s="438">
        <f t="shared" si="106"/>
        <v>568547</v>
      </c>
      <c r="IG42" s="438">
        <f t="shared" si="106"/>
        <v>558417</v>
      </c>
      <c r="IH42" s="438">
        <f t="shared" si="106"/>
        <v>556338</v>
      </c>
      <c r="II42" s="438">
        <f t="shared" si="106"/>
        <v>550682</v>
      </c>
      <c r="IJ42" s="438">
        <f t="shared" si="106"/>
        <v>534160</v>
      </c>
      <c r="IK42" s="438">
        <f t="shared" si="106"/>
        <v>524597</v>
      </c>
      <c r="IL42" s="438">
        <f t="shared" si="106"/>
        <v>510913</v>
      </c>
      <c r="IM42" s="438">
        <f t="shared" si="106"/>
        <v>507120</v>
      </c>
      <c r="IN42" s="438">
        <f t="shared" si="106"/>
        <v>506907</v>
      </c>
      <c r="IO42" s="438">
        <f t="shared" si="106"/>
        <v>505901</v>
      </c>
      <c r="IP42" s="438">
        <f t="shared" si="106"/>
        <v>508242</v>
      </c>
      <c r="IQ42" s="438">
        <f t="shared" si="106"/>
        <v>506312</v>
      </c>
      <c r="IR42" s="438">
        <f t="shared" si="106"/>
        <v>495414</v>
      </c>
      <c r="IS42" s="438">
        <f t="shared" si="106"/>
        <v>494803</v>
      </c>
      <c r="IT42" s="438">
        <f t="shared" si="106"/>
        <v>495797</v>
      </c>
      <c r="IU42" s="438">
        <f t="shared" si="106"/>
        <v>476521</v>
      </c>
      <c r="IV42" s="438">
        <f t="shared" si="106"/>
        <v>480524</v>
      </c>
      <c r="IW42" s="438">
        <f t="shared" si="106"/>
        <v>480660</v>
      </c>
      <c r="IX42" s="438">
        <f t="shared" si="106"/>
        <v>469509</v>
      </c>
      <c r="IY42" s="438">
        <f t="shared" ref="IY42:IZ42" si="107">+IY41+IY52+IY54</f>
        <v>458382</v>
      </c>
      <c r="IZ42" s="438">
        <f t="shared" si="107"/>
        <v>446500</v>
      </c>
    </row>
    <row r="43" spans="1:260">
      <c r="A43" s="200" t="s">
        <v>226</v>
      </c>
      <c r="B43" s="183"/>
      <c r="C43" s="183"/>
      <c r="D43" s="180"/>
      <c r="E43" s="180"/>
      <c r="F43" s="180"/>
      <c r="G43" s="180"/>
      <c r="H43" s="183"/>
      <c r="I43" s="180"/>
      <c r="J43" s="180"/>
      <c r="K43" s="180"/>
      <c r="L43" s="180"/>
      <c r="M43" s="180"/>
      <c r="N43" s="180"/>
      <c r="O43" s="180"/>
      <c r="P43" s="180"/>
      <c r="Q43" s="180"/>
      <c r="R43" s="180"/>
      <c r="S43" s="180"/>
      <c r="T43" s="180"/>
      <c r="U43" s="288"/>
      <c r="V43" s="288"/>
      <c r="W43" s="288"/>
      <c r="X43" s="288"/>
      <c r="Y43" s="288"/>
      <c r="Z43" s="288"/>
      <c r="AA43" s="288"/>
      <c r="AB43" s="288"/>
      <c r="AC43" s="288"/>
      <c r="AD43" s="288"/>
      <c r="AE43" s="288"/>
      <c r="AF43" s="288"/>
      <c r="AG43" s="288"/>
      <c r="AH43" s="288"/>
      <c r="AI43" s="288"/>
      <c r="AJ43" s="288"/>
      <c r="AK43" s="288"/>
      <c r="AL43" s="288"/>
      <c r="AM43" s="399"/>
      <c r="AN43" s="405"/>
      <c r="AO43" s="405"/>
      <c r="AP43" s="405"/>
      <c r="AQ43" s="405"/>
      <c r="AR43" s="405"/>
      <c r="AS43" s="405"/>
      <c r="AT43" s="405"/>
      <c r="AU43" s="405"/>
      <c r="AV43" s="405"/>
      <c r="AW43" s="405"/>
      <c r="AX43" s="405"/>
      <c r="AY43" s="405"/>
      <c r="AZ43" s="405"/>
      <c r="BA43" s="405"/>
      <c r="BB43" s="405"/>
      <c r="BC43" s="405"/>
      <c r="BD43" s="405"/>
      <c r="BE43" s="405"/>
      <c r="BF43" s="408"/>
      <c r="BG43" s="408"/>
      <c r="BH43" s="408"/>
      <c r="BI43" s="408"/>
      <c r="BJ43" s="408"/>
      <c r="BK43" s="408"/>
      <c r="BL43" s="408"/>
      <c r="BM43" s="408"/>
      <c r="BN43" s="408"/>
      <c r="BO43" s="408"/>
      <c r="BP43" s="408"/>
      <c r="BQ43" s="408"/>
      <c r="BR43" s="408"/>
      <c r="BS43" s="408"/>
      <c r="BT43" s="408"/>
      <c r="BU43" s="408"/>
      <c r="BV43" s="408"/>
      <c r="BW43" s="408"/>
      <c r="BX43" s="183"/>
      <c r="BY43" s="183"/>
      <c r="BZ43" s="180"/>
      <c r="CA43" s="180"/>
      <c r="CB43" s="180"/>
      <c r="CC43" s="180"/>
      <c r="CD43" s="183"/>
      <c r="CE43" s="180"/>
      <c r="CF43" s="180"/>
      <c r="CG43" s="180"/>
      <c r="CH43" s="180"/>
      <c r="CI43" s="180"/>
      <c r="CJ43" s="180"/>
      <c r="CK43" s="180"/>
      <c r="CL43" s="180"/>
      <c r="CM43" s="180"/>
      <c r="CN43" s="180"/>
      <c r="CO43" s="180"/>
      <c r="CP43" s="180"/>
      <c r="CQ43" s="288"/>
      <c r="CR43" s="288"/>
      <c r="CS43" s="288"/>
      <c r="CT43" s="288"/>
      <c r="CU43" s="288"/>
      <c r="CV43" s="288"/>
      <c r="CW43" s="288"/>
      <c r="CX43" s="288"/>
      <c r="CY43" s="288"/>
      <c r="CZ43" s="288"/>
      <c r="DA43" s="288"/>
      <c r="DB43" s="288"/>
      <c r="DC43" s="288"/>
      <c r="DD43" s="288"/>
      <c r="DE43" s="288"/>
      <c r="DF43" s="288"/>
      <c r="DG43" s="288"/>
      <c r="DH43" s="288"/>
      <c r="DI43" s="183"/>
      <c r="DJ43" s="183"/>
      <c r="DK43" s="180"/>
      <c r="DL43" s="180"/>
      <c r="DM43" s="180"/>
      <c r="DN43" s="180"/>
      <c r="DO43" s="183"/>
      <c r="DP43" s="180"/>
      <c r="DQ43" s="180"/>
      <c r="DR43" s="180"/>
      <c r="DS43" s="180"/>
      <c r="DT43" s="180"/>
      <c r="DU43" s="180"/>
      <c r="DV43" s="180"/>
      <c r="DW43" s="180"/>
      <c r="DX43" s="180"/>
      <c r="DY43" s="180"/>
      <c r="DZ43" s="180"/>
      <c r="EA43" s="180"/>
      <c r="EB43" s="288"/>
      <c r="EC43" s="288"/>
      <c r="ED43" s="288"/>
      <c r="EE43" s="288"/>
      <c r="EF43" s="288"/>
      <c r="EG43" s="288"/>
      <c r="EH43" s="288"/>
      <c r="EI43" s="288"/>
      <c r="EJ43" s="288"/>
      <c r="EK43" s="288"/>
      <c r="EL43" s="288"/>
      <c r="EM43" s="288"/>
      <c r="EN43" s="288"/>
      <c r="EO43" s="288"/>
      <c r="EP43" s="288"/>
      <c r="EQ43" s="288"/>
      <c r="ER43" s="288"/>
      <c r="ES43" s="288"/>
      <c r="ET43" s="183"/>
      <c r="EU43" s="183"/>
      <c r="EV43" s="180"/>
      <c r="EW43" s="180"/>
      <c r="EX43" s="180"/>
      <c r="EY43" s="180"/>
      <c r="EZ43" s="183"/>
      <c r="FA43" s="180"/>
      <c r="FB43" s="180"/>
      <c r="FC43" s="180"/>
      <c r="FD43" s="180"/>
      <c r="FE43" s="180"/>
      <c r="FF43" s="180"/>
      <c r="FG43" s="180"/>
      <c r="FH43" s="180"/>
      <c r="FI43" s="180"/>
      <c r="FJ43" s="180"/>
      <c r="FK43" s="180"/>
      <c r="FL43" s="180"/>
      <c r="FM43" s="288"/>
      <c r="FN43" s="288"/>
      <c r="FO43" s="288"/>
      <c r="FP43" s="288"/>
      <c r="FQ43" s="288"/>
      <c r="FR43" s="288"/>
      <c r="FS43" s="288"/>
      <c r="FT43" s="288"/>
      <c r="FU43" s="288"/>
      <c r="FV43" s="288"/>
      <c r="FW43" s="288"/>
      <c r="FX43" s="288"/>
      <c r="FY43" s="288"/>
      <c r="FZ43" s="288"/>
      <c r="GA43" s="288"/>
      <c r="GB43" s="288"/>
      <c r="GC43" s="288"/>
      <c r="GD43" s="288"/>
      <c r="GE43" s="183"/>
      <c r="GF43" s="183"/>
      <c r="GG43" s="180"/>
      <c r="GH43" s="180"/>
      <c r="GI43" s="180"/>
      <c r="GJ43" s="180"/>
      <c r="GK43" s="183"/>
      <c r="GL43" s="180"/>
      <c r="GM43" s="180"/>
      <c r="GN43" s="180"/>
      <c r="GO43" s="180"/>
      <c r="GP43" s="180"/>
      <c r="GQ43" s="180"/>
      <c r="GR43" s="180"/>
      <c r="GS43" s="180"/>
      <c r="GT43" s="180"/>
      <c r="GU43" s="180"/>
      <c r="GV43" s="180"/>
      <c r="GW43" s="180"/>
      <c r="GX43" s="288"/>
      <c r="GY43" s="288"/>
      <c r="GZ43" s="288"/>
      <c r="HA43" s="288"/>
      <c r="HB43" s="288"/>
      <c r="HC43" s="288"/>
      <c r="HD43" s="288"/>
      <c r="HE43" s="288"/>
      <c r="HF43" s="288"/>
      <c r="HG43" s="288"/>
      <c r="HH43" s="288"/>
      <c r="HI43" s="288"/>
      <c r="HJ43" s="288"/>
      <c r="HK43" s="288"/>
      <c r="HL43" s="288"/>
      <c r="HM43" s="288"/>
      <c r="HN43" s="288"/>
      <c r="HO43" s="288"/>
      <c r="HP43" s="183"/>
      <c r="HQ43" s="183"/>
      <c r="HR43" s="180"/>
      <c r="HS43" s="180"/>
      <c r="HT43" s="180"/>
      <c r="HU43" s="180"/>
      <c r="HV43" s="183"/>
      <c r="HW43" s="180"/>
      <c r="HX43" s="180"/>
      <c r="HY43" s="180"/>
      <c r="HZ43" s="180"/>
      <c r="IA43" s="180"/>
      <c r="IB43" s="180"/>
      <c r="IC43" s="180"/>
      <c r="ID43" s="180"/>
      <c r="IE43" s="180"/>
      <c r="IF43" s="180"/>
      <c r="IG43" s="180"/>
      <c r="IH43" s="180"/>
      <c r="II43" s="288"/>
      <c r="IJ43" s="288"/>
      <c r="IK43" s="288"/>
      <c r="IL43" s="288"/>
      <c r="IM43" s="288"/>
      <c r="IN43" s="288"/>
      <c r="IO43" s="288"/>
      <c r="IP43" s="288"/>
      <c r="IQ43" s="288"/>
      <c r="IR43" s="288"/>
      <c r="IS43" s="288"/>
      <c r="IT43" s="288"/>
      <c r="IU43" s="288"/>
      <c r="IV43" s="288"/>
      <c r="IW43" s="288"/>
      <c r="IX43" s="288"/>
      <c r="IY43" s="288"/>
      <c r="IZ43" s="288"/>
    </row>
    <row r="44" spans="1:260">
      <c r="A44" s="281" t="s">
        <v>86</v>
      </c>
      <c r="B44" s="183">
        <v>102742</v>
      </c>
      <c r="C44" s="183">
        <v>103628</v>
      </c>
      <c r="D44" s="180">
        <v>102126</v>
      </c>
      <c r="E44" s="180">
        <v>105164</v>
      </c>
      <c r="F44" s="180">
        <v>104626</v>
      </c>
      <c r="G44" s="180">
        <v>110170</v>
      </c>
      <c r="H44" s="183">
        <v>114611</v>
      </c>
      <c r="I44" s="180">
        <v>112556</v>
      </c>
      <c r="J44" s="180">
        <v>111835</v>
      </c>
      <c r="K44" s="180">
        <v>110624</v>
      </c>
      <c r="L44" s="180">
        <v>116657</v>
      </c>
      <c r="M44" s="180">
        <v>117507</v>
      </c>
      <c r="N44" s="180">
        <v>124763</v>
      </c>
      <c r="O44" s="180">
        <v>123187</v>
      </c>
      <c r="P44" s="180">
        <v>126817</v>
      </c>
      <c r="Q44" s="180">
        <v>129181</v>
      </c>
      <c r="R44" s="180">
        <v>133554</v>
      </c>
      <c r="S44" s="180">
        <v>130094</v>
      </c>
      <c r="T44" s="180">
        <v>131124</v>
      </c>
      <c r="U44" s="288">
        <v>133741</v>
      </c>
      <c r="V44" s="288">
        <v>134324</v>
      </c>
      <c r="W44" s="288">
        <v>133633</v>
      </c>
      <c r="X44" s="287">
        <v>126368</v>
      </c>
      <c r="Y44" s="287">
        <v>127117</v>
      </c>
      <c r="Z44" s="287">
        <v>126281</v>
      </c>
      <c r="AA44" s="287">
        <v>125389</v>
      </c>
      <c r="AB44" s="287">
        <v>127542</v>
      </c>
      <c r="AC44" s="288">
        <v>126643</v>
      </c>
      <c r="AD44" s="287">
        <v>124972</v>
      </c>
      <c r="AE44" s="287">
        <v>124665</v>
      </c>
      <c r="AF44" s="287">
        <v>125620</v>
      </c>
      <c r="AG44" s="287">
        <v>118455</v>
      </c>
      <c r="AH44" s="287">
        <v>119445</v>
      </c>
      <c r="AI44" s="288">
        <v>119508</v>
      </c>
      <c r="AJ44" s="287">
        <v>116877</v>
      </c>
      <c r="AK44" s="287">
        <v>113118</v>
      </c>
      <c r="AL44" s="287">
        <v>109568</v>
      </c>
      <c r="AM44" s="397">
        <f t="shared" si="5"/>
        <v>3892</v>
      </c>
      <c r="AN44" s="292">
        <f t="shared" ref="AN44:AN56" si="108">+BY44+DJ44</f>
        <v>3885</v>
      </c>
      <c r="AO44" s="292">
        <f t="shared" ref="AO44:AO56" si="109">+BZ44+DK44</f>
        <v>4072</v>
      </c>
      <c r="AP44" s="292">
        <f t="shared" ref="AP44:AP56" si="110">+CA44+DL44</f>
        <v>4309</v>
      </c>
      <c r="AQ44" s="292">
        <f t="shared" ref="AQ44:AQ56" si="111">+CB44+DM44</f>
        <v>4221</v>
      </c>
      <c r="AR44" s="292">
        <f t="shared" ref="AR44:AR56" si="112">+CC44+DN44</f>
        <v>4649</v>
      </c>
      <c r="AS44" s="292">
        <f t="shared" ref="AS44:AS56" si="113">+CD44+DO44</f>
        <v>5041</v>
      </c>
      <c r="AT44" s="292">
        <f t="shared" ref="AT44:AT56" si="114">+CE44+DP44</f>
        <v>4896</v>
      </c>
      <c r="AU44" s="292">
        <f t="shared" ref="AU44:AU56" si="115">+CF44+DQ44</f>
        <v>4956</v>
      </c>
      <c r="AV44" s="292">
        <f t="shared" ref="AV44:AV56" si="116">+CG44+DR44</f>
        <v>5061</v>
      </c>
      <c r="AW44" s="292">
        <f t="shared" ref="AW44:AW56" si="117">+CH44+DS44</f>
        <v>5667</v>
      </c>
      <c r="AX44" s="292">
        <f t="shared" ref="AX44:AX56" si="118">+CI44+DT44</f>
        <v>5411</v>
      </c>
      <c r="AY44" s="292">
        <f t="shared" ref="AY44:AY56" si="119">+CJ44+DU44</f>
        <v>5682</v>
      </c>
      <c r="AZ44" s="292">
        <f t="shared" ref="AZ44:AZ56" si="120">+CK44+DV44</f>
        <v>5877</v>
      </c>
      <c r="BA44" s="292">
        <f t="shared" ref="BA44:BA56" si="121">+CL44+DW44</f>
        <v>6068</v>
      </c>
      <c r="BB44" s="292">
        <f t="shared" ref="BB44:BB56" si="122">+CM44+DX44</f>
        <v>6385</v>
      </c>
      <c r="BC44" s="292">
        <f t="shared" ref="BC44:BC56" si="123">+CN44+DY44</f>
        <v>6318</v>
      </c>
      <c r="BD44" s="292">
        <f t="shared" ref="BD44:BD56" si="124">+CO44+DZ44</f>
        <v>5842</v>
      </c>
      <c r="BE44" s="292">
        <f t="shared" ref="BE44:BE56" si="125">+CP44+EA44</f>
        <v>6234</v>
      </c>
      <c r="BF44" s="293">
        <f t="shared" ref="BF44:BF56" si="126">+CQ44+EB44</f>
        <v>6602</v>
      </c>
      <c r="BG44" s="293">
        <f t="shared" ref="BG44:BG56" si="127">+CR44+EC44</f>
        <v>6734</v>
      </c>
      <c r="BH44" s="293">
        <f t="shared" ref="BH44:BH56" si="128">+CS44+ED44</f>
        <v>7149</v>
      </c>
      <c r="BI44" s="293">
        <f t="shared" ref="BI44:BI56" si="129">+CT44+EE44</f>
        <v>6975</v>
      </c>
      <c r="BJ44" s="293">
        <f t="shared" ref="BJ44:BJ56" si="130">+CU44+EF44</f>
        <v>7144</v>
      </c>
      <c r="BK44" s="293">
        <f t="shared" ref="BK44:BK56" si="131">+CV44+EG44</f>
        <v>7211</v>
      </c>
      <c r="BL44" s="293">
        <f t="shared" ref="BL44:BL56" si="132">+CW44+EH44</f>
        <v>7239</v>
      </c>
      <c r="BM44" s="293">
        <f t="shared" ref="BM44:BM56" si="133">+CX44+EI44</f>
        <v>7971</v>
      </c>
      <c r="BN44" s="293">
        <f t="shared" ref="BN44:BN56" si="134">+CY44+EJ44</f>
        <v>8114</v>
      </c>
      <c r="BO44" s="293">
        <f t="shared" ref="BO44:BO56" si="135">+CZ44+EK44</f>
        <v>8228</v>
      </c>
      <c r="BP44" s="293">
        <f t="shared" ref="BP44:BP56" si="136">+DA44+EL44</f>
        <v>8592</v>
      </c>
      <c r="BQ44" s="293">
        <f t="shared" ref="BQ44:BQ56" si="137">+DB44+EM44</f>
        <v>9109</v>
      </c>
      <c r="BR44" s="293">
        <f t="shared" ref="BR44:BR56" si="138">+DC44+EN44</f>
        <v>8709</v>
      </c>
      <c r="BS44" s="293">
        <f t="shared" ref="BS44:BS56" si="139">+DD44+EO44</f>
        <v>9027</v>
      </c>
      <c r="BT44" s="293">
        <f t="shared" ref="BT44:BT56" si="140">+DE44+EP44</f>
        <v>9168</v>
      </c>
      <c r="BU44" s="293">
        <f t="shared" ref="BU44:BU56" si="141">+DF44+EQ44</f>
        <v>9343</v>
      </c>
      <c r="BV44" s="293">
        <f t="shared" ref="BV44:BV56" si="142">+DG44+ER44</f>
        <v>9107</v>
      </c>
      <c r="BW44" s="293">
        <f t="shared" ref="BW44:BW56" si="143">+DH44+ES44</f>
        <v>9060</v>
      </c>
      <c r="BX44" s="183">
        <v>187</v>
      </c>
      <c r="BY44" s="183">
        <v>139</v>
      </c>
      <c r="BZ44" s="180">
        <v>143</v>
      </c>
      <c r="CA44" s="180">
        <v>220</v>
      </c>
      <c r="CB44" s="180">
        <v>158</v>
      </c>
      <c r="CC44" s="180">
        <v>269</v>
      </c>
      <c r="CD44" s="183">
        <v>225</v>
      </c>
      <c r="CE44" s="180">
        <v>165</v>
      </c>
      <c r="CF44" s="180">
        <v>206</v>
      </c>
      <c r="CG44" s="180">
        <v>172</v>
      </c>
      <c r="CH44" s="180">
        <v>433</v>
      </c>
      <c r="CI44" s="180">
        <v>234</v>
      </c>
      <c r="CJ44" s="180">
        <v>255</v>
      </c>
      <c r="CK44" s="180">
        <v>363</v>
      </c>
      <c r="CL44" s="180">
        <v>252</v>
      </c>
      <c r="CM44" s="180">
        <v>422</v>
      </c>
      <c r="CN44" s="180">
        <v>318</v>
      </c>
      <c r="CO44" s="180">
        <v>242</v>
      </c>
      <c r="CP44" s="180">
        <v>390</v>
      </c>
      <c r="CQ44" s="288">
        <v>571</v>
      </c>
      <c r="CR44" s="288">
        <v>477</v>
      </c>
      <c r="CS44" s="288">
        <v>541</v>
      </c>
      <c r="CT44" s="287">
        <v>444</v>
      </c>
      <c r="CU44" s="287">
        <v>384</v>
      </c>
      <c r="CV44" s="287">
        <v>389</v>
      </c>
      <c r="CW44" s="287">
        <v>357</v>
      </c>
      <c r="CX44" s="287">
        <v>369</v>
      </c>
      <c r="CY44" s="288">
        <v>404</v>
      </c>
      <c r="CZ44" s="287">
        <v>419</v>
      </c>
      <c r="DA44" s="287">
        <v>396</v>
      </c>
      <c r="DB44" s="287">
        <v>359</v>
      </c>
      <c r="DC44" s="287">
        <v>226</v>
      </c>
      <c r="DD44" s="287">
        <v>242</v>
      </c>
      <c r="DE44" s="288">
        <v>221</v>
      </c>
      <c r="DF44" s="287">
        <v>214</v>
      </c>
      <c r="DG44" s="287">
        <v>206</v>
      </c>
      <c r="DH44" s="287">
        <v>190</v>
      </c>
      <c r="DI44" s="183">
        <v>3705</v>
      </c>
      <c r="DJ44" s="183">
        <v>3746</v>
      </c>
      <c r="DK44" s="180">
        <v>3929</v>
      </c>
      <c r="DL44" s="180">
        <v>4089</v>
      </c>
      <c r="DM44" s="180">
        <v>4063</v>
      </c>
      <c r="DN44" s="180">
        <v>4380</v>
      </c>
      <c r="DO44" s="183">
        <v>4816</v>
      </c>
      <c r="DP44" s="180">
        <v>4731</v>
      </c>
      <c r="DQ44" s="180">
        <v>4750</v>
      </c>
      <c r="DR44" s="180">
        <v>4889</v>
      </c>
      <c r="DS44" s="180">
        <v>5234</v>
      </c>
      <c r="DT44" s="180">
        <v>5177</v>
      </c>
      <c r="DU44" s="180">
        <v>5427</v>
      </c>
      <c r="DV44" s="180">
        <v>5514</v>
      </c>
      <c r="DW44" s="180">
        <v>5816</v>
      </c>
      <c r="DX44" s="180">
        <v>5963</v>
      </c>
      <c r="DY44" s="180">
        <v>6000</v>
      </c>
      <c r="DZ44" s="180">
        <v>5600</v>
      </c>
      <c r="EA44" s="180">
        <v>5844</v>
      </c>
      <c r="EB44" s="288">
        <v>6031</v>
      </c>
      <c r="EC44" s="288">
        <v>6257</v>
      </c>
      <c r="ED44" s="288">
        <v>6608</v>
      </c>
      <c r="EE44" s="287">
        <v>6531</v>
      </c>
      <c r="EF44" s="287">
        <v>6760</v>
      </c>
      <c r="EG44" s="287">
        <v>6822</v>
      </c>
      <c r="EH44" s="287">
        <v>6882</v>
      </c>
      <c r="EI44" s="287">
        <v>7602</v>
      </c>
      <c r="EJ44" s="288">
        <v>7710</v>
      </c>
      <c r="EK44" s="287">
        <v>7809</v>
      </c>
      <c r="EL44" s="287">
        <v>8196</v>
      </c>
      <c r="EM44" s="287">
        <v>8750</v>
      </c>
      <c r="EN44" s="287">
        <v>8483</v>
      </c>
      <c r="EO44" s="287">
        <v>8785</v>
      </c>
      <c r="EP44" s="288">
        <v>8947</v>
      </c>
      <c r="EQ44" s="287">
        <v>9129</v>
      </c>
      <c r="ER44" s="287">
        <v>8901</v>
      </c>
      <c r="ES44" s="287">
        <v>8870</v>
      </c>
      <c r="ET44" s="183">
        <v>16017</v>
      </c>
      <c r="EU44" s="183">
        <v>16045</v>
      </c>
      <c r="EV44" s="180">
        <v>15598</v>
      </c>
      <c r="EW44" s="180">
        <v>15411</v>
      </c>
      <c r="EX44" s="180">
        <v>15597</v>
      </c>
      <c r="EY44" s="180">
        <v>16472</v>
      </c>
      <c r="EZ44" s="183">
        <v>17390</v>
      </c>
      <c r="FA44" s="180">
        <v>16964</v>
      </c>
      <c r="FB44" s="180">
        <v>16416</v>
      </c>
      <c r="FC44" s="180">
        <v>15498</v>
      </c>
      <c r="FD44" s="180">
        <v>16294</v>
      </c>
      <c r="FE44" s="180">
        <v>15886</v>
      </c>
      <c r="FF44" s="180">
        <v>18341</v>
      </c>
      <c r="FG44" s="180">
        <v>18771</v>
      </c>
      <c r="FH44" s="180">
        <v>19482</v>
      </c>
      <c r="FI44" s="180">
        <v>21116</v>
      </c>
      <c r="FJ44" s="180">
        <v>21728</v>
      </c>
      <c r="FK44" s="180">
        <v>21887</v>
      </c>
      <c r="FL44" s="180">
        <v>21638</v>
      </c>
      <c r="FM44" s="288">
        <v>22753</v>
      </c>
      <c r="FN44" s="288">
        <v>23247</v>
      </c>
      <c r="FO44" s="288">
        <v>22206</v>
      </c>
      <c r="FP44" s="287">
        <v>19756</v>
      </c>
      <c r="FQ44" s="287">
        <v>19555</v>
      </c>
      <c r="FR44" s="287">
        <v>19201</v>
      </c>
      <c r="FS44" s="287">
        <v>18603</v>
      </c>
      <c r="FT44" s="287">
        <v>18843</v>
      </c>
      <c r="FU44" s="288">
        <v>18029</v>
      </c>
      <c r="FV44" s="287">
        <v>17429</v>
      </c>
      <c r="FW44" s="287">
        <v>16727</v>
      </c>
      <c r="FX44" s="287">
        <v>16815</v>
      </c>
      <c r="FY44" s="287">
        <v>15993</v>
      </c>
      <c r="FZ44" s="287">
        <v>16430</v>
      </c>
      <c r="GA44" s="288">
        <v>16585</v>
      </c>
      <c r="GB44" s="287">
        <v>16203</v>
      </c>
      <c r="GC44" s="287">
        <v>15687</v>
      </c>
      <c r="GD44" s="287">
        <v>15015</v>
      </c>
      <c r="GE44" s="183">
        <v>7079</v>
      </c>
      <c r="GF44" s="183">
        <v>7782</v>
      </c>
      <c r="GG44" s="180">
        <v>7983</v>
      </c>
      <c r="GH44" s="180">
        <v>8263</v>
      </c>
      <c r="GI44" s="180">
        <v>8459</v>
      </c>
      <c r="GJ44" s="180">
        <v>9377</v>
      </c>
      <c r="GK44" s="183">
        <v>10302</v>
      </c>
      <c r="GL44" s="180">
        <v>10467</v>
      </c>
      <c r="GM44" s="180">
        <v>10873</v>
      </c>
      <c r="GN44" s="180">
        <v>10855</v>
      </c>
      <c r="GO44" s="180">
        <v>12242</v>
      </c>
      <c r="GP44" s="180">
        <v>13098</v>
      </c>
      <c r="GQ44" s="180">
        <v>14561</v>
      </c>
      <c r="GR44" s="180">
        <v>14926</v>
      </c>
      <c r="GS44" s="180">
        <v>15764</v>
      </c>
      <c r="GT44" s="180">
        <v>16128</v>
      </c>
      <c r="GU44" s="180">
        <v>18411</v>
      </c>
      <c r="GV44" s="180">
        <v>19616</v>
      </c>
      <c r="GW44" s="180">
        <v>20445</v>
      </c>
      <c r="GX44" s="288">
        <v>22278</v>
      </c>
      <c r="GY44" s="288">
        <v>24070</v>
      </c>
      <c r="GZ44" s="288">
        <v>24892</v>
      </c>
      <c r="HA44" s="287">
        <v>23205</v>
      </c>
      <c r="HB44" s="287">
        <v>24621</v>
      </c>
      <c r="HC44" s="287">
        <v>25291</v>
      </c>
      <c r="HD44" s="287">
        <v>25369</v>
      </c>
      <c r="HE44" s="287">
        <v>26607</v>
      </c>
      <c r="HF44" s="288">
        <v>27009</v>
      </c>
      <c r="HG44" s="287">
        <v>27068</v>
      </c>
      <c r="HH44" s="287">
        <v>27692</v>
      </c>
      <c r="HI44" s="287">
        <v>27823</v>
      </c>
      <c r="HJ44" s="287">
        <v>26811</v>
      </c>
      <c r="HK44" s="287">
        <v>27324</v>
      </c>
      <c r="HL44" s="288">
        <v>27109</v>
      </c>
      <c r="HM44" s="287">
        <v>26220</v>
      </c>
      <c r="HN44" s="287">
        <v>24745</v>
      </c>
      <c r="HO44" s="287">
        <v>22941</v>
      </c>
      <c r="HP44" s="183">
        <v>75754</v>
      </c>
      <c r="HQ44" s="183">
        <v>75916</v>
      </c>
      <c r="HR44" s="180">
        <v>74473</v>
      </c>
      <c r="HS44" s="180">
        <v>77181</v>
      </c>
      <c r="HT44" s="180">
        <v>76349</v>
      </c>
      <c r="HU44" s="180">
        <v>79672</v>
      </c>
      <c r="HV44" s="183">
        <v>81878</v>
      </c>
      <c r="HW44" s="180">
        <v>80229</v>
      </c>
      <c r="HX44" s="180">
        <v>79590</v>
      </c>
      <c r="HY44" s="180">
        <v>79210</v>
      </c>
      <c r="HZ44" s="180">
        <v>82454</v>
      </c>
      <c r="IA44" s="180">
        <v>83112</v>
      </c>
      <c r="IB44" s="180">
        <v>86179</v>
      </c>
      <c r="IC44" s="180">
        <v>83613</v>
      </c>
      <c r="ID44" s="180">
        <v>85503</v>
      </c>
      <c r="IE44" s="180">
        <v>85552</v>
      </c>
      <c r="IF44" s="180">
        <v>87097</v>
      </c>
      <c r="IG44" s="180">
        <v>82749</v>
      </c>
      <c r="IH44" s="180">
        <v>82807</v>
      </c>
      <c r="II44" s="288">
        <v>82108</v>
      </c>
      <c r="IJ44" s="288">
        <v>80273</v>
      </c>
      <c r="IK44" s="288">
        <v>79386</v>
      </c>
      <c r="IL44" s="287">
        <v>76432</v>
      </c>
      <c r="IM44" s="287">
        <v>75797</v>
      </c>
      <c r="IN44" s="287">
        <v>74578</v>
      </c>
      <c r="IO44" s="287">
        <v>74178</v>
      </c>
      <c r="IP44" s="287">
        <v>74121</v>
      </c>
      <c r="IQ44" s="288">
        <v>73491</v>
      </c>
      <c r="IR44" s="287">
        <v>72247</v>
      </c>
      <c r="IS44" s="287">
        <v>71654</v>
      </c>
      <c r="IT44" s="287">
        <v>71873</v>
      </c>
      <c r="IU44" s="287">
        <v>66942</v>
      </c>
      <c r="IV44" s="287">
        <v>66664</v>
      </c>
      <c r="IW44" s="288">
        <v>66646</v>
      </c>
      <c r="IX44" s="287">
        <v>65111</v>
      </c>
      <c r="IY44" s="287">
        <v>63579</v>
      </c>
      <c r="IZ44" s="287">
        <v>62552</v>
      </c>
    </row>
    <row r="45" spans="1:260">
      <c r="A45" s="281" t="s">
        <v>87</v>
      </c>
      <c r="B45" s="183">
        <v>56630</v>
      </c>
      <c r="C45" s="183">
        <v>56982</v>
      </c>
      <c r="D45" s="180">
        <v>54650</v>
      </c>
      <c r="E45" s="180">
        <v>56058</v>
      </c>
      <c r="F45" s="180">
        <v>56330</v>
      </c>
      <c r="G45" s="180">
        <v>57463</v>
      </c>
      <c r="H45" s="183">
        <v>58944</v>
      </c>
      <c r="I45" s="180">
        <v>59033</v>
      </c>
      <c r="J45" s="180">
        <v>57012</v>
      </c>
      <c r="K45" s="180">
        <v>56172</v>
      </c>
      <c r="L45" s="180">
        <v>56722</v>
      </c>
      <c r="M45" s="180">
        <v>57897</v>
      </c>
      <c r="N45" s="180">
        <v>56008</v>
      </c>
      <c r="O45" s="180">
        <v>55444</v>
      </c>
      <c r="P45" s="180">
        <v>57920</v>
      </c>
      <c r="Q45" s="180">
        <v>58962</v>
      </c>
      <c r="R45" s="180">
        <v>60792</v>
      </c>
      <c r="S45" s="180">
        <v>62312</v>
      </c>
      <c r="T45" s="180">
        <v>61695</v>
      </c>
      <c r="U45" s="288">
        <v>64622</v>
      </c>
      <c r="V45" s="288">
        <v>62414</v>
      </c>
      <c r="W45" s="288">
        <v>62421</v>
      </c>
      <c r="X45" s="287">
        <v>60945</v>
      </c>
      <c r="Y45" s="287">
        <v>60457</v>
      </c>
      <c r="Z45" s="287">
        <v>60302</v>
      </c>
      <c r="AA45" s="287">
        <v>60565</v>
      </c>
      <c r="AB45" s="287">
        <v>61171</v>
      </c>
      <c r="AC45" s="288">
        <v>62716</v>
      </c>
      <c r="AD45" s="287">
        <v>60032</v>
      </c>
      <c r="AE45" s="287">
        <v>59252</v>
      </c>
      <c r="AF45" s="287">
        <v>59437</v>
      </c>
      <c r="AG45" s="287">
        <v>57547</v>
      </c>
      <c r="AH45" s="287">
        <v>58811</v>
      </c>
      <c r="AI45" s="288">
        <v>59745</v>
      </c>
      <c r="AJ45" s="287">
        <v>58717</v>
      </c>
      <c r="AK45" s="287">
        <v>57358</v>
      </c>
      <c r="AL45" s="287">
        <v>55719</v>
      </c>
      <c r="AM45" s="397">
        <f t="shared" si="5"/>
        <v>584</v>
      </c>
      <c r="AN45" s="292">
        <f t="shared" si="108"/>
        <v>422</v>
      </c>
      <c r="AO45" s="292">
        <f t="shared" si="109"/>
        <v>448</v>
      </c>
      <c r="AP45" s="292">
        <f t="shared" si="110"/>
        <v>459</v>
      </c>
      <c r="AQ45" s="292">
        <f t="shared" si="111"/>
        <v>662</v>
      </c>
      <c r="AR45" s="292">
        <f t="shared" si="112"/>
        <v>604</v>
      </c>
      <c r="AS45" s="292">
        <f t="shared" si="113"/>
        <v>664</v>
      </c>
      <c r="AT45" s="292">
        <f t="shared" si="114"/>
        <v>754</v>
      </c>
      <c r="AU45" s="292">
        <f t="shared" si="115"/>
        <v>694</v>
      </c>
      <c r="AV45" s="292">
        <f t="shared" si="116"/>
        <v>716</v>
      </c>
      <c r="AW45" s="292">
        <f t="shared" si="117"/>
        <v>798</v>
      </c>
      <c r="AX45" s="292">
        <f t="shared" si="118"/>
        <v>834</v>
      </c>
      <c r="AY45" s="292">
        <f t="shared" si="119"/>
        <v>816</v>
      </c>
      <c r="AZ45" s="292">
        <f t="shared" si="120"/>
        <v>838</v>
      </c>
      <c r="BA45" s="292">
        <f t="shared" si="121"/>
        <v>942</v>
      </c>
      <c r="BB45" s="292">
        <f t="shared" si="122"/>
        <v>944</v>
      </c>
      <c r="BC45" s="292">
        <f t="shared" si="123"/>
        <v>985</v>
      </c>
      <c r="BD45" s="292">
        <f t="shared" si="124"/>
        <v>974</v>
      </c>
      <c r="BE45" s="292">
        <f t="shared" si="125"/>
        <v>1062</v>
      </c>
      <c r="BF45" s="293">
        <f t="shared" si="126"/>
        <v>1188</v>
      </c>
      <c r="BG45" s="293">
        <f t="shared" si="127"/>
        <v>1336</v>
      </c>
      <c r="BH45" s="293">
        <f t="shared" si="128"/>
        <v>1493</v>
      </c>
      <c r="BI45" s="293">
        <f t="shared" si="129"/>
        <v>1513</v>
      </c>
      <c r="BJ45" s="293">
        <f t="shared" si="130"/>
        <v>1619</v>
      </c>
      <c r="BK45" s="293">
        <f t="shared" si="131"/>
        <v>1748</v>
      </c>
      <c r="BL45" s="293">
        <f t="shared" si="132"/>
        <v>1833</v>
      </c>
      <c r="BM45" s="293">
        <f t="shared" si="133"/>
        <v>2065</v>
      </c>
      <c r="BN45" s="293">
        <f t="shared" si="134"/>
        <v>2161</v>
      </c>
      <c r="BO45" s="293">
        <f t="shared" si="135"/>
        <v>2224</v>
      </c>
      <c r="BP45" s="293">
        <f t="shared" si="136"/>
        <v>2386</v>
      </c>
      <c r="BQ45" s="293">
        <f t="shared" si="137"/>
        <v>2598</v>
      </c>
      <c r="BR45" s="293">
        <f t="shared" si="138"/>
        <v>2352</v>
      </c>
      <c r="BS45" s="293">
        <f t="shared" si="139"/>
        <v>2564</v>
      </c>
      <c r="BT45" s="293">
        <f t="shared" si="140"/>
        <v>2737</v>
      </c>
      <c r="BU45" s="293">
        <f t="shared" si="141"/>
        <v>2881</v>
      </c>
      <c r="BV45" s="293">
        <f t="shared" si="142"/>
        <v>3109</v>
      </c>
      <c r="BW45" s="293">
        <f t="shared" si="143"/>
        <v>3018</v>
      </c>
      <c r="BX45" s="183">
        <v>74</v>
      </c>
      <c r="BY45" s="183">
        <v>23</v>
      </c>
      <c r="BZ45" s="180">
        <v>52</v>
      </c>
      <c r="CA45" s="180">
        <v>38</v>
      </c>
      <c r="CB45" s="180">
        <v>101</v>
      </c>
      <c r="CC45" s="180">
        <v>90</v>
      </c>
      <c r="CD45" s="183">
        <v>99</v>
      </c>
      <c r="CE45" s="180">
        <v>79</v>
      </c>
      <c r="CF45" s="180">
        <v>68</v>
      </c>
      <c r="CG45" s="180">
        <v>95</v>
      </c>
      <c r="CH45" s="180">
        <v>141</v>
      </c>
      <c r="CI45" s="180">
        <v>110</v>
      </c>
      <c r="CJ45" s="180">
        <v>120</v>
      </c>
      <c r="CK45" s="180">
        <v>119</v>
      </c>
      <c r="CL45" s="180">
        <v>138</v>
      </c>
      <c r="CM45" s="180">
        <v>123</v>
      </c>
      <c r="CN45" s="180">
        <v>141</v>
      </c>
      <c r="CO45" s="180">
        <v>140</v>
      </c>
      <c r="CP45" s="180">
        <v>173</v>
      </c>
      <c r="CQ45" s="288">
        <v>211</v>
      </c>
      <c r="CR45" s="288">
        <v>186</v>
      </c>
      <c r="CS45" s="288">
        <v>220</v>
      </c>
      <c r="CT45" s="287">
        <v>199</v>
      </c>
      <c r="CU45" s="287">
        <v>225</v>
      </c>
      <c r="CV45" s="287">
        <v>210</v>
      </c>
      <c r="CW45" s="287">
        <v>194</v>
      </c>
      <c r="CX45" s="287">
        <v>217</v>
      </c>
      <c r="CY45" s="288">
        <v>204</v>
      </c>
      <c r="CZ45" s="287">
        <v>196</v>
      </c>
      <c r="DA45" s="287">
        <v>185</v>
      </c>
      <c r="DB45" s="287">
        <v>191</v>
      </c>
      <c r="DC45" s="287">
        <v>186</v>
      </c>
      <c r="DD45" s="287">
        <v>183</v>
      </c>
      <c r="DE45" s="288">
        <v>140</v>
      </c>
      <c r="DF45" s="287">
        <v>140</v>
      </c>
      <c r="DG45" s="287">
        <v>139</v>
      </c>
      <c r="DH45" s="287">
        <v>144</v>
      </c>
      <c r="DI45" s="183">
        <v>510</v>
      </c>
      <c r="DJ45" s="183">
        <v>399</v>
      </c>
      <c r="DK45" s="180">
        <v>396</v>
      </c>
      <c r="DL45" s="180">
        <v>421</v>
      </c>
      <c r="DM45" s="180">
        <v>561</v>
      </c>
      <c r="DN45" s="180">
        <v>514</v>
      </c>
      <c r="DO45" s="183">
        <v>565</v>
      </c>
      <c r="DP45" s="180">
        <v>675</v>
      </c>
      <c r="DQ45" s="180">
        <v>626</v>
      </c>
      <c r="DR45" s="180">
        <v>621</v>
      </c>
      <c r="DS45" s="180">
        <v>657</v>
      </c>
      <c r="DT45" s="180">
        <v>724</v>
      </c>
      <c r="DU45" s="180">
        <v>696</v>
      </c>
      <c r="DV45" s="180">
        <v>719</v>
      </c>
      <c r="DW45" s="180">
        <v>804</v>
      </c>
      <c r="DX45" s="180">
        <v>821</v>
      </c>
      <c r="DY45" s="180">
        <v>844</v>
      </c>
      <c r="DZ45" s="180">
        <v>834</v>
      </c>
      <c r="EA45" s="180">
        <v>889</v>
      </c>
      <c r="EB45" s="288">
        <v>977</v>
      </c>
      <c r="EC45" s="288">
        <v>1150</v>
      </c>
      <c r="ED45" s="288">
        <v>1273</v>
      </c>
      <c r="EE45" s="287">
        <v>1314</v>
      </c>
      <c r="EF45" s="287">
        <v>1394</v>
      </c>
      <c r="EG45" s="287">
        <v>1538</v>
      </c>
      <c r="EH45" s="287">
        <v>1639</v>
      </c>
      <c r="EI45" s="287">
        <v>1848</v>
      </c>
      <c r="EJ45" s="288">
        <v>1957</v>
      </c>
      <c r="EK45" s="287">
        <v>2028</v>
      </c>
      <c r="EL45" s="287">
        <v>2201</v>
      </c>
      <c r="EM45" s="287">
        <v>2407</v>
      </c>
      <c r="EN45" s="287">
        <v>2166</v>
      </c>
      <c r="EO45" s="287">
        <v>2381</v>
      </c>
      <c r="EP45" s="288">
        <v>2597</v>
      </c>
      <c r="EQ45" s="287">
        <v>2741</v>
      </c>
      <c r="ER45" s="287">
        <v>2970</v>
      </c>
      <c r="ES45" s="287">
        <v>2874</v>
      </c>
      <c r="ET45" s="183">
        <v>4888</v>
      </c>
      <c r="EU45" s="183">
        <v>4663</v>
      </c>
      <c r="EV45" s="180">
        <v>4136</v>
      </c>
      <c r="EW45" s="180">
        <v>4597</v>
      </c>
      <c r="EX45" s="180">
        <v>4416</v>
      </c>
      <c r="EY45" s="180">
        <v>4858</v>
      </c>
      <c r="EZ45" s="183">
        <v>4963</v>
      </c>
      <c r="FA45" s="180">
        <v>5108</v>
      </c>
      <c r="FB45" s="180">
        <v>4327</v>
      </c>
      <c r="FC45" s="180">
        <v>4358</v>
      </c>
      <c r="FD45" s="180">
        <v>4650</v>
      </c>
      <c r="FE45" s="180">
        <v>4669</v>
      </c>
      <c r="FF45" s="180">
        <v>4342</v>
      </c>
      <c r="FG45" s="180">
        <v>4549</v>
      </c>
      <c r="FH45" s="180">
        <v>5140</v>
      </c>
      <c r="FI45" s="180">
        <v>5279</v>
      </c>
      <c r="FJ45" s="180">
        <v>5564</v>
      </c>
      <c r="FK45" s="180">
        <v>6070</v>
      </c>
      <c r="FL45" s="180">
        <v>6235</v>
      </c>
      <c r="FM45" s="288">
        <v>6481</v>
      </c>
      <c r="FN45" s="288">
        <v>6310</v>
      </c>
      <c r="FO45" s="288">
        <v>6454</v>
      </c>
      <c r="FP45" s="287">
        <v>5653</v>
      </c>
      <c r="FQ45" s="287">
        <v>5721</v>
      </c>
      <c r="FR45" s="287">
        <v>5817</v>
      </c>
      <c r="FS45" s="287">
        <v>5939</v>
      </c>
      <c r="FT45" s="287">
        <v>6146</v>
      </c>
      <c r="FU45" s="288">
        <v>6283</v>
      </c>
      <c r="FV45" s="287">
        <v>6076</v>
      </c>
      <c r="FW45" s="287">
        <v>5841</v>
      </c>
      <c r="FX45" s="287">
        <v>5873</v>
      </c>
      <c r="FY45" s="287">
        <v>5938</v>
      </c>
      <c r="FZ45" s="287">
        <v>6306</v>
      </c>
      <c r="GA45" s="288">
        <v>6231</v>
      </c>
      <c r="GB45" s="287">
        <v>6316</v>
      </c>
      <c r="GC45" s="287">
        <v>6127</v>
      </c>
      <c r="GD45" s="287">
        <v>6057</v>
      </c>
      <c r="GE45" s="183">
        <v>963</v>
      </c>
      <c r="GF45" s="183">
        <v>920</v>
      </c>
      <c r="GG45" s="180">
        <v>882</v>
      </c>
      <c r="GH45" s="180">
        <v>991</v>
      </c>
      <c r="GI45" s="180">
        <v>1143</v>
      </c>
      <c r="GJ45" s="180">
        <v>1115</v>
      </c>
      <c r="GK45" s="183">
        <v>1199</v>
      </c>
      <c r="GL45" s="180">
        <v>1252</v>
      </c>
      <c r="GM45" s="180">
        <v>1186</v>
      </c>
      <c r="GN45" s="180">
        <v>1304</v>
      </c>
      <c r="GO45" s="180">
        <v>1428</v>
      </c>
      <c r="GP45" s="180">
        <v>1474</v>
      </c>
      <c r="GQ45" s="180">
        <v>1602</v>
      </c>
      <c r="GR45" s="180">
        <v>1636</v>
      </c>
      <c r="GS45" s="180">
        <v>1953</v>
      </c>
      <c r="GT45" s="180">
        <v>2161</v>
      </c>
      <c r="GU45" s="180">
        <v>2433</v>
      </c>
      <c r="GV45" s="180">
        <v>2700</v>
      </c>
      <c r="GW45" s="180">
        <v>2897</v>
      </c>
      <c r="GX45" s="288">
        <v>3561</v>
      </c>
      <c r="GY45" s="288">
        <v>3693</v>
      </c>
      <c r="GZ45" s="288">
        <v>4000</v>
      </c>
      <c r="HA45" s="287">
        <v>3908</v>
      </c>
      <c r="HB45" s="287">
        <v>4180</v>
      </c>
      <c r="HC45" s="287">
        <v>4320</v>
      </c>
      <c r="HD45" s="287">
        <v>4631</v>
      </c>
      <c r="HE45" s="287">
        <v>4853</v>
      </c>
      <c r="HF45" s="288">
        <v>5511</v>
      </c>
      <c r="HG45" s="287">
        <v>5440</v>
      </c>
      <c r="HH45" s="287">
        <v>5612</v>
      </c>
      <c r="HI45" s="287">
        <v>5823</v>
      </c>
      <c r="HJ45" s="287">
        <v>6215</v>
      </c>
      <c r="HK45" s="287">
        <v>6486</v>
      </c>
      <c r="HL45" s="288">
        <v>6733</v>
      </c>
      <c r="HM45" s="287">
        <v>6438</v>
      </c>
      <c r="HN45" s="287">
        <v>6082</v>
      </c>
      <c r="HO45" s="287">
        <v>5754</v>
      </c>
      <c r="HP45" s="183">
        <v>50195</v>
      </c>
      <c r="HQ45" s="183">
        <v>50977</v>
      </c>
      <c r="HR45" s="180">
        <v>49184</v>
      </c>
      <c r="HS45" s="180">
        <v>50011</v>
      </c>
      <c r="HT45" s="180">
        <v>50109</v>
      </c>
      <c r="HU45" s="180">
        <v>50886</v>
      </c>
      <c r="HV45" s="183">
        <v>52118</v>
      </c>
      <c r="HW45" s="180">
        <v>51919</v>
      </c>
      <c r="HX45" s="180">
        <v>50805</v>
      </c>
      <c r="HY45" s="180">
        <v>49794</v>
      </c>
      <c r="HZ45" s="180">
        <v>49846</v>
      </c>
      <c r="IA45" s="180">
        <v>50920</v>
      </c>
      <c r="IB45" s="180">
        <v>49248</v>
      </c>
      <c r="IC45" s="180">
        <v>48421</v>
      </c>
      <c r="ID45" s="180">
        <v>49885</v>
      </c>
      <c r="IE45" s="180">
        <v>50578</v>
      </c>
      <c r="IF45" s="180">
        <v>51810</v>
      </c>
      <c r="IG45" s="180">
        <v>52568</v>
      </c>
      <c r="IH45" s="180">
        <v>51501</v>
      </c>
      <c r="II45" s="288">
        <v>53392</v>
      </c>
      <c r="IJ45" s="288">
        <v>51075</v>
      </c>
      <c r="IK45" s="288">
        <v>50474</v>
      </c>
      <c r="IL45" s="287">
        <v>49871</v>
      </c>
      <c r="IM45" s="287">
        <v>48937</v>
      </c>
      <c r="IN45" s="287">
        <v>48417</v>
      </c>
      <c r="IO45" s="287">
        <v>48162</v>
      </c>
      <c r="IP45" s="287">
        <v>48107</v>
      </c>
      <c r="IQ45" s="288">
        <v>48761</v>
      </c>
      <c r="IR45" s="287">
        <v>46292</v>
      </c>
      <c r="IS45" s="287">
        <v>45413</v>
      </c>
      <c r="IT45" s="287">
        <v>45143</v>
      </c>
      <c r="IU45" s="287">
        <v>43042</v>
      </c>
      <c r="IV45" s="287">
        <v>43455</v>
      </c>
      <c r="IW45" s="288">
        <v>44044</v>
      </c>
      <c r="IX45" s="287">
        <v>43082</v>
      </c>
      <c r="IY45" s="287">
        <v>42040</v>
      </c>
      <c r="IZ45" s="287">
        <v>40890</v>
      </c>
    </row>
    <row r="46" spans="1:260">
      <c r="A46" s="281" t="s">
        <v>88</v>
      </c>
      <c r="B46" s="183">
        <v>29224</v>
      </c>
      <c r="C46" s="183">
        <v>30677</v>
      </c>
      <c r="D46" s="180">
        <v>30247</v>
      </c>
      <c r="E46" s="180">
        <v>31268</v>
      </c>
      <c r="F46" s="180">
        <v>31689</v>
      </c>
      <c r="G46" s="180">
        <v>32986</v>
      </c>
      <c r="H46" s="183">
        <v>34189</v>
      </c>
      <c r="I46" s="180">
        <v>34378</v>
      </c>
      <c r="J46" s="180">
        <v>33926</v>
      </c>
      <c r="K46" s="180">
        <v>33774</v>
      </c>
      <c r="L46" s="180">
        <v>33789</v>
      </c>
      <c r="M46" s="180">
        <v>34860</v>
      </c>
      <c r="N46" s="180">
        <v>34339</v>
      </c>
      <c r="O46" s="180">
        <v>33547</v>
      </c>
      <c r="P46" s="180">
        <v>33693</v>
      </c>
      <c r="Q46" s="180">
        <v>34127</v>
      </c>
      <c r="R46" s="180">
        <v>34573</v>
      </c>
      <c r="S46" s="180">
        <v>33926</v>
      </c>
      <c r="T46" s="180">
        <v>34524</v>
      </c>
      <c r="U46" s="288">
        <v>33502</v>
      </c>
      <c r="V46" s="288">
        <v>32686</v>
      </c>
      <c r="W46" s="288">
        <v>31566</v>
      </c>
      <c r="X46" s="287">
        <v>31171</v>
      </c>
      <c r="Y46" s="287">
        <v>31367</v>
      </c>
      <c r="Z46" s="287">
        <v>31745</v>
      </c>
      <c r="AA46" s="287">
        <v>31871</v>
      </c>
      <c r="AB46" s="287">
        <v>32350</v>
      </c>
      <c r="AC46" s="288">
        <v>32278</v>
      </c>
      <c r="AD46" s="287">
        <v>32323</v>
      </c>
      <c r="AE46" s="287">
        <v>32669</v>
      </c>
      <c r="AF46" s="287">
        <v>32924</v>
      </c>
      <c r="AG46" s="287">
        <v>33971</v>
      </c>
      <c r="AH46" s="287">
        <v>35133</v>
      </c>
      <c r="AI46" s="288">
        <v>35525</v>
      </c>
      <c r="AJ46" s="287">
        <v>34921</v>
      </c>
      <c r="AK46" s="287">
        <v>34561</v>
      </c>
      <c r="AL46" s="287">
        <v>33697</v>
      </c>
      <c r="AM46" s="397">
        <f t="shared" si="5"/>
        <v>598</v>
      </c>
      <c r="AN46" s="292">
        <f t="shared" si="108"/>
        <v>500</v>
      </c>
      <c r="AO46" s="292">
        <f t="shared" si="109"/>
        <v>544</v>
      </c>
      <c r="AP46" s="292">
        <f t="shared" si="110"/>
        <v>631</v>
      </c>
      <c r="AQ46" s="292">
        <f t="shared" si="111"/>
        <v>558</v>
      </c>
      <c r="AR46" s="292">
        <f t="shared" si="112"/>
        <v>628</v>
      </c>
      <c r="AS46" s="292">
        <f t="shared" si="113"/>
        <v>592</v>
      </c>
      <c r="AT46" s="292">
        <f t="shared" si="114"/>
        <v>586</v>
      </c>
      <c r="AU46" s="292">
        <f t="shared" si="115"/>
        <v>621</v>
      </c>
      <c r="AV46" s="292">
        <f t="shared" si="116"/>
        <v>896</v>
      </c>
      <c r="AW46" s="292">
        <f t="shared" si="117"/>
        <v>765</v>
      </c>
      <c r="AX46" s="292">
        <f t="shared" si="118"/>
        <v>780</v>
      </c>
      <c r="AY46" s="292">
        <f t="shared" si="119"/>
        <v>793</v>
      </c>
      <c r="AZ46" s="292">
        <f t="shared" si="120"/>
        <v>819</v>
      </c>
      <c r="BA46" s="292">
        <f t="shared" si="121"/>
        <v>851</v>
      </c>
      <c r="BB46" s="292">
        <f t="shared" si="122"/>
        <v>762</v>
      </c>
      <c r="BC46" s="292">
        <f t="shared" si="123"/>
        <v>790</v>
      </c>
      <c r="BD46" s="292">
        <f t="shared" si="124"/>
        <v>811</v>
      </c>
      <c r="BE46" s="292">
        <f t="shared" si="125"/>
        <v>819</v>
      </c>
      <c r="BF46" s="293">
        <f t="shared" si="126"/>
        <v>772</v>
      </c>
      <c r="BG46" s="293">
        <f t="shared" si="127"/>
        <v>784</v>
      </c>
      <c r="BH46" s="293">
        <f t="shared" si="128"/>
        <v>877</v>
      </c>
      <c r="BI46" s="293">
        <f t="shared" si="129"/>
        <v>850</v>
      </c>
      <c r="BJ46" s="293">
        <f t="shared" si="130"/>
        <v>911</v>
      </c>
      <c r="BK46" s="293">
        <f t="shared" si="131"/>
        <v>910</v>
      </c>
      <c r="BL46" s="293">
        <f t="shared" si="132"/>
        <v>923</v>
      </c>
      <c r="BM46" s="293">
        <f t="shared" si="133"/>
        <v>1056</v>
      </c>
      <c r="BN46" s="293">
        <f t="shared" si="134"/>
        <v>1006</v>
      </c>
      <c r="BO46" s="293">
        <f t="shared" si="135"/>
        <v>1035</v>
      </c>
      <c r="BP46" s="293">
        <f t="shared" si="136"/>
        <v>1134</v>
      </c>
      <c r="BQ46" s="293">
        <f t="shared" si="137"/>
        <v>1139</v>
      </c>
      <c r="BR46" s="293">
        <f t="shared" si="138"/>
        <v>1126</v>
      </c>
      <c r="BS46" s="293">
        <f t="shared" si="139"/>
        <v>1146</v>
      </c>
      <c r="BT46" s="293">
        <f t="shared" si="140"/>
        <v>1161</v>
      </c>
      <c r="BU46" s="293">
        <f t="shared" si="141"/>
        <v>1123</v>
      </c>
      <c r="BV46" s="293">
        <f t="shared" si="142"/>
        <v>1188</v>
      </c>
      <c r="BW46" s="293">
        <f t="shared" si="143"/>
        <v>1262</v>
      </c>
      <c r="BX46" s="183">
        <v>143</v>
      </c>
      <c r="BY46" s="183">
        <v>45</v>
      </c>
      <c r="BZ46" s="180">
        <v>59</v>
      </c>
      <c r="CA46" s="180">
        <v>69</v>
      </c>
      <c r="CB46" s="180">
        <v>55</v>
      </c>
      <c r="CC46" s="180">
        <v>73</v>
      </c>
      <c r="CD46" s="183">
        <v>84</v>
      </c>
      <c r="CE46" s="180">
        <v>90</v>
      </c>
      <c r="CF46" s="180">
        <v>74</v>
      </c>
      <c r="CG46" s="180">
        <v>212</v>
      </c>
      <c r="CH46" s="180">
        <v>108</v>
      </c>
      <c r="CI46" s="180">
        <v>124</v>
      </c>
      <c r="CJ46" s="180">
        <v>121</v>
      </c>
      <c r="CK46" s="180">
        <v>164</v>
      </c>
      <c r="CL46" s="180">
        <v>156</v>
      </c>
      <c r="CM46" s="180">
        <v>152</v>
      </c>
      <c r="CN46" s="180">
        <v>159</v>
      </c>
      <c r="CO46" s="180">
        <v>154</v>
      </c>
      <c r="CP46" s="180">
        <v>153</v>
      </c>
      <c r="CQ46" s="288">
        <v>128</v>
      </c>
      <c r="CR46" s="288">
        <v>106</v>
      </c>
      <c r="CS46" s="288">
        <v>137</v>
      </c>
      <c r="CT46" s="287">
        <v>121</v>
      </c>
      <c r="CU46" s="287">
        <v>102</v>
      </c>
      <c r="CV46" s="287">
        <v>104</v>
      </c>
      <c r="CW46" s="287">
        <v>106</v>
      </c>
      <c r="CX46" s="287">
        <v>98</v>
      </c>
      <c r="CY46" s="288">
        <v>110</v>
      </c>
      <c r="CZ46" s="287">
        <v>91</v>
      </c>
      <c r="DA46" s="287">
        <v>93</v>
      </c>
      <c r="DB46" s="287">
        <v>98</v>
      </c>
      <c r="DC46" s="287">
        <v>118</v>
      </c>
      <c r="DD46" s="287">
        <v>109</v>
      </c>
      <c r="DE46" s="288">
        <v>115</v>
      </c>
      <c r="DF46" s="287">
        <v>108</v>
      </c>
      <c r="DG46" s="287">
        <v>95</v>
      </c>
      <c r="DH46" s="287">
        <v>103</v>
      </c>
      <c r="DI46" s="183">
        <v>455</v>
      </c>
      <c r="DJ46" s="183">
        <v>455</v>
      </c>
      <c r="DK46" s="180">
        <v>485</v>
      </c>
      <c r="DL46" s="180">
        <v>562</v>
      </c>
      <c r="DM46" s="180">
        <v>503</v>
      </c>
      <c r="DN46" s="180">
        <v>555</v>
      </c>
      <c r="DO46" s="183">
        <v>508</v>
      </c>
      <c r="DP46" s="180">
        <v>496</v>
      </c>
      <c r="DQ46" s="180">
        <v>547</v>
      </c>
      <c r="DR46" s="180">
        <v>684</v>
      </c>
      <c r="DS46" s="180">
        <v>657</v>
      </c>
      <c r="DT46" s="180">
        <v>656</v>
      </c>
      <c r="DU46" s="180">
        <v>672</v>
      </c>
      <c r="DV46" s="180">
        <v>655</v>
      </c>
      <c r="DW46" s="180">
        <v>695</v>
      </c>
      <c r="DX46" s="180">
        <v>610</v>
      </c>
      <c r="DY46" s="180">
        <v>631</v>
      </c>
      <c r="DZ46" s="180">
        <v>657</v>
      </c>
      <c r="EA46" s="180">
        <v>666</v>
      </c>
      <c r="EB46" s="288">
        <v>644</v>
      </c>
      <c r="EC46" s="288">
        <v>678</v>
      </c>
      <c r="ED46" s="288">
        <v>740</v>
      </c>
      <c r="EE46" s="287">
        <v>729</v>
      </c>
      <c r="EF46" s="287">
        <v>809</v>
      </c>
      <c r="EG46" s="287">
        <v>806</v>
      </c>
      <c r="EH46" s="287">
        <v>817</v>
      </c>
      <c r="EI46" s="287">
        <v>958</v>
      </c>
      <c r="EJ46" s="288">
        <v>896</v>
      </c>
      <c r="EK46" s="287">
        <v>944</v>
      </c>
      <c r="EL46" s="287">
        <v>1041</v>
      </c>
      <c r="EM46" s="287">
        <v>1041</v>
      </c>
      <c r="EN46" s="287">
        <v>1008</v>
      </c>
      <c r="EO46" s="287">
        <v>1037</v>
      </c>
      <c r="EP46" s="288">
        <v>1046</v>
      </c>
      <c r="EQ46" s="287">
        <v>1015</v>
      </c>
      <c r="ER46" s="287">
        <v>1093</v>
      </c>
      <c r="ES46" s="287">
        <v>1159</v>
      </c>
      <c r="ET46" s="183">
        <v>514</v>
      </c>
      <c r="EU46" s="183">
        <v>529</v>
      </c>
      <c r="EV46" s="180">
        <v>717</v>
      </c>
      <c r="EW46" s="180">
        <v>580</v>
      </c>
      <c r="EX46" s="180">
        <v>647</v>
      </c>
      <c r="EY46" s="180">
        <v>614</v>
      </c>
      <c r="EZ46" s="183">
        <v>696</v>
      </c>
      <c r="FA46" s="180">
        <v>673</v>
      </c>
      <c r="FB46" s="180">
        <v>734</v>
      </c>
      <c r="FC46" s="180">
        <v>678</v>
      </c>
      <c r="FD46" s="180">
        <v>756</v>
      </c>
      <c r="FE46" s="180">
        <v>857</v>
      </c>
      <c r="FF46" s="180">
        <v>900</v>
      </c>
      <c r="FG46" s="180">
        <v>1021</v>
      </c>
      <c r="FH46" s="180">
        <v>1091</v>
      </c>
      <c r="FI46" s="180">
        <v>1190</v>
      </c>
      <c r="FJ46" s="180">
        <v>1266</v>
      </c>
      <c r="FK46" s="180">
        <v>1344</v>
      </c>
      <c r="FL46" s="180">
        <v>1420</v>
      </c>
      <c r="FM46" s="288">
        <v>1371</v>
      </c>
      <c r="FN46" s="288">
        <v>1341</v>
      </c>
      <c r="FO46" s="288">
        <v>1300</v>
      </c>
      <c r="FP46" s="287">
        <v>1260</v>
      </c>
      <c r="FQ46" s="287">
        <v>1410</v>
      </c>
      <c r="FR46" s="287">
        <v>1393</v>
      </c>
      <c r="FS46" s="287">
        <v>1431</v>
      </c>
      <c r="FT46" s="287">
        <v>1473</v>
      </c>
      <c r="FU46" s="288">
        <v>1476</v>
      </c>
      <c r="FV46" s="287">
        <v>1490</v>
      </c>
      <c r="FW46" s="287">
        <v>1511</v>
      </c>
      <c r="FX46" s="287">
        <v>1621</v>
      </c>
      <c r="FY46" s="287">
        <v>1857</v>
      </c>
      <c r="FZ46" s="287">
        <v>2012</v>
      </c>
      <c r="GA46" s="288">
        <v>2253</v>
      </c>
      <c r="GB46" s="287">
        <v>2225</v>
      </c>
      <c r="GC46" s="287">
        <v>2379</v>
      </c>
      <c r="GD46" s="287">
        <v>2306</v>
      </c>
      <c r="GE46" s="183">
        <v>356</v>
      </c>
      <c r="GF46" s="183">
        <v>342</v>
      </c>
      <c r="GG46" s="180">
        <v>419</v>
      </c>
      <c r="GH46" s="180">
        <v>403</v>
      </c>
      <c r="GI46" s="180">
        <v>404</v>
      </c>
      <c r="GJ46" s="180">
        <v>524</v>
      </c>
      <c r="GK46" s="183">
        <v>531</v>
      </c>
      <c r="GL46" s="180">
        <v>500</v>
      </c>
      <c r="GM46" s="180">
        <v>537</v>
      </c>
      <c r="GN46" s="180">
        <v>582</v>
      </c>
      <c r="GO46" s="180">
        <v>660</v>
      </c>
      <c r="GP46" s="180">
        <v>748</v>
      </c>
      <c r="GQ46" s="180">
        <v>928</v>
      </c>
      <c r="GR46" s="180">
        <v>999</v>
      </c>
      <c r="GS46" s="180">
        <v>1100</v>
      </c>
      <c r="GT46" s="180">
        <v>1156</v>
      </c>
      <c r="GU46" s="180">
        <v>1267</v>
      </c>
      <c r="GV46" s="180">
        <v>1353</v>
      </c>
      <c r="GW46" s="180">
        <v>1682</v>
      </c>
      <c r="GX46" s="288">
        <v>1814</v>
      </c>
      <c r="GY46" s="288">
        <v>1871</v>
      </c>
      <c r="GZ46" s="288">
        <v>2047</v>
      </c>
      <c r="HA46" s="287">
        <v>2111</v>
      </c>
      <c r="HB46" s="287">
        <v>2295</v>
      </c>
      <c r="HC46" s="287">
        <v>2405</v>
      </c>
      <c r="HD46" s="287">
        <v>2528</v>
      </c>
      <c r="HE46" s="287">
        <v>2787</v>
      </c>
      <c r="HF46" s="288">
        <v>2793</v>
      </c>
      <c r="HG46" s="287">
        <v>3027</v>
      </c>
      <c r="HH46" s="287">
        <v>3096</v>
      </c>
      <c r="HI46" s="287">
        <v>3376</v>
      </c>
      <c r="HJ46" s="287">
        <v>3749</v>
      </c>
      <c r="HK46" s="287">
        <v>3864</v>
      </c>
      <c r="HL46" s="288">
        <v>4024</v>
      </c>
      <c r="HM46" s="287">
        <v>3954</v>
      </c>
      <c r="HN46" s="287">
        <v>3862</v>
      </c>
      <c r="HO46" s="287">
        <v>3710</v>
      </c>
      <c r="HP46" s="183">
        <v>27756</v>
      </c>
      <c r="HQ46" s="183">
        <v>29306</v>
      </c>
      <c r="HR46" s="180">
        <v>28567</v>
      </c>
      <c r="HS46" s="180">
        <v>29654</v>
      </c>
      <c r="HT46" s="180">
        <v>30080</v>
      </c>
      <c r="HU46" s="180">
        <v>31220</v>
      </c>
      <c r="HV46" s="183">
        <v>32370</v>
      </c>
      <c r="HW46" s="180">
        <v>32619</v>
      </c>
      <c r="HX46" s="180">
        <v>32034</v>
      </c>
      <c r="HY46" s="180">
        <v>31618</v>
      </c>
      <c r="HZ46" s="180">
        <v>31608</v>
      </c>
      <c r="IA46" s="180">
        <v>32475</v>
      </c>
      <c r="IB46" s="180">
        <v>31718</v>
      </c>
      <c r="IC46" s="180">
        <v>30708</v>
      </c>
      <c r="ID46" s="180">
        <v>30651</v>
      </c>
      <c r="IE46" s="180">
        <v>31019</v>
      </c>
      <c r="IF46" s="180">
        <v>31250</v>
      </c>
      <c r="IG46" s="180">
        <v>30418</v>
      </c>
      <c r="IH46" s="180">
        <v>30603</v>
      </c>
      <c r="II46" s="288">
        <v>29545</v>
      </c>
      <c r="IJ46" s="288">
        <v>28690</v>
      </c>
      <c r="IK46" s="288">
        <v>27342</v>
      </c>
      <c r="IL46" s="287">
        <v>26950</v>
      </c>
      <c r="IM46" s="287">
        <v>26751</v>
      </c>
      <c r="IN46" s="287">
        <v>27037</v>
      </c>
      <c r="IO46" s="287">
        <v>26989</v>
      </c>
      <c r="IP46" s="287">
        <v>27034</v>
      </c>
      <c r="IQ46" s="288">
        <v>27003</v>
      </c>
      <c r="IR46" s="287">
        <v>26771</v>
      </c>
      <c r="IS46" s="287">
        <v>26928</v>
      </c>
      <c r="IT46" s="287">
        <v>26788</v>
      </c>
      <c r="IU46" s="287">
        <v>27239</v>
      </c>
      <c r="IV46" s="287">
        <v>28111</v>
      </c>
      <c r="IW46" s="288">
        <v>28087</v>
      </c>
      <c r="IX46" s="287">
        <v>27619</v>
      </c>
      <c r="IY46" s="287">
        <v>27132</v>
      </c>
      <c r="IZ46" s="287">
        <v>26419</v>
      </c>
    </row>
    <row r="47" spans="1:260">
      <c r="A47" s="281" t="s">
        <v>89</v>
      </c>
      <c r="B47" s="183">
        <v>24129</v>
      </c>
      <c r="C47" s="183">
        <v>24720</v>
      </c>
      <c r="D47" s="180">
        <v>25319</v>
      </c>
      <c r="E47" s="180">
        <v>26125</v>
      </c>
      <c r="F47" s="180">
        <v>25786</v>
      </c>
      <c r="G47" s="180">
        <v>26648</v>
      </c>
      <c r="H47" s="183">
        <v>27856</v>
      </c>
      <c r="I47" s="180">
        <v>28685</v>
      </c>
      <c r="J47" s="180">
        <v>29102</v>
      </c>
      <c r="K47" s="180">
        <v>29360</v>
      </c>
      <c r="L47" s="180">
        <v>29541</v>
      </c>
      <c r="M47" s="180">
        <v>29907</v>
      </c>
      <c r="N47" s="180">
        <v>29963</v>
      </c>
      <c r="O47" s="180">
        <v>30040</v>
      </c>
      <c r="P47" s="180">
        <v>29818</v>
      </c>
      <c r="Q47" s="180">
        <v>29377</v>
      </c>
      <c r="R47" s="180">
        <v>30132</v>
      </c>
      <c r="S47" s="180">
        <v>29702</v>
      </c>
      <c r="T47" s="180">
        <v>30784</v>
      </c>
      <c r="U47" s="288">
        <v>30451</v>
      </c>
      <c r="V47" s="288">
        <v>29802</v>
      </c>
      <c r="W47" s="288">
        <v>29551</v>
      </c>
      <c r="X47" s="287">
        <v>29122</v>
      </c>
      <c r="Y47" s="287">
        <v>28889</v>
      </c>
      <c r="Z47" s="287">
        <v>30004</v>
      </c>
      <c r="AA47" s="287">
        <v>30407</v>
      </c>
      <c r="AB47" s="287">
        <v>31026</v>
      </c>
      <c r="AC47" s="288">
        <v>31393</v>
      </c>
      <c r="AD47" s="287">
        <v>31308</v>
      </c>
      <c r="AE47" s="287">
        <v>32046</v>
      </c>
      <c r="AF47" s="287">
        <v>32083</v>
      </c>
      <c r="AG47" s="287">
        <v>31650</v>
      </c>
      <c r="AH47" s="287">
        <v>32527</v>
      </c>
      <c r="AI47" s="288">
        <v>33503</v>
      </c>
      <c r="AJ47" s="287">
        <v>33291</v>
      </c>
      <c r="AK47" s="287">
        <v>33084</v>
      </c>
      <c r="AL47" s="287">
        <v>32365</v>
      </c>
      <c r="AM47" s="397">
        <f t="shared" si="5"/>
        <v>659</v>
      </c>
      <c r="AN47" s="292">
        <f t="shared" si="108"/>
        <v>724</v>
      </c>
      <c r="AO47" s="292">
        <f t="shared" si="109"/>
        <v>737</v>
      </c>
      <c r="AP47" s="292">
        <f t="shared" si="110"/>
        <v>794</v>
      </c>
      <c r="AQ47" s="292">
        <f t="shared" si="111"/>
        <v>796</v>
      </c>
      <c r="AR47" s="292">
        <f t="shared" si="112"/>
        <v>827</v>
      </c>
      <c r="AS47" s="292">
        <f t="shared" si="113"/>
        <v>869</v>
      </c>
      <c r="AT47" s="292">
        <f t="shared" si="114"/>
        <v>855</v>
      </c>
      <c r="AU47" s="292">
        <f t="shared" si="115"/>
        <v>956</v>
      </c>
      <c r="AV47" s="292">
        <f t="shared" si="116"/>
        <v>973</v>
      </c>
      <c r="AW47" s="292">
        <f t="shared" si="117"/>
        <v>968</v>
      </c>
      <c r="AX47" s="292">
        <f t="shared" si="118"/>
        <v>1006</v>
      </c>
      <c r="AY47" s="292">
        <f t="shared" si="119"/>
        <v>1110</v>
      </c>
      <c r="AZ47" s="292">
        <f t="shared" si="120"/>
        <v>1058</v>
      </c>
      <c r="BA47" s="292">
        <f t="shared" si="121"/>
        <v>1091</v>
      </c>
      <c r="BB47" s="292">
        <f t="shared" si="122"/>
        <v>1000</v>
      </c>
      <c r="BC47" s="292">
        <f t="shared" si="123"/>
        <v>1092</v>
      </c>
      <c r="BD47" s="292">
        <f t="shared" si="124"/>
        <v>1157</v>
      </c>
      <c r="BE47" s="292">
        <f t="shared" si="125"/>
        <v>1053</v>
      </c>
      <c r="BF47" s="293">
        <f t="shared" si="126"/>
        <v>1162</v>
      </c>
      <c r="BG47" s="293">
        <f t="shared" si="127"/>
        <v>1142</v>
      </c>
      <c r="BH47" s="293">
        <f t="shared" si="128"/>
        <v>1160</v>
      </c>
      <c r="BI47" s="293">
        <f t="shared" si="129"/>
        <v>1297</v>
      </c>
      <c r="BJ47" s="293">
        <f t="shared" si="130"/>
        <v>1342</v>
      </c>
      <c r="BK47" s="293">
        <f t="shared" si="131"/>
        <v>1437</v>
      </c>
      <c r="BL47" s="293">
        <f t="shared" si="132"/>
        <v>1388</v>
      </c>
      <c r="BM47" s="293">
        <f t="shared" si="133"/>
        <v>1512</v>
      </c>
      <c r="BN47" s="293">
        <f t="shared" si="134"/>
        <v>1524</v>
      </c>
      <c r="BO47" s="293">
        <f t="shared" si="135"/>
        <v>1639</v>
      </c>
      <c r="BP47" s="293">
        <f t="shared" si="136"/>
        <v>1670</v>
      </c>
      <c r="BQ47" s="293">
        <f t="shared" si="137"/>
        <v>1751</v>
      </c>
      <c r="BR47" s="293">
        <f t="shared" si="138"/>
        <v>1675</v>
      </c>
      <c r="BS47" s="293">
        <f t="shared" si="139"/>
        <v>1785</v>
      </c>
      <c r="BT47" s="293">
        <f t="shared" si="140"/>
        <v>1812</v>
      </c>
      <c r="BU47" s="293">
        <f t="shared" si="141"/>
        <v>1812</v>
      </c>
      <c r="BV47" s="293">
        <f t="shared" si="142"/>
        <v>1759</v>
      </c>
      <c r="BW47" s="293">
        <f t="shared" si="143"/>
        <v>1710</v>
      </c>
      <c r="BX47" s="183">
        <v>165</v>
      </c>
      <c r="BY47" s="183">
        <v>198</v>
      </c>
      <c r="BZ47" s="180">
        <v>189</v>
      </c>
      <c r="CA47" s="180">
        <v>200</v>
      </c>
      <c r="CB47" s="180">
        <v>237</v>
      </c>
      <c r="CC47" s="180">
        <v>254</v>
      </c>
      <c r="CD47" s="183">
        <v>275</v>
      </c>
      <c r="CE47" s="180">
        <v>256</v>
      </c>
      <c r="CF47" s="180">
        <v>275</v>
      </c>
      <c r="CG47" s="180">
        <v>271</v>
      </c>
      <c r="CH47" s="180">
        <v>283</v>
      </c>
      <c r="CI47" s="180">
        <v>319</v>
      </c>
      <c r="CJ47" s="180">
        <v>407</v>
      </c>
      <c r="CK47" s="180">
        <v>374</v>
      </c>
      <c r="CL47" s="180">
        <v>319</v>
      </c>
      <c r="CM47" s="180">
        <v>338</v>
      </c>
      <c r="CN47" s="180">
        <v>382</v>
      </c>
      <c r="CO47" s="180">
        <v>418</v>
      </c>
      <c r="CP47" s="180">
        <v>326</v>
      </c>
      <c r="CQ47" s="288">
        <v>367</v>
      </c>
      <c r="CR47" s="288">
        <v>370</v>
      </c>
      <c r="CS47" s="288">
        <v>379</v>
      </c>
      <c r="CT47" s="287">
        <v>400</v>
      </c>
      <c r="CU47" s="287">
        <v>388</v>
      </c>
      <c r="CV47" s="287">
        <v>423</v>
      </c>
      <c r="CW47" s="287">
        <v>413</v>
      </c>
      <c r="CX47" s="287">
        <v>412</v>
      </c>
      <c r="CY47" s="288">
        <v>388</v>
      </c>
      <c r="CZ47" s="287">
        <v>384</v>
      </c>
      <c r="DA47" s="287">
        <v>390</v>
      </c>
      <c r="DB47" s="287">
        <v>411</v>
      </c>
      <c r="DC47" s="287">
        <v>391</v>
      </c>
      <c r="DD47" s="287">
        <v>347</v>
      </c>
      <c r="DE47" s="288">
        <v>330</v>
      </c>
      <c r="DF47" s="287">
        <v>330</v>
      </c>
      <c r="DG47" s="287">
        <v>292</v>
      </c>
      <c r="DH47" s="287">
        <v>281</v>
      </c>
      <c r="DI47" s="183">
        <v>494</v>
      </c>
      <c r="DJ47" s="183">
        <v>526</v>
      </c>
      <c r="DK47" s="180">
        <v>548</v>
      </c>
      <c r="DL47" s="180">
        <v>594</v>
      </c>
      <c r="DM47" s="180">
        <v>559</v>
      </c>
      <c r="DN47" s="180">
        <v>573</v>
      </c>
      <c r="DO47" s="183">
        <v>594</v>
      </c>
      <c r="DP47" s="180">
        <v>599</v>
      </c>
      <c r="DQ47" s="180">
        <v>681</v>
      </c>
      <c r="DR47" s="180">
        <v>702</v>
      </c>
      <c r="DS47" s="180">
        <v>685</v>
      </c>
      <c r="DT47" s="180">
        <v>687</v>
      </c>
      <c r="DU47" s="180">
        <v>703</v>
      </c>
      <c r="DV47" s="180">
        <v>684</v>
      </c>
      <c r="DW47" s="180">
        <v>772</v>
      </c>
      <c r="DX47" s="180">
        <v>662</v>
      </c>
      <c r="DY47" s="180">
        <v>710</v>
      </c>
      <c r="DZ47" s="180">
        <v>739</v>
      </c>
      <c r="EA47" s="180">
        <v>727</v>
      </c>
      <c r="EB47" s="288">
        <v>795</v>
      </c>
      <c r="EC47" s="288">
        <v>772</v>
      </c>
      <c r="ED47" s="288">
        <v>781</v>
      </c>
      <c r="EE47" s="287">
        <v>897</v>
      </c>
      <c r="EF47" s="287">
        <v>954</v>
      </c>
      <c r="EG47" s="287">
        <v>1014</v>
      </c>
      <c r="EH47" s="287">
        <v>975</v>
      </c>
      <c r="EI47" s="287">
        <v>1100</v>
      </c>
      <c r="EJ47" s="288">
        <v>1136</v>
      </c>
      <c r="EK47" s="287">
        <v>1255</v>
      </c>
      <c r="EL47" s="287">
        <v>1280</v>
      </c>
      <c r="EM47" s="287">
        <v>1340</v>
      </c>
      <c r="EN47" s="287">
        <v>1284</v>
      </c>
      <c r="EO47" s="287">
        <v>1438</v>
      </c>
      <c r="EP47" s="288">
        <v>1482</v>
      </c>
      <c r="EQ47" s="287">
        <v>1482</v>
      </c>
      <c r="ER47" s="287">
        <v>1467</v>
      </c>
      <c r="ES47" s="287">
        <v>1429</v>
      </c>
      <c r="ET47" s="183">
        <v>1533</v>
      </c>
      <c r="EU47" s="183">
        <v>1368</v>
      </c>
      <c r="EV47" s="180">
        <v>1472</v>
      </c>
      <c r="EW47" s="180">
        <v>1587</v>
      </c>
      <c r="EX47" s="180">
        <v>1556</v>
      </c>
      <c r="EY47" s="180">
        <v>1617</v>
      </c>
      <c r="EZ47" s="183">
        <v>1699</v>
      </c>
      <c r="FA47" s="180">
        <v>1736</v>
      </c>
      <c r="FB47" s="180">
        <v>1766</v>
      </c>
      <c r="FC47" s="180">
        <v>1844</v>
      </c>
      <c r="FD47" s="180">
        <v>1856</v>
      </c>
      <c r="FE47" s="180">
        <v>1948</v>
      </c>
      <c r="FF47" s="180">
        <v>2157</v>
      </c>
      <c r="FG47" s="180">
        <v>2229</v>
      </c>
      <c r="FH47" s="180">
        <v>2152</v>
      </c>
      <c r="FI47" s="180">
        <v>2236</v>
      </c>
      <c r="FJ47" s="180">
        <v>2217</v>
      </c>
      <c r="FK47" s="180">
        <v>2321</v>
      </c>
      <c r="FL47" s="180">
        <v>2350</v>
      </c>
      <c r="FM47" s="288">
        <v>2314</v>
      </c>
      <c r="FN47" s="288">
        <v>2231</v>
      </c>
      <c r="FO47" s="288">
        <v>2064</v>
      </c>
      <c r="FP47" s="287">
        <v>2016</v>
      </c>
      <c r="FQ47" s="287">
        <v>1966</v>
      </c>
      <c r="FR47" s="287">
        <v>2071</v>
      </c>
      <c r="FS47" s="287">
        <v>2078</v>
      </c>
      <c r="FT47" s="287">
        <v>2007</v>
      </c>
      <c r="FU47" s="288">
        <v>1981</v>
      </c>
      <c r="FV47" s="287">
        <v>2059</v>
      </c>
      <c r="FW47" s="287">
        <v>2068</v>
      </c>
      <c r="FX47" s="287">
        <v>1999</v>
      </c>
      <c r="FY47" s="287">
        <v>2121</v>
      </c>
      <c r="FZ47" s="287">
        <v>2237</v>
      </c>
      <c r="GA47" s="288">
        <v>2275</v>
      </c>
      <c r="GB47" s="287">
        <v>2356</v>
      </c>
      <c r="GC47" s="287">
        <v>2292</v>
      </c>
      <c r="GD47" s="287">
        <v>2273</v>
      </c>
      <c r="GE47" s="183">
        <v>818</v>
      </c>
      <c r="GF47" s="183">
        <v>931</v>
      </c>
      <c r="GG47" s="180">
        <v>1007</v>
      </c>
      <c r="GH47" s="180">
        <v>1096</v>
      </c>
      <c r="GI47" s="180">
        <v>1049</v>
      </c>
      <c r="GJ47" s="180">
        <v>1117</v>
      </c>
      <c r="GK47" s="183">
        <v>1203</v>
      </c>
      <c r="GL47" s="180">
        <v>1252</v>
      </c>
      <c r="GM47" s="180">
        <v>1205</v>
      </c>
      <c r="GN47" s="180">
        <v>1323</v>
      </c>
      <c r="GO47" s="180">
        <v>1498</v>
      </c>
      <c r="GP47" s="180">
        <v>1680</v>
      </c>
      <c r="GQ47" s="180">
        <v>1758</v>
      </c>
      <c r="GR47" s="180">
        <v>2019</v>
      </c>
      <c r="GS47" s="180">
        <v>2058</v>
      </c>
      <c r="GT47" s="180">
        <v>2283</v>
      </c>
      <c r="GU47" s="180">
        <v>2474</v>
      </c>
      <c r="GV47" s="180">
        <v>2655</v>
      </c>
      <c r="GW47" s="180">
        <v>3175</v>
      </c>
      <c r="GX47" s="288">
        <v>3357</v>
      </c>
      <c r="GY47" s="288">
        <v>3350</v>
      </c>
      <c r="GZ47" s="288">
        <v>3424</v>
      </c>
      <c r="HA47" s="287">
        <v>3409</v>
      </c>
      <c r="HB47" s="287">
        <v>3658</v>
      </c>
      <c r="HC47" s="287">
        <v>4042</v>
      </c>
      <c r="HD47" s="287">
        <v>4141</v>
      </c>
      <c r="HE47" s="287">
        <v>4498</v>
      </c>
      <c r="HF47" s="288">
        <v>4687</v>
      </c>
      <c r="HG47" s="287">
        <v>4745</v>
      </c>
      <c r="HH47" s="287">
        <v>5087</v>
      </c>
      <c r="HI47" s="287">
        <v>5238</v>
      </c>
      <c r="HJ47" s="287">
        <v>5583</v>
      </c>
      <c r="HK47" s="287">
        <v>5973</v>
      </c>
      <c r="HL47" s="288">
        <v>6116</v>
      </c>
      <c r="HM47" s="287">
        <v>6155</v>
      </c>
      <c r="HN47" s="287">
        <v>6220</v>
      </c>
      <c r="HO47" s="287">
        <v>5865</v>
      </c>
      <c r="HP47" s="183">
        <v>21119</v>
      </c>
      <c r="HQ47" s="183">
        <v>21697</v>
      </c>
      <c r="HR47" s="180">
        <v>22103</v>
      </c>
      <c r="HS47" s="180">
        <v>22648</v>
      </c>
      <c r="HT47" s="180">
        <v>22385</v>
      </c>
      <c r="HU47" s="180">
        <v>23087</v>
      </c>
      <c r="HV47" s="183">
        <v>24085</v>
      </c>
      <c r="HW47" s="180">
        <v>24842</v>
      </c>
      <c r="HX47" s="180">
        <v>25175</v>
      </c>
      <c r="HY47" s="180">
        <v>25220</v>
      </c>
      <c r="HZ47" s="180">
        <v>25219</v>
      </c>
      <c r="IA47" s="180">
        <v>25273</v>
      </c>
      <c r="IB47" s="180">
        <v>24938</v>
      </c>
      <c r="IC47" s="180">
        <v>24734</v>
      </c>
      <c r="ID47" s="180">
        <v>24517</v>
      </c>
      <c r="IE47" s="180">
        <v>23858</v>
      </c>
      <c r="IF47" s="180">
        <v>24349</v>
      </c>
      <c r="IG47" s="180">
        <v>23569</v>
      </c>
      <c r="IH47" s="180">
        <v>24206</v>
      </c>
      <c r="II47" s="288">
        <v>23618</v>
      </c>
      <c r="IJ47" s="288">
        <v>23079</v>
      </c>
      <c r="IK47" s="288">
        <v>22903</v>
      </c>
      <c r="IL47" s="287">
        <v>22400</v>
      </c>
      <c r="IM47" s="287">
        <v>21923</v>
      </c>
      <c r="IN47" s="287">
        <v>22454</v>
      </c>
      <c r="IO47" s="287">
        <v>22800</v>
      </c>
      <c r="IP47" s="287">
        <v>23009</v>
      </c>
      <c r="IQ47" s="288">
        <v>23201</v>
      </c>
      <c r="IR47" s="287">
        <v>22865</v>
      </c>
      <c r="IS47" s="287">
        <v>23221</v>
      </c>
      <c r="IT47" s="287">
        <v>23095</v>
      </c>
      <c r="IU47" s="287">
        <v>22271</v>
      </c>
      <c r="IV47" s="287">
        <v>22532</v>
      </c>
      <c r="IW47" s="288">
        <v>23300</v>
      </c>
      <c r="IX47" s="287">
        <v>22968</v>
      </c>
      <c r="IY47" s="287">
        <v>22813</v>
      </c>
      <c r="IZ47" s="287">
        <v>22517</v>
      </c>
    </row>
    <row r="48" spans="1:260">
      <c r="A48" s="281" t="s">
        <v>92</v>
      </c>
      <c r="B48" s="183">
        <v>87756</v>
      </c>
      <c r="C48" s="183">
        <v>85302</v>
      </c>
      <c r="D48" s="180">
        <v>83385</v>
      </c>
      <c r="E48" s="180">
        <v>84628</v>
      </c>
      <c r="F48" s="180">
        <v>85530</v>
      </c>
      <c r="G48" s="180">
        <v>89695</v>
      </c>
      <c r="H48" s="183">
        <v>92732</v>
      </c>
      <c r="I48" s="180">
        <v>94125</v>
      </c>
      <c r="J48" s="180">
        <v>97679</v>
      </c>
      <c r="K48" s="180">
        <v>96515</v>
      </c>
      <c r="L48" s="180">
        <v>95001</v>
      </c>
      <c r="M48" s="180">
        <v>100301</v>
      </c>
      <c r="N48" s="180">
        <v>98823</v>
      </c>
      <c r="O48" s="180">
        <v>101182</v>
      </c>
      <c r="P48" s="180">
        <v>102296</v>
      </c>
      <c r="Q48" s="180">
        <v>111313</v>
      </c>
      <c r="R48" s="180">
        <v>114657</v>
      </c>
      <c r="S48" s="180">
        <v>112084</v>
      </c>
      <c r="T48" s="180">
        <v>114271</v>
      </c>
      <c r="U48" s="288">
        <v>111886</v>
      </c>
      <c r="V48" s="288">
        <v>107927</v>
      </c>
      <c r="W48" s="288">
        <v>106237</v>
      </c>
      <c r="X48" s="287">
        <v>99772</v>
      </c>
      <c r="Y48" s="287">
        <v>101267</v>
      </c>
      <c r="Z48" s="287">
        <v>100679</v>
      </c>
      <c r="AA48" s="287">
        <v>99496</v>
      </c>
      <c r="AB48" s="287">
        <v>99887</v>
      </c>
      <c r="AC48" s="288">
        <v>98419</v>
      </c>
      <c r="AD48" s="287">
        <v>95587</v>
      </c>
      <c r="AE48" s="287">
        <v>94379</v>
      </c>
      <c r="AF48" s="287">
        <v>95188</v>
      </c>
      <c r="AG48" s="287">
        <v>92929</v>
      </c>
      <c r="AH48" s="287">
        <v>92807</v>
      </c>
      <c r="AI48" s="288">
        <v>91103</v>
      </c>
      <c r="AJ48" s="287">
        <v>87891</v>
      </c>
      <c r="AK48" s="287">
        <v>85166</v>
      </c>
      <c r="AL48" s="287">
        <v>83291</v>
      </c>
      <c r="AM48" s="397">
        <f t="shared" si="5"/>
        <v>2098</v>
      </c>
      <c r="AN48" s="292">
        <f t="shared" si="108"/>
        <v>2310</v>
      </c>
      <c r="AO48" s="292">
        <f t="shared" si="109"/>
        <v>2464</v>
      </c>
      <c r="AP48" s="292">
        <f t="shared" si="110"/>
        <v>2220</v>
      </c>
      <c r="AQ48" s="292">
        <f t="shared" si="111"/>
        <v>2425</v>
      </c>
      <c r="AR48" s="292">
        <f t="shared" si="112"/>
        <v>2284</v>
      </c>
      <c r="AS48" s="292">
        <f t="shared" si="113"/>
        <v>2421</v>
      </c>
      <c r="AT48" s="292">
        <f t="shared" si="114"/>
        <v>2643</v>
      </c>
      <c r="AU48" s="292">
        <f t="shared" si="115"/>
        <v>2909</v>
      </c>
      <c r="AV48" s="292">
        <f t="shared" si="116"/>
        <v>2864</v>
      </c>
      <c r="AW48" s="292">
        <f t="shared" si="117"/>
        <v>3151</v>
      </c>
      <c r="AX48" s="292">
        <f t="shared" si="118"/>
        <v>3114</v>
      </c>
      <c r="AY48" s="292">
        <f t="shared" si="119"/>
        <v>3113</v>
      </c>
      <c r="AZ48" s="292">
        <f t="shared" si="120"/>
        <v>3219</v>
      </c>
      <c r="BA48" s="292">
        <f t="shared" si="121"/>
        <v>3525</v>
      </c>
      <c r="BB48" s="292">
        <f t="shared" si="122"/>
        <v>3660</v>
      </c>
      <c r="BC48" s="292">
        <f t="shared" si="123"/>
        <v>3774</v>
      </c>
      <c r="BD48" s="292">
        <f t="shared" si="124"/>
        <v>3685</v>
      </c>
      <c r="BE48" s="292">
        <f t="shared" si="125"/>
        <v>3749</v>
      </c>
      <c r="BF48" s="293">
        <f t="shared" si="126"/>
        <v>3716</v>
      </c>
      <c r="BG48" s="293">
        <f t="shared" si="127"/>
        <v>3650</v>
      </c>
      <c r="BH48" s="293">
        <f t="shared" si="128"/>
        <v>3847</v>
      </c>
      <c r="BI48" s="293">
        <f t="shared" si="129"/>
        <v>3742</v>
      </c>
      <c r="BJ48" s="293">
        <f t="shared" si="130"/>
        <v>3819</v>
      </c>
      <c r="BK48" s="293">
        <f t="shared" si="131"/>
        <v>3902</v>
      </c>
      <c r="BL48" s="293">
        <f t="shared" si="132"/>
        <v>3787</v>
      </c>
      <c r="BM48" s="293">
        <f t="shared" si="133"/>
        <v>3986</v>
      </c>
      <c r="BN48" s="293">
        <f t="shared" si="134"/>
        <v>3969</v>
      </c>
      <c r="BO48" s="293">
        <f t="shared" si="135"/>
        <v>3914</v>
      </c>
      <c r="BP48" s="293">
        <f t="shared" si="136"/>
        <v>3904</v>
      </c>
      <c r="BQ48" s="293">
        <f t="shared" si="137"/>
        <v>3995</v>
      </c>
      <c r="BR48" s="293">
        <f t="shared" si="138"/>
        <v>4223</v>
      </c>
      <c r="BS48" s="293">
        <f t="shared" si="139"/>
        <v>4413</v>
      </c>
      <c r="BT48" s="293">
        <f t="shared" si="140"/>
        <v>4300</v>
      </c>
      <c r="BU48" s="293">
        <f t="shared" si="141"/>
        <v>4068</v>
      </c>
      <c r="BV48" s="293">
        <f t="shared" si="142"/>
        <v>4023</v>
      </c>
      <c r="BW48" s="293">
        <f t="shared" si="143"/>
        <v>3919</v>
      </c>
      <c r="BX48" s="183">
        <v>771</v>
      </c>
      <c r="BY48" s="183">
        <v>859</v>
      </c>
      <c r="BZ48" s="180">
        <v>775</v>
      </c>
      <c r="CA48" s="180">
        <v>766</v>
      </c>
      <c r="CB48" s="180">
        <v>996</v>
      </c>
      <c r="CC48" s="180">
        <v>849</v>
      </c>
      <c r="CD48" s="183">
        <v>836</v>
      </c>
      <c r="CE48" s="180">
        <v>924</v>
      </c>
      <c r="CF48" s="180">
        <v>872</v>
      </c>
      <c r="CG48" s="180">
        <v>875</v>
      </c>
      <c r="CH48" s="180">
        <v>901</v>
      </c>
      <c r="CI48" s="180">
        <v>881</v>
      </c>
      <c r="CJ48" s="180">
        <v>888</v>
      </c>
      <c r="CK48" s="180">
        <v>836</v>
      </c>
      <c r="CL48" s="180">
        <v>849</v>
      </c>
      <c r="CM48" s="180">
        <v>949</v>
      </c>
      <c r="CN48" s="180">
        <v>967</v>
      </c>
      <c r="CO48" s="180">
        <v>873</v>
      </c>
      <c r="CP48" s="180">
        <v>914</v>
      </c>
      <c r="CQ48" s="288">
        <v>867</v>
      </c>
      <c r="CR48" s="288">
        <v>837</v>
      </c>
      <c r="CS48" s="288">
        <v>810</v>
      </c>
      <c r="CT48" s="287">
        <v>752</v>
      </c>
      <c r="CU48" s="287">
        <v>699</v>
      </c>
      <c r="CV48" s="287">
        <v>716</v>
      </c>
      <c r="CW48" s="287">
        <v>683</v>
      </c>
      <c r="CX48" s="287">
        <v>663</v>
      </c>
      <c r="CY48" s="288">
        <v>633</v>
      </c>
      <c r="CZ48" s="287">
        <v>570</v>
      </c>
      <c r="DA48" s="287">
        <v>557</v>
      </c>
      <c r="DB48" s="287">
        <v>585</v>
      </c>
      <c r="DC48" s="287">
        <v>708</v>
      </c>
      <c r="DD48" s="287">
        <v>695</v>
      </c>
      <c r="DE48" s="288">
        <v>723</v>
      </c>
      <c r="DF48" s="287">
        <v>703</v>
      </c>
      <c r="DG48" s="287">
        <v>737</v>
      </c>
      <c r="DH48" s="287">
        <v>780</v>
      </c>
      <c r="DI48" s="183">
        <v>1327</v>
      </c>
      <c r="DJ48" s="183">
        <v>1451</v>
      </c>
      <c r="DK48" s="180">
        <v>1689</v>
      </c>
      <c r="DL48" s="180">
        <v>1454</v>
      </c>
      <c r="DM48" s="180">
        <v>1429</v>
      </c>
      <c r="DN48" s="180">
        <v>1435</v>
      </c>
      <c r="DO48" s="183">
        <v>1585</v>
      </c>
      <c r="DP48" s="180">
        <v>1719</v>
      </c>
      <c r="DQ48" s="180">
        <v>2037</v>
      </c>
      <c r="DR48" s="180">
        <v>1989</v>
      </c>
      <c r="DS48" s="180">
        <v>2250</v>
      </c>
      <c r="DT48" s="180">
        <v>2233</v>
      </c>
      <c r="DU48" s="180">
        <v>2225</v>
      </c>
      <c r="DV48" s="180">
        <v>2383</v>
      </c>
      <c r="DW48" s="180">
        <v>2676</v>
      </c>
      <c r="DX48" s="180">
        <v>2711</v>
      </c>
      <c r="DY48" s="180">
        <v>2807</v>
      </c>
      <c r="DZ48" s="180">
        <v>2812</v>
      </c>
      <c r="EA48" s="180">
        <v>2835</v>
      </c>
      <c r="EB48" s="288">
        <v>2849</v>
      </c>
      <c r="EC48" s="288">
        <v>2813</v>
      </c>
      <c r="ED48" s="288">
        <v>3037</v>
      </c>
      <c r="EE48" s="287">
        <v>2990</v>
      </c>
      <c r="EF48" s="287">
        <v>3120</v>
      </c>
      <c r="EG48" s="287">
        <v>3186</v>
      </c>
      <c r="EH48" s="287">
        <v>3104</v>
      </c>
      <c r="EI48" s="287">
        <v>3323</v>
      </c>
      <c r="EJ48" s="288">
        <v>3336</v>
      </c>
      <c r="EK48" s="287">
        <v>3344</v>
      </c>
      <c r="EL48" s="287">
        <v>3347</v>
      </c>
      <c r="EM48" s="287">
        <v>3410</v>
      </c>
      <c r="EN48" s="287">
        <v>3515</v>
      </c>
      <c r="EO48" s="287">
        <v>3718</v>
      </c>
      <c r="EP48" s="288">
        <v>3577</v>
      </c>
      <c r="EQ48" s="287">
        <v>3365</v>
      </c>
      <c r="ER48" s="287">
        <v>3286</v>
      </c>
      <c r="ES48" s="287">
        <v>3139</v>
      </c>
      <c r="ET48" s="183">
        <v>10830</v>
      </c>
      <c r="EU48" s="183">
        <v>11260</v>
      </c>
      <c r="EV48" s="180">
        <v>10243</v>
      </c>
      <c r="EW48" s="180">
        <v>10558</v>
      </c>
      <c r="EX48" s="180">
        <v>10435</v>
      </c>
      <c r="EY48" s="180">
        <v>11361</v>
      </c>
      <c r="EZ48" s="183">
        <v>11684</v>
      </c>
      <c r="FA48" s="180">
        <v>11651</v>
      </c>
      <c r="FB48" s="180">
        <v>12108</v>
      </c>
      <c r="FC48" s="180">
        <v>12060</v>
      </c>
      <c r="FD48" s="180">
        <v>11619</v>
      </c>
      <c r="FE48" s="180">
        <v>12197</v>
      </c>
      <c r="FF48" s="180">
        <v>11737</v>
      </c>
      <c r="FG48" s="180">
        <v>13129</v>
      </c>
      <c r="FH48" s="180">
        <v>14249</v>
      </c>
      <c r="FI48" s="180">
        <v>17945</v>
      </c>
      <c r="FJ48" s="180">
        <v>19158</v>
      </c>
      <c r="FK48" s="180">
        <v>19219</v>
      </c>
      <c r="FL48" s="180">
        <v>21445</v>
      </c>
      <c r="FM48" s="288">
        <v>20979</v>
      </c>
      <c r="FN48" s="288">
        <v>19797</v>
      </c>
      <c r="FO48" s="288">
        <v>18703</v>
      </c>
      <c r="FP48" s="287">
        <v>15610</v>
      </c>
      <c r="FQ48" s="287">
        <v>17470</v>
      </c>
      <c r="FR48" s="287">
        <v>17376</v>
      </c>
      <c r="FS48" s="287">
        <v>17151</v>
      </c>
      <c r="FT48" s="287">
        <v>17331</v>
      </c>
      <c r="FU48" s="288">
        <v>17045</v>
      </c>
      <c r="FV48" s="287">
        <v>16381</v>
      </c>
      <c r="FW48" s="287">
        <v>16227</v>
      </c>
      <c r="FX48" s="287">
        <v>16441</v>
      </c>
      <c r="FY48" s="287">
        <v>16872</v>
      </c>
      <c r="FZ48" s="287">
        <v>17271</v>
      </c>
      <c r="GA48" s="288">
        <v>16888</v>
      </c>
      <c r="GB48" s="287">
        <v>17030</v>
      </c>
      <c r="GC48" s="287">
        <v>16761</v>
      </c>
      <c r="GD48" s="287">
        <v>16704</v>
      </c>
      <c r="GE48" s="183">
        <v>1617</v>
      </c>
      <c r="GF48" s="183">
        <v>1702</v>
      </c>
      <c r="GG48" s="180">
        <v>1648</v>
      </c>
      <c r="GH48" s="180">
        <v>1634</v>
      </c>
      <c r="GI48" s="180">
        <v>1756</v>
      </c>
      <c r="GJ48" s="180">
        <v>1984</v>
      </c>
      <c r="GK48" s="183">
        <v>1885</v>
      </c>
      <c r="GL48" s="180">
        <v>2200</v>
      </c>
      <c r="GM48" s="180">
        <v>2192</v>
      </c>
      <c r="GN48" s="180">
        <v>2139</v>
      </c>
      <c r="GO48" s="180">
        <v>2284</v>
      </c>
      <c r="GP48" s="180">
        <v>2246</v>
      </c>
      <c r="GQ48" s="180">
        <v>2405</v>
      </c>
      <c r="GR48" s="180">
        <v>2575</v>
      </c>
      <c r="GS48" s="180">
        <v>2727</v>
      </c>
      <c r="GT48" s="180">
        <v>3213</v>
      </c>
      <c r="GU48" s="180">
        <v>3500</v>
      </c>
      <c r="GV48" s="180">
        <v>3538</v>
      </c>
      <c r="GW48" s="180">
        <v>3743</v>
      </c>
      <c r="GX48" s="288">
        <v>4329</v>
      </c>
      <c r="GY48" s="288">
        <v>4250</v>
      </c>
      <c r="GZ48" s="288">
        <v>4471</v>
      </c>
      <c r="HA48" s="287">
        <v>4205</v>
      </c>
      <c r="HB48" s="287">
        <v>4402</v>
      </c>
      <c r="HC48" s="287">
        <v>4612</v>
      </c>
      <c r="HD48" s="287">
        <v>4598</v>
      </c>
      <c r="HE48" s="287">
        <v>4819</v>
      </c>
      <c r="HF48" s="288">
        <v>4788</v>
      </c>
      <c r="HG48" s="287">
        <v>4852</v>
      </c>
      <c r="HH48" s="287">
        <v>4884</v>
      </c>
      <c r="HI48" s="287">
        <v>4947</v>
      </c>
      <c r="HJ48" s="287">
        <v>4923</v>
      </c>
      <c r="HK48" s="287">
        <v>4942</v>
      </c>
      <c r="HL48" s="288">
        <v>4921</v>
      </c>
      <c r="HM48" s="287">
        <v>5016</v>
      </c>
      <c r="HN48" s="287">
        <v>4452</v>
      </c>
      <c r="HO48" s="287">
        <v>4416</v>
      </c>
      <c r="HP48" s="183">
        <v>73211</v>
      </c>
      <c r="HQ48" s="183">
        <v>70030</v>
      </c>
      <c r="HR48" s="180">
        <v>69030</v>
      </c>
      <c r="HS48" s="180">
        <v>70216</v>
      </c>
      <c r="HT48" s="180">
        <v>70914</v>
      </c>
      <c r="HU48" s="180">
        <v>74066</v>
      </c>
      <c r="HV48" s="183">
        <v>76742</v>
      </c>
      <c r="HW48" s="180">
        <v>77631</v>
      </c>
      <c r="HX48" s="180">
        <v>80470</v>
      </c>
      <c r="HY48" s="180">
        <v>79452</v>
      </c>
      <c r="HZ48" s="180">
        <v>77947</v>
      </c>
      <c r="IA48" s="180">
        <v>82744</v>
      </c>
      <c r="IB48" s="180">
        <v>81568</v>
      </c>
      <c r="IC48" s="180">
        <v>82259</v>
      </c>
      <c r="ID48" s="180">
        <v>81795</v>
      </c>
      <c r="IE48" s="180">
        <v>86495</v>
      </c>
      <c r="IF48" s="180">
        <v>88225</v>
      </c>
      <c r="IG48" s="180">
        <v>85642</v>
      </c>
      <c r="IH48" s="180">
        <v>85334</v>
      </c>
      <c r="II48" s="288">
        <v>82862</v>
      </c>
      <c r="IJ48" s="288">
        <v>80230</v>
      </c>
      <c r="IK48" s="288">
        <v>79216</v>
      </c>
      <c r="IL48" s="287">
        <v>76215</v>
      </c>
      <c r="IM48" s="287">
        <v>75576</v>
      </c>
      <c r="IN48" s="287">
        <v>74789</v>
      </c>
      <c r="IO48" s="287">
        <v>73960</v>
      </c>
      <c r="IP48" s="287">
        <v>73751</v>
      </c>
      <c r="IQ48" s="288">
        <v>72617</v>
      </c>
      <c r="IR48" s="287">
        <v>70440</v>
      </c>
      <c r="IS48" s="287">
        <v>69364</v>
      </c>
      <c r="IT48" s="287">
        <v>69805</v>
      </c>
      <c r="IU48" s="287">
        <v>66911</v>
      </c>
      <c r="IV48" s="287">
        <v>66181</v>
      </c>
      <c r="IW48" s="288">
        <v>64994</v>
      </c>
      <c r="IX48" s="287">
        <v>61777</v>
      </c>
      <c r="IY48" s="287">
        <v>59930</v>
      </c>
      <c r="IZ48" s="287">
        <v>58252</v>
      </c>
    </row>
    <row r="49" spans="1:260">
      <c r="A49" s="281" t="s">
        <v>93</v>
      </c>
      <c r="B49" s="183">
        <v>46228</v>
      </c>
      <c r="C49" s="183">
        <v>48037</v>
      </c>
      <c r="D49" s="180">
        <v>47536</v>
      </c>
      <c r="E49" s="180">
        <v>49354</v>
      </c>
      <c r="F49" s="180">
        <v>50481</v>
      </c>
      <c r="G49" s="180">
        <v>52378</v>
      </c>
      <c r="H49" s="183">
        <v>54628</v>
      </c>
      <c r="I49" s="180">
        <v>57091</v>
      </c>
      <c r="J49" s="180">
        <v>57372</v>
      </c>
      <c r="K49" s="180">
        <v>56581</v>
      </c>
      <c r="L49" s="180">
        <v>57440</v>
      </c>
      <c r="M49" s="180">
        <v>59432</v>
      </c>
      <c r="N49" s="180">
        <v>59096</v>
      </c>
      <c r="O49" s="180">
        <v>58393</v>
      </c>
      <c r="P49" s="180">
        <v>58898</v>
      </c>
      <c r="Q49" s="180">
        <v>59497</v>
      </c>
      <c r="R49" s="180">
        <v>60409</v>
      </c>
      <c r="S49" s="180">
        <v>59729</v>
      </c>
      <c r="T49" s="180">
        <v>59812</v>
      </c>
      <c r="U49" s="288">
        <v>59179</v>
      </c>
      <c r="V49" s="288">
        <v>56782</v>
      </c>
      <c r="W49" s="288">
        <v>55672</v>
      </c>
      <c r="X49" s="287">
        <v>54725</v>
      </c>
      <c r="Y49" s="287">
        <v>55297</v>
      </c>
      <c r="Z49" s="287">
        <v>55184</v>
      </c>
      <c r="AA49" s="287">
        <v>55616</v>
      </c>
      <c r="AB49" s="287">
        <v>56325</v>
      </c>
      <c r="AC49" s="288">
        <v>57116</v>
      </c>
      <c r="AD49" s="287">
        <v>56456</v>
      </c>
      <c r="AE49" s="287">
        <v>58127</v>
      </c>
      <c r="AF49" s="287">
        <v>59023</v>
      </c>
      <c r="AG49" s="287">
        <v>59472</v>
      </c>
      <c r="AH49" s="287">
        <v>61685</v>
      </c>
      <c r="AI49" s="288">
        <v>62042</v>
      </c>
      <c r="AJ49" s="287">
        <v>60883</v>
      </c>
      <c r="AK49" s="287">
        <v>59379</v>
      </c>
      <c r="AL49" s="287">
        <v>57830</v>
      </c>
      <c r="AM49" s="397">
        <f t="shared" si="5"/>
        <v>1978</v>
      </c>
      <c r="AN49" s="292">
        <f t="shared" si="108"/>
        <v>2099</v>
      </c>
      <c r="AO49" s="292">
        <f t="shared" si="109"/>
        <v>2131</v>
      </c>
      <c r="AP49" s="292">
        <f t="shared" si="110"/>
        <v>2074</v>
      </c>
      <c r="AQ49" s="292">
        <f t="shared" si="111"/>
        <v>2029</v>
      </c>
      <c r="AR49" s="292">
        <f t="shared" si="112"/>
        <v>2141</v>
      </c>
      <c r="AS49" s="292">
        <f t="shared" si="113"/>
        <v>2410</v>
      </c>
      <c r="AT49" s="292">
        <f t="shared" si="114"/>
        <v>2697</v>
      </c>
      <c r="AU49" s="292">
        <f t="shared" si="115"/>
        <v>2909</v>
      </c>
      <c r="AV49" s="292">
        <f t="shared" si="116"/>
        <v>3111</v>
      </c>
      <c r="AW49" s="292">
        <f t="shared" si="117"/>
        <v>3234</v>
      </c>
      <c r="AX49" s="292">
        <f t="shared" si="118"/>
        <v>3435</v>
      </c>
      <c r="AY49" s="292">
        <f t="shared" si="119"/>
        <v>3660</v>
      </c>
      <c r="AZ49" s="292">
        <f t="shared" si="120"/>
        <v>3685</v>
      </c>
      <c r="BA49" s="292">
        <f t="shared" si="121"/>
        <v>3873</v>
      </c>
      <c r="BB49" s="292">
        <f t="shared" si="122"/>
        <v>3950</v>
      </c>
      <c r="BC49" s="292">
        <f t="shared" si="123"/>
        <v>4181</v>
      </c>
      <c r="BD49" s="292">
        <f t="shared" si="124"/>
        <v>4308</v>
      </c>
      <c r="BE49" s="292">
        <f t="shared" si="125"/>
        <v>4319</v>
      </c>
      <c r="BF49" s="293">
        <f t="shared" si="126"/>
        <v>4206</v>
      </c>
      <c r="BG49" s="293">
        <f t="shared" si="127"/>
        <v>4076</v>
      </c>
      <c r="BH49" s="293">
        <f t="shared" si="128"/>
        <v>3999</v>
      </c>
      <c r="BI49" s="293">
        <f t="shared" si="129"/>
        <v>4115</v>
      </c>
      <c r="BJ49" s="293">
        <f t="shared" si="130"/>
        <v>4273</v>
      </c>
      <c r="BK49" s="293">
        <f t="shared" si="131"/>
        <v>4206</v>
      </c>
      <c r="BL49" s="293">
        <f t="shared" si="132"/>
        <v>4306</v>
      </c>
      <c r="BM49" s="293">
        <f t="shared" si="133"/>
        <v>4687</v>
      </c>
      <c r="BN49" s="293">
        <f t="shared" si="134"/>
        <v>4883</v>
      </c>
      <c r="BO49" s="293">
        <f t="shared" si="135"/>
        <v>5014</v>
      </c>
      <c r="BP49" s="293">
        <f t="shared" si="136"/>
        <v>5195</v>
      </c>
      <c r="BQ49" s="293">
        <f t="shared" si="137"/>
        <v>5107</v>
      </c>
      <c r="BR49" s="293">
        <f t="shared" si="138"/>
        <v>6153</v>
      </c>
      <c r="BS49" s="293">
        <f t="shared" si="139"/>
        <v>6512</v>
      </c>
      <c r="BT49" s="293">
        <f t="shared" si="140"/>
        <v>7024</v>
      </c>
      <c r="BU49" s="293">
        <f t="shared" si="141"/>
        <v>7064</v>
      </c>
      <c r="BV49" s="293">
        <f t="shared" si="142"/>
        <v>6913</v>
      </c>
      <c r="BW49" s="293">
        <f t="shared" si="143"/>
        <v>6750</v>
      </c>
      <c r="BX49" s="183">
        <v>483</v>
      </c>
      <c r="BY49" s="183">
        <v>497</v>
      </c>
      <c r="BZ49" s="180">
        <v>528</v>
      </c>
      <c r="CA49" s="180">
        <v>503</v>
      </c>
      <c r="CB49" s="180">
        <v>503</v>
      </c>
      <c r="CC49" s="180">
        <v>578</v>
      </c>
      <c r="CD49" s="183">
        <v>628</v>
      </c>
      <c r="CE49" s="180">
        <v>631</v>
      </c>
      <c r="CF49" s="180">
        <v>629</v>
      </c>
      <c r="CG49" s="180">
        <v>643</v>
      </c>
      <c r="CH49" s="180">
        <v>661</v>
      </c>
      <c r="CI49" s="180">
        <v>736</v>
      </c>
      <c r="CJ49" s="180">
        <v>799</v>
      </c>
      <c r="CK49" s="180">
        <v>848</v>
      </c>
      <c r="CL49" s="180">
        <v>778</v>
      </c>
      <c r="CM49" s="180">
        <v>890</v>
      </c>
      <c r="CN49" s="180">
        <v>830</v>
      </c>
      <c r="CO49" s="180">
        <v>901</v>
      </c>
      <c r="CP49" s="180">
        <v>909</v>
      </c>
      <c r="CQ49" s="288">
        <v>755</v>
      </c>
      <c r="CR49" s="288">
        <v>725</v>
      </c>
      <c r="CS49" s="288">
        <v>705</v>
      </c>
      <c r="CT49" s="287">
        <v>736</v>
      </c>
      <c r="CU49" s="287">
        <v>784</v>
      </c>
      <c r="CV49" s="287">
        <v>793</v>
      </c>
      <c r="CW49" s="287">
        <v>773</v>
      </c>
      <c r="CX49" s="287">
        <v>835</v>
      </c>
      <c r="CY49" s="288">
        <v>864</v>
      </c>
      <c r="CZ49" s="287">
        <v>905</v>
      </c>
      <c r="DA49" s="287">
        <v>935</v>
      </c>
      <c r="DB49" s="287">
        <v>859</v>
      </c>
      <c r="DC49" s="287">
        <v>976</v>
      </c>
      <c r="DD49" s="287">
        <v>1112</v>
      </c>
      <c r="DE49" s="288">
        <v>1093</v>
      </c>
      <c r="DF49" s="287">
        <v>1091</v>
      </c>
      <c r="DG49" s="287">
        <v>1065</v>
      </c>
      <c r="DH49" s="287">
        <v>981</v>
      </c>
      <c r="DI49" s="183">
        <v>1495</v>
      </c>
      <c r="DJ49" s="183">
        <v>1602</v>
      </c>
      <c r="DK49" s="180">
        <v>1603</v>
      </c>
      <c r="DL49" s="180">
        <v>1571</v>
      </c>
      <c r="DM49" s="180">
        <v>1526</v>
      </c>
      <c r="DN49" s="180">
        <v>1563</v>
      </c>
      <c r="DO49" s="183">
        <v>1782</v>
      </c>
      <c r="DP49" s="180">
        <v>2066</v>
      </c>
      <c r="DQ49" s="180">
        <v>2280</v>
      </c>
      <c r="DR49" s="180">
        <v>2468</v>
      </c>
      <c r="DS49" s="180">
        <v>2573</v>
      </c>
      <c r="DT49" s="180">
        <v>2699</v>
      </c>
      <c r="DU49" s="180">
        <v>2861</v>
      </c>
      <c r="DV49" s="180">
        <v>2837</v>
      </c>
      <c r="DW49" s="180">
        <v>3095</v>
      </c>
      <c r="DX49" s="180">
        <v>3060</v>
      </c>
      <c r="DY49" s="180">
        <v>3351</v>
      </c>
      <c r="DZ49" s="180">
        <v>3407</v>
      </c>
      <c r="EA49" s="180">
        <v>3410</v>
      </c>
      <c r="EB49" s="288">
        <v>3451</v>
      </c>
      <c r="EC49" s="288">
        <v>3351</v>
      </c>
      <c r="ED49" s="288">
        <v>3294</v>
      </c>
      <c r="EE49" s="287">
        <v>3379</v>
      </c>
      <c r="EF49" s="287">
        <v>3489</v>
      </c>
      <c r="EG49" s="287">
        <v>3413</v>
      </c>
      <c r="EH49" s="287">
        <v>3533</v>
      </c>
      <c r="EI49" s="287">
        <v>3852</v>
      </c>
      <c r="EJ49" s="288">
        <v>4019</v>
      </c>
      <c r="EK49" s="287">
        <v>4109</v>
      </c>
      <c r="EL49" s="287">
        <v>4260</v>
      </c>
      <c r="EM49" s="287">
        <v>4248</v>
      </c>
      <c r="EN49" s="287">
        <v>5177</v>
      </c>
      <c r="EO49" s="287">
        <v>5400</v>
      </c>
      <c r="EP49" s="288">
        <v>5931</v>
      </c>
      <c r="EQ49" s="287">
        <v>5973</v>
      </c>
      <c r="ER49" s="287">
        <v>5848</v>
      </c>
      <c r="ES49" s="287">
        <v>5769</v>
      </c>
      <c r="ET49" s="183">
        <v>537</v>
      </c>
      <c r="EU49" s="183">
        <v>912</v>
      </c>
      <c r="EV49" s="180">
        <v>1004</v>
      </c>
      <c r="EW49" s="180">
        <v>1051</v>
      </c>
      <c r="EX49" s="180">
        <v>1140</v>
      </c>
      <c r="EY49" s="180">
        <v>1282</v>
      </c>
      <c r="EZ49" s="183">
        <v>1518</v>
      </c>
      <c r="FA49" s="180">
        <v>1651</v>
      </c>
      <c r="FB49" s="180">
        <v>1683</v>
      </c>
      <c r="FC49" s="180">
        <v>1840</v>
      </c>
      <c r="FD49" s="180">
        <v>2122</v>
      </c>
      <c r="FE49" s="180">
        <v>2495</v>
      </c>
      <c r="FF49" s="180">
        <v>2510</v>
      </c>
      <c r="FG49" s="180">
        <v>2637</v>
      </c>
      <c r="FH49" s="180">
        <v>2973</v>
      </c>
      <c r="FI49" s="180">
        <v>3323</v>
      </c>
      <c r="FJ49" s="180">
        <v>3678</v>
      </c>
      <c r="FK49" s="180">
        <v>3969</v>
      </c>
      <c r="FL49" s="180">
        <v>4068</v>
      </c>
      <c r="FM49" s="288">
        <v>3877</v>
      </c>
      <c r="FN49" s="288">
        <v>3612</v>
      </c>
      <c r="FO49" s="288">
        <v>3588</v>
      </c>
      <c r="FP49" s="287">
        <v>3600</v>
      </c>
      <c r="FQ49" s="287">
        <v>3817</v>
      </c>
      <c r="FR49" s="287">
        <v>3893</v>
      </c>
      <c r="FS49" s="287">
        <v>4087</v>
      </c>
      <c r="FT49" s="287">
        <v>4316</v>
      </c>
      <c r="FU49" s="288">
        <v>4495</v>
      </c>
      <c r="FV49" s="287">
        <v>4513</v>
      </c>
      <c r="FW49" s="287">
        <v>4569</v>
      </c>
      <c r="FX49" s="287">
        <v>4653</v>
      </c>
      <c r="FY49" s="287">
        <v>5763</v>
      </c>
      <c r="FZ49" s="287">
        <v>6286</v>
      </c>
      <c r="GA49" s="288">
        <v>6458</v>
      </c>
      <c r="GB49" s="287">
        <v>6515</v>
      </c>
      <c r="GC49" s="287">
        <v>6298</v>
      </c>
      <c r="GD49" s="287">
        <v>6377</v>
      </c>
      <c r="GE49" s="183">
        <v>837</v>
      </c>
      <c r="GF49" s="183">
        <v>643</v>
      </c>
      <c r="GG49" s="180">
        <v>658</v>
      </c>
      <c r="GH49" s="180">
        <v>690</v>
      </c>
      <c r="GI49" s="180">
        <v>667</v>
      </c>
      <c r="GJ49" s="180">
        <v>762</v>
      </c>
      <c r="GK49" s="183">
        <v>841</v>
      </c>
      <c r="GL49" s="180">
        <v>824</v>
      </c>
      <c r="GM49" s="180">
        <v>885</v>
      </c>
      <c r="GN49" s="180">
        <v>916</v>
      </c>
      <c r="GO49" s="180">
        <v>1032</v>
      </c>
      <c r="GP49" s="180">
        <v>1139</v>
      </c>
      <c r="GQ49" s="180">
        <v>1238</v>
      </c>
      <c r="GR49" s="180">
        <v>1322</v>
      </c>
      <c r="GS49" s="180">
        <v>1501</v>
      </c>
      <c r="GT49" s="180">
        <v>1690</v>
      </c>
      <c r="GU49" s="180">
        <v>1788</v>
      </c>
      <c r="GV49" s="180">
        <v>1997</v>
      </c>
      <c r="GW49" s="180">
        <v>2134</v>
      </c>
      <c r="GX49" s="288">
        <v>2387</v>
      </c>
      <c r="GY49" s="288">
        <v>2440</v>
      </c>
      <c r="GZ49" s="288">
        <v>2358</v>
      </c>
      <c r="HA49" s="287">
        <v>2468</v>
      </c>
      <c r="HB49" s="287">
        <v>2765</v>
      </c>
      <c r="HC49" s="287">
        <v>2795</v>
      </c>
      <c r="HD49" s="287">
        <v>3062</v>
      </c>
      <c r="HE49" s="287">
        <v>3095</v>
      </c>
      <c r="HF49" s="288">
        <v>3399</v>
      </c>
      <c r="HG49" s="287">
        <v>3471</v>
      </c>
      <c r="HH49" s="287">
        <v>3587</v>
      </c>
      <c r="HI49" s="287">
        <v>3947</v>
      </c>
      <c r="HJ49" s="287">
        <v>4198</v>
      </c>
      <c r="HK49" s="287">
        <v>4536</v>
      </c>
      <c r="HL49" s="288">
        <v>4432</v>
      </c>
      <c r="HM49" s="287">
        <v>4272</v>
      </c>
      <c r="HN49" s="287">
        <v>4190</v>
      </c>
      <c r="HO49" s="287">
        <v>3848</v>
      </c>
      <c r="HP49" s="183">
        <v>42876</v>
      </c>
      <c r="HQ49" s="183">
        <v>44383</v>
      </c>
      <c r="HR49" s="180">
        <v>43743</v>
      </c>
      <c r="HS49" s="180">
        <v>45539</v>
      </c>
      <c r="HT49" s="180">
        <v>46645</v>
      </c>
      <c r="HU49" s="180">
        <v>48193</v>
      </c>
      <c r="HV49" s="183">
        <v>49859</v>
      </c>
      <c r="HW49" s="180">
        <v>51919</v>
      </c>
      <c r="HX49" s="180">
        <v>51895</v>
      </c>
      <c r="HY49" s="180">
        <v>50714</v>
      </c>
      <c r="HZ49" s="180">
        <v>51052</v>
      </c>
      <c r="IA49" s="180">
        <v>52363</v>
      </c>
      <c r="IB49" s="180">
        <v>51688</v>
      </c>
      <c r="IC49" s="180">
        <v>50749</v>
      </c>
      <c r="ID49" s="180">
        <v>50551</v>
      </c>
      <c r="IE49" s="180">
        <v>50534</v>
      </c>
      <c r="IF49" s="180">
        <v>50762</v>
      </c>
      <c r="IG49" s="180">
        <v>49455</v>
      </c>
      <c r="IH49" s="180">
        <v>49291</v>
      </c>
      <c r="II49" s="288">
        <v>48709</v>
      </c>
      <c r="IJ49" s="288">
        <v>46654</v>
      </c>
      <c r="IK49" s="288">
        <v>45727</v>
      </c>
      <c r="IL49" s="287">
        <v>44542</v>
      </c>
      <c r="IM49" s="287">
        <v>44442</v>
      </c>
      <c r="IN49" s="287">
        <v>44290</v>
      </c>
      <c r="IO49" s="287">
        <v>44161</v>
      </c>
      <c r="IP49" s="287">
        <v>44227</v>
      </c>
      <c r="IQ49" s="288">
        <v>44339</v>
      </c>
      <c r="IR49" s="287">
        <v>43458</v>
      </c>
      <c r="IS49" s="287">
        <v>44776</v>
      </c>
      <c r="IT49" s="287">
        <v>45316</v>
      </c>
      <c r="IU49" s="287">
        <v>43358</v>
      </c>
      <c r="IV49" s="287">
        <v>44351</v>
      </c>
      <c r="IW49" s="288">
        <v>44128</v>
      </c>
      <c r="IX49" s="287">
        <v>43032</v>
      </c>
      <c r="IY49" s="287">
        <v>41978</v>
      </c>
      <c r="IZ49" s="287">
        <v>40855</v>
      </c>
    </row>
    <row r="50" spans="1:260">
      <c r="A50" s="281" t="s">
        <v>94</v>
      </c>
      <c r="B50" s="183">
        <v>46556</v>
      </c>
      <c r="C50" s="183">
        <v>46864</v>
      </c>
      <c r="D50" s="180">
        <v>46566</v>
      </c>
      <c r="E50" s="180">
        <v>48862</v>
      </c>
      <c r="F50" s="180">
        <v>49011</v>
      </c>
      <c r="G50" s="180">
        <v>50543</v>
      </c>
      <c r="H50" s="183">
        <v>52095</v>
      </c>
      <c r="I50" s="180">
        <v>52531</v>
      </c>
      <c r="J50" s="180">
        <v>52848</v>
      </c>
      <c r="K50" s="180">
        <v>54138</v>
      </c>
      <c r="L50" s="180">
        <v>54487</v>
      </c>
      <c r="M50" s="180">
        <v>56925</v>
      </c>
      <c r="N50" s="180">
        <v>57983</v>
      </c>
      <c r="O50" s="180">
        <v>57841</v>
      </c>
      <c r="P50" s="180">
        <v>58417</v>
      </c>
      <c r="Q50" s="180">
        <v>60275</v>
      </c>
      <c r="R50" s="180">
        <v>61717</v>
      </c>
      <c r="S50" s="180">
        <v>62969</v>
      </c>
      <c r="T50" s="180">
        <v>63433</v>
      </c>
      <c r="U50" s="288">
        <v>62179</v>
      </c>
      <c r="V50" s="288">
        <v>61364</v>
      </c>
      <c r="W50" s="288">
        <v>59767</v>
      </c>
      <c r="X50" s="287">
        <v>57922</v>
      </c>
      <c r="Y50" s="287">
        <v>57925</v>
      </c>
      <c r="Z50" s="287">
        <v>59709</v>
      </c>
      <c r="AA50" s="287">
        <v>59377</v>
      </c>
      <c r="AB50" s="287">
        <v>60648</v>
      </c>
      <c r="AC50" s="288">
        <v>60576</v>
      </c>
      <c r="AD50" s="287">
        <v>60012</v>
      </c>
      <c r="AE50" s="287">
        <v>60730</v>
      </c>
      <c r="AF50" s="287">
        <v>61506</v>
      </c>
      <c r="AG50" s="287">
        <v>62824</v>
      </c>
      <c r="AH50" s="287">
        <v>65202</v>
      </c>
      <c r="AI50" s="288">
        <v>65690</v>
      </c>
      <c r="AJ50" s="287">
        <v>64865</v>
      </c>
      <c r="AK50" s="287">
        <v>63090</v>
      </c>
      <c r="AL50" s="287">
        <v>61436</v>
      </c>
      <c r="AM50" s="397">
        <f t="shared" si="5"/>
        <v>649</v>
      </c>
      <c r="AN50" s="292">
        <f t="shared" si="108"/>
        <v>686</v>
      </c>
      <c r="AO50" s="292">
        <f t="shared" si="109"/>
        <v>637</v>
      </c>
      <c r="AP50" s="292">
        <f t="shared" si="110"/>
        <v>652</v>
      </c>
      <c r="AQ50" s="292">
        <f t="shared" si="111"/>
        <v>699</v>
      </c>
      <c r="AR50" s="292">
        <f t="shared" si="112"/>
        <v>749</v>
      </c>
      <c r="AS50" s="292">
        <f t="shared" si="113"/>
        <v>758</v>
      </c>
      <c r="AT50" s="292">
        <f t="shared" si="114"/>
        <v>771</v>
      </c>
      <c r="AU50" s="292">
        <f t="shared" si="115"/>
        <v>953</v>
      </c>
      <c r="AV50" s="292">
        <f t="shared" si="116"/>
        <v>887</v>
      </c>
      <c r="AW50" s="292">
        <f t="shared" si="117"/>
        <v>969</v>
      </c>
      <c r="AX50" s="292">
        <f t="shared" si="118"/>
        <v>953</v>
      </c>
      <c r="AY50" s="292">
        <f t="shared" si="119"/>
        <v>1055</v>
      </c>
      <c r="AZ50" s="292">
        <f t="shared" si="120"/>
        <v>1047</v>
      </c>
      <c r="BA50" s="292">
        <f t="shared" si="121"/>
        <v>1225</v>
      </c>
      <c r="BB50" s="292">
        <f t="shared" si="122"/>
        <v>1257</v>
      </c>
      <c r="BC50" s="292">
        <f t="shared" si="123"/>
        <v>1297</v>
      </c>
      <c r="BD50" s="292">
        <f t="shared" si="124"/>
        <v>1329</v>
      </c>
      <c r="BE50" s="292">
        <f t="shared" si="125"/>
        <v>1443</v>
      </c>
      <c r="BF50" s="293">
        <f t="shared" si="126"/>
        <v>1434</v>
      </c>
      <c r="BG50" s="293">
        <f t="shared" si="127"/>
        <v>1580</v>
      </c>
      <c r="BH50" s="293">
        <f t="shared" si="128"/>
        <v>1677</v>
      </c>
      <c r="BI50" s="293">
        <f t="shared" si="129"/>
        <v>1697</v>
      </c>
      <c r="BJ50" s="293">
        <f t="shared" si="130"/>
        <v>1749</v>
      </c>
      <c r="BK50" s="293">
        <f t="shared" si="131"/>
        <v>1854</v>
      </c>
      <c r="BL50" s="293">
        <f t="shared" si="132"/>
        <v>1860</v>
      </c>
      <c r="BM50" s="293">
        <f t="shared" si="133"/>
        <v>2080</v>
      </c>
      <c r="BN50" s="293">
        <f t="shared" si="134"/>
        <v>2198</v>
      </c>
      <c r="BO50" s="293">
        <f t="shared" si="135"/>
        <v>2266</v>
      </c>
      <c r="BP50" s="293">
        <f t="shared" si="136"/>
        <v>2525</v>
      </c>
      <c r="BQ50" s="293">
        <f t="shared" si="137"/>
        <v>2600</v>
      </c>
      <c r="BR50" s="293">
        <f t="shared" si="138"/>
        <v>2728</v>
      </c>
      <c r="BS50" s="293">
        <f t="shared" si="139"/>
        <v>2892</v>
      </c>
      <c r="BT50" s="293">
        <f t="shared" si="140"/>
        <v>3020</v>
      </c>
      <c r="BU50" s="293">
        <f t="shared" si="141"/>
        <v>3151</v>
      </c>
      <c r="BV50" s="293">
        <f t="shared" si="142"/>
        <v>3000</v>
      </c>
      <c r="BW50" s="293">
        <f t="shared" si="143"/>
        <v>2823</v>
      </c>
      <c r="BX50" s="183">
        <v>94</v>
      </c>
      <c r="BY50" s="183">
        <v>80</v>
      </c>
      <c r="BZ50" s="180">
        <v>98</v>
      </c>
      <c r="CA50" s="180">
        <v>88</v>
      </c>
      <c r="CB50" s="180">
        <v>90</v>
      </c>
      <c r="CC50" s="180">
        <v>105</v>
      </c>
      <c r="CD50" s="183">
        <v>119</v>
      </c>
      <c r="CE50" s="180">
        <v>104</v>
      </c>
      <c r="CF50" s="180">
        <v>124</v>
      </c>
      <c r="CG50" s="180">
        <v>134</v>
      </c>
      <c r="CH50" s="180">
        <v>148</v>
      </c>
      <c r="CI50" s="180">
        <v>153</v>
      </c>
      <c r="CJ50" s="180">
        <v>189</v>
      </c>
      <c r="CK50" s="180">
        <v>195</v>
      </c>
      <c r="CL50" s="180">
        <v>197</v>
      </c>
      <c r="CM50" s="180">
        <v>222</v>
      </c>
      <c r="CN50" s="180">
        <v>273</v>
      </c>
      <c r="CO50" s="180">
        <v>271</v>
      </c>
      <c r="CP50" s="180">
        <v>324</v>
      </c>
      <c r="CQ50" s="288">
        <v>314</v>
      </c>
      <c r="CR50" s="288">
        <v>345</v>
      </c>
      <c r="CS50" s="288">
        <v>327</v>
      </c>
      <c r="CT50" s="287">
        <v>330</v>
      </c>
      <c r="CU50" s="287">
        <v>319</v>
      </c>
      <c r="CV50" s="287">
        <v>350</v>
      </c>
      <c r="CW50" s="287">
        <v>367</v>
      </c>
      <c r="CX50" s="287">
        <v>370</v>
      </c>
      <c r="CY50" s="288">
        <v>403</v>
      </c>
      <c r="CZ50" s="287">
        <v>397</v>
      </c>
      <c r="DA50" s="287">
        <v>419</v>
      </c>
      <c r="DB50" s="287">
        <v>445</v>
      </c>
      <c r="DC50" s="287">
        <v>506</v>
      </c>
      <c r="DD50" s="287">
        <v>472</v>
      </c>
      <c r="DE50" s="288">
        <v>504</v>
      </c>
      <c r="DF50" s="287">
        <v>505</v>
      </c>
      <c r="DG50" s="287">
        <v>443</v>
      </c>
      <c r="DH50" s="287">
        <v>407</v>
      </c>
      <c r="DI50" s="183">
        <v>555</v>
      </c>
      <c r="DJ50" s="183">
        <v>606</v>
      </c>
      <c r="DK50" s="180">
        <v>539</v>
      </c>
      <c r="DL50" s="180">
        <v>564</v>
      </c>
      <c r="DM50" s="180">
        <v>609</v>
      </c>
      <c r="DN50" s="180">
        <v>644</v>
      </c>
      <c r="DO50" s="183">
        <v>639</v>
      </c>
      <c r="DP50" s="180">
        <v>667</v>
      </c>
      <c r="DQ50" s="180">
        <v>829</v>
      </c>
      <c r="DR50" s="180">
        <v>753</v>
      </c>
      <c r="DS50" s="180">
        <v>821</v>
      </c>
      <c r="DT50" s="180">
        <v>800</v>
      </c>
      <c r="DU50" s="180">
        <v>866</v>
      </c>
      <c r="DV50" s="180">
        <v>852</v>
      </c>
      <c r="DW50" s="180">
        <v>1028</v>
      </c>
      <c r="DX50" s="180">
        <v>1035</v>
      </c>
      <c r="DY50" s="180">
        <v>1024</v>
      </c>
      <c r="DZ50" s="180">
        <v>1058</v>
      </c>
      <c r="EA50" s="180">
        <v>1119</v>
      </c>
      <c r="EB50" s="288">
        <v>1120</v>
      </c>
      <c r="EC50" s="288">
        <v>1235</v>
      </c>
      <c r="ED50" s="288">
        <v>1350</v>
      </c>
      <c r="EE50" s="287">
        <v>1367</v>
      </c>
      <c r="EF50" s="287">
        <v>1430</v>
      </c>
      <c r="EG50" s="287">
        <v>1504</v>
      </c>
      <c r="EH50" s="287">
        <v>1493</v>
      </c>
      <c r="EI50" s="287">
        <v>1710</v>
      </c>
      <c r="EJ50" s="288">
        <v>1795</v>
      </c>
      <c r="EK50" s="287">
        <v>1869</v>
      </c>
      <c r="EL50" s="287">
        <v>2106</v>
      </c>
      <c r="EM50" s="287">
        <v>2155</v>
      </c>
      <c r="EN50" s="287">
        <v>2222</v>
      </c>
      <c r="EO50" s="287">
        <v>2420</v>
      </c>
      <c r="EP50" s="288">
        <v>2516</v>
      </c>
      <c r="EQ50" s="287">
        <v>2646</v>
      </c>
      <c r="ER50" s="287">
        <v>2557</v>
      </c>
      <c r="ES50" s="287">
        <v>2416</v>
      </c>
      <c r="ET50" s="183">
        <v>6344</v>
      </c>
      <c r="EU50" s="183">
        <v>5308</v>
      </c>
      <c r="EV50" s="180">
        <v>5369</v>
      </c>
      <c r="EW50" s="180">
        <v>5420</v>
      </c>
      <c r="EX50" s="180">
        <v>5345</v>
      </c>
      <c r="EY50" s="180">
        <v>5826</v>
      </c>
      <c r="EZ50" s="183">
        <v>6239</v>
      </c>
      <c r="FA50" s="180">
        <v>6687</v>
      </c>
      <c r="FB50" s="180">
        <v>6683</v>
      </c>
      <c r="FC50" s="180">
        <v>6824</v>
      </c>
      <c r="FD50" s="180">
        <v>7195</v>
      </c>
      <c r="FE50" s="180">
        <v>7536</v>
      </c>
      <c r="FF50" s="180">
        <v>7863</v>
      </c>
      <c r="FG50" s="180">
        <v>8234</v>
      </c>
      <c r="FH50" s="180">
        <v>8401</v>
      </c>
      <c r="FI50" s="180">
        <v>8970</v>
      </c>
      <c r="FJ50" s="180">
        <v>9178</v>
      </c>
      <c r="FK50" s="180">
        <v>10111</v>
      </c>
      <c r="FL50" s="180">
        <v>9876</v>
      </c>
      <c r="FM50" s="288">
        <v>9972</v>
      </c>
      <c r="FN50" s="288">
        <v>9854</v>
      </c>
      <c r="FO50" s="288">
        <v>9339</v>
      </c>
      <c r="FP50" s="287">
        <v>8359</v>
      </c>
      <c r="FQ50" s="287">
        <v>8630</v>
      </c>
      <c r="FR50" s="287">
        <v>8908</v>
      </c>
      <c r="FS50" s="287">
        <v>8770</v>
      </c>
      <c r="FT50" s="287">
        <v>8894</v>
      </c>
      <c r="FU50" s="288">
        <v>8708</v>
      </c>
      <c r="FV50" s="287">
        <v>8572</v>
      </c>
      <c r="FW50" s="287">
        <v>8500</v>
      </c>
      <c r="FX50" s="287">
        <v>8665</v>
      </c>
      <c r="FY50" s="287">
        <v>9127</v>
      </c>
      <c r="FZ50" s="287">
        <v>9816</v>
      </c>
      <c r="GA50" s="288">
        <v>10019</v>
      </c>
      <c r="GB50" s="287">
        <v>9920</v>
      </c>
      <c r="GC50" s="287">
        <v>9548</v>
      </c>
      <c r="GD50" s="287">
        <v>9126</v>
      </c>
      <c r="GE50" s="183">
        <v>422</v>
      </c>
      <c r="GF50" s="183">
        <v>411</v>
      </c>
      <c r="GG50" s="180">
        <v>391</v>
      </c>
      <c r="GH50" s="180">
        <v>404</v>
      </c>
      <c r="GI50" s="180">
        <v>471</v>
      </c>
      <c r="GJ50" s="180">
        <v>481</v>
      </c>
      <c r="GK50" s="183">
        <v>535</v>
      </c>
      <c r="GL50" s="180">
        <v>587</v>
      </c>
      <c r="GM50" s="180">
        <v>643</v>
      </c>
      <c r="GN50" s="180">
        <v>711</v>
      </c>
      <c r="GO50" s="180">
        <v>696</v>
      </c>
      <c r="GP50" s="180">
        <v>867</v>
      </c>
      <c r="GQ50" s="180">
        <v>947</v>
      </c>
      <c r="GR50" s="180">
        <v>1075</v>
      </c>
      <c r="GS50" s="180">
        <v>1257</v>
      </c>
      <c r="GT50" s="180">
        <v>1371</v>
      </c>
      <c r="GU50" s="180">
        <v>1498</v>
      </c>
      <c r="GV50" s="180">
        <v>1591</v>
      </c>
      <c r="GW50" s="180">
        <v>1743</v>
      </c>
      <c r="GX50" s="288">
        <v>1948</v>
      </c>
      <c r="GY50" s="288">
        <v>2116</v>
      </c>
      <c r="GZ50" s="288">
        <v>2193</v>
      </c>
      <c r="HA50" s="287">
        <v>2033</v>
      </c>
      <c r="HB50" s="287">
        <v>2290</v>
      </c>
      <c r="HC50" s="287">
        <v>2557</v>
      </c>
      <c r="HD50" s="287">
        <v>2655</v>
      </c>
      <c r="HE50" s="287">
        <v>2895</v>
      </c>
      <c r="HF50" s="288">
        <v>3031</v>
      </c>
      <c r="HG50" s="287">
        <v>3255</v>
      </c>
      <c r="HH50" s="287">
        <v>3430</v>
      </c>
      <c r="HI50" s="287">
        <v>3552</v>
      </c>
      <c r="HJ50" s="287">
        <v>4210</v>
      </c>
      <c r="HK50" s="287">
        <v>4467</v>
      </c>
      <c r="HL50" s="288">
        <v>4527</v>
      </c>
      <c r="HM50" s="287">
        <v>4367</v>
      </c>
      <c r="HN50" s="287">
        <v>4139</v>
      </c>
      <c r="HO50" s="287">
        <v>4209</v>
      </c>
      <c r="HP50" s="183">
        <v>39141</v>
      </c>
      <c r="HQ50" s="183">
        <v>40459</v>
      </c>
      <c r="HR50" s="180">
        <v>40169</v>
      </c>
      <c r="HS50" s="180">
        <v>42386</v>
      </c>
      <c r="HT50" s="180">
        <v>42496</v>
      </c>
      <c r="HU50" s="180">
        <v>43487</v>
      </c>
      <c r="HV50" s="183">
        <v>44563</v>
      </c>
      <c r="HW50" s="180">
        <v>44486</v>
      </c>
      <c r="HX50" s="180">
        <v>44569</v>
      </c>
      <c r="HY50" s="180">
        <v>45716</v>
      </c>
      <c r="HZ50" s="180">
        <v>45627</v>
      </c>
      <c r="IA50" s="180">
        <v>47569</v>
      </c>
      <c r="IB50" s="180">
        <v>48118</v>
      </c>
      <c r="IC50" s="180">
        <v>47485</v>
      </c>
      <c r="ID50" s="180">
        <v>47534</v>
      </c>
      <c r="IE50" s="180">
        <v>48677</v>
      </c>
      <c r="IF50" s="180">
        <v>49744</v>
      </c>
      <c r="IG50" s="180">
        <v>49938</v>
      </c>
      <c r="IH50" s="180">
        <v>50371</v>
      </c>
      <c r="II50" s="288">
        <v>48825</v>
      </c>
      <c r="IJ50" s="288">
        <v>47814</v>
      </c>
      <c r="IK50" s="288">
        <v>46558</v>
      </c>
      <c r="IL50" s="287">
        <v>45833</v>
      </c>
      <c r="IM50" s="287">
        <v>45256</v>
      </c>
      <c r="IN50" s="287">
        <v>46390</v>
      </c>
      <c r="IO50" s="287">
        <v>46092</v>
      </c>
      <c r="IP50" s="287">
        <v>46779</v>
      </c>
      <c r="IQ50" s="288">
        <v>46639</v>
      </c>
      <c r="IR50" s="287">
        <v>45919</v>
      </c>
      <c r="IS50" s="287">
        <v>46275</v>
      </c>
      <c r="IT50" s="287">
        <v>46689</v>
      </c>
      <c r="IU50" s="287">
        <v>46759</v>
      </c>
      <c r="IV50" s="287">
        <v>48027</v>
      </c>
      <c r="IW50" s="288">
        <v>48124</v>
      </c>
      <c r="IX50" s="287">
        <v>47427</v>
      </c>
      <c r="IY50" s="287">
        <v>46403</v>
      </c>
      <c r="IZ50" s="287">
        <v>45278</v>
      </c>
    </row>
    <row r="51" spans="1:260">
      <c r="A51" s="281" t="s">
        <v>96</v>
      </c>
      <c r="B51" s="183">
        <v>17040</v>
      </c>
      <c r="C51" s="183">
        <v>17569</v>
      </c>
      <c r="D51" s="180">
        <v>17073</v>
      </c>
      <c r="E51" s="180">
        <v>17969</v>
      </c>
      <c r="F51" s="180">
        <v>18014</v>
      </c>
      <c r="G51" s="180">
        <v>18636</v>
      </c>
      <c r="H51" s="183">
        <v>19719</v>
      </c>
      <c r="I51" s="180">
        <v>20550</v>
      </c>
      <c r="J51" s="180">
        <v>20149</v>
      </c>
      <c r="K51" s="180">
        <v>19658</v>
      </c>
      <c r="L51" s="180">
        <v>19910</v>
      </c>
      <c r="M51" s="180">
        <v>20161</v>
      </c>
      <c r="N51" s="180">
        <v>20309</v>
      </c>
      <c r="O51" s="180">
        <v>19940</v>
      </c>
      <c r="P51" s="180">
        <v>19764</v>
      </c>
      <c r="Q51" s="180">
        <v>19873</v>
      </c>
      <c r="R51" s="180">
        <v>20035</v>
      </c>
      <c r="S51" s="180">
        <v>19501</v>
      </c>
      <c r="T51" s="180">
        <v>20015</v>
      </c>
      <c r="U51" s="288">
        <v>19997</v>
      </c>
      <c r="V51" s="288">
        <v>19355</v>
      </c>
      <c r="W51" s="288">
        <v>18709</v>
      </c>
      <c r="X51" s="287">
        <v>18176</v>
      </c>
      <c r="Y51" s="287">
        <v>18520</v>
      </c>
      <c r="Z51" s="287">
        <v>18756</v>
      </c>
      <c r="AA51" s="287">
        <v>19035</v>
      </c>
      <c r="AB51" s="287">
        <v>19592</v>
      </c>
      <c r="AC51" s="288">
        <v>19873</v>
      </c>
      <c r="AD51" s="287">
        <v>20228</v>
      </c>
      <c r="AE51" s="287">
        <v>20537</v>
      </c>
      <c r="AF51" s="287">
        <v>21124</v>
      </c>
      <c r="AG51" s="287">
        <v>20971</v>
      </c>
      <c r="AH51" s="287">
        <v>21450</v>
      </c>
      <c r="AI51" s="288">
        <v>21630</v>
      </c>
      <c r="AJ51" s="287">
        <v>21680</v>
      </c>
      <c r="AK51" s="287">
        <v>21662</v>
      </c>
      <c r="AL51" s="287">
        <v>20851</v>
      </c>
      <c r="AM51" s="397">
        <f t="shared" si="5"/>
        <v>319</v>
      </c>
      <c r="AN51" s="292">
        <f t="shared" si="108"/>
        <v>338</v>
      </c>
      <c r="AO51" s="292">
        <f t="shared" si="109"/>
        <v>359</v>
      </c>
      <c r="AP51" s="292">
        <f t="shared" si="110"/>
        <v>342</v>
      </c>
      <c r="AQ51" s="292">
        <f t="shared" si="111"/>
        <v>326</v>
      </c>
      <c r="AR51" s="292">
        <f t="shared" si="112"/>
        <v>351</v>
      </c>
      <c r="AS51" s="292">
        <f t="shared" si="113"/>
        <v>353</v>
      </c>
      <c r="AT51" s="292">
        <f t="shared" si="114"/>
        <v>400</v>
      </c>
      <c r="AU51" s="292">
        <f t="shared" si="115"/>
        <v>453</v>
      </c>
      <c r="AV51" s="292">
        <f t="shared" si="116"/>
        <v>450</v>
      </c>
      <c r="AW51" s="292">
        <f t="shared" si="117"/>
        <v>507</v>
      </c>
      <c r="AX51" s="292">
        <f t="shared" si="118"/>
        <v>484</v>
      </c>
      <c r="AY51" s="292">
        <f t="shared" si="119"/>
        <v>523</v>
      </c>
      <c r="AZ51" s="292">
        <f t="shared" si="120"/>
        <v>543</v>
      </c>
      <c r="BA51" s="292">
        <f t="shared" si="121"/>
        <v>565</v>
      </c>
      <c r="BB51" s="292">
        <f t="shared" si="122"/>
        <v>557</v>
      </c>
      <c r="BC51" s="292">
        <f t="shared" si="123"/>
        <v>583</v>
      </c>
      <c r="BD51" s="292">
        <f t="shared" si="124"/>
        <v>555</v>
      </c>
      <c r="BE51" s="292">
        <f t="shared" si="125"/>
        <v>595</v>
      </c>
      <c r="BF51" s="293">
        <f t="shared" si="126"/>
        <v>631</v>
      </c>
      <c r="BG51" s="293">
        <f t="shared" si="127"/>
        <v>672</v>
      </c>
      <c r="BH51" s="293">
        <f t="shared" si="128"/>
        <v>619</v>
      </c>
      <c r="BI51" s="293">
        <f t="shared" si="129"/>
        <v>640</v>
      </c>
      <c r="BJ51" s="293">
        <f t="shared" si="130"/>
        <v>694</v>
      </c>
      <c r="BK51" s="293">
        <f t="shared" si="131"/>
        <v>668</v>
      </c>
      <c r="BL51" s="293">
        <f t="shared" si="132"/>
        <v>753</v>
      </c>
      <c r="BM51" s="293">
        <f t="shared" si="133"/>
        <v>760</v>
      </c>
      <c r="BN51" s="293">
        <f t="shared" si="134"/>
        <v>865</v>
      </c>
      <c r="BO51" s="293">
        <f t="shared" si="135"/>
        <v>837</v>
      </c>
      <c r="BP51" s="293">
        <f t="shared" si="136"/>
        <v>925</v>
      </c>
      <c r="BQ51" s="293">
        <f t="shared" si="137"/>
        <v>966</v>
      </c>
      <c r="BR51" s="293">
        <f t="shared" si="138"/>
        <v>974</v>
      </c>
      <c r="BS51" s="293">
        <f t="shared" si="139"/>
        <v>973</v>
      </c>
      <c r="BT51" s="293">
        <f t="shared" si="140"/>
        <v>1017</v>
      </c>
      <c r="BU51" s="293">
        <f t="shared" si="141"/>
        <v>1002</v>
      </c>
      <c r="BV51" s="293">
        <f t="shared" si="142"/>
        <v>1099</v>
      </c>
      <c r="BW51" s="293">
        <f t="shared" si="143"/>
        <v>1039</v>
      </c>
      <c r="BX51" s="183">
        <v>77</v>
      </c>
      <c r="BY51" s="183">
        <v>94</v>
      </c>
      <c r="BZ51" s="180">
        <v>104</v>
      </c>
      <c r="CA51" s="180">
        <v>106</v>
      </c>
      <c r="CB51" s="180">
        <v>106</v>
      </c>
      <c r="CC51" s="180">
        <v>124</v>
      </c>
      <c r="CD51" s="183">
        <v>122</v>
      </c>
      <c r="CE51" s="180">
        <v>139</v>
      </c>
      <c r="CF51" s="180">
        <v>126</v>
      </c>
      <c r="CG51" s="180">
        <v>139</v>
      </c>
      <c r="CH51" s="180">
        <v>150</v>
      </c>
      <c r="CI51" s="180">
        <v>182</v>
      </c>
      <c r="CJ51" s="180">
        <v>183</v>
      </c>
      <c r="CK51" s="180">
        <v>197</v>
      </c>
      <c r="CL51" s="180">
        <v>213</v>
      </c>
      <c r="CM51" s="180">
        <v>211</v>
      </c>
      <c r="CN51" s="180">
        <v>228</v>
      </c>
      <c r="CO51" s="180">
        <v>227</v>
      </c>
      <c r="CP51" s="180">
        <v>208</v>
      </c>
      <c r="CQ51" s="288">
        <v>228</v>
      </c>
      <c r="CR51" s="288">
        <v>244</v>
      </c>
      <c r="CS51" s="288">
        <v>197</v>
      </c>
      <c r="CT51" s="287">
        <v>184</v>
      </c>
      <c r="CU51" s="287">
        <v>199</v>
      </c>
      <c r="CV51" s="287">
        <v>175</v>
      </c>
      <c r="CW51" s="287">
        <v>202</v>
      </c>
      <c r="CX51" s="287">
        <v>223</v>
      </c>
      <c r="CY51" s="288">
        <v>225</v>
      </c>
      <c r="CZ51" s="287">
        <v>218</v>
      </c>
      <c r="DA51" s="287">
        <v>225</v>
      </c>
      <c r="DB51" s="287">
        <v>233</v>
      </c>
      <c r="DC51" s="287">
        <v>248</v>
      </c>
      <c r="DD51" s="287">
        <v>275</v>
      </c>
      <c r="DE51" s="288">
        <v>284</v>
      </c>
      <c r="DF51" s="287">
        <v>257</v>
      </c>
      <c r="DG51" s="287">
        <v>269</v>
      </c>
      <c r="DH51" s="287">
        <v>231</v>
      </c>
      <c r="DI51" s="183">
        <v>242</v>
      </c>
      <c r="DJ51" s="183">
        <v>244</v>
      </c>
      <c r="DK51" s="180">
        <v>255</v>
      </c>
      <c r="DL51" s="180">
        <v>236</v>
      </c>
      <c r="DM51" s="180">
        <v>220</v>
      </c>
      <c r="DN51" s="180">
        <v>227</v>
      </c>
      <c r="DO51" s="183">
        <v>231</v>
      </c>
      <c r="DP51" s="180">
        <v>261</v>
      </c>
      <c r="DQ51" s="180">
        <v>327</v>
      </c>
      <c r="DR51" s="180">
        <v>311</v>
      </c>
      <c r="DS51" s="180">
        <v>357</v>
      </c>
      <c r="DT51" s="180">
        <v>302</v>
      </c>
      <c r="DU51" s="180">
        <v>340</v>
      </c>
      <c r="DV51" s="180">
        <v>346</v>
      </c>
      <c r="DW51" s="180">
        <v>352</v>
      </c>
      <c r="DX51" s="180">
        <v>346</v>
      </c>
      <c r="DY51" s="180">
        <v>355</v>
      </c>
      <c r="DZ51" s="180">
        <v>328</v>
      </c>
      <c r="EA51" s="180">
        <v>387</v>
      </c>
      <c r="EB51" s="288">
        <v>403</v>
      </c>
      <c r="EC51" s="288">
        <v>428</v>
      </c>
      <c r="ED51" s="288">
        <v>422</v>
      </c>
      <c r="EE51" s="287">
        <v>456</v>
      </c>
      <c r="EF51" s="287">
        <v>495</v>
      </c>
      <c r="EG51" s="287">
        <v>493</v>
      </c>
      <c r="EH51" s="287">
        <v>551</v>
      </c>
      <c r="EI51" s="287">
        <v>537</v>
      </c>
      <c r="EJ51" s="288">
        <v>640</v>
      </c>
      <c r="EK51" s="287">
        <v>619</v>
      </c>
      <c r="EL51" s="287">
        <v>700</v>
      </c>
      <c r="EM51" s="287">
        <v>733</v>
      </c>
      <c r="EN51" s="287">
        <v>726</v>
      </c>
      <c r="EO51" s="287">
        <v>698</v>
      </c>
      <c r="EP51" s="288">
        <v>733</v>
      </c>
      <c r="EQ51" s="287">
        <v>745</v>
      </c>
      <c r="ER51" s="287">
        <v>830</v>
      </c>
      <c r="ES51" s="287">
        <v>808</v>
      </c>
      <c r="ET51" s="183">
        <v>392</v>
      </c>
      <c r="EU51" s="183">
        <v>631</v>
      </c>
      <c r="EV51" s="180">
        <v>627</v>
      </c>
      <c r="EW51" s="180">
        <v>608</v>
      </c>
      <c r="EX51" s="180">
        <v>631</v>
      </c>
      <c r="EY51" s="180">
        <v>610</v>
      </c>
      <c r="EZ51" s="183">
        <v>724</v>
      </c>
      <c r="FA51" s="180">
        <v>771</v>
      </c>
      <c r="FB51" s="180">
        <v>808</v>
      </c>
      <c r="FC51" s="180">
        <v>827</v>
      </c>
      <c r="FD51" s="180">
        <v>796</v>
      </c>
      <c r="FE51" s="180">
        <v>892</v>
      </c>
      <c r="FF51" s="180">
        <v>984</v>
      </c>
      <c r="FG51" s="180">
        <v>961</v>
      </c>
      <c r="FH51" s="180">
        <v>1032</v>
      </c>
      <c r="FI51" s="180">
        <v>1226</v>
      </c>
      <c r="FJ51" s="180">
        <v>1049</v>
      </c>
      <c r="FK51" s="180">
        <v>1054</v>
      </c>
      <c r="FL51" s="180">
        <v>1206</v>
      </c>
      <c r="FM51" s="288">
        <v>1108</v>
      </c>
      <c r="FN51" s="288">
        <v>1182</v>
      </c>
      <c r="FO51" s="288">
        <v>1046</v>
      </c>
      <c r="FP51" s="287">
        <v>920</v>
      </c>
      <c r="FQ51" s="287">
        <v>968</v>
      </c>
      <c r="FR51" s="287">
        <v>999</v>
      </c>
      <c r="FS51" s="287">
        <v>997</v>
      </c>
      <c r="FT51" s="287">
        <v>1071</v>
      </c>
      <c r="FU51" s="288">
        <v>1098</v>
      </c>
      <c r="FV51" s="287">
        <v>1064</v>
      </c>
      <c r="FW51" s="287">
        <v>1102</v>
      </c>
      <c r="FX51" s="287">
        <v>1146</v>
      </c>
      <c r="FY51" s="287">
        <v>1384</v>
      </c>
      <c r="FZ51" s="287">
        <v>1558</v>
      </c>
      <c r="GA51" s="288">
        <v>1631</v>
      </c>
      <c r="GB51" s="287">
        <v>1580</v>
      </c>
      <c r="GC51" s="287">
        <v>1587</v>
      </c>
      <c r="GD51" s="287">
        <v>1561</v>
      </c>
      <c r="GE51" s="183">
        <v>617</v>
      </c>
      <c r="GF51" s="183">
        <v>411</v>
      </c>
      <c r="GG51" s="180">
        <v>407</v>
      </c>
      <c r="GH51" s="180">
        <v>445</v>
      </c>
      <c r="GI51" s="180">
        <v>455</v>
      </c>
      <c r="GJ51" s="180">
        <v>501</v>
      </c>
      <c r="GK51" s="183">
        <v>595</v>
      </c>
      <c r="GL51" s="180">
        <v>694</v>
      </c>
      <c r="GM51" s="180">
        <v>673</v>
      </c>
      <c r="GN51" s="180">
        <v>762</v>
      </c>
      <c r="GO51" s="180">
        <v>756</v>
      </c>
      <c r="GP51" s="180">
        <v>822</v>
      </c>
      <c r="GQ51" s="180">
        <v>1004</v>
      </c>
      <c r="GR51" s="180">
        <v>1194</v>
      </c>
      <c r="GS51" s="180">
        <v>1236</v>
      </c>
      <c r="GT51" s="180">
        <v>1290</v>
      </c>
      <c r="GU51" s="180">
        <v>1434</v>
      </c>
      <c r="GV51" s="180">
        <v>1617</v>
      </c>
      <c r="GW51" s="180">
        <v>1862</v>
      </c>
      <c r="GX51" s="288">
        <v>2258</v>
      </c>
      <c r="GY51" s="288">
        <v>2192</v>
      </c>
      <c r="GZ51" s="288">
        <v>2230</v>
      </c>
      <c r="HA51" s="287">
        <v>2248</v>
      </c>
      <c r="HB51" s="287">
        <v>2477</v>
      </c>
      <c r="HC51" s="287">
        <v>2562</v>
      </c>
      <c r="HD51" s="287">
        <v>2712</v>
      </c>
      <c r="HE51" s="287">
        <v>2966</v>
      </c>
      <c r="HF51" s="288">
        <v>3088</v>
      </c>
      <c r="HG51" s="287">
        <v>3319</v>
      </c>
      <c r="HH51" s="287">
        <v>3366</v>
      </c>
      <c r="HI51" s="287">
        <v>3612</v>
      </c>
      <c r="HJ51" s="287">
        <v>3783</v>
      </c>
      <c r="HK51" s="287">
        <v>3897</v>
      </c>
      <c r="HL51" s="288">
        <v>3912</v>
      </c>
      <c r="HM51" s="287">
        <v>4089</v>
      </c>
      <c r="HN51" s="287">
        <v>4089</v>
      </c>
      <c r="HO51" s="287">
        <v>3804</v>
      </c>
      <c r="HP51" s="183">
        <v>15712</v>
      </c>
      <c r="HQ51" s="183">
        <v>16189</v>
      </c>
      <c r="HR51" s="180">
        <v>15680</v>
      </c>
      <c r="HS51" s="180">
        <v>16574</v>
      </c>
      <c r="HT51" s="180">
        <v>16602</v>
      </c>
      <c r="HU51" s="180">
        <v>17174</v>
      </c>
      <c r="HV51" s="183">
        <v>18047</v>
      </c>
      <c r="HW51" s="180">
        <v>18685</v>
      </c>
      <c r="HX51" s="180">
        <v>18215</v>
      </c>
      <c r="HY51" s="180">
        <v>17619</v>
      </c>
      <c r="HZ51" s="180">
        <v>17851</v>
      </c>
      <c r="IA51" s="180">
        <v>17963</v>
      </c>
      <c r="IB51" s="180">
        <v>17798</v>
      </c>
      <c r="IC51" s="180">
        <v>17242</v>
      </c>
      <c r="ID51" s="180">
        <v>16931</v>
      </c>
      <c r="IE51" s="180">
        <v>16800</v>
      </c>
      <c r="IF51" s="180">
        <v>16969</v>
      </c>
      <c r="IG51" s="180">
        <v>16275</v>
      </c>
      <c r="IH51" s="180">
        <v>16352</v>
      </c>
      <c r="II51" s="288">
        <v>16000</v>
      </c>
      <c r="IJ51" s="288">
        <v>15309</v>
      </c>
      <c r="IK51" s="288">
        <v>14814</v>
      </c>
      <c r="IL51" s="287">
        <v>14368</v>
      </c>
      <c r="IM51" s="287">
        <v>14381</v>
      </c>
      <c r="IN51" s="287">
        <v>14527</v>
      </c>
      <c r="IO51" s="287">
        <v>14573</v>
      </c>
      <c r="IP51" s="287">
        <v>14795</v>
      </c>
      <c r="IQ51" s="288">
        <v>14822</v>
      </c>
      <c r="IR51" s="287">
        <v>15008</v>
      </c>
      <c r="IS51" s="287">
        <v>15144</v>
      </c>
      <c r="IT51" s="287">
        <v>15400</v>
      </c>
      <c r="IU51" s="287">
        <v>14830</v>
      </c>
      <c r="IV51" s="287">
        <v>15022</v>
      </c>
      <c r="IW51" s="288">
        <v>15070</v>
      </c>
      <c r="IX51" s="287">
        <v>15009</v>
      </c>
      <c r="IY51" s="287">
        <v>14887</v>
      </c>
      <c r="IZ51" s="287">
        <v>14447</v>
      </c>
    </row>
    <row r="52" spans="1:260">
      <c r="A52" s="281" t="s">
        <v>102</v>
      </c>
      <c r="B52" s="183">
        <v>7438</v>
      </c>
      <c r="C52" s="183">
        <v>7310</v>
      </c>
      <c r="D52" s="180">
        <v>7522</v>
      </c>
      <c r="E52" s="180">
        <v>7817</v>
      </c>
      <c r="F52" s="180">
        <v>8027</v>
      </c>
      <c r="G52" s="180">
        <v>8025</v>
      </c>
      <c r="H52" s="183">
        <v>8193</v>
      </c>
      <c r="I52" s="180">
        <v>8388</v>
      </c>
      <c r="J52" s="180">
        <v>8606</v>
      </c>
      <c r="K52" s="180">
        <v>8445</v>
      </c>
      <c r="L52" s="180">
        <v>8114</v>
      </c>
      <c r="M52" s="180">
        <v>8169</v>
      </c>
      <c r="N52" s="180">
        <v>7888</v>
      </c>
      <c r="O52" s="180">
        <v>7555</v>
      </c>
      <c r="P52" s="180">
        <v>7192</v>
      </c>
      <c r="Q52" s="180">
        <v>7159</v>
      </c>
      <c r="R52" s="180">
        <v>6999</v>
      </c>
      <c r="S52" s="180">
        <v>7232</v>
      </c>
      <c r="T52" s="180">
        <v>7089</v>
      </c>
      <c r="U52" s="288">
        <v>6988</v>
      </c>
      <c r="V52" s="288">
        <v>6713</v>
      </c>
      <c r="W52" s="288">
        <v>6675</v>
      </c>
      <c r="X52" s="287">
        <v>6532</v>
      </c>
      <c r="Y52" s="287">
        <v>6450</v>
      </c>
      <c r="Z52" s="287">
        <v>6561</v>
      </c>
      <c r="AA52" s="287">
        <v>6531</v>
      </c>
      <c r="AB52" s="287">
        <v>6213</v>
      </c>
      <c r="AC52" s="288">
        <v>6500</v>
      </c>
      <c r="AD52" s="287">
        <v>6493</v>
      </c>
      <c r="AE52" s="287">
        <v>6837</v>
      </c>
      <c r="AF52" s="287">
        <v>7036</v>
      </c>
      <c r="AG52" s="287">
        <v>7060</v>
      </c>
      <c r="AH52" s="287">
        <v>7234</v>
      </c>
      <c r="AI52" s="288">
        <v>7549</v>
      </c>
      <c r="AJ52" s="287">
        <v>7643</v>
      </c>
      <c r="AK52" s="287">
        <v>7772</v>
      </c>
      <c r="AL52" s="287">
        <v>7954</v>
      </c>
      <c r="AM52" s="397">
        <f t="shared" si="5"/>
        <v>341.2197640064129</v>
      </c>
      <c r="AN52" s="292">
        <f t="shared" si="108"/>
        <v>329</v>
      </c>
      <c r="AO52" s="292">
        <f t="shared" si="109"/>
        <v>357</v>
      </c>
      <c r="AP52" s="292">
        <f t="shared" si="110"/>
        <v>353</v>
      </c>
      <c r="AQ52" s="292">
        <f t="shared" si="111"/>
        <v>378</v>
      </c>
      <c r="AR52" s="292">
        <f t="shared" si="112"/>
        <v>355</v>
      </c>
      <c r="AS52" s="292">
        <f t="shared" si="113"/>
        <v>385</v>
      </c>
      <c r="AT52" s="292">
        <f t="shared" si="114"/>
        <v>380</v>
      </c>
      <c r="AU52" s="292">
        <f t="shared" si="115"/>
        <v>440</v>
      </c>
      <c r="AV52" s="292">
        <f t="shared" si="116"/>
        <v>421</v>
      </c>
      <c r="AW52" s="292">
        <f t="shared" si="117"/>
        <v>424</v>
      </c>
      <c r="AX52" s="292">
        <f t="shared" si="118"/>
        <v>489</v>
      </c>
      <c r="AY52" s="292">
        <f t="shared" si="119"/>
        <v>483</v>
      </c>
      <c r="AZ52" s="292">
        <f t="shared" si="120"/>
        <v>504</v>
      </c>
      <c r="BA52" s="292">
        <f t="shared" si="121"/>
        <v>430</v>
      </c>
      <c r="BB52" s="292">
        <f t="shared" si="122"/>
        <v>475</v>
      </c>
      <c r="BC52" s="292">
        <f t="shared" si="123"/>
        <v>412</v>
      </c>
      <c r="BD52" s="292">
        <f t="shared" si="124"/>
        <v>498</v>
      </c>
      <c r="BE52" s="292">
        <f t="shared" si="125"/>
        <v>568</v>
      </c>
      <c r="BF52" s="293">
        <f t="shared" si="126"/>
        <v>537</v>
      </c>
      <c r="BG52" s="293">
        <f t="shared" si="127"/>
        <v>522</v>
      </c>
      <c r="BH52" s="293">
        <f t="shared" si="128"/>
        <v>518</v>
      </c>
      <c r="BI52" s="293">
        <f t="shared" si="129"/>
        <v>478</v>
      </c>
      <c r="BJ52" s="293">
        <f t="shared" si="130"/>
        <v>511</v>
      </c>
      <c r="BK52" s="293">
        <f t="shared" si="131"/>
        <v>567</v>
      </c>
      <c r="BL52" s="293">
        <f t="shared" si="132"/>
        <v>551</v>
      </c>
      <c r="BM52" s="293">
        <f t="shared" si="133"/>
        <v>538</v>
      </c>
      <c r="BN52" s="293">
        <f t="shared" si="134"/>
        <v>609</v>
      </c>
      <c r="BO52" s="293">
        <f t="shared" si="135"/>
        <v>640</v>
      </c>
      <c r="BP52" s="293">
        <f t="shared" si="136"/>
        <v>675</v>
      </c>
      <c r="BQ52" s="293">
        <f t="shared" si="137"/>
        <v>786</v>
      </c>
      <c r="BR52" s="293">
        <f t="shared" si="138"/>
        <v>754</v>
      </c>
      <c r="BS52" s="293">
        <f t="shared" si="139"/>
        <v>752</v>
      </c>
      <c r="BT52" s="293">
        <f t="shared" si="140"/>
        <v>815</v>
      </c>
      <c r="BU52" s="293">
        <f t="shared" si="141"/>
        <v>807</v>
      </c>
      <c r="BV52" s="293">
        <f t="shared" si="142"/>
        <v>835</v>
      </c>
      <c r="BW52" s="293">
        <f t="shared" si="143"/>
        <v>840</v>
      </c>
      <c r="BX52" s="183">
        <v>280.52072147064086</v>
      </c>
      <c r="BY52" s="183">
        <v>271</v>
      </c>
      <c r="BZ52" s="180">
        <v>297</v>
      </c>
      <c r="CA52" s="180">
        <v>286</v>
      </c>
      <c r="CB52" s="180">
        <v>323</v>
      </c>
      <c r="CC52" s="180">
        <v>317</v>
      </c>
      <c r="CD52" s="183">
        <v>330</v>
      </c>
      <c r="CE52" s="180">
        <v>323</v>
      </c>
      <c r="CF52" s="180">
        <v>388</v>
      </c>
      <c r="CG52" s="180">
        <v>373</v>
      </c>
      <c r="CH52" s="180">
        <v>362</v>
      </c>
      <c r="CI52" s="180">
        <v>421</v>
      </c>
      <c r="CJ52" s="180">
        <v>417</v>
      </c>
      <c r="CK52" s="180">
        <v>442</v>
      </c>
      <c r="CL52" s="180">
        <v>374</v>
      </c>
      <c r="CM52" s="180">
        <v>413</v>
      </c>
      <c r="CN52" s="180">
        <v>357</v>
      </c>
      <c r="CO52" s="180">
        <v>423</v>
      </c>
      <c r="CP52" s="180">
        <v>497</v>
      </c>
      <c r="CQ52" s="288">
        <v>471</v>
      </c>
      <c r="CR52" s="288">
        <v>442</v>
      </c>
      <c r="CS52" s="288">
        <v>427</v>
      </c>
      <c r="CT52" s="287">
        <v>372</v>
      </c>
      <c r="CU52" s="287">
        <v>413</v>
      </c>
      <c r="CV52" s="287">
        <v>450</v>
      </c>
      <c r="CW52" s="287">
        <v>428</v>
      </c>
      <c r="CX52" s="287">
        <v>415</v>
      </c>
      <c r="CY52" s="288">
        <v>481</v>
      </c>
      <c r="CZ52" s="287">
        <v>496</v>
      </c>
      <c r="DA52" s="287">
        <v>500</v>
      </c>
      <c r="DB52" s="287">
        <v>574</v>
      </c>
      <c r="DC52" s="287">
        <v>573</v>
      </c>
      <c r="DD52" s="287">
        <v>584</v>
      </c>
      <c r="DE52" s="288">
        <v>598</v>
      </c>
      <c r="DF52" s="287">
        <v>601</v>
      </c>
      <c r="DG52" s="287">
        <v>594</v>
      </c>
      <c r="DH52" s="287">
        <v>557</v>
      </c>
      <c r="DI52" s="183">
        <v>60.699042535772044</v>
      </c>
      <c r="DJ52" s="183">
        <v>58</v>
      </c>
      <c r="DK52" s="180">
        <v>60</v>
      </c>
      <c r="DL52" s="180">
        <v>67</v>
      </c>
      <c r="DM52" s="180">
        <v>55</v>
      </c>
      <c r="DN52" s="180">
        <v>38</v>
      </c>
      <c r="DO52" s="183">
        <v>55</v>
      </c>
      <c r="DP52" s="180">
        <v>57</v>
      </c>
      <c r="DQ52" s="180">
        <v>52</v>
      </c>
      <c r="DR52" s="180">
        <v>48</v>
      </c>
      <c r="DS52" s="180">
        <v>62</v>
      </c>
      <c r="DT52" s="180">
        <v>68</v>
      </c>
      <c r="DU52" s="180">
        <v>66</v>
      </c>
      <c r="DV52" s="180">
        <v>62</v>
      </c>
      <c r="DW52" s="180">
        <v>56</v>
      </c>
      <c r="DX52" s="180">
        <v>62</v>
      </c>
      <c r="DY52" s="180">
        <v>55</v>
      </c>
      <c r="DZ52" s="180">
        <v>75</v>
      </c>
      <c r="EA52" s="180">
        <v>71</v>
      </c>
      <c r="EB52" s="288">
        <v>66</v>
      </c>
      <c r="EC52" s="288">
        <v>80</v>
      </c>
      <c r="ED52" s="288">
        <v>91</v>
      </c>
      <c r="EE52" s="287">
        <v>106</v>
      </c>
      <c r="EF52" s="287">
        <v>98</v>
      </c>
      <c r="EG52" s="287">
        <v>117</v>
      </c>
      <c r="EH52" s="287">
        <v>123</v>
      </c>
      <c r="EI52" s="287">
        <v>123</v>
      </c>
      <c r="EJ52" s="288">
        <v>128</v>
      </c>
      <c r="EK52" s="287">
        <v>144</v>
      </c>
      <c r="EL52" s="287">
        <v>175</v>
      </c>
      <c r="EM52" s="287">
        <v>212</v>
      </c>
      <c r="EN52" s="287">
        <v>181</v>
      </c>
      <c r="EO52" s="287">
        <v>168</v>
      </c>
      <c r="EP52" s="288">
        <v>217</v>
      </c>
      <c r="EQ52" s="287">
        <v>206</v>
      </c>
      <c r="ER52" s="287">
        <v>241</v>
      </c>
      <c r="ES52" s="287">
        <v>283</v>
      </c>
      <c r="ET52" s="183">
        <v>50.641529723198452</v>
      </c>
      <c r="EU52" s="183">
        <v>39</v>
      </c>
      <c r="EV52" s="180">
        <v>50</v>
      </c>
      <c r="EW52" s="180">
        <v>66</v>
      </c>
      <c r="EX52" s="180">
        <v>51</v>
      </c>
      <c r="EY52" s="180">
        <v>42</v>
      </c>
      <c r="EZ52" s="183">
        <v>39</v>
      </c>
      <c r="FA52" s="180">
        <v>47</v>
      </c>
      <c r="FB52" s="180">
        <v>58</v>
      </c>
      <c r="FC52" s="180">
        <v>47</v>
      </c>
      <c r="FD52" s="180">
        <v>58</v>
      </c>
      <c r="FE52" s="180">
        <v>54</v>
      </c>
      <c r="FF52" s="180">
        <v>69</v>
      </c>
      <c r="FG52" s="180">
        <v>68</v>
      </c>
      <c r="FH52" s="180">
        <v>62</v>
      </c>
      <c r="FI52" s="180">
        <v>74</v>
      </c>
      <c r="FJ52" s="180">
        <v>98</v>
      </c>
      <c r="FK52" s="180">
        <v>138</v>
      </c>
      <c r="FL52" s="180">
        <v>119</v>
      </c>
      <c r="FM52" s="288">
        <v>117</v>
      </c>
      <c r="FN52" s="288">
        <v>147</v>
      </c>
      <c r="FO52" s="288">
        <v>156</v>
      </c>
      <c r="FP52" s="287">
        <v>198</v>
      </c>
      <c r="FQ52" s="287">
        <v>236</v>
      </c>
      <c r="FR52" s="287">
        <v>241</v>
      </c>
      <c r="FS52" s="287">
        <v>256</v>
      </c>
      <c r="FT52" s="287">
        <v>293</v>
      </c>
      <c r="FU52" s="288">
        <v>272</v>
      </c>
      <c r="FV52" s="287">
        <v>332</v>
      </c>
      <c r="FW52" s="287">
        <v>361</v>
      </c>
      <c r="FX52" s="287">
        <v>408</v>
      </c>
      <c r="FY52" s="287">
        <v>441</v>
      </c>
      <c r="FZ52" s="287">
        <v>425</v>
      </c>
      <c r="GA52" s="288">
        <v>520</v>
      </c>
      <c r="GB52" s="287">
        <v>563</v>
      </c>
      <c r="GC52" s="287">
        <v>601</v>
      </c>
      <c r="GD52" s="287">
        <v>695</v>
      </c>
      <c r="GE52" s="183">
        <v>45.218968699072931</v>
      </c>
      <c r="GF52" s="183">
        <v>41</v>
      </c>
      <c r="GG52" s="180">
        <v>44</v>
      </c>
      <c r="GH52" s="180">
        <v>53</v>
      </c>
      <c r="GI52" s="180">
        <v>42</v>
      </c>
      <c r="GJ52" s="180">
        <v>42</v>
      </c>
      <c r="GK52" s="183">
        <v>58</v>
      </c>
      <c r="GL52" s="180">
        <v>55</v>
      </c>
      <c r="GM52" s="180">
        <v>68</v>
      </c>
      <c r="GN52" s="180">
        <v>54</v>
      </c>
      <c r="GO52" s="180">
        <v>68</v>
      </c>
      <c r="GP52" s="180">
        <v>73</v>
      </c>
      <c r="GQ52" s="180">
        <v>83</v>
      </c>
      <c r="GR52" s="180">
        <v>76</v>
      </c>
      <c r="GS52" s="180">
        <v>63</v>
      </c>
      <c r="GT52" s="180">
        <v>68</v>
      </c>
      <c r="GU52" s="180">
        <v>79</v>
      </c>
      <c r="GV52" s="180">
        <v>89</v>
      </c>
      <c r="GW52" s="180">
        <v>100</v>
      </c>
      <c r="GX52" s="288">
        <v>105</v>
      </c>
      <c r="GY52" s="288">
        <v>105</v>
      </c>
      <c r="GZ52" s="288">
        <v>115</v>
      </c>
      <c r="HA52" s="287">
        <v>115</v>
      </c>
      <c r="HB52" s="287">
        <v>144</v>
      </c>
      <c r="HC52" s="287">
        <v>154</v>
      </c>
      <c r="HD52" s="287">
        <v>164</v>
      </c>
      <c r="HE52" s="287">
        <v>173</v>
      </c>
      <c r="HF52" s="288">
        <v>200</v>
      </c>
      <c r="HG52" s="287">
        <v>207</v>
      </c>
      <c r="HH52" s="287">
        <v>220</v>
      </c>
      <c r="HI52" s="287">
        <v>236</v>
      </c>
      <c r="HJ52" s="287">
        <v>246</v>
      </c>
      <c r="HK52" s="287">
        <v>342</v>
      </c>
      <c r="HL52" s="288">
        <v>381</v>
      </c>
      <c r="HM52" s="287">
        <v>380</v>
      </c>
      <c r="HN52" s="287">
        <v>429</v>
      </c>
      <c r="HO52" s="287">
        <v>419</v>
      </c>
      <c r="HP52" s="183">
        <v>7000.9197375713156</v>
      </c>
      <c r="HQ52" s="183">
        <v>6901</v>
      </c>
      <c r="HR52" s="180">
        <v>7071</v>
      </c>
      <c r="HS52" s="180">
        <v>7345</v>
      </c>
      <c r="HT52" s="180">
        <v>7556</v>
      </c>
      <c r="HU52" s="180">
        <v>7586</v>
      </c>
      <c r="HV52" s="183">
        <v>7711</v>
      </c>
      <c r="HW52" s="180">
        <v>7906</v>
      </c>
      <c r="HX52" s="180">
        <v>8040</v>
      </c>
      <c r="HY52" s="180">
        <v>7923</v>
      </c>
      <c r="HZ52" s="180">
        <v>7564</v>
      </c>
      <c r="IA52" s="180">
        <v>7553</v>
      </c>
      <c r="IB52" s="180">
        <v>7253</v>
      </c>
      <c r="IC52" s="180">
        <v>6907</v>
      </c>
      <c r="ID52" s="180">
        <v>6637</v>
      </c>
      <c r="IE52" s="180">
        <v>6542</v>
      </c>
      <c r="IF52" s="180">
        <v>6410</v>
      </c>
      <c r="IG52" s="180">
        <v>6507</v>
      </c>
      <c r="IH52" s="180">
        <v>6302</v>
      </c>
      <c r="II52" s="288">
        <v>6229</v>
      </c>
      <c r="IJ52" s="288">
        <v>5939</v>
      </c>
      <c r="IK52" s="288">
        <v>5886</v>
      </c>
      <c r="IL52" s="287">
        <v>5741</v>
      </c>
      <c r="IM52" s="287">
        <v>5559</v>
      </c>
      <c r="IN52" s="287">
        <v>5599</v>
      </c>
      <c r="IO52" s="287">
        <v>5560</v>
      </c>
      <c r="IP52" s="287">
        <v>5209</v>
      </c>
      <c r="IQ52" s="288">
        <v>5419</v>
      </c>
      <c r="IR52" s="287">
        <v>5314</v>
      </c>
      <c r="IS52" s="287">
        <v>5581</v>
      </c>
      <c r="IT52" s="287">
        <v>5606</v>
      </c>
      <c r="IU52" s="287">
        <v>5619</v>
      </c>
      <c r="IV52" s="287">
        <v>5715</v>
      </c>
      <c r="IW52" s="288">
        <v>5833</v>
      </c>
      <c r="IX52" s="287">
        <v>5893</v>
      </c>
      <c r="IY52" s="287">
        <v>5907</v>
      </c>
      <c r="IZ52" s="287">
        <v>6000</v>
      </c>
    </row>
    <row r="53" spans="1:260">
      <c r="A53" s="281" t="s">
        <v>103</v>
      </c>
      <c r="B53" s="183">
        <v>104522</v>
      </c>
      <c r="C53" s="183">
        <v>107939.78950640639</v>
      </c>
      <c r="D53" s="180">
        <v>99213.858677683849</v>
      </c>
      <c r="E53" s="180">
        <v>99196.57319413207</v>
      </c>
      <c r="F53" s="180">
        <v>101026</v>
      </c>
      <c r="G53" s="180">
        <v>107422</v>
      </c>
      <c r="H53" s="183">
        <v>111211</v>
      </c>
      <c r="I53" s="180">
        <v>111735</v>
      </c>
      <c r="J53" s="180">
        <v>112477</v>
      </c>
      <c r="K53" s="180">
        <v>110861</v>
      </c>
      <c r="L53" s="180">
        <v>110090</v>
      </c>
      <c r="M53" s="180">
        <v>115115</v>
      </c>
      <c r="N53" s="180">
        <v>118173</v>
      </c>
      <c r="O53" s="180">
        <v>115589</v>
      </c>
      <c r="P53" s="180">
        <v>117356</v>
      </c>
      <c r="Q53" s="180">
        <v>116136</v>
      </c>
      <c r="R53" s="180">
        <v>118847</v>
      </c>
      <c r="S53" s="180">
        <v>119883</v>
      </c>
      <c r="T53" s="180">
        <v>119488</v>
      </c>
      <c r="U53" s="288">
        <v>121875</v>
      </c>
      <c r="V53" s="288">
        <v>118778</v>
      </c>
      <c r="W53" s="288">
        <v>116515</v>
      </c>
      <c r="X53" s="287">
        <v>112323</v>
      </c>
      <c r="Y53" s="287">
        <v>111859</v>
      </c>
      <c r="Z53" s="287">
        <v>112988</v>
      </c>
      <c r="AA53" s="287">
        <v>113127</v>
      </c>
      <c r="AB53" s="287">
        <v>114274</v>
      </c>
      <c r="AC53" s="288">
        <v>113589</v>
      </c>
      <c r="AD53" s="287">
        <v>111272</v>
      </c>
      <c r="AE53" s="287">
        <v>110677</v>
      </c>
      <c r="AF53" s="287">
        <v>110014</v>
      </c>
      <c r="AG53" s="287">
        <v>104333</v>
      </c>
      <c r="AH53" s="287">
        <v>105759</v>
      </c>
      <c r="AI53" s="288">
        <v>106062</v>
      </c>
      <c r="AJ53" s="287">
        <v>104390</v>
      </c>
      <c r="AK53" s="287">
        <v>101405</v>
      </c>
      <c r="AL53" s="287">
        <v>97555</v>
      </c>
      <c r="AM53" s="397">
        <f t="shared" si="5"/>
        <v>1119</v>
      </c>
      <c r="AN53" s="292">
        <f t="shared" si="108"/>
        <v>1413</v>
      </c>
      <c r="AO53" s="292">
        <f t="shared" si="109"/>
        <v>1258.231843508669</v>
      </c>
      <c r="AP53" s="292">
        <f t="shared" si="110"/>
        <v>1211</v>
      </c>
      <c r="AQ53" s="292">
        <f t="shared" si="111"/>
        <v>1333</v>
      </c>
      <c r="AR53" s="292">
        <f t="shared" si="112"/>
        <v>1389</v>
      </c>
      <c r="AS53" s="292">
        <f t="shared" si="113"/>
        <v>1459</v>
      </c>
      <c r="AT53" s="292">
        <f t="shared" si="114"/>
        <v>1502</v>
      </c>
      <c r="AU53" s="292">
        <f t="shared" si="115"/>
        <v>1546</v>
      </c>
      <c r="AV53" s="292">
        <f t="shared" si="116"/>
        <v>1632</v>
      </c>
      <c r="AW53" s="292">
        <f t="shared" si="117"/>
        <v>1668</v>
      </c>
      <c r="AX53" s="292">
        <f t="shared" si="118"/>
        <v>1650</v>
      </c>
      <c r="AY53" s="292">
        <f t="shared" si="119"/>
        <v>1780</v>
      </c>
      <c r="AZ53" s="292">
        <f t="shared" si="120"/>
        <v>1854</v>
      </c>
      <c r="BA53" s="292">
        <f t="shared" si="121"/>
        <v>1771</v>
      </c>
      <c r="BB53" s="292">
        <f t="shared" si="122"/>
        <v>1789</v>
      </c>
      <c r="BC53" s="292">
        <f t="shared" si="123"/>
        <v>1909</v>
      </c>
      <c r="BD53" s="292">
        <f t="shared" si="124"/>
        <v>2023</v>
      </c>
      <c r="BE53" s="292">
        <f t="shared" si="125"/>
        <v>1837</v>
      </c>
      <c r="BF53" s="293">
        <f t="shared" si="126"/>
        <v>2032</v>
      </c>
      <c r="BG53" s="293">
        <f t="shared" si="127"/>
        <v>2183</v>
      </c>
      <c r="BH53" s="293">
        <f t="shared" si="128"/>
        <v>2164</v>
      </c>
      <c r="BI53" s="293">
        <f t="shared" si="129"/>
        <v>2261</v>
      </c>
      <c r="BJ53" s="293">
        <f t="shared" si="130"/>
        <v>2253</v>
      </c>
      <c r="BK53" s="293">
        <f t="shared" si="131"/>
        <v>2549</v>
      </c>
      <c r="BL53" s="293">
        <f t="shared" si="132"/>
        <v>2555</v>
      </c>
      <c r="BM53" s="293">
        <f t="shared" si="133"/>
        <v>2800</v>
      </c>
      <c r="BN53" s="293">
        <f t="shared" si="134"/>
        <v>2769</v>
      </c>
      <c r="BO53" s="293">
        <f t="shared" si="135"/>
        <v>2906</v>
      </c>
      <c r="BP53" s="293">
        <f t="shared" si="136"/>
        <v>3109</v>
      </c>
      <c r="BQ53" s="293">
        <f t="shared" si="137"/>
        <v>3070</v>
      </c>
      <c r="BR53" s="293">
        <f t="shared" si="138"/>
        <v>3188</v>
      </c>
      <c r="BS53" s="293">
        <f t="shared" si="139"/>
        <v>2957</v>
      </c>
      <c r="BT53" s="293">
        <f t="shared" si="140"/>
        <v>3328</v>
      </c>
      <c r="BU53" s="293">
        <f t="shared" si="141"/>
        <v>3390</v>
      </c>
      <c r="BV53" s="293">
        <f t="shared" si="142"/>
        <v>3259</v>
      </c>
      <c r="BW53" s="293">
        <f t="shared" si="143"/>
        <v>3329</v>
      </c>
      <c r="BX53" s="183">
        <v>80</v>
      </c>
      <c r="BY53" s="183">
        <v>112</v>
      </c>
      <c r="BZ53" s="180">
        <v>104.50287026406431</v>
      </c>
      <c r="CA53" s="180">
        <v>99</v>
      </c>
      <c r="CB53" s="180">
        <v>110</v>
      </c>
      <c r="CC53" s="180">
        <v>120</v>
      </c>
      <c r="CD53" s="183">
        <v>116</v>
      </c>
      <c r="CE53" s="180">
        <v>112</v>
      </c>
      <c r="CF53" s="180">
        <v>102</v>
      </c>
      <c r="CG53" s="180">
        <v>123</v>
      </c>
      <c r="CH53" s="180">
        <v>100</v>
      </c>
      <c r="CI53" s="180">
        <v>117</v>
      </c>
      <c r="CJ53" s="180">
        <v>132</v>
      </c>
      <c r="CK53" s="180">
        <v>128</v>
      </c>
      <c r="CL53" s="180">
        <v>130</v>
      </c>
      <c r="CM53" s="180">
        <v>137</v>
      </c>
      <c r="CN53" s="180">
        <v>160</v>
      </c>
      <c r="CO53" s="180">
        <v>188</v>
      </c>
      <c r="CP53" s="180">
        <v>160</v>
      </c>
      <c r="CQ53" s="288">
        <v>166</v>
      </c>
      <c r="CR53" s="288">
        <v>181</v>
      </c>
      <c r="CS53" s="288">
        <v>174</v>
      </c>
      <c r="CT53" s="287">
        <v>169</v>
      </c>
      <c r="CU53" s="287">
        <v>169</v>
      </c>
      <c r="CV53" s="287">
        <v>183</v>
      </c>
      <c r="CW53" s="287">
        <v>197</v>
      </c>
      <c r="CX53" s="287">
        <v>172</v>
      </c>
      <c r="CY53" s="288">
        <v>195</v>
      </c>
      <c r="CZ53" s="287">
        <v>155</v>
      </c>
      <c r="DA53" s="287">
        <v>182</v>
      </c>
      <c r="DB53" s="287">
        <v>174</v>
      </c>
      <c r="DC53" s="287">
        <v>160</v>
      </c>
      <c r="DD53" s="287">
        <v>155</v>
      </c>
      <c r="DE53" s="288">
        <v>145</v>
      </c>
      <c r="DF53" s="287">
        <v>134</v>
      </c>
      <c r="DG53" s="287">
        <v>153</v>
      </c>
      <c r="DH53" s="287">
        <v>140</v>
      </c>
      <c r="DI53" s="183">
        <v>1039</v>
      </c>
      <c r="DJ53" s="183">
        <v>1301</v>
      </c>
      <c r="DK53" s="180">
        <v>1153.7289732446047</v>
      </c>
      <c r="DL53" s="180">
        <v>1112</v>
      </c>
      <c r="DM53" s="180">
        <v>1223</v>
      </c>
      <c r="DN53" s="180">
        <v>1269</v>
      </c>
      <c r="DO53" s="183">
        <v>1343</v>
      </c>
      <c r="DP53" s="180">
        <v>1390</v>
      </c>
      <c r="DQ53" s="180">
        <v>1444</v>
      </c>
      <c r="DR53" s="180">
        <v>1509</v>
      </c>
      <c r="DS53" s="180">
        <v>1568</v>
      </c>
      <c r="DT53" s="180">
        <v>1533</v>
      </c>
      <c r="DU53" s="180">
        <v>1648</v>
      </c>
      <c r="DV53" s="180">
        <v>1726</v>
      </c>
      <c r="DW53" s="180">
        <v>1641</v>
      </c>
      <c r="DX53" s="180">
        <v>1652</v>
      </c>
      <c r="DY53" s="180">
        <v>1749</v>
      </c>
      <c r="DZ53" s="180">
        <v>1835</v>
      </c>
      <c r="EA53" s="180">
        <v>1677</v>
      </c>
      <c r="EB53" s="288">
        <v>1866</v>
      </c>
      <c r="EC53" s="288">
        <v>2002</v>
      </c>
      <c r="ED53" s="288">
        <v>1990</v>
      </c>
      <c r="EE53" s="287">
        <v>2092</v>
      </c>
      <c r="EF53" s="287">
        <v>2084</v>
      </c>
      <c r="EG53" s="287">
        <v>2366</v>
      </c>
      <c r="EH53" s="287">
        <v>2358</v>
      </c>
      <c r="EI53" s="287">
        <v>2628</v>
      </c>
      <c r="EJ53" s="288">
        <v>2574</v>
      </c>
      <c r="EK53" s="287">
        <v>2751</v>
      </c>
      <c r="EL53" s="287">
        <v>2927</v>
      </c>
      <c r="EM53" s="287">
        <v>2896</v>
      </c>
      <c r="EN53" s="287">
        <v>3028</v>
      </c>
      <c r="EO53" s="287">
        <v>2802</v>
      </c>
      <c r="EP53" s="288">
        <v>3183</v>
      </c>
      <c r="EQ53" s="287">
        <v>3256</v>
      </c>
      <c r="ER53" s="287">
        <v>3106</v>
      </c>
      <c r="ES53" s="287">
        <v>3189</v>
      </c>
      <c r="ET53" s="183">
        <v>8270</v>
      </c>
      <c r="EU53" s="183">
        <v>10216.789506406398</v>
      </c>
      <c r="EV53" s="180">
        <v>9594.8769286834122</v>
      </c>
      <c r="EW53" s="180">
        <v>9679.5731941320682</v>
      </c>
      <c r="EX53" s="180">
        <v>9555</v>
      </c>
      <c r="EY53" s="180">
        <v>10945</v>
      </c>
      <c r="EZ53" s="183">
        <v>10952</v>
      </c>
      <c r="FA53" s="180">
        <v>10696</v>
      </c>
      <c r="FB53" s="180">
        <v>11253</v>
      </c>
      <c r="FC53" s="180">
        <v>11645</v>
      </c>
      <c r="FD53" s="180">
        <v>11945</v>
      </c>
      <c r="FE53" s="180">
        <v>12902</v>
      </c>
      <c r="FF53" s="180">
        <v>14084</v>
      </c>
      <c r="FG53" s="180">
        <v>14308</v>
      </c>
      <c r="FH53" s="180">
        <v>14919</v>
      </c>
      <c r="FI53" s="180">
        <v>14058</v>
      </c>
      <c r="FJ53" s="180">
        <v>14956</v>
      </c>
      <c r="FK53" s="180">
        <v>15630</v>
      </c>
      <c r="FL53" s="180">
        <v>16087</v>
      </c>
      <c r="FM53" s="288">
        <v>16806</v>
      </c>
      <c r="FN53" s="288">
        <v>16366</v>
      </c>
      <c r="FO53" s="288">
        <v>15158</v>
      </c>
      <c r="FP53" s="287">
        <v>14149</v>
      </c>
      <c r="FQ53" s="287">
        <v>13674</v>
      </c>
      <c r="FR53" s="287">
        <v>13922</v>
      </c>
      <c r="FS53" s="287">
        <v>13769</v>
      </c>
      <c r="FT53" s="287">
        <v>13743</v>
      </c>
      <c r="FU53" s="288">
        <v>13641</v>
      </c>
      <c r="FV53" s="287">
        <v>13053</v>
      </c>
      <c r="FW53" s="287">
        <v>12951</v>
      </c>
      <c r="FX53" s="287">
        <v>13129</v>
      </c>
      <c r="FY53" s="287">
        <v>12725</v>
      </c>
      <c r="FZ53" s="287">
        <v>13397</v>
      </c>
      <c r="GA53" s="288">
        <v>13642</v>
      </c>
      <c r="GB53" s="287">
        <v>13636</v>
      </c>
      <c r="GC53" s="287">
        <v>13309</v>
      </c>
      <c r="GD53" s="287">
        <v>12894</v>
      </c>
      <c r="GE53" s="183">
        <v>975</v>
      </c>
      <c r="GF53" s="183">
        <v>1384</v>
      </c>
      <c r="GG53" s="180">
        <v>1123.7499054917623</v>
      </c>
      <c r="GH53" s="180">
        <v>1043</v>
      </c>
      <c r="GI53" s="180">
        <v>1188</v>
      </c>
      <c r="GJ53" s="180">
        <v>1272</v>
      </c>
      <c r="GK53" s="183">
        <v>1375</v>
      </c>
      <c r="GL53" s="180">
        <v>1328</v>
      </c>
      <c r="GM53" s="180">
        <v>1465</v>
      </c>
      <c r="GN53" s="180">
        <v>1378</v>
      </c>
      <c r="GO53" s="180">
        <v>1441</v>
      </c>
      <c r="GP53" s="180">
        <v>1654</v>
      </c>
      <c r="GQ53" s="180">
        <v>1696</v>
      </c>
      <c r="GR53" s="180">
        <v>1723</v>
      </c>
      <c r="GS53" s="180">
        <v>1922</v>
      </c>
      <c r="GT53" s="180">
        <v>1899</v>
      </c>
      <c r="GU53" s="180">
        <v>2046</v>
      </c>
      <c r="GV53" s="180">
        <v>2113</v>
      </c>
      <c r="GW53" s="180">
        <v>2305</v>
      </c>
      <c r="GX53" s="288">
        <v>2680</v>
      </c>
      <c r="GY53" s="288">
        <v>2786</v>
      </c>
      <c r="GZ53" s="288">
        <v>2778</v>
      </c>
      <c r="HA53" s="287">
        <v>2805</v>
      </c>
      <c r="HB53" s="287">
        <v>2983</v>
      </c>
      <c r="HC53" s="287">
        <v>3192</v>
      </c>
      <c r="HD53" s="287">
        <v>3319</v>
      </c>
      <c r="HE53" s="287">
        <v>3429</v>
      </c>
      <c r="HF53" s="288">
        <v>3636</v>
      </c>
      <c r="HG53" s="287">
        <v>3792</v>
      </c>
      <c r="HH53" s="287">
        <v>3969</v>
      </c>
      <c r="HI53" s="287">
        <v>4161</v>
      </c>
      <c r="HJ53" s="287">
        <v>4296</v>
      </c>
      <c r="HK53" s="287">
        <v>4715</v>
      </c>
      <c r="HL53" s="288">
        <v>4594</v>
      </c>
      <c r="HM53" s="287">
        <v>4767</v>
      </c>
      <c r="HN53" s="287">
        <v>4743</v>
      </c>
      <c r="HO53" s="287">
        <v>4386</v>
      </c>
      <c r="HP53" s="183">
        <v>94158</v>
      </c>
      <c r="HQ53" s="183">
        <v>94926</v>
      </c>
      <c r="HR53" s="180">
        <v>87237</v>
      </c>
      <c r="HS53" s="180">
        <v>87263</v>
      </c>
      <c r="HT53" s="180">
        <v>88950</v>
      </c>
      <c r="HU53" s="180">
        <v>93816</v>
      </c>
      <c r="HV53" s="183">
        <v>97425</v>
      </c>
      <c r="HW53" s="180">
        <v>98209</v>
      </c>
      <c r="HX53" s="180">
        <v>98213</v>
      </c>
      <c r="HY53" s="180">
        <v>96206</v>
      </c>
      <c r="HZ53" s="180">
        <v>95036</v>
      </c>
      <c r="IA53" s="180">
        <v>98909</v>
      </c>
      <c r="IB53" s="180">
        <v>100613</v>
      </c>
      <c r="IC53" s="180">
        <v>97704</v>
      </c>
      <c r="ID53" s="180">
        <v>98744</v>
      </c>
      <c r="IE53" s="180">
        <v>98390</v>
      </c>
      <c r="IF53" s="180">
        <v>99936</v>
      </c>
      <c r="IG53" s="180">
        <v>100117</v>
      </c>
      <c r="IH53" s="180">
        <v>99259</v>
      </c>
      <c r="II53" s="288">
        <v>100357</v>
      </c>
      <c r="IJ53" s="288">
        <v>97443</v>
      </c>
      <c r="IK53" s="288">
        <v>96415</v>
      </c>
      <c r="IL53" s="287">
        <v>93108</v>
      </c>
      <c r="IM53" s="287">
        <v>92949</v>
      </c>
      <c r="IN53" s="287">
        <v>93325</v>
      </c>
      <c r="IO53" s="287">
        <v>93484</v>
      </c>
      <c r="IP53" s="287">
        <v>94302</v>
      </c>
      <c r="IQ53" s="288">
        <v>93543</v>
      </c>
      <c r="IR53" s="287">
        <v>91521</v>
      </c>
      <c r="IS53" s="287">
        <v>90648</v>
      </c>
      <c r="IT53" s="287">
        <v>89654</v>
      </c>
      <c r="IU53" s="287">
        <v>84124</v>
      </c>
      <c r="IV53" s="287">
        <v>84690</v>
      </c>
      <c r="IW53" s="288">
        <v>84498</v>
      </c>
      <c r="IX53" s="287">
        <v>82597</v>
      </c>
      <c r="IY53" s="287">
        <v>80094</v>
      </c>
      <c r="IZ53" s="287">
        <v>76946</v>
      </c>
    </row>
    <row r="54" spans="1:260">
      <c r="A54" s="281" t="s">
        <v>107</v>
      </c>
      <c r="B54" s="183">
        <v>7300</v>
      </c>
      <c r="C54" s="183">
        <v>7952</v>
      </c>
      <c r="D54" s="180">
        <v>8442</v>
      </c>
      <c r="E54" s="180">
        <v>8355</v>
      </c>
      <c r="F54" s="180">
        <v>8532</v>
      </c>
      <c r="G54" s="180">
        <v>9006</v>
      </c>
      <c r="H54" s="183">
        <v>9140</v>
      </c>
      <c r="I54" s="180">
        <v>8757</v>
      </c>
      <c r="J54" s="180">
        <v>9278</v>
      </c>
      <c r="K54" s="180">
        <v>8881</v>
      </c>
      <c r="L54" s="180">
        <v>8796</v>
      </c>
      <c r="M54" s="180">
        <v>8999</v>
      </c>
      <c r="N54" s="180">
        <v>9001</v>
      </c>
      <c r="O54" s="180">
        <v>8585</v>
      </c>
      <c r="P54" s="180">
        <v>8589</v>
      </c>
      <c r="Q54" s="180">
        <v>8346</v>
      </c>
      <c r="R54" s="180">
        <v>8587</v>
      </c>
      <c r="S54" s="180">
        <v>8123</v>
      </c>
      <c r="T54" s="180">
        <v>8181</v>
      </c>
      <c r="U54" s="288">
        <v>8551</v>
      </c>
      <c r="V54" s="288">
        <v>8248</v>
      </c>
      <c r="W54" s="288">
        <v>8032</v>
      </c>
      <c r="X54" s="287">
        <v>8003</v>
      </c>
      <c r="Y54" s="287">
        <v>7976</v>
      </c>
      <c r="Z54" s="287">
        <v>7937</v>
      </c>
      <c r="AA54" s="287">
        <v>8082</v>
      </c>
      <c r="AB54" s="287">
        <v>8239</v>
      </c>
      <c r="AC54" s="288">
        <v>8162</v>
      </c>
      <c r="AD54" s="287">
        <v>8304</v>
      </c>
      <c r="AE54" s="287">
        <v>8609</v>
      </c>
      <c r="AF54" s="287">
        <v>8990</v>
      </c>
      <c r="AG54" s="287">
        <v>9052</v>
      </c>
      <c r="AH54" s="287">
        <v>9667</v>
      </c>
      <c r="AI54" s="288">
        <v>9907</v>
      </c>
      <c r="AJ54" s="287">
        <v>9785</v>
      </c>
      <c r="AK54" s="287">
        <v>9830</v>
      </c>
      <c r="AL54" s="287">
        <v>9807</v>
      </c>
      <c r="AM54" s="397">
        <f t="shared" si="5"/>
        <v>356</v>
      </c>
      <c r="AN54" s="292">
        <f t="shared" si="108"/>
        <v>599</v>
      </c>
      <c r="AO54" s="292">
        <f t="shared" si="109"/>
        <v>695</v>
      </c>
      <c r="AP54" s="292">
        <f t="shared" si="110"/>
        <v>632</v>
      </c>
      <c r="AQ54" s="292">
        <f t="shared" si="111"/>
        <v>657</v>
      </c>
      <c r="AR54" s="292">
        <f t="shared" si="112"/>
        <v>444</v>
      </c>
      <c r="AS54" s="292">
        <f t="shared" si="113"/>
        <v>452</v>
      </c>
      <c r="AT54" s="292">
        <f t="shared" si="114"/>
        <v>392</v>
      </c>
      <c r="AU54" s="292">
        <f t="shared" si="115"/>
        <v>402</v>
      </c>
      <c r="AV54" s="292">
        <f t="shared" si="116"/>
        <v>417</v>
      </c>
      <c r="AW54" s="292">
        <f t="shared" si="117"/>
        <v>453</v>
      </c>
      <c r="AX54" s="292">
        <f t="shared" si="118"/>
        <v>517</v>
      </c>
      <c r="AY54" s="292">
        <f t="shared" si="119"/>
        <v>533</v>
      </c>
      <c r="AZ54" s="292">
        <f t="shared" si="120"/>
        <v>524</v>
      </c>
      <c r="BA54" s="292">
        <f t="shared" si="121"/>
        <v>664</v>
      </c>
      <c r="BB54" s="292">
        <f t="shared" si="122"/>
        <v>602</v>
      </c>
      <c r="BC54" s="292">
        <f t="shared" si="123"/>
        <v>626</v>
      </c>
      <c r="BD54" s="292">
        <f t="shared" si="124"/>
        <v>653</v>
      </c>
      <c r="BE54" s="292">
        <f t="shared" si="125"/>
        <v>634</v>
      </c>
      <c r="BF54" s="293">
        <f t="shared" si="126"/>
        <v>665</v>
      </c>
      <c r="BG54" s="293">
        <f t="shared" si="127"/>
        <v>697</v>
      </c>
      <c r="BH54" s="293">
        <f t="shared" si="128"/>
        <v>682</v>
      </c>
      <c r="BI54" s="293">
        <f t="shared" si="129"/>
        <v>763</v>
      </c>
      <c r="BJ54" s="293">
        <f t="shared" si="130"/>
        <v>753</v>
      </c>
      <c r="BK54" s="293">
        <f t="shared" si="131"/>
        <v>810</v>
      </c>
      <c r="BL54" s="293">
        <f t="shared" si="132"/>
        <v>842</v>
      </c>
      <c r="BM54" s="293">
        <f t="shared" si="133"/>
        <v>843</v>
      </c>
      <c r="BN54" s="293">
        <f t="shared" si="134"/>
        <v>910</v>
      </c>
      <c r="BO54" s="293">
        <f t="shared" si="135"/>
        <v>953</v>
      </c>
      <c r="BP54" s="293">
        <f t="shared" si="136"/>
        <v>1037</v>
      </c>
      <c r="BQ54" s="293">
        <f t="shared" si="137"/>
        <v>1140</v>
      </c>
      <c r="BR54" s="293">
        <f t="shared" si="138"/>
        <v>1007</v>
      </c>
      <c r="BS54" s="293">
        <f t="shared" si="139"/>
        <v>1102</v>
      </c>
      <c r="BT54" s="293">
        <f t="shared" si="140"/>
        <v>1165</v>
      </c>
      <c r="BU54" s="293">
        <f t="shared" si="141"/>
        <v>1186</v>
      </c>
      <c r="BV54" s="293">
        <f t="shared" si="142"/>
        <v>1138</v>
      </c>
      <c r="BW54" s="293">
        <f t="shared" si="143"/>
        <v>1102</v>
      </c>
      <c r="BX54" s="183">
        <v>302</v>
      </c>
      <c r="BY54" s="183">
        <v>531</v>
      </c>
      <c r="BZ54" s="180">
        <v>633</v>
      </c>
      <c r="CA54" s="180">
        <v>563</v>
      </c>
      <c r="CB54" s="180">
        <v>600</v>
      </c>
      <c r="CC54" s="180">
        <v>379</v>
      </c>
      <c r="CD54" s="183">
        <v>387</v>
      </c>
      <c r="CE54" s="180">
        <v>327</v>
      </c>
      <c r="CF54" s="180">
        <v>326</v>
      </c>
      <c r="CG54" s="180">
        <v>334</v>
      </c>
      <c r="CH54" s="180">
        <v>354</v>
      </c>
      <c r="CI54" s="180">
        <v>426</v>
      </c>
      <c r="CJ54" s="180">
        <v>415</v>
      </c>
      <c r="CK54" s="180">
        <v>417</v>
      </c>
      <c r="CL54" s="180">
        <v>561</v>
      </c>
      <c r="CM54" s="180">
        <v>491</v>
      </c>
      <c r="CN54" s="180">
        <v>515</v>
      </c>
      <c r="CO54" s="180">
        <v>554</v>
      </c>
      <c r="CP54" s="180">
        <v>542</v>
      </c>
      <c r="CQ54" s="288">
        <v>564</v>
      </c>
      <c r="CR54" s="288">
        <v>560</v>
      </c>
      <c r="CS54" s="288">
        <v>544</v>
      </c>
      <c r="CT54" s="287">
        <v>601</v>
      </c>
      <c r="CU54" s="287">
        <v>585</v>
      </c>
      <c r="CV54" s="287">
        <v>601</v>
      </c>
      <c r="CW54" s="287">
        <v>648</v>
      </c>
      <c r="CX54" s="287">
        <v>624</v>
      </c>
      <c r="CY54" s="288">
        <v>674</v>
      </c>
      <c r="CZ54" s="287">
        <v>695</v>
      </c>
      <c r="DA54" s="287">
        <v>744</v>
      </c>
      <c r="DB54" s="287">
        <v>776</v>
      </c>
      <c r="DC54" s="287">
        <v>775</v>
      </c>
      <c r="DD54" s="287">
        <v>817</v>
      </c>
      <c r="DE54" s="288">
        <v>855</v>
      </c>
      <c r="DF54" s="287">
        <v>843</v>
      </c>
      <c r="DG54" s="287">
        <v>801</v>
      </c>
      <c r="DH54" s="287">
        <v>774</v>
      </c>
      <c r="DI54" s="183">
        <v>54</v>
      </c>
      <c r="DJ54" s="183">
        <v>68</v>
      </c>
      <c r="DK54" s="180">
        <v>62</v>
      </c>
      <c r="DL54" s="180">
        <v>69</v>
      </c>
      <c r="DM54" s="180">
        <v>57</v>
      </c>
      <c r="DN54" s="180">
        <v>65</v>
      </c>
      <c r="DO54" s="183">
        <v>65</v>
      </c>
      <c r="DP54" s="180">
        <v>65</v>
      </c>
      <c r="DQ54" s="180">
        <v>76</v>
      </c>
      <c r="DR54" s="180">
        <v>83</v>
      </c>
      <c r="DS54" s="180">
        <v>99</v>
      </c>
      <c r="DT54" s="180">
        <v>91</v>
      </c>
      <c r="DU54" s="180">
        <v>118</v>
      </c>
      <c r="DV54" s="180">
        <v>107</v>
      </c>
      <c r="DW54" s="180">
        <v>103</v>
      </c>
      <c r="DX54" s="180">
        <v>111</v>
      </c>
      <c r="DY54" s="180">
        <v>111</v>
      </c>
      <c r="DZ54" s="180">
        <v>99</v>
      </c>
      <c r="EA54" s="180">
        <v>92</v>
      </c>
      <c r="EB54" s="288">
        <v>101</v>
      </c>
      <c r="EC54" s="288">
        <v>137</v>
      </c>
      <c r="ED54" s="288">
        <v>138</v>
      </c>
      <c r="EE54" s="287">
        <v>162</v>
      </c>
      <c r="EF54" s="287">
        <v>168</v>
      </c>
      <c r="EG54" s="287">
        <v>209</v>
      </c>
      <c r="EH54" s="287">
        <v>194</v>
      </c>
      <c r="EI54" s="287">
        <v>219</v>
      </c>
      <c r="EJ54" s="288">
        <v>236</v>
      </c>
      <c r="EK54" s="287">
        <v>258</v>
      </c>
      <c r="EL54" s="287">
        <v>293</v>
      </c>
      <c r="EM54" s="287">
        <v>364</v>
      </c>
      <c r="EN54" s="287">
        <v>232</v>
      </c>
      <c r="EO54" s="287">
        <v>285</v>
      </c>
      <c r="EP54" s="288">
        <v>310</v>
      </c>
      <c r="EQ54" s="287">
        <v>343</v>
      </c>
      <c r="ER54" s="287">
        <v>337</v>
      </c>
      <c r="ES54" s="287">
        <v>328</v>
      </c>
      <c r="ET54" s="183">
        <v>31</v>
      </c>
      <c r="EU54" s="183">
        <v>35</v>
      </c>
      <c r="EV54" s="180">
        <v>39</v>
      </c>
      <c r="EW54" s="180">
        <v>34</v>
      </c>
      <c r="EX54" s="180">
        <v>36</v>
      </c>
      <c r="EY54" s="180">
        <v>48</v>
      </c>
      <c r="EZ54" s="183">
        <v>55</v>
      </c>
      <c r="FA54" s="180">
        <v>63</v>
      </c>
      <c r="FB54" s="180">
        <v>60</v>
      </c>
      <c r="FC54" s="180">
        <v>41</v>
      </c>
      <c r="FD54" s="180">
        <v>49</v>
      </c>
      <c r="FE54" s="180">
        <v>85</v>
      </c>
      <c r="FF54" s="180">
        <v>108</v>
      </c>
      <c r="FG54" s="180">
        <v>91</v>
      </c>
      <c r="FH54" s="180">
        <v>103</v>
      </c>
      <c r="FI54" s="180">
        <v>93</v>
      </c>
      <c r="FJ54" s="180">
        <v>125</v>
      </c>
      <c r="FK54" s="180">
        <v>141</v>
      </c>
      <c r="FL54" s="180">
        <v>152</v>
      </c>
      <c r="FM54" s="288">
        <v>169</v>
      </c>
      <c r="FN54" s="288">
        <v>200</v>
      </c>
      <c r="FO54" s="288">
        <v>228</v>
      </c>
      <c r="FP54" s="287">
        <v>196</v>
      </c>
      <c r="FQ54" s="287">
        <v>231</v>
      </c>
      <c r="FR54" s="287">
        <v>261</v>
      </c>
      <c r="FS54" s="287">
        <v>268</v>
      </c>
      <c r="FT54" s="287">
        <v>314</v>
      </c>
      <c r="FU54" s="288">
        <v>375</v>
      </c>
      <c r="FV54" s="287">
        <v>333</v>
      </c>
      <c r="FW54" s="287">
        <v>455</v>
      </c>
      <c r="FX54" s="287">
        <v>490</v>
      </c>
      <c r="FY54" s="287">
        <v>583</v>
      </c>
      <c r="FZ54" s="287">
        <v>878</v>
      </c>
      <c r="GA54" s="288">
        <v>876</v>
      </c>
      <c r="GB54" s="287">
        <v>885</v>
      </c>
      <c r="GC54" s="287">
        <v>1027</v>
      </c>
      <c r="GD54" s="287">
        <v>1068</v>
      </c>
      <c r="GE54" s="183">
        <v>39</v>
      </c>
      <c r="GF54" s="183">
        <v>38</v>
      </c>
      <c r="GG54" s="180">
        <v>52</v>
      </c>
      <c r="GH54" s="180">
        <v>43</v>
      </c>
      <c r="GI54" s="180">
        <v>44</v>
      </c>
      <c r="GJ54" s="180">
        <v>60</v>
      </c>
      <c r="GK54" s="183">
        <v>58</v>
      </c>
      <c r="GL54" s="180">
        <v>65</v>
      </c>
      <c r="GM54" s="180">
        <v>69</v>
      </c>
      <c r="GN54" s="180">
        <v>65</v>
      </c>
      <c r="GO54" s="180">
        <v>62</v>
      </c>
      <c r="GP54" s="180">
        <v>78</v>
      </c>
      <c r="GQ54" s="180">
        <v>98</v>
      </c>
      <c r="GR54" s="180">
        <v>91</v>
      </c>
      <c r="GS54" s="180">
        <v>109</v>
      </c>
      <c r="GT54" s="180">
        <v>116</v>
      </c>
      <c r="GU54" s="180">
        <v>129</v>
      </c>
      <c r="GV54" s="180">
        <v>137</v>
      </c>
      <c r="GW54" s="180">
        <v>146</v>
      </c>
      <c r="GX54" s="288">
        <v>181</v>
      </c>
      <c r="GY54" s="288">
        <v>207</v>
      </c>
      <c r="GZ54" s="288">
        <v>223</v>
      </c>
      <c r="HA54" s="287">
        <v>212</v>
      </c>
      <c r="HB54" s="287">
        <v>234</v>
      </c>
      <c r="HC54" s="287">
        <v>258</v>
      </c>
      <c r="HD54" s="287">
        <v>283</v>
      </c>
      <c r="HE54" s="287">
        <v>326</v>
      </c>
      <c r="HF54" s="288">
        <v>321</v>
      </c>
      <c r="HG54" s="287">
        <v>342</v>
      </c>
      <c r="HH54" s="287">
        <v>415</v>
      </c>
      <c r="HI54" s="287">
        <v>483</v>
      </c>
      <c r="HJ54" s="287">
        <v>444</v>
      </c>
      <c r="HK54" s="287">
        <v>447</v>
      </c>
      <c r="HL54" s="288">
        <v>513</v>
      </c>
      <c r="HM54" s="287">
        <v>497</v>
      </c>
      <c r="HN54" s="287">
        <v>513</v>
      </c>
      <c r="HO54" s="287">
        <v>556</v>
      </c>
      <c r="HP54" s="183">
        <v>6874</v>
      </c>
      <c r="HQ54" s="183">
        <v>7280</v>
      </c>
      <c r="HR54" s="180">
        <v>7656</v>
      </c>
      <c r="HS54" s="180">
        <v>7646</v>
      </c>
      <c r="HT54" s="180">
        <v>7795</v>
      </c>
      <c r="HU54" s="180">
        <v>8454</v>
      </c>
      <c r="HV54" s="183">
        <v>8575</v>
      </c>
      <c r="HW54" s="180">
        <v>8237</v>
      </c>
      <c r="HX54" s="180">
        <v>8747</v>
      </c>
      <c r="HY54" s="180">
        <v>8358</v>
      </c>
      <c r="HZ54" s="180">
        <v>8232</v>
      </c>
      <c r="IA54" s="180">
        <v>8319</v>
      </c>
      <c r="IB54" s="180">
        <v>8262</v>
      </c>
      <c r="IC54" s="180">
        <v>7879</v>
      </c>
      <c r="ID54" s="180">
        <v>7713</v>
      </c>
      <c r="IE54" s="180">
        <v>7535</v>
      </c>
      <c r="IF54" s="180">
        <v>7707</v>
      </c>
      <c r="IG54" s="180">
        <v>7192</v>
      </c>
      <c r="IH54" s="180">
        <v>7249</v>
      </c>
      <c r="II54" s="288">
        <v>7536</v>
      </c>
      <c r="IJ54" s="288">
        <v>7144</v>
      </c>
      <c r="IK54" s="288">
        <v>6899</v>
      </c>
      <c r="IL54" s="287">
        <v>6832</v>
      </c>
      <c r="IM54" s="287">
        <v>6758</v>
      </c>
      <c r="IN54" s="287">
        <v>6608</v>
      </c>
      <c r="IO54" s="287">
        <v>6689</v>
      </c>
      <c r="IP54" s="287">
        <v>6756</v>
      </c>
      <c r="IQ54" s="288">
        <v>6556</v>
      </c>
      <c r="IR54" s="287">
        <v>6676</v>
      </c>
      <c r="IS54" s="287">
        <v>6702</v>
      </c>
      <c r="IT54" s="287">
        <v>6877</v>
      </c>
      <c r="IU54" s="287">
        <v>7018</v>
      </c>
      <c r="IV54" s="287">
        <v>7240</v>
      </c>
      <c r="IW54" s="288">
        <v>7353</v>
      </c>
      <c r="IX54" s="287">
        <v>7217</v>
      </c>
      <c r="IY54" s="287">
        <v>7152</v>
      </c>
      <c r="IZ54" s="287">
        <v>7081</v>
      </c>
    </row>
    <row r="55" spans="1:260">
      <c r="A55" s="282" t="s">
        <v>111</v>
      </c>
      <c r="B55" s="188">
        <v>48563</v>
      </c>
      <c r="C55" s="188">
        <v>50027</v>
      </c>
      <c r="D55" s="186">
        <v>48371</v>
      </c>
      <c r="E55" s="186">
        <v>51735</v>
      </c>
      <c r="F55" s="186">
        <v>52620</v>
      </c>
      <c r="G55" s="186">
        <v>55189</v>
      </c>
      <c r="H55" s="188">
        <v>57607</v>
      </c>
      <c r="I55" s="186">
        <v>58312</v>
      </c>
      <c r="J55" s="186">
        <v>58545</v>
      </c>
      <c r="K55" s="186">
        <v>59341</v>
      </c>
      <c r="L55" s="186">
        <v>60575</v>
      </c>
      <c r="M55" s="186">
        <v>63272</v>
      </c>
      <c r="N55" s="188">
        <v>63252</v>
      </c>
      <c r="O55" s="186">
        <v>63229</v>
      </c>
      <c r="P55" s="188">
        <v>63003</v>
      </c>
      <c r="Q55" s="186">
        <v>63968</v>
      </c>
      <c r="R55" s="186">
        <v>65183</v>
      </c>
      <c r="S55" s="186">
        <v>65410</v>
      </c>
      <c r="T55" s="186">
        <v>64509</v>
      </c>
      <c r="U55" s="286">
        <v>63134</v>
      </c>
      <c r="V55" s="286">
        <v>61852</v>
      </c>
      <c r="W55" s="286">
        <v>59861</v>
      </c>
      <c r="X55" s="289">
        <v>58542</v>
      </c>
      <c r="Y55" s="289">
        <v>58687</v>
      </c>
      <c r="Z55" s="289">
        <v>58897</v>
      </c>
      <c r="AA55" s="289">
        <v>59562</v>
      </c>
      <c r="AB55" s="289">
        <v>60469</v>
      </c>
      <c r="AC55" s="286">
        <v>60236</v>
      </c>
      <c r="AD55" s="289">
        <v>59511</v>
      </c>
      <c r="AE55" s="289">
        <v>60115</v>
      </c>
      <c r="AF55" s="289">
        <v>61052</v>
      </c>
      <c r="AG55" s="289">
        <v>61682</v>
      </c>
      <c r="AH55" s="289">
        <v>62977</v>
      </c>
      <c r="AI55" s="286">
        <v>63296</v>
      </c>
      <c r="AJ55" s="289">
        <v>62801</v>
      </c>
      <c r="AK55" s="289">
        <v>61498</v>
      </c>
      <c r="AL55" s="289">
        <v>59549</v>
      </c>
      <c r="AM55" s="400">
        <f t="shared" si="5"/>
        <v>1267</v>
      </c>
      <c r="AN55" s="406">
        <f t="shared" si="108"/>
        <v>1376</v>
      </c>
      <c r="AO55" s="406">
        <f t="shared" si="109"/>
        <v>1405</v>
      </c>
      <c r="AP55" s="406">
        <f t="shared" si="110"/>
        <v>1409</v>
      </c>
      <c r="AQ55" s="406">
        <f t="shared" si="111"/>
        <v>1458</v>
      </c>
      <c r="AR55" s="406">
        <f t="shared" si="112"/>
        <v>1552</v>
      </c>
      <c r="AS55" s="406">
        <f t="shared" si="113"/>
        <v>1719</v>
      </c>
      <c r="AT55" s="406">
        <f t="shared" si="114"/>
        <v>1911</v>
      </c>
      <c r="AU55" s="406">
        <f t="shared" si="115"/>
        <v>2052</v>
      </c>
      <c r="AV55" s="406">
        <f t="shared" si="116"/>
        <v>2114</v>
      </c>
      <c r="AW55" s="406">
        <f t="shared" si="117"/>
        <v>2380</v>
      </c>
      <c r="AX55" s="406">
        <f t="shared" si="118"/>
        <v>2527</v>
      </c>
      <c r="AY55" s="406">
        <f t="shared" si="119"/>
        <v>2619</v>
      </c>
      <c r="AZ55" s="406">
        <f t="shared" si="120"/>
        <v>2711</v>
      </c>
      <c r="BA55" s="406">
        <f t="shared" si="121"/>
        <v>2926</v>
      </c>
      <c r="BB55" s="406">
        <f t="shared" si="122"/>
        <v>2978</v>
      </c>
      <c r="BC55" s="406">
        <f t="shared" si="123"/>
        <v>3228</v>
      </c>
      <c r="BD55" s="406">
        <f t="shared" si="124"/>
        <v>3381</v>
      </c>
      <c r="BE55" s="406">
        <f t="shared" si="125"/>
        <v>3159</v>
      </c>
      <c r="BF55" s="407">
        <f t="shared" si="126"/>
        <v>3177</v>
      </c>
      <c r="BG55" s="407">
        <f t="shared" si="127"/>
        <v>3019</v>
      </c>
      <c r="BH55" s="407">
        <f t="shared" si="128"/>
        <v>2925</v>
      </c>
      <c r="BI55" s="407">
        <f t="shared" si="129"/>
        <v>2857</v>
      </c>
      <c r="BJ55" s="407">
        <f t="shared" si="130"/>
        <v>2805</v>
      </c>
      <c r="BK55" s="407">
        <f t="shared" si="131"/>
        <v>2784</v>
      </c>
      <c r="BL55" s="407">
        <f t="shared" si="132"/>
        <v>2899</v>
      </c>
      <c r="BM55" s="407">
        <f t="shared" si="133"/>
        <v>3017</v>
      </c>
      <c r="BN55" s="407">
        <f t="shared" si="134"/>
        <v>3099</v>
      </c>
      <c r="BO55" s="407">
        <f t="shared" si="135"/>
        <v>3039</v>
      </c>
      <c r="BP55" s="407">
        <f t="shared" si="136"/>
        <v>3170</v>
      </c>
      <c r="BQ55" s="407">
        <f t="shared" si="137"/>
        <v>3298</v>
      </c>
      <c r="BR55" s="407">
        <f t="shared" si="138"/>
        <v>3862</v>
      </c>
      <c r="BS55" s="407">
        <f t="shared" si="139"/>
        <v>4096</v>
      </c>
      <c r="BT55" s="407">
        <f t="shared" si="140"/>
        <v>4291</v>
      </c>
      <c r="BU55" s="407">
        <f t="shared" si="141"/>
        <v>4393</v>
      </c>
      <c r="BV55" s="407">
        <f t="shared" si="142"/>
        <v>4357</v>
      </c>
      <c r="BW55" s="407">
        <f t="shared" si="143"/>
        <v>4246</v>
      </c>
      <c r="BX55" s="188">
        <v>382</v>
      </c>
      <c r="BY55" s="188">
        <v>472</v>
      </c>
      <c r="BZ55" s="186">
        <v>463</v>
      </c>
      <c r="CA55" s="186">
        <v>442</v>
      </c>
      <c r="CB55" s="186">
        <v>490</v>
      </c>
      <c r="CC55" s="186">
        <v>480</v>
      </c>
      <c r="CD55" s="188">
        <v>529</v>
      </c>
      <c r="CE55" s="186">
        <v>538</v>
      </c>
      <c r="CF55" s="186">
        <v>532</v>
      </c>
      <c r="CG55" s="186">
        <v>547</v>
      </c>
      <c r="CH55" s="186">
        <v>623</v>
      </c>
      <c r="CI55" s="186">
        <v>668</v>
      </c>
      <c r="CJ55" s="188">
        <v>684</v>
      </c>
      <c r="CK55" s="186">
        <v>700</v>
      </c>
      <c r="CL55" s="188">
        <v>776</v>
      </c>
      <c r="CM55" s="186">
        <v>776</v>
      </c>
      <c r="CN55" s="186">
        <v>800</v>
      </c>
      <c r="CO55" s="186">
        <v>848</v>
      </c>
      <c r="CP55" s="186">
        <v>875</v>
      </c>
      <c r="CQ55" s="286">
        <v>788</v>
      </c>
      <c r="CR55" s="286">
        <v>773</v>
      </c>
      <c r="CS55" s="286">
        <v>692</v>
      </c>
      <c r="CT55" s="289">
        <v>654</v>
      </c>
      <c r="CU55" s="289">
        <v>636</v>
      </c>
      <c r="CV55" s="289">
        <v>688</v>
      </c>
      <c r="CW55" s="289">
        <v>685</v>
      </c>
      <c r="CX55" s="289">
        <v>701</v>
      </c>
      <c r="CY55" s="286">
        <v>714</v>
      </c>
      <c r="CZ55" s="289">
        <v>726</v>
      </c>
      <c r="DA55" s="289">
        <v>752</v>
      </c>
      <c r="DB55" s="289">
        <v>761</v>
      </c>
      <c r="DC55" s="289">
        <v>892</v>
      </c>
      <c r="DD55" s="289">
        <v>978</v>
      </c>
      <c r="DE55" s="286">
        <v>992</v>
      </c>
      <c r="DF55" s="289">
        <v>976</v>
      </c>
      <c r="DG55" s="289">
        <v>984</v>
      </c>
      <c r="DH55" s="289">
        <v>957</v>
      </c>
      <c r="DI55" s="188">
        <v>885</v>
      </c>
      <c r="DJ55" s="188">
        <v>904</v>
      </c>
      <c r="DK55" s="186">
        <v>942</v>
      </c>
      <c r="DL55" s="186">
        <v>967</v>
      </c>
      <c r="DM55" s="186">
        <v>968</v>
      </c>
      <c r="DN55" s="186">
        <v>1072</v>
      </c>
      <c r="DO55" s="188">
        <v>1190</v>
      </c>
      <c r="DP55" s="186">
        <v>1373</v>
      </c>
      <c r="DQ55" s="186">
        <v>1520</v>
      </c>
      <c r="DR55" s="186">
        <v>1567</v>
      </c>
      <c r="DS55" s="186">
        <v>1757</v>
      </c>
      <c r="DT55" s="186">
        <v>1859</v>
      </c>
      <c r="DU55" s="188">
        <v>1935</v>
      </c>
      <c r="DV55" s="186">
        <v>2011</v>
      </c>
      <c r="DW55" s="188">
        <v>2150</v>
      </c>
      <c r="DX55" s="186">
        <v>2202</v>
      </c>
      <c r="DY55" s="186">
        <v>2428</v>
      </c>
      <c r="DZ55" s="186">
        <v>2533</v>
      </c>
      <c r="EA55" s="186">
        <v>2284</v>
      </c>
      <c r="EB55" s="286">
        <v>2389</v>
      </c>
      <c r="EC55" s="286">
        <v>2246</v>
      </c>
      <c r="ED55" s="286">
        <v>2233</v>
      </c>
      <c r="EE55" s="289">
        <v>2203</v>
      </c>
      <c r="EF55" s="289">
        <v>2169</v>
      </c>
      <c r="EG55" s="289">
        <v>2096</v>
      </c>
      <c r="EH55" s="289">
        <v>2214</v>
      </c>
      <c r="EI55" s="289">
        <v>2316</v>
      </c>
      <c r="EJ55" s="286">
        <v>2385</v>
      </c>
      <c r="EK55" s="289">
        <v>2313</v>
      </c>
      <c r="EL55" s="289">
        <v>2418</v>
      </c>
      <c r="EM55" s="289">
        <v>2537</v>
      </c>
      <c r="EN55" s="289">
        <v>2970</v>
      </c>
      <c r="EO55" s="289">
        <v>3118</v>
      </c>
      <c r="EP55" s="286">
        <v>3299</v>
      </c>
      <c r="EQ55" s="289">
        <v>3417</v>
      </c>
      <c r="ER55" s="289">
        <v>3373</v>
      </c>
      <c r="ES55" s="289">
        <v>3289</v>
      </c>
      <c r="ET55" s="188">
        <v>1950</v>
      </c>
      <c r="EU55" s="188">
        <v>2055</v>
      </c>
      <c r="EV55" s="186">
        <v>2077</v>
      </c>
      <c r="EW55" s="186">
        <v>2030</v>
      </c>
      <c r="EX55" s="186">
        <v>1993</v>
      </c>
      <c r="EY55" s="186">
        <v>2264</v>
      </c>
      <c r="EZ55" s="188">
        <v>2531</v>
      </c>
      <c r="FA55" s="186">
        <v>2581</v>
      </c>
      <c r="FB55" s="186">
        <v>2573</v>
      </c>
      <c r="FC55" s="186">
        <v>2835</v>
      </c>
      <c r="FD55" s="186">
        <v>3148</v>
      </c>
      <c r="FE55" s="186">
        <v>3196</v>
      </c>
      <c r="FF55" s="188">
        <v>3474</v>
      </c>
      <c r="FG55" s="186">
        <v>3751</v>
      </c>
      <c r="FH55" s="188">
        <v>4040</v>
      </c>
      <c r="FI55" s="186">
        <v>4332</v>
      </c>
      <c r="FJ55" s="186">
        <v>4827</v>
      </c>
      <c r="FK55" s="186">
        <v>4920</v>
      </c>
      <c r="FL55" s="186">
        <v>4955</v>
      </c>
      <c r="FM55" s="286">
        <v>4879</v>
      </c>
      <c r="FN55" s="286">
        <v>4957</v>
      </c>
      <c r="FO55" s="286">
        <v>4621</v>
      </c>
      <c r="FP55" s="289">
        <v>4290</v>
      </c>
      <c r="FQ55" s="289">
        <v>4316</v>
      </c>
      <c r="FR55" s="289">
        <v>4297</v>
      </c>
      <c r="FS55" s="289">
        <v>4370</v>
      </c>
      <c r="FT55" s="289">
        <v>4334</v>
      </c>
      <c r="FU55" s="286">
        <v>4153</v>
      </c>
      <c r="FV55" s="289">
        <v>4244</v>
      </c>
      <c r="FW55" s="289">
        <v>4174</v>
      </c>
      <c r="FX55" s="289">
        <v>4291</v>
      </c>
      <c r="FY55" s="289">
        <v>4577</v>
      </c>
      <c r="FZ55" s="289">
        <v>4771</v>
      </c>
      <c r="GA55" s="286">
        <v>4904</v>
      </c>
      <c r="GB55" s="289">
        <v>4920</v>
      </c>
      <c r="GC55" s="289">
        <v>4960</v>
      </c>
      <c r="GD55" s="289">
        <v>4664</v>
      </c>
      <c r="GE55" s="188">
        <v>822</v>
      </c>
      <c r="GF55" s="188">
        <v>898</v>
      </c>
      <c r="GG55" s="186">
        <v>930</v>
      </c>
      <c r="GH55" s="186">
        <v>942</v>
      </c>
      <c r="GI55" s="186">
        <v>1007</v>
      </c>
      <c r="GJ55" s="186">
        <v>1186</v>
      </c>
      <c r="GK55" s="188">
        <v>1284</v>
      </c>
      <c r="GL55" s="186">
        <v>1405</v>
      </c>
      <c r="GM55" s="186">
        <v>1446</v>
      </c>
      <c r="GN55" s="186">
        <v>1557</v>
      </c>
      <c r="GO55" s="186">
        <v>1792</v>
      </c>
      <c r="GP55" s="186">
        <v>1870</v>
      </c>
      <c r="GQ55" s="188">
        <v>2036</v>
      </c>
      <c r="GR55" s="186">
        <v>2201</v>
      </c>
      <c r="GS55" s="188">
        <v>2430</v>
      </c>
      <c r="GT55" s="186">
        <v>2580</v>
      </c>
      <c r="GU55" s="186">
        <v>2840</v>
      </c>
      <c r="GV55" s="186">
        <v>3122</v>
      </c>
      <c r="GW55" s="186">
        <v>3259</v>
      </c>
      <c r="GX55" s="286">
        <v>3609</v>
      </c>
      <c r="GY55" s="286">
        <v>3745</v>
      </c>
      <c r="GZ55" s="286">
        <v>3964</v>
      </c>
      <c r="HA55" s="289">
        <v>3862</v>
      </c>
      <c r="HB55" s="289">
        <v>4149</v>
      </c>
      <c r="HC55" s="289">
        <v>4482</v>
      </c>
      <c r="HD55" s="289">
        <v>4831</v>
      </c>
      <c r="HE55" s="289">
        <v>4955</v>
      </c>
      <c r="HF55" s="286">
        <v>5359</v>
      </c>
      <c r="HG55" s="289">
        <v>5508</v>
      </c>
      <c r="HH55" s="289">
        <v>5728</v>
      </c>
      <c r="HI55" s="289">
        <v>5989</v>
      </c>
      <c r="HJ55" s="289">
        <v>6358</v>
      </c>
      <c r="HK55" s="289">
        <v>6931</v>
      </c>
      <c r="HL55" s="286">
        <v>6944</v>
      </c>
      <c r="HM55" s="289">
        <v>7068</v>
      </c>
      <c r="HN55" s="289">
        <v>6939</v>
      </c>
      <c r="HO55" s="289">
        <v>6575</v>
      </c>
      <c r="HP55" s="188">
        <v>44524</v>
      </c>
      <c r="HQ55" s="188">
        <v>45698</v>
      </c>
      <c r="HR55" s="186">
        <v>43959</v>
      </c>
      <c r="HS55" s="186">
        <v>47354</v>
      </c>
      <c r="HT55" s="186">
        <v>48162</v>
      </c>
      <c r="HU55" s="186">
        <v>50187</v>
      </c>
      <c r="HV55" s="188">
        <v>52073</v>
      </c>
      <c r="HW55" s="186">
        <v>52415</v>
      </c>
      <c r="HX55" s="186">
        <v>52474</v>
      </c>
      <c r="HY55" s="186">
        <v>52835</v>
      </c>
      <c r="HZ55" s="186">
        <v>53255</v>
      </c>
      <c r="IA55" s="186">
        <v>55679</v>
      </c>
      <c r="IB55" s="188">
        <v>55123</v>
      </c>
      <c r="IC55" s="186">
        <v>54566</v>
      </c>
      <c r="ID55" s="188">
        <v>53607</v>
      </c>
      <c r="IE55" s="186">
        <v>54078</v>
      </c>
      <c r="IF55" s="186">
        <v>54288</v>
      </c>
      <c r="IG55" s="186">
        <v>53987</v>
      </c>
      <c r="IH55" s="186">
        <v>53136</v>
      </c>
      <c r="II55" s="286">
        <v>51469</v>
      </c>
      <c r="IJ55" s="286">
        <v>50131</v>
      </c>
      <c r="IK55" s="286">
        <v>48351</v>
      </c>
      <c r="IL55" s="289">
        <v>47533</v>
      </c>
      <c r="IM55" s="289">
        <v>47417</v>
      </c>
      <c r="IN55" s="289">
        <v>47334</v>
      </c>
      <c r="IO55" s="289">
        <v>47462</v>
      </c>
      <c r="IP55" s="289">
        <v>48163</v>
      </c>
      <c r="IQ55" s="286">
        <v>47625</v>
      </c>
      <c r="IR55" s="289">
        <v>46720</v>
      </c>
      <c r="IS55" s="289">
        <v>47043</v>
      </c>
      <c r="IT55" s="289">
        <v>47474</v>
      </c>
      <c r="IU55" s="289">
        <v>46885</v>
      </c>
      <c r="IV55" s="289">
        <v>47179</v>
      </c>
      <c r="IW55" s="286">
        <v>47157</v>
      </c>
      <c r="IX55" s="289">
        <v>46420</v>
      </c>
      <c r="IY55" s="289">
        <v>45242</v>
      </c>
      <c r="IZ55" s="289">
        <v>44064</v>
      </c>
    </row>
    <row r="56" spans="1:260">
      <c r="A56" s="437" t="s">
        <v>229</v>
      </c>
      <c r="B56" s="438">
        <f>SUM(B58:B66)</f>
        <v>419104.25137189031</v>
      </c>
      <c r="C56" s="438">
        <f t="shared" ref="C56:F56" si="144">SUM(C58:C66)</f>
        <v>414437</v>
      </c>
      <c r="D56" s="438">
        <f t="shared" si="144"/>
        <v>408921.00589028851</v>
      </c>
      <c r="E56" s="438">
        <f t="shared" si="144"/>
        <v>413413</v>
      </c>
      <c r="F56" s="438">
        <f t="shared" si="144"/>
        <v>417877.78632554197</v>
      </c>
      <c r="G56" s="441">
        <v>428631</v>
      </c>
      <c r="H56" s="441">
        <v>431481</v>
      </c>
      <c r="I56" s="441">
        <v>437259</v>
      </c>
      <c r="J56" s="441">
        <v>453895</v>
      </c>
      <c r="K56" s="441">
        <v>457638</v>
      </c>
      <c r="L56" s="441">
        <v>461478</v>
      </c>
      <c r="M56" s="441">
        <v>477242</v>
      </c>
      <c r="N56" s="441">
        <v>491640</v>
      </c>
      <c r="O56" s="441">
        <v>502951</v>
      </c>
      <c r="P56" s="441">
        <v>519991</v>
      </c>
      <c r="Q56" s="441">
        <v>535595</v>
      </c>
      <c r="R56" s="441">
        <v>550032</v>
      </c>
      <c r="S56" s="441">
        <v>552235</v>
      </c>
      <c r="T56" s="441">
        <v>551324</v>
      </c>
      <c r="U56" s="442">
        <v>553316</v>
      </c>
      <c r="V56" s="442">
        <v>543144</v>
      </c>
      <c r="W56" s="442">
        <v>534381</v>
      </c>
      <c r="X56" s="442">
        <v>517234</v>
      </c>
      <c r="Y56" s="442">
        <v>516406</v>
      </c>
      <c r="Z56" s="442">
        <v>516898</v>
      </c>
      <c r="AA56" s="442">
        <v>516717</v>
      </c>
      <c r="AB56" s="442">
        <v>520179</v>
      </c>
      <c r="AC56" s="442">
        <v>516770</v>
      </c>
      <c r="AD56" s="442">
        <v>510903</v>
      </c>
      <c r="AE56" s="442">
        <v>516177</v>
      </c>
      <c r="AF56" s="442">
        <v>513469</v>
      </c>
      <c r="AG56" s="442">
        <v>496307</v>
      </c>
      <c r="AH56" s="442">
        <v>503722</v>
      </c>
      <c r="AI56" s="442">
        <v>508663</v>
      </c>
      <c r="AJ56" s="442">
        <v>499474</v>
      </c>
      <c r="AK56" s="442">
        <v>490313</v>
      </c>
      <c r="AL56" s="442">
        <v>480238</v>
      </c>
      <c r="AM56" s="440">
        <f t="shared" si="5"/>
        <v>16922.185509266048</v>
      </c>
      <c r="AN56" s="438">
        <f t="shared" si="108"/>
        <v>17580.179472408116</v>
      </c>
      <c r="AO56" s="438">
        <f t="shared" si="109"/>
        <v>18032.481330087594</v>
      </c>
      <c r="AP56" s="438">
        <f t="shared" si="110"/>
        <v>18024.51653081784</v>
      </c>
      <c r="AQ56" s="438">
        <f t="shared" si="111"/>
        <v>19487.582211882574</v>
      </c>
      <c r="AR56" s="438">
        <f t="shared" si="112"/>
        <v>19717</v>
      </c>
      <c r="AS56" s="438">
        <f t="shared" si="113"/>
        <v>20161</v>
      </c>
      <c r="AT56" s="438">
        <f t="shared" si="114"/>
        <v>20619</v>
      </c>
      <c r="AU56" s="438">
        <f t="shared" si="115"/>
        <v>22381</v>
      </c>
      <c r="AV56" s="438">
        <f t="shared" si="116"/>
        <v>23339</v>
      </c>
      <c r="AW56" s="438">
        <f t="shared" si="117"/>
        <v>23831</v>
      </c>
      <c r="AX56" s="438">
        <f t="shared" si="118"/>
        <v>25052</v>
      </c>
      <c r="AY56" s="438">
        <f t="shared" si="119"/>
        <v>25825</v>
      </c>
      <c r="AZ56" s="438">
        <f t="shared" si="120"/>
        <v>26972</v>
      </c>
      <c r="BA56" s="438">
        <f t="shared" si="121"/>
        <v>29016</v>
      </c>
      <c r="BB56" s="438">
        <f t="shared" si="122"/>
        <v>29956</v>
      </c>
      <c r="BC56" s="438">
        <f t="shared" si="123"/>
        <v>31394</v>
      </c>
      <c r="BD56" s="438">
        <f t="shared" si="124"/>
        <v>32510</v>
      </c>
      <c r="BE56" s="438">
        <f t="shared" si="125"/>
        <v>33240</v>
      </c>
      <c r="BF56" s="439">
        <f t="shared" si="126"/>
        <v>34793</v>
      </c>
      <c r="BG56" s="439">
        <f t="shared" si="127"/>
        <v>35857</v>
      </c>
      <c r="BH56" s="439">
        <f t="shared" si="128"/>
        <v>37490</v>
      </c>
      <c r="BI56" s="439">
        <f t="shared" si="129"/>
        <v>37526</v>
      </c>
      <c r="BJ56" s="439">
        <f t="shared" si="130"/>
        <v>38990</v>
      </c>
      <c r="BK56" s="439">
        <f t="shared" si="131"/>
        <v>39715</v>
      </c>
      <c r="BL56" s="439">
        <f t="shared" si="132"/>
        <v>40321</v>
      </c>
      <c r="BM56" s="439">
        <f t="shared" si="133"/>
        <v>44189</v>
      </c>
      <c r="BN56" s="439">
        <f t="shared" si="134"/>
        <v>44191</v>
      </c>
      <c r="BO56" s="439">
        <f t="shared" si="135"/>
        <v>46050</v>
      </c>
      <c r="BP56" s="439">
        <f t="shared" si="136"/>
        <v>48780</v>
      </c>
      <c r="BQ56" s="439">
        <f t="shared" si="137"/>
        <v>50543</v>
      </c>
      <c r="BR56" s="439">
        <f t="shared" si="138"/>
        <v>49280</v>
      </c>
      <c r="BS56" s="439">
        <f t="shared" si="139"/>
        <v>51095</v>
      </c>
      <c r="BT56" s="439">
        <f t="shared" si="140"/>
        <v>54530</v>
      </c>
      <c r="BU56" s="439">
        <f t="shared" si="141"/>
        <v>53713</v>
      </c>
      <c r="BV56" s="439">
        <f t="shared" si="142"/>
        <v>53454</v>
      </c>
      <c r="BW56" s="439">
        <f t="shared" si="143"/>
        <v>53429</v>
      </c>
      <c r="BX56" s="438">
        <f t="shared" ref="BX56:CB56" si="145">SUM(BX58:BX66)</f>
        <v>777.27771548807243</v>
      </c>
      <c r="BY56" s="438">
        <f t="shared" si="145"/>
        <v>998.13445569850194</v>
      </c>
      <c r="BZ56" s="438">
        <f t="shared" si="145"/>
        <v>736.34445490738574</v>
      </c>
      <c r="CA56" s="438">
        <f t="shared" si="145"/>
        <v>824.58228775528892</v>
      </c>
      <c r="CB56" s="438">
        <f t="shared" si="145"/>
        <v>861.70902423385155</v>
      </c>
      <c r="CC56" s="441">
        <v>936</v>
      </c>
      <c r="CD56" s="441">
        <v>906</v>
      </c>
      <c r="CE56" s="441">
        <v>926</v>
      </c>
      <c r="CF56" s="441">
        <v>1030</v>
      </c>
      <c r="CG56" s="441">
        <v>1100</v>
      </c>
      <c r="CH56" s="441">
        <v>1078</v>
      </c>
      <c r="CI56" s="441">
        <v>1161</v>
      </c>
      <c r="CJ56" s="441">
        <v>1280</v>
      </c>
      <c r="CK56" s="441">
        <v>1400</v>
      </c>
      <c r="CL56" s="441">
        <v>1349</v>
      </c>
      <c r="CM56" s="441">
        <v>1387</v>
      </c>
      <c r="CN56" s="441">
        <v>1451</v>
      </c>
      <c r="CO56" s="441">
        <v>1432</v>
      </c>
      <c r="CP56" s="441">
        <v>1540</v>
      </c>
      <c r="CQ56" s="442">
        <v>1556</v>
      </c>
      <c r="CR56" s="442">
        <v>1640</v>
      </c>
      <c r="CS56" s="442">
        <v>1503</v>
      </c>
      <c r="CT56" s="442">
        <v>1547</v>
      </c>
      <c r="CU56" s="442">
        <v>1453</v>
      </c>
      <c r="CV56" s="442">
        <v>1441</v>
      </c>
      <c r="CW56" s="442">
        <v>1406</v>
      </c>
      <c r="CX56" s="442">
        <v>1379</v>
      </c>
      <c r="CY56" s="442">
        <v>1353</v>
      </c>
      <c r="CZ56" s="442">
        <v>1388</v>
      </c>
      <c r="DA56" s="442">
        <v>1361</v>
      </c>
      <c r="DB56" s="442">
        <v>1313</v>
      </c>
      <c r="DC56" s="442">
        <v>1208</v>
      </c>
      <c r="DD56" s="442">
        <v>1169</v>
      </c>
      <c r="DE56" s="442">
        <v>1221</v>
      </c>
      <c r="DF56" s="442">
        <v>1201</v>
      </c>
      <c r="DG56" s="442">
        <v>1205</v>
      </c>
      <c r="DH56" s="442">
        <v>1166</v>
      </c>
      <c r="DI56" s="438">
        <f t="shared" ref="DI56:DM56" si="146">SUM(DI58:DI66)</f>
        <v>16144.907793777977</v>
      </c>
      <c r="DJ56" s="438">
        <f t="shared" si="146"/>
        <v>16582.045016709613</v>
      </c>
      <c r="DK56" s="438">
        <f t="shared" si="146"/>
        <v>17296.136875180207</v>
      </c>
      <c r="DL56" s="438">
        <f t="shared" si="146"/>
        <v>17199.934243062551</v>
      </c>
      <c r="DM56" s="438">
        <f t="shared" si="146"/>
        <v>18625.873187648722</v>
      </c>
      <c r="DN56" s="441">
        <v>18781</v>
      </c>
      <c r="DO56" s="441">
        <v>19255</v>
      </c>
      <c r="DP56" s="441">
        <v>19693</v>
      </c>
      <c r="DQ56" s="441">
        <v>21351</v>
      </c>
      <c r="DR56" s="441">
        <v>22239</v>
      </c>
      <c r="DS56" s="441">
        <v>22753</v>
      </c>
      <c r="DT56" s="441">
        <v>23891</v>
      </c>
      <c r="DU56" s="441">
        <v>24545</v>
      </c>
      <c r="DV56" s="441">
        <v>25572</v>
      </c>
      <c r="DW56" s="441">
        <v>27667</v>
      </c>
      <c r="DX56" s="441">
        <v>28569</v>
      </c>
      <c r="DY56" s="441">
        <v>29943</v>
      </c>
      <c r="DZ56" s="441">
        <v>31078</v>
      </c>
      <c r="EA56" s="441">
        <v>31700</v>
      </c>
      <c r="EB56" s="442">
        <v>33237</v>
      </c>
      <c r="EC56" s="442">
        <v>34217</v>
      </c>
      <c r="ED56" s="442">
        <v>35987</v>
      </c>
      <c r="EE56" s="442">
        <v>35979</v>
      </c>
      <c r="EF56" s="442">
        <v>37537</v>
      </c>
      <c r="EG56" s="442">
        <v>38274</v>
      </c>
      <c r="EH56" s="442">
        <v>38915</v>
      </c>
      <c r="EI56" s="442">
        <v>42810</v>
      </c>
      <c r="EJ56" s="442">
        <v>42838</v>
      </c>
      <c r="EK56" s="442">
        <v>44662</v>
      </c>
      <c r="EL56" s="442">
        <v>47419</v>
      </c>
      <c r="EM56" s="442">
        <v>49230</v>
      </c>
      <c r="EN56" s="442">
        <v>48072</v>
      </c>
      <c r="EO56" s="442">
        <v>49926</v>
      </c>
      <c r="EP56" s="442">
        <v>53309</v>
      </c>
      <c r="EQ56" s="442">
        <v>52512</v>
      </c>
      <c r="ER56" s="442">
        <v>52249</v>
      </c>
      <c r="ES56" s="442">
        <v>52263</v>
      </c>
      <c r="ET56" s="438">
        <f t="shared" ref="ET56:EX56" si="147">SUM(ET58:ET66)</f>
        <v>44219.039856686737</v>
      </c>
      <c r="EU56" s="438">
        <f t="shared" si="147"/>
        <v>44642.499835263305</v>
      </c>
      <c r="EV56" s="438">
        <f t="shared" si="147"/>
        <v>44968.687073030858</v>
      </c>
      <c r="EW56" s="438">
        <f t="shared" si="147"/>
        <v>45269.336752449861</v>
      </c>
      <c r="EX56" s="438">
        <f t="shared" si="147"/>
        <v>46520.402194654896</v>
      </c>
      <c r="EY56" s="441">
        <v>48596</v>
      </c>
      <c r="EZ56" s="441">
        <v>47896</v>
      </c>
      <c r="FA56" s="441">
        <v>47216</v>
      </c>
      <c r="FB56" s="441">
        <v>51838</v>
      </c>
      <c r="FC56" s="441">
        <v>52403</v>
      </c>
      <c r="FD56" s="441">
        <v>51743</v>
      </c>
      <c r="FE56" s="441">
        <v>54876</v>
      </c>
      <c r="FF56" s="441">
        <v>58128</v>
      </c>
      <c r="FG56" s="441">
        <v>61268</v>
      </c>
      <c r="FH56" s="441">
        <v>64608</v>
      </c>
      <c r="FI56" s="441">
        <v>67627</v>
      </c>
      <c r="FJ56" s="441">
        <v>71225</v>
      </c>
      <c r="FK56" s="441">
        <v>73242</v>
      </c>
      <c r="FL56" s="441">
        <v>75305</v>
      </c>
      <c r="FM56" s="442">
        <v>77466</v>
      </c>
      <c r="FN56" s="442">
        <v>75755</v>
      </c>
      <c r="FO56" s="442">
        <v>71450</v>
      </c>
      <c r="FP56" s="442">
        <v>67156</v>
      </c>
      <c r="FQ56" s="442">
        <v>68203</v>
      </c>
      <c r="FR56" s="442">
        <v>67838</v>
      </c>
      <c r="FS56" s="442">
        <v>68063</v>
      </c>
      <c r="FT56" s="442">
        <v>67062</v>
      </c>
      <c r="FU56" s="442">
        <v>66466</v>
      </c>
      <c r="FV56" s="442">
        <v>64841</v>
      </c>
      <c r="FW56" s="442">
        <v>64220</v>
      </c>
      <c r="FX56" s="442">
        <v>62449</v>
      </c>
      <c r="FY56" s="442">
        <v>60220</v>
      </c>
      <c r="FZ56" s="442">
        <v>62209</v>
      </c>
      <c r="GA56" s="442">
        <v>63184</v>
      </c>
      <c r="GB56" s="442">
        <v>63016</v>
      </c>
      <c r="GC56" s="442">
        <v>61992</v>
      </c>
      <c r="GD56" s="442">
        <v>59927</v>
      </c>
      <c r="GE56" s="438">
        <f t="shared" ref="GE56:GI56" si="148">SUM(GE58:GE66)</f>
        <v>23834.549140840118</v>
      </c>
      <c r="GF56" s="438">
        <f t="shared" si="148"/>
        <v>25283.354254788428</v>
      </c>
      <c r="GG56" s="438">
        <f t="shared" si="148"/>
        <v>26383.130576027623</v>
      </c>
      <c r="GH56" s="438">
        <f t="shared" si="148"/>
        <v>26813.351955307262</v>
      </c>
      <c r="GI56" s="438">
        <f t="shared" si="148"/>
        <v>28123.657139463128</v>
      </c>
      <c r="GJ56" s="441">
        <v>30571</v>
      </c>
      <c r="GK56" s="441">
        <v>31701</v>
      </c>
      <c r="GL56" s="441">
        <v>34764</v>
      </c>
      <c r="GM56" s="441">
        <v>34455</v>
      </c>
      <c r="GN56" s="441">
        <v>36148</v>
      </c>
      <c r="GO56" s="441">
        <v>35855</v>
      </c>
      <c r="GP56" s="441">
        <v>38426</v>
      </c>
      <c r="GQ56" s="441">
        <v>41611</v>
      </c>
      <c r="GR56" s="441">
        <v>45418</v>
      </c>
      <c r="GS56" s="441">
        <v>50361</v>
      </c>
      <c r="GT56" s="441">
        <v>55230</v>
      </c>
      <c r="GU56" s="441">
        <v>60104</v>
      </c>
      <c r="GV56" s="441">
        <v>63567</v>
      </c>
      <c r="GW56" s="441">
        <v>65550</v>
      </c>
      <c r="GX56" s="442">
        <v>71176</v>
      </c>
      <c r="GY56" s="442">
        <v>72155</v>
      </c>
      <c r="GZ56" s="442">
        <v>71407</v>
      </c>
      <c r="HA56" s="442">
        <v>69201</v>
      </c>
      <c r="HB56" s="442">
        <v>71704</v>
      </c>
      <c r="HC56" s="442">
        <v>74137</v>
      </c>
      <c r="HD56" s="442">
        <v>75896</v>
      </c>
      <c r="HE56" s="442">
        <v>77577</v>
      </c>
      <c r="HF56" s="442">
        <v>79775</v>
      </c>
      <c r="HG56" s="442">
        <v>81099</v>
      </c>
      <c r="HH56" s="442">
        <v>82920</v>
      </c>
      <c r="HI56" s="442">
        <v>85298</v>
      </c>
      <c r="HJ56" s="442">
        <v>84453</v>
      </c>
      <c r="HK56" s="442">
        <v>88476</v>
      </c>
      <c r="HL56" s="442">
        <v>90269</v>
      </c>
      <c r="HM56" s="442">
        <v>89563</v>
      </c>
      <c r="HN56" s="442">
        <v>89046</v>
      </c>
      <c r="HO56" s="442">
        <v>86769</v>
      </c>
      <c r="HP56" s="438">
        <f t="shared" ref="HP56:HT56" si="149">SUM(HP58:HP66)</f>
        <v>334128.47686509736</v>
      </c>
      <c r="HQ56" s="438">
        <f t="shared" si="149"/>
        <v>326930.96643754013</v>
      </c>
      <c r="HR56" s="438">
        <f t="shared" si="149"/>
        <v>319536.70691114245</v>
      </c>
      <c r="HS56" s="438">
        <f t="shared" si="149"/>
        <v>323305.79476142506</v>
      </c>
      <c r="HT56" s="438">
        <f t="shared" si="149"/>
        <v>323746.14477954136</v>
      </c>
      <c r="HU56" s="441">
        <v>329747</v>
      </c>
      <c r="HV56" s="441">
        <v>331723</v>
      </c>
      <c r="HW56" s="441">
        <v>334660</v>
      </c>
      <c r="HX56" s="441">
        <v>345221</v>
      </c>
      <c r="HY56" s="441">
        <v>345748</v>
      </c>
      <c r="HZ56" s="441">
        <v>350049</v>
      </c>
      <c r="IA56" s="441">
        <v>358888</v>
      </c>
      <c r="IB56" s="441">
        <v>366076</v>
      </c>
      <c r="IC56" s="441">
        <v>369293</v>
      </c>
      <c r="ID56" s="441">
        <v>376006</v>
      </c>
      <c r="IE56" s="441">
        <v>382782</v>
      </c>
      <c r="IF56" s="441">
        <v>387309</v>
      </c>
      <c r="IG56" s="441">
        <v>382916</v>
      </c>
      <c r="IH56" s="441">
        <v>377229</v>
      </c>
      <c r="II56" s="442">
        <v>369881</v>
      </c>
      <c r="IJ56" s="442">
        <v>359377</v>
      </c>
      <c r="IK56" s="442">
        <v>354034</v>
      </c>
      <c r="IL56" s="442">
        <v>343351</v>
      </c>
      <c r="IM56" s="442">
        <v>337509</v>
      </c>
      <c r="IN56" s="442">
        <v>335208</v>
      </c>
      <c r="IO56" s="442">
        <v>332437</v>
      </c>
      <c r="IP56" s="442">
        <v>331351</v>
      </c>
      <c r="IQ56" s="442">
        <v>326338</v>
      </c>
      <c r="IR56" s="442">
        <v>318913</v>
      </c>
      <c r="IS56" s="442">
        <v>320257</v>
      </c>
      <c r="IT56" s="442">
        <v>315179</v>
      </c>
      <c r="IU56" s="442">
        <v>302354</v>
      </c>
      <c r="IV56" s="442">
        <v>301942</v>
      </c>
      <c r="IW56" s="442">
        <v>300680</v>
      </c>
      <c r="IX56" s="442">
        <v>293182</v>
      </c>
      <c r="IY56" s="442">
        <v>285821</v>
      </c>
      <c r="IZ56" s="442">
        <v>280113</v>
      </c>
    </row>
    <row r="57" spans="1:260">
      <c r="A57" s="200" t="s">
        <v>226</v>
      </c>
      <c r="B57" s="183"/>
      <c r="C57" s="183"/>
      <c r="D57" s="180"/>
      <c r="E57" s="180"/>
      <c r="F57" s="180"/>
      <c r="G57" s="180"/>
      <c r="H57" s="183"/>
      <c r="I57" s="180"/>
      <c r="J57" s="180"/>
      <c r="K57" s="180"/>
      <c r="L57" s="180"/>
      <c r="M57" s="180"/>
      <c r="N57" s="180"/>
      <c r="O57" s="180"/>
      <c r="P57" s="180"/>
      <c r="Q57" s="180"/>
      <c r="R57" s="180"/>
      <c r="S57" s="180"/>
      <c r="T57" s="180"/>
      <c r="U57" s="288"/>
      <c r="V57" s="288"/>
      <c r="W57" s="288"/>
      <c r="X57" s="288"/>
      <c r="Y57" s="288"/>
      <c r="Z57" s="288"/>
      <c r="AA57" s="288"/>
      <c r="AB57" s="288"/>
      <c r="AC57" s="288"/>
      <c r="AD57" s="288"/>
      <c r="AE57" s="288"/>
      <c r="AF57" s="288"/>
      <c r="AG57" s="288"/>
      <c r="AH57" s="288"/>
      <c r="AI57" s="288"/>
      <c r="AJ57" s="288"/>
      <c r="AK57" s="288"/>
      <c r="AL57" s="288"/>
      <c r="AM57" s="399"/>
      <c r="AN57" s="405"/>
      <c r="AO57" s="405"/>
      <c r="AP57" s="405"/>
      <c r="AQ57" s="405"/>
      <c r="AR57" s="405"/>
      <c r="AS57" s="405"/>
      <c r="AT57" s="405"/>
      <c r="AU57" s="405"/>
      <c r="AV57" s="405"/>
      <c r="AW57" s="405"/>
      <c r="AX57" s="405"/>
      <c r="AY57" s="405"/>
      <c r="AZ57" s="405"/>
      <c r="BA57" s="405"/>
      <c r="BB57" s="405"/>
      <c r="BC57" s="405"/>
      <c r="BD57" s="405"/>
      <c r="BE57" s="405"/>
      <c r="BF57" s="408"/>
      <c r="BG57" s="408"/>
      <c r="BH57" s="408"/>
      <c r="BI57" s="408"/>
      <c r="BJ57" s="408"/>
      <c r="BK57" s="408"/>
      <c r="BL57" s="408"/>
      <c r="BM57" s="408"/>
      <c r="BN57" s="408"/>
      <c r="BO57" s="408"/>
      <c r="BP57" s="408"/>
      <c r="BQ57" s="408"/>
      <c r="BR57" s="408"/>
      <c r="BS57" s="408"/>
      <c r="BT57" s="408"/>
      <c r="BU57" s="408"/>
      <c r="BV57" s="408"/>
      <c r="BW57" s="408"/>
      <c r="BX57" s="183"/>
      <c r="BY57" s="183"/>
      <c r="BZ57" s="180"/>
      <c r="CA57" s="180"/>
      <c r="CB57" s="180"/>
      <c r="CC57" s="180"/>
      <c r="CD57" s="183"/>
      <c r="CE57" s="180"/>
      <c r="CF57" s="180"/>
      <c r="CG57" s="180"/>
      <c r="CH57" s="180"/>
      <c r="CI57" s="180"/>
      <c r="CJ57" s="180"/>
      <c r="CK57" s="180"/>
      <c r="CL57" s="180"/>
      <c r="CM57" s="180"/>
      <c r="CN57" s="180"/>
      <c r="CO57" s="180"/>
      <c r="CP57" s="180"/>
      <c r="CQ57" s="288"/>
      <c r="CR57" s="288"/>
      <c r="CS57" s="288"/>
      <c r="CT57" s="288"/>
      <c r="CU57" s="288"/>
      <c r="CV57" s="288"/>
      <c r="CW57" s="288"/>
      <c r="CX57" s="288"/>
      <c r="CY57" s="288"/>
      <c r="CZ57" s="288"/>
      <c r="DA57" s="288"/>
      <c r="DB57" s="288"/>
      <c r="DC57" s="288"/>
      <c r="DD57" s="288"/>
      <c r="DE57" s="288"/>
      <c r="DF57" s="288"/>
      <c r="DG57" s="288"/>
      <c r="DH57" s="288"/>
      <c r="DI57" s="183"/>
      <c r="DJ57" s="183"/>
      <c r="DK57" s="180"/>
      <c r="DL57" s="180"/>
      <c r="DM57" s="180"/>
      <c r="DN57" s="180"/>
      <c r="DO57" s="183"/>
      <c r="DP57" s="180"/>
      <c r="DQ57" s="180"/>
      <c r="DR57" s="180"/>
      <c r="DS57" s="180"/>
      <c r="DT57" s="180"/>
      <c r="DU57" s="180"/>
      <c r="DV57" s="180"/>
      <c r="DW57" s="180"/>
      <c r="DX57" s="180"/>
      <c r="DY57" s="180"/>
      <c r="DZ57" s="180"/>
      <c r="EA57" s="180"/>
      <c r="EB57" s="288"/>
      <c r="EC57" s="288"/>
      <c r="ED57" s="288"/>
      <c r="EE57" s="288"/>
      <c r="EF57" s="288"/>
      <c r="EG57" s="288"/>
      <c r="EH57" s="288"/>
      <c r="EI57" s="288"/>
      <c r="EJ57" s="288"/>
      <c r="EK57" s="288"/>
      <c r="EL57" s="288"/>
      <c r="EM57" s="288"/>
      <c r="EN57" s="288"/>
      <c r="EO57" s="288"/>
      <c r="EP57" s="288"/>
      <c r="EQ57" s="288"/>
      <c r="ER57" s="288"/>
      <c r="ES57" s="288"/>
      <c r="ET57" s="183"/>
      <c r="EU57" s="183"/>
      <c r="EV57" s="180"/>
      <c r="EW57" s="180"/>
      <c r="EX57" s="180"/>
      <c r="EY57" s="180"/>
      <c r="EZ57" s="183"/>
      <c r="FA57" s="180"/>
      <c r="FB57" s="180"/>
      <c r="FC57" s="180"/>
      <c r="FD57" s="180"/>
      <c r="FE57" s="180"/>
      <c r="FF57" s="180"/>
      <c r="FG57" s="180"/>
      <c r="FH57" s="180"/>
      <c r="FI57" s="180"/>
      <c r="FJ57" s="180"/>
      <c r="FK57" s="180"/>
      <c r="FL57" s="180"/>
      <c r="FM57" s="288"/>
      <c r="FN57" s="288"/>
      <c r="FO57" s="288"/>
      <c r="FP57" s="288"/>
      <c r="FQ57" s="288"/>
      <c r="FR57" s="288"/>
      <c r="FS57" s="288"/>
      <c r="FT57" s="288"/>
      <c r="FU57" s="288"/>
      <c r="FV57" s="288"/>
      <c r="FW57" s="288"/>
      <c r="FX57" s="288"/>
      <c r="FY57" s="288"/>
      <c r="FZ57" s="288"/>
      <c r="GA57" s="288"/>
      <c r="GB57" s="288"/>
      <c r="GC57" s="288"/>
      <c r="GD57" s="288"/>
      <c r="GE57" s="183"/>
      <c r="GF57" s="183"/>
      <c r="GG57" s="180"/>
      <c r="GH57" s="180"/>
      <c r="GI57" s="180"/>
      <c r="GJ57" s="180"/>
      <c r="GK57" s="183"/>
      <c r="GL57" s="180"/>
      <c r="GM57" s="180"/>
      <c r="GN57" s="180"/>
      <c r="GO57" s="180"/>
      <c r="GP57" s="180"/>
      <c r="GQ57" s="180"/>
      <c r="GR57" s="180"/>
      <c r="GS57" s="180"/>
      <c r="GT57" s="180"/>
      <c r="GU57" s="180"/>
      <c r="GV57" s="180"/>
      <c r="GW57" s="180"/>
      <c r="GX57" s="288"/>
      <c r="GY57" s="288"/>
      <c r="GZ57" s="288"/>
      <c r="HA57" s="288"/>
      <c r="HB57" s="288"/>
      <c r="HC57" s="288"/>
      <c r="HD57" s="288"/>
      <c r="HE57" s="288"/>
      <c r="HF57" s="288"/>
      <c r="HG57" s="288"/>
      <c r="HH57" s="288"/>
      <c r="HI57" s="288"/>
      <c r="HJ57" s="288"/>
      <c r="HK57" s="288"/>
      <c r="HL57" s="288"/>
      <c r="HM57" s="288"/>
      <c r="HN57" s="288"/>
      <c r="HO57" s="288"/>
      <c r="HP57" s="183"/>
      <c r="HQ57" s="183"/>
      <c r="HR57" s="180"/>
      <c r="HS57" s="180"/>
      <c r="HT57" s="180"/>
      <c r="HU57" s="180"/>
      <c r="HV57" s="183"/>
      <c r="HW57" s="180"/>
      <c r="HX57" s="180"/>
      <c r="HY57" s="180"/>
      <c r="HZ57" s="180"/>
      <c r="IA57" s="180"/>
      <c r="IB57" s="180"/>
      <c r="IC57" s="180"/>
      <c r="ID57" s="180"/>
      <c r="IE57" s="180"/>
      <c r="IF57" s="180"/>
      <c r="IG57" s="180"/>
      <c r="IH57" s="180"/>
      <c r="II57" s="288"/>
      <c r="IJ57" s="288"/>
      <c r="IK57" s="288"/>
      <c r="IL57" s="288"/>
      <c r="IM57" s="288"/>
      <c r="IN57" s="288"/>
      <c r="IO57" s="288"/>
      <c r="IP57" s="288"/>
      <c r="IQ57" s="288"/>
      <c r="IR57" s="288"/>
      <c r="IS57" s="288"/>
      <c r="IT57" s="288"/>
      <c r="IU57" s="288"/>
      <c r="IV57" s="288"/>
      <c r="IW57" s="288"/>
      <c r="IX57" s="288"/>
      <c r="IY57" s="288"/>
      <c r="IZ57" s="288"/>
    </row>
    <row r="58" spans="1:260">
      <c r="A58" s="281" t="s">
        <v>83</v>
      </c>
      <c r="B58" s="183">
        <v>27081</v>
      </c>
      <c r="C58" s="183">
        <v>26799</v>
      </c>
      <c r="D58" s="180">
        <v>26330</v>
      </c>
      <c r="E58" s="180">
        <v>26445</v>
      </c>
      <c r="F58" s="180">
        <v>26319</v>
      </c>
      <c r="G58" s="180">
        <v>27029</v>
      </c>
      <c r="H58" s="183">
        <v>27885</v>
      </c>
      <c r="I58" s="180">
        <v>28284</v>
      </c>
      <c r="J58" s="180">
        <v>31562</v>
      </c>
      <c r="K58" s="180">
        <v>30388</v>
      </c>
      <c r="L58" s="180">
        <v>32327</v>
      </c>
      <c r="M58" s="180">
        <v>33667</v>
      </c>
      <c r="N58" s="180">
        <v>34573</v>
      </c>
      <c r="O58" s="180">
        <v>35515</v>
      </c>
      <c r="P58" s="180">
        <v>36222</v>
      </c>
      <c r="Q58" s="180">
        <v>37541</v>
      </c>
      <c r="R58" s="180">
        <v>38419</v>
      </c>
      <c r="S58" s="180">
        <v>34968</v>
      </c>
      <c r="T58" s="180">
        <v>37029</v>
      </c>
      <c r="U58" s="288">
        <v>37650</v>
      </c>
      <c r="V58" s="288">
        <v>36471</v>
      </c>
      <c r="W58" s="288">
        <v>35777</v>
      </c>
      <c r="X58" s="287">
        <v>34580</v>
      </c>
      <c r="Y58" s="287">
        <v>34628</v>
      </c>
      <c r="Z58" s="287">
        <v>34873</v>
      </c>
      <c r="AA58" s="287">
        <v>34432</v>
      </c>
      <c r="AB58" s="287">
        <v>34106</v>
      </c>
      <c r="AC58" s="288">
        <v>33707</v>
      </c>
      <c r="AD58" s="287">
        <v>32906</v>
      </c>
      <c r="AE58" s="287">
        <v>33626</v>
      </c>
      <c r="AF58" s="287">
        <v>32587</v>
      </c>
      <c r="AG58" s="287">
        <v>33011</v>
      </c>
      <c r="AH58" s="287">
        <v>33125</v>
      </c>
      <c r="AI58" s="288">
        <v>33042</v>
      </c>
      <c r="AJ58" s="287">
        <v>32012</v>
      </c>
      <c r="AK58" s="287">
        <v>30814</v>
      </c>
      <c r="AL58" s="287">
        <v>29981</v>
      </c>
      <c r="AM58" s="397">
        <f t="shared" si="5"/>
        <v>770</v>
      </c>
      <c r="AN58" s="292">
        <f t="shared" ref="AN58:AN67" si="150">+BY58+DJ58</f>
        <v>732</v>
      </c>
      <c r="AO58" s="292">
        <f t="shared" ref="AO58:AO67" si="151">+BZ58+DK58</f>
        <v>810</v>
      </c>
      <c r="AP58" s="292">
        <f t="shared" ref="AP58:AP67" si="152">+CA58+DL58</f>
        <v>766</v>
      </c>
      <c r="AQ58" s="292">
        <f t="shared" ref="AQ58:AQ67" si="153">+CB58+DM58</f>
        <v>784</v>
      </c>
      <c r="AR58" s="292">
        <f t="shared" ref="AR58:AR67" si="154">+CC58+DN58</f>
        <v>873</v>
      </c>
      <c r="AS58" s="292">
        <f t="shared" ref="AS58:AS67" si="155">+CD58+DO58</f>
        <v>858</v>
      </c>
      <c r="AT58" s="292">
        <f t="shared" ref="AT58:AT67" si="156">+CE58+DP58</f>
        <v>857</v>
      </c>
      <c r="AU58" s="292">
        <f t="shared" ref="AU58:AU67" si="157">+CF58+DQ58</f>
        <v>1004</v>
      </c>
      <c r="AV58" s="292">
        <f t="shared" ref="AV58:AV67" si="158">+CG58+DR58</f>
        <v>1027</v>
      </c>
      <c r="AW58" s="292">
        <f t="shared" ref="AW58:AW67" si="159">+CH58+DS58</f>
        <v>1103</v>
      </c>
      <c r="AX58" s="292">
        <f t="shared" ref="AX58:AX67" si="160">+CI58+DT58</f>
        <v>1157</v>
      </c>
      <c r="AY58" s="292">
        <f t="shared" ref="AY58:AY67" si="161">+CJ58+DU58</f>
        <v>1228</v>
      </c>
      <c r="AZ58" s="292">
        <f t="shared" ref="AZ58:AZ67" si="162">+CK58+DV58</f>
        <v>1265</v>
      </c>
      <c r="BA58" s="292">
        <f t="shared" ref="BA58:BA67" si="163">+CL58+DW58</f>
        <v>1368</v>
      </c>
      <c r="BB58" s="292">
        <f t="shared" ref="BB58:BB67" si="164">+CM58+DX58</f>
        <v>1329</v>
      </c>
      <c r="BC58" s="292">
        <f t="shared" ref="BC58:BC67" si="165">+CN58+DY58</f>
        <v>1411</v>
      </c>
      <c r="BD58" s="292">
        <f t="shared" ref="BD58:BD67" si="166">+CO58+DZ58</f>
        <v>1325</v>
      </c>
      <c r="BE58" s="292">
        <f t="shared" ref="BE58:BE67" si="167">+CP58+EA58</f>
        <v>1547</v>
      </c>
      <c r="BF58" s="293">
        <f t="shared" ref="BF58:BF67" si="168">+CQ58+EB58</f>
        <v>1524</v>
      </c>
      <c r="BG58" s="293">
        <f t="shared" ref="BG58:BG67" si="169">+CR58+EC58</f>
        <v>1687</v>
      </c>
      <c r="BH58" s="293">
        <f t="shared" ref="BH58:BH67" si="170">+CS58+ED58</f>
        <v>1722</v>
      </c>
      <c r="BI58" s="293">
        <f t="shared" ref="BI58:BI67" si="171">+CT58+EE58</f>
        <v>1672</v>
      </c>
      <c r="BJ58" s="293">
        <f t="shared" ref="BJ58:BJ67" si="172">+CU58+EF58</f>
        <v>1735</v>
      </c>
      <c r="BK58" s="293">
        <f t="shared" ref="BK58:BK67" si="173">+CV58+EG58</f>
        <v>1884</v>
      </c>
      <c r="BL58" s="293">
        <f t="shared" ref="BL58:BL67" si="174">+CW58+EH58</f>
        <v>1865</v>
      </c>
      <c r="BM58" s="293">
        <f t="shared" ref="BM58:BM67" si="175">+CX58+EI58</f>
        <v>2056</v>
      </c>
      <c r="BN58" s="293">
        <f t="shared" ref="BN58:BN67" si="176">+CY58+EJ58</f>
        <v>2044</v>
      </c>
      <c r="BO58" s="293">
        <f t="shared" ref="BO58:BO67" si="177">+CZ58+EK58</f>
        <v>2189</v>
      </c>
      <c r="BP58" s="293">
        <f t="shared" ref="BP58:BP67" si="178">+DA58+EL58</f>
        <v>2344</v>
      </c>
      <c r="BQ58" s="293">
        <f t="shared" ref="BQ58:BQ67" si="179">+DB58+EM58</f>
        <v>2342</v>
      </c>
      <c r="BR58" s="293">
        <f t="shared" ref="BR58:BR67" si="180">+DC58+EN58</f>
        <v>2711</v>
      </c>
      <c r="BS58" s="293">
        <f t="shared" ref="BS58:BS67" si="181">+DD58+EO58</f>
        <v>2705</v>
      </c>
      <c r="BT58" s="293">
        <f t="shared" ref="BT58:BT67" si="182">+DE58+EP58</f>
        <v>2926</v>
      </c>
      <c r="BU58" s="293">
        <f t="shared" ref="BU58:BU67" si="183">+DF58+EQ58</f>
        <v>2817</v>
      </c>
      <c r="BV58" s="293">
        <f t="shared" ref="BV58:BV67" si="184">+DG58+ER58</f>
        <v>2735</v>
      </c>
      <c r="BW58" s="293">
        <f t="shared" ref="BW58:BW67" si="185">+DH58+ES58</f>
        <v>2908</v>
      </c>
      <c r="BX58" s="183">
        <v>51</v>
      </c>
      <c r="BY58" s="183">
        <v>45</v>
      </c>
      <c r="BZ58" s="180">
        <v>56</v>
      </c>
      <c r="CA58" s="180">
        <v>59</v>
      </c>
      <c r="CB58" s="180">
        <v>59</v>
      </c>
      <c r="CC58" s="180">
        <v>66</v>
      </c>
      <c r="CD58" s="183">
        <v>63</v>
      </c>
      <c r="CE58" s="180">
        <v>67</v>
      </c>
      <c r="CF58" s="180">
        <v>84</v>
      </c>
      <c r="CG58" s="180">
        <v>66</v>
      </c>
      <c r="CH58" s="180">
        <v>74</v>
      </c>
      <c r="CI58" s="180">
        <v>87</v>
      </c>
      <c r="CJ58" s="180">
        <v>102</v>
      </c>
      <c r="CK58" s="180">
        <v>93</v>
      </c>
      <c r="CL58" s="180">
        <v>117</v>
      </c>
      <c r="CM58" s="180">
        <v>102</v>
      </c>
      <c r="CN58" s="180">
        <v>104</v>
      </c>
      <c r="CO58" s="180">
        <v>77</v>
      </c>
      <c r="CP58" s="180">
        <v>101</v>
      </c>
      <c r="CQ58" s="288">
        <v>140</v>
      </c>
      <c r="CR58" s="288">
        <v>180</v>
      </c>
      <c r="CS58" s="288">
        <v>134</v>
      </c>
      <c r="CT58" s="287">
        <v>93</v>
      </c>
      <c r="CU58" s="287">
        <v>96</v>
      </c>
      <c r="CV58" s="287">
        <v>111</v>
      </c>
      <c r="CW58" s="287">
        <v>93</v>
      </c>
      <c r="CX58" s="287">
        <v>99</v>
      </c>
      <c r="CY58" s="288">
        <v>107</v>
      </c>
      <c r="CZ58" s="287">
        <v>75</v>
      </c>
      <c r="DA58" s="287">
        <v>97</v>
      </c>
      <c r="DB58" s="287">
        <v>91</v>
      </c>
      <c r="DC58" s="287">
        <v>138</v>
      </c>
      <c r="DD58" s="287">
        <v>146</v>
      </c>
      <c r="DE58" s="288">
        <v>142</v>
      </c>
      <c r="DF58" s="287">
        <v>124</v>
      </c>
      <c r="DG58" s="287">
        <v>163</v>
      </c>
      <c r="DH58" s="287">
        <v>168</v>
      </c>
      <c r="DI58" s="183">
        <v>719</v>
      </c>
      <c r="DJ58" s="183">
        <v>687</v>
      </c>
      <c r="DK58" s="180">
        <v>754</v>
      </c>
      <c r="DL58" s="180">
        <v>707</v>
      </c>
      <c r="DM58" s="180">
        <v>725</v>
      </c>
      <c r="DN58" s="180">
        <v>807</v>
      </c>
      <c r="DO58" s="183">
        <v>795</v>
      </c>
      <c r="DP58" s="180">
        <v>790</v>
      </c>
      <c r="DQ58" s="180">
        <v>920</v>
      </c>
      <c r="DR58" s="180">
        <v>961</v>
      </c>
      <c r="DS58" s="180">
        <v>1029</v>
      </c>
      <c r="DT58" s="180">
        <v>1070</v>
      </c>
      <c r="DU58" s="180">
        <v>1126</v>
      </c>
      <c r="DV58" s="180">
        <v>1172</v>
      </c>
      <c r="DW58" s="180">
        <v>1251</v>
      </c>
      <c r="DX58" s="180">
        <v>1227</v>
      </c>
      <c r="DY58" s="180">
        <v>1307</v>
      </c>
      <c r="DZ58" s="180">
        <v>1248</v>
      </c>
      <c r="EA58" s="180">
        <v>1446</v>
      </c>
      <c r="EB58" s="288">
        <v>1384</v>
      </c>
      <c r="EC58" s="288">
        <v>1507</v>
      </c>
      <c r="ED58" s="288">
        <v>1588</v>
      </c>
      <c r="EE58" s="287">
        <v>1579</v>
      </c>
      <c r="EF58" s="287">
        <v>1639</v>
      </c>
      <c r="EG58" s="287">
        <v>1773</v>
      </c>
      <c r="EH58" s="287">
        <v>1772</v>
      </c>
      <c r="EI58" s="287">
        <v>1957</v>
      </c>
      <c r="EJ58" s="288">
        <v>1937</v>
      </c>
      <c r="EK58" s="287">
        <v>2114</v>
      </c>
      <c r="EL58" s="287">
        <v>2247</v>
      </c>
      <c r="EM58" s="287">
        <v>2251</v>
      </c>
      <c r="EN58" s="287">
        <v>2573</v>
      </c>
      <c r="EO58" s="287">
        <v>2559</v>
      </c>
      <c r="EP58" s="288">
        <v>2784</v>
      </c>
      <c r="EQ58" s="287">
        <v>2693</v>
      </c>
      <c r="ER58" s="287">
        <v>2572</v>
      </c>
      <c r="ES58" s="287">
        <v>2740</v>
      </c>
      <c r="ET58" s="183">
        <v>2727</v>
      </c>
      <c r="EU58" s="183">
        <v>2860</v>
      </c>
      <c r="EV58" s="180">
        <v>2941</v>
      </c>
      <c r="EW58" s="180">
        <v>2774</v>
      </c>
      <c r="EX58" s="180">
        <v>2854</v>
      </c>
      <c r="EY58" s="180">
        <v>3092</v>
      </c>
      <c r="EZ58" s="183">
        <v>3154</v>
      </c>
      <c r="FA58" s="180">
        <v>2920</v>
      </c>
      <c r="FB58" s="180">
        <v>3511</v>
      </c>
      <c r="FC58" s="180">
        <v>3369</v>
      </c>
      <c r="FD58" s="180">
        <v>3617</v>
      </c>
      <c r="FE58" s="180">
        <v>3952</v>
      </c>
      <c r="FF58" s="180">
        <v>3896</v>
      </c>
      <c r="FG58" s="180">
        <v>4051</v>
      </c>
      <c r="FH58" s="180">
        <v>4184</v>
      </c>
      <c r="FI58" s="180">
        <v>4689</v>
      </c>
      <c r="FJ58" s="180">
        <v>4775</v>
      </c>
      <c r="FK58" s="180">
        <v>4221</v>
      </c>
      <c r="FL58" s="180">
        <v>4697</v>
      </c>
      <c r="FM58" s="288">
        <v>4802</v>
      </c>
      <c r="FN58" s="288">
        <v>4391</v>
      </c>
      <c r="FO58" s="288">
        <v>4336</v>
      </c>
      <c r="FP58" s="287">
        <v>4042</v>
      </c>
      <c r="FQ58" s="287">
        <v>4341</v>
      </c>
      <c r="FR58" s="287">
        <v>4280</v>
      </c>
      <c r="FS58" s="287">
        <v>4271</v>
      </c>
      <c r="FT58" s="287">
        <v>4196</v>
      </c>
      <c r="FU58" s="288">
        <v>4079</v>
      </c>
      <c r="FV58" s="287">
        <v>4030</v>
      </c>
      <c r="FW58" s="287">
        <v>4046</v>
      </c>
      <c r="FX58" s="287">
        <v>3991</v>
      </c>
      <c r="FY58" s="287">
        <v>4146</v>
      </c>
      <c r="FZ58" s="287">
        <v>4402</v>
      </c>
      <c r="GA58" s="288">
        <v>4412</v>
      </c>
      <c r="GB58" s="287">
        <v>4390</v>
      </c>
      <c r="GC58" s="287">
        <v>4244</v>
      </c>
      <c r="GD58" s="287">
        <v>4046</v>
      </c>
      <c r="GE58" s="183">
        <v>1758</v>
      </c>
      <c r="GF58" s="183">
        <v>1755</v>
      </c>
      <c r="GG58" s="180">
        <v>1913</v>
      </c>
      <c r="GH58" s="180">
        <v>1940</v>
      </c>
      <c r="GI58" s="180">
        <v>1936</v>
      </c>
      <c r="GJ58" s="180">
        <v>2132</v>
      </c>
      <c r="GK58" s="183">
        <v>2266</v>
      </c>
      <c r="GL58" s="180">
        <v>2262</v>
      </c>
      <c r="GM58" s="180">
        <v>2739</v>
      </c>
      <c r="GN58" s="180">
        <v>2563</v>
      </c>
      <c r="GO58" s="180">
        <v>2886</v>
      </c>
      <c r="GP58" s="180">
        <v>3250</v>
      </c>
      <c r="GQ58" s="180">
        <v>3319</v>
      </c>
      <c r="GR58" s="180">
        <v>3717</v>
      </c>
      <c r="GS58" s="180">
        <v>3623</v>
      </c>
      <c r="GT58" s="180">
        <v>4139</v>
      </c>
      <c r="GU58" s="180">
        <v>4451</v>
      </c>
      <c r="GV58" s="180">
        <v>3861</v>
      </c>
      <c r="GW58" s="180">
        <v>4612</v>
      </c>
      <c r="GX58" s="288">
        <v>5000</v>
      </c>
      <c r="GY58" s="288">
        <v>4925</v>
      </c>
      <c r="GZ58" s="288">
        <v>4857</v>
      </c>
      <c r="HA58" s="287">
        <v>4639</v>
      </c>
      <c r="HB58" s="287">
        <v>4958</v>
      </c>
      <c r="HC58" s="287">
        <v>5307</v>
      </c>
      <c r="HD58" s="287">
        <v>5274</v>
      </c>
      <c r="HE58" s="287">
        <v>5438</v>
      </c>
      <c r="HF58" s="288">
        <v>5565</v>
      </c>
      <c r="HG58" s="287">
        <v>5526</v>
      </c>
      <c r="HH58" s="287">
        <v>5842</v>
      </c>
      <c r="HI58" s="287">
        <v>5861</v>
      </c>
      <c r="HJ58" s="287">
        <v>6215</v>
      </c>
      <c r="HK58" s="287">
        <v>6600</v>
      </c>
      <c r="HL58" s="288">
        <v>6838</v>
      </c>
      <c r="HM58" s="287">
        <v>6694</v>
      </c>
      <c r="HN58" s="287">
        <v>6624</v>
      </c>
      <c r="HO58" s="287">
        <v>6370</v>
      </c>
      <c r="HP58" s="183">
        <v>21826</v>
      </c>
      <c r="HQ58" s="183">
        <v>21452</v>
      </c>
      <c r="HR58" s="180">
        <v>20666</v>
      </c>
      <c r="HS58" s="180">
        <v>20965</v>
      </c>
      <c r="HT58" s="180">
        <v>20745</v>
      </c>
      <c r="HU58" s="180">
        <v>20932</v>
      </c>
      <c r="HV58" s="183">
        <v>21607</v>
      </c>
      <c r="HW58" s="180">
        <v>22245</v>
      </c>
      <c r="HX58" s="180">
        <v>24308</v>
      </c>
      <c r="HY58" s="180">
        <v>23429</v>
      </c>
      <c r="HZ58" s="180">
        <v>24721</v>
      </c>
      <c r="IA58" s="180">
        <v>25308</v>
      </c>
      <c r="IB58" s="180">
        <v>26130</v>
      </c>
      <c r="IC58" s="180">
        <v>26482</v>
      </c>
      <c r="ID58" s="180">
        <v>27047</v>
      </c>
      <c r="IE58" s="180">
        <v>27384</v>
      </c>
      <c r="IF58" s="180">
        <v>27782</v>
      </c>
      <c r="IG58" s="180">
        <v>25561</v>
      </c>
      <c r="IH58" s="180">
        <v>26173</v>
      </c>
      <c r="II58" s="288">
        <v>26324</v>
      </c>
      <c r="IJ58" s="288">
        <v>25468</v>
      </c>
      <c r="IK58" s="288">
        <v>24862</v>
      </c>
      <c r="IL58" s="287">
        <v>24227</v>
      </c>
      <c r="IM58" s="287">
        <v>23594</v>
      </c>
      <c r="IN58" s="287">
        <v>23402</v>
      </c>
      <c r="IO58" s="287">
        <v>23022</v>
      </c>
      <c r="IP58" s="287">
        <v>22416</v>
      </c>
      <c r="IQ58" s="288">
        <v>22019</v>
      </c>
      <c r="IR58" s="287">
        <v>21161</v>
      </c>
      <c r="IS58" s="287">
        <v>21394</v>
      </c>
      <c r="IT58" s="287">
        <v>20393</v>
      </c>
      <c r="IU58" s="287">
        <v>19939</v>
      </c>
      <c r="IV58" s="287">
        <v>19418</v>
      </c>
      <c r="IW58" s="288">
        <v>18866</v>
      </c>
      <c r="IX58" s="287">
        <v>18111</v>
      </c>
      <c r="IY58" s="287">
        <v>17211</v>
      </c>
      <c r="IZ58" s="287">
        <v>16657</v>
      </c>
    </row>
    <row r="59" spans="1:260">
      <c r="A59" s="281" t="s">
        <v>90</v>
      </c>
      <c r="B59" s="183">
        <v>13177</v>
      </c>
      <c r="C59" s="183">
        <v>12103</v>
      </c>
      <c r="D59" s="180">
        <v>11384</v>
      </c>
      <c r="E59" s="180">
        <v>11501</v>
      </c>
      <c r="F59" s="180">
        <v>11795</v>
      </c>
      <c r="G59" s="180">
        <v>12019</v>
      </c>
      <c r="H59" s="183">
        <v>12171</v>
      </c>
      <c r="I59" s="180">
        <v>11988</v>
      </c>
      <c r="J59" s="180">
        <v>12292</v>
      </c>
      <c r="K59" s="180">
        <v>12654</v>
      </c>
      <c r="L59" s="180">
        <v>12593</v>
      </c>
      <c r="M59" s="180">
        <v>12947</v>
      </c>
      <c r="N59" s="180">
        <v>13278</v>
      </c>
      <c r="O59" s="180">
        <v>13077</v>
      </c>
      <c r="P59" s="180">
        <v>12950</v>
      </c>
      <c r="Q59" s="180">
        <v>13151</v>
      </c>
      <c r="R59" s="180">
        <v>14350</v>
      </c>
      <c r="S59" s="180">
        <v>14093</v>
      </c>
      <c r="T59" s="180">
        <v>13700</v>
      </c>
      <c r="U59" s="288">
        <v>13686</v>
      </c>
      <c r="V59" s="288">
        <v>12962</v>
      </c>
      <c r="W59" s="288">
        <v>12561</v>
      </c>
      <c r="X59" s="287">
        <v>12337</v>
      </c>
      <c r="Y59" s="287">
        <v>11989</v>
      </c>
      <c r="Z59" s="287">
        <v>11985</v>
      </c>
      <c r="AA59" s="287">
        <v>11802</v>
      </c>
      <c r="AB59" s="287">
        <v>11800</v>
      </c>
      <c r="AC59" s="288">
        <v>11744</v>
      </c>
      <c r="AD59" s="287">
        <v>11450</v>
      </c>
      <c r="AE59" s="287">
        <v>11420</v>
      </c>
      <c r="AF59" s="287">
        <v>11610</v>
      </c>
      <c r="AG59" s="287">
        <v>12362</v>
      </c>
      <c r="AH59" s="287">
        <v>12521</v>
      </c>
      <c r="AI59" s="288">
        <v>12492</v>
      </c>
      <c r="AJ59" s="287">
        <v>12151</v>
      </c>
      <c r="AK59" s="287">
        <v>12115</v>
      </c>
      <c r="AL59" s="287">
        <v>11722</v>
      </c>
      <c r="AM59" s="397">
        <f t="shared" si="5"/>
        <v>192.28321001352595</v>
      </c>
      <c r="AN59" s="292">
        <f t="shared" si="150"/>
        <v>176.61104126839982</v>
      </c>
      <c r="AO59" s="292">
        <f t="shared" si="151"/>
        <v>146</v>
      </c>
      <c r="AP59" s="292">
        <f t="shared" si="152"/>
        <v>142</v>
      </c>
      <c r="AQ59" s="292">
        <f t="shared" si="153"/>
        <v>198</v>
      </c>
      <c r="AR59" s="292">
        <f t="shared" si="154"/>
        <v>176</v>
      </c>
      <c r="AS59" s="292">
        <f t="shared" si="155"/>
        <v>147</v>
      </c>
      <c r="AT59" s="292">
        <f t="shared" si="156"/>
        <v>174</v>
      </c>
      <c r="AU59" s="292">
        <f t="shared" si="157"/>
        <v>188</v>
      </c>
      <c r="AV59" s="292">
        <f t="shared" si="158"/>
        <v>196</v>
      </c>
      <c r="AW59" s="292">
        <f t="shared" si="159"/>
        <v>221</v>
      </c>
      <c r="AX59" s="292">
        <f t="shared" si="160"/>
        <v>226</v>
      </c>
      <c r="AY59" s="292">
        <f t="shared" si="161"/>
        <v>208</v>
      </c>
      <c r="AZ59" s="292">
        <f t="shared" si="162"/>
        <v>260</v>
      </c>
      <c r="BA59" s="292">
        <f t="shared" si="163"/>
        <v>265</v>
      </c>
      <c r="BB59" s="292">
        <f t="shared" si="164"/>
        <v>260</v>
      </c>
      <c r="BC59" s="292">
        <f t="shared" si="165"/>
        <v>307</v>
      </c>
      <c r="BD59" s="292">
        <f t="shared" si="166"/>
        <v>306</v>
      </c>
      <c r="BE59" s="292">
        <f t="shared" si="167"/>
        <v>341</v>
      </c>
      <c r="BF59" s="293">
        <f t="shared" si="168"/>
        <v>245</v>
      </c>
      <c r="BG59" s="293">
        <f t="shared" si="169"/>
        <v>254</v>
      </c>
      <c r="BH59" s="293">
        <f t="shared" si="170"/>
        <v>266</v>
      </c>
      <c r="BI59" s="293">
        <f t="shared" si="171"/>
        <v>310</v>
      </c>
      <c r="BJ59" s="293">
        <f t="shared" si="172"/>
        <v>279</v>
      </c>
      <c r="BK59" s="293">
        <f t="shared" si="173"/>
        <v>327</v>
      </c>
      <c r="BL59" s="293">
        <f t="shared" si="174"/>
        <v>339</v>
      </c>
      <c r="BM59" s="293">
        <f t="shared" si="175"/>
        <v>318</v>
      </c>
      <c r="BN59" s="293">
        <f t="shared" si="176"/>
        <v>377</v>
      </c>
      <c r="BO59" s="293">
        <f t="shared" si="177"/>
        <v>329</v>
      </c>
      <c r="BP59" s="293">
        <f t="shared" si="178"/>
        <v>332</v>
      </c>
      <c r="BQ59" s="293">
        <f t="shared" si="179"/>
        <v>383</v>
      </c>
      <c r="BR59" s="293">
        <f t="shared" si="180"/>
        <v>517</v>
      </c>
      <c r="BS59" s="293">
        <f t="shared" si="181"/>
        <v>502</v>
      </c>
      <c r="BT59" s="293">
        <f t="shared" si="182"/>
        <v>522</v>
      </c>
      <c r="BU59" s="293">
        <f t="shared" si="183"/>
        <v>525</v>
      </c>
      <c r="BV59" s="293">
        <f t="shared" si="184"/>
        <v>532</v>
      </c>
      <c r="BW59" s="293">
        <f t="shared" si="185"/>
        <v>505</v>
      </c>
      <c r="BX59" s="183">
        <v>59.322415206862104</v>
      </c>
      <c r="BY59" s="183">
        <v>54.487302970983684</v>
      </c>
      <c r="BZ59" s="180">
        <v>48</v>
      </c>
      <c r="CA59" s="180">
        <v>49</v>
      </c>
      <c r="CB59" s="180">
        <v>59</v>
      </c>
      <c r="CC59" s="180">
        <v>51</v>
      </c>
      <c r="CD59" s="183">
        <v>43</v>
      </c>
      <c r="CE59" s="180">
        <v>50</v>
      </c>
      <c r="CF59" s="180">
        <v>58</v>
      </c>
      <c r="CG59" s="180">
        <v>75</v>
      </c>
      <c r="CH59" s="180">
        <v>77</v>
      </c>
      <c r="CI59" s="180">
        <v>78</v>
      </c>
      <c r="CJ59" s="180">
        <v>71</v>
      </c>
      <c r="CK59" s="180">
        <v>88</v>
      </c>
      <c r="CL59" s="180">
        <v>69</v>
      </c>
      <c r="CM59" s="180">
        <v>76</v>
      </c>
      <c r="CN59" s="180">
        <v>73</v>
      </c>
      <c r="CO59" s="180">
        <v>90</v>
      </c>
      <c r="CP59" s="180">
        <v>98</v>
      </c>
      <c r="CQ59" s="288">
        <v>77</v>
      </c>
      <c r="CR59" s="288">
        <v>83</v>
      </c>
      <c r="CS59" s="288">
        <v>83</v>
      </c>
      <c r="CT59" s="287">
        <v>98</v>
      </c>
      <c r="CU59" s="287">
        <v>97</v>
      </c>
      <c r="CV59" s="287">
        <v>114</v>
      </c>
      <c r="CW59" s="287">
        <v>109</v>
      </c>
      <c r="CX59" s="287">
        <v>93</v>
      </c>
      <c r="CY59" s="288">
        <v>103</v>
      </c>
      <c r="CZ59" s="287">
        <v>102</v>
      </c>
      <c r="DA59" s="287">
        <v>98</v>
      </c>
      <c r="DB59" s="287">
        <v>101</v>
      </c>
      <c r="DC59" s="287">
        <v>96</v>
      </c>
      <c r="DD59" s="287">
        <v>69</v>
      </c>
      <c r="DE59" s="288">
        <v>104</v>
      </c>
      <c r="DF59" s="287">
        <v>102</v>
      </c>
      <c r="DG59" s="287">
        <v>101</v>
      </c>
      <c r="DH59" s="287">
        <v>93</v>
      </c>
      <c r="DI59" s="183">
        <v>132.96079480666384</v>
      </c>
      <c r="DJ59" s="183">
        <v>122.12373829741612</v>
      </c>
      <c r="DK59" s="180">
        <v>98</v>
      </c>
      <c r="DL59" s="180">
        <v>93</v>
      </c>
      <c r="DM59" s="180">
        <v>139</v>
      </c>
      <c r="DN59" s="180">
        <v>125</v>
      </c>
      <c r="DO59" s="183">
        <v>104</v>
      </c>
      <c r="DP59" s="180">
        <v>124</v>
      </c>
      <c r="DQ59" s="180">
        <v>130</v>
      </c>
      <c r="DR59" s="180">
        <v>121</v>
      </c>
      <c r="DS59" s="180">
        <v>144</v>
      </c>
      <c r="DT59" s="180">
        <v>148</v>
      </c>
      <c r="DU59" s="180">
        <v>137</v>
      </c>
      <c r="DV59" s="180">
        <v>172</v>
      </c>
      <c r="DW59" s="180">
        <v>196</v>
      </c>
      <c r="DX59" s="180">
        <v>184</v>
      </c>
      <c r="DY59" s="180">
        <v>234</v>
      </c>
      <c r="DZ59" s="180">
        <v>216</v>
      </c>
      <c r="EA59" s="180">
        <v>243</v>
      </c>
      <c r="EB59" s="288">
        <v>168</v>
      </c>
      <c r="EC59" s="288">
        <v>171</v>
      </c>
      <c r="ED59" s="288">
        <v>183</v>
      </c>
      <c r="EE59" s="287">
        <v>212</v>
      </c>
      <c r="EF59" s="287">
        <v>182</v>
      </c>
      <c r="EG59" s="287">
        <v>213</v>
      </c>
      <c r="EH59" s="287">
        <v>230</v>
      </c>
      <c r="EI59" s="287">
        <v>225</v>
      </c>
      <c r="EJ59" s="288">
        <v>274</v>
      </c>
      <c r="EK59" s="287">
        <v>227</v>
      </c>
      <c r="EL59" s="287">
        <v>234</v>
      </c>
      <c r="EM59" s="287">
        <v>282</v>
      </c>
      <c r="EN59" s="287">
        <v>421</v>
      </c>
      <c r="EO59" s="287">
        <v>433</v>
      </c>
      <c r="EP59" s="288">
        <v>418</v>
      </c>
      <c r="EQ59" s="287">
        <v>423</v>
      </c>
      <c r="ER59" s="287">
        <v>431</v>
      </c>
      <c r="ES59" s="287">
        <v>412</v>
      </c>
      <c r="ET59" s="183">
        <v>95.168588518461334</v>
      </c>
      <c r="EU59" s="183">
        <v>87.411810490926428</v>
      </c>
      <c r="EV59" s="180">
        <v>57</v>
      </c>
      <c r="EW59" s="180">
        <v>65</v>
      </c>
      <c r="EX59" s="180">
        <v>131</v>
      </c>
      <c r="EY59" s="180">
        <v>59</v>
      </c>
      <c r="EZ59" s="183">
        <v>100</v>
      </c>
      <c r="FA59" s="180">
        <v>76</v>
      </c>
      <c r="FB59" s="180">
        <v>91</v>
      </c>
      <c r="FC59" s="180">
        <v>84</v>
      </c>
      <c r="FD59" s="180">
        <v>110</v>
      </c>
      <c r="FE59" s="180">
        <v>149</v>
      </c>
      <c r="FF59" s="180">
        <v>172</v>
      </c>
      <c r="FG59" s="180">
        <v>173</v>
      </c>
      <c r="FH59" s="180">
        <v>219</v>
      </c>
      <c r="FI59" s="180">
        <v>227</v>
      </c>
      <c r="FJ59" s="180">
        <v>285</v>
      </c>
      <c r="FK59" s="180">
        <v>274</v>
      </c>
      <c r="FL59" s="180">
        <v>298</v>
      </c>
      <c r="FM59" s="288">
        <v>209</v>
      </c>
      <c r="FN59" s="288">
        <v>218</v>
      </c>
      <c r="FO59" s="288">
        <v>225</v>
      </c>
      <c r="FP59" s="287">
        <v>265</v>
      </c>
      <c r="FQ59" s="287">
        <v>264</v>
      </c>
      <c r="FR59" s="287">
        <v>217</v>
      </c>
      <c r="FS59" s="287">
        <v>227</v>
      </c>
      <c r="FT59" s="287">
        <v>288</v>
      </c>
      <c r="FU59" s="288">
        <v>285</v>
      </c>
      <c r="FV59" s="287">
        <v>318</v>
      </c>
      <c r="FW59" s="287">
        <v>325</v>
      </c>
      <c r="FX59" s="287">
        <v>389</v>
      </c>
      <c r="FY59" s="287">
        <v>946</v>
      </c>
      <c r="FZ59" s="287">
        <v>1072</v>
      </c>
      <c r="GA59" s="288">
        <v>1148</v>
      </c>
      <c r="GB59" s="287">
        <v>1257</v>
      </c>
      <c r="GC59" s="287">
        <v>1369</v>
      </c>
      <c r="GD59" s="287">
        <v>1345</v>
      </c>
      <c r="GE59" s="183">
        <v>52.991982862250786</v>
      </c>
      <c r="GF59" s="183">
        <v>48.672836653397681</v>
      </c>
      <c r="GG59" s="180">
        <v>46</v>
      </c>
      <c r="GH59" s="180">
        <v>41</v>
      </c>
      <c r="GI59" s="180">
        <v>61</v>
      </c>
      <c r="GJ59" s="180">
        <v>40</v>
      </c>
      <c r="GK59" s="183">
        <v>72</v>
      </c>
      <c r="GL59" s="180">
        <v>42</v>
      </c>
      <c r="GM59" s="180">
        <v>66</v>
      </c>
      <c r="GN59" s="180">
        <v>79</v>
      </c>
      <c r="GO59" s="180">
        <v>61</v>
      </c>
      <c r="GP59" s="180">
        <v>74</v>
      </c>
      <c r="GQ59" s="180">
        <v>76</v>
      </c>
      <c r="GR59" s="180">
        <v>92</v>
      </c>
      <c r="GS59" s="180">
        <v>107</v>
      </c>
      <c r="GT59" s="180">
        <v>103</v>
      </c>
      <c r="GU59" s="180">
        <v>129</v>
      </c>
      <c r="GV59" s="180">
        <v>116</v>
      </c>
      <c r="GW59" s="180">
        <v>152</v>
      </c>
      <c r="GX59" s="288">
        <v>162</v>
      </c>
      <c r="GY59" s="288">
        <v>172</v>
      </c>
      <c r="GZ59" s="288">
        <v>206</v>
      </c>
      <c r="HA59" s="287">
        <v>167</v>
      </c>
      <c r="HB59" s="287">
        <v>194</v>
      </c>
      <c r="HC59" s="287">
        <v>213</v>
      </c>
      <c r="HD59" s="287">
        <v>203</v>
      </c>
      <c r="HE59" s="287">
        <v>200</v>
      </c>
      <c r="HF59" s="288">
        <v>245</v>
      </c>
      <c r="HG59" s="287">
        <v>217</v>
      </c>
      <c r="HH59" s="287">
        <v>243</v>
      </c>
      <c r="HI59" s="287">
        <v>288</v>
      </c>
      <c r="HJ59" s="287">
        <v>225</v>
      </c>
      <c r="HK59" s="287">
        <v>265</v>
      </c>
      <c r="HL59" s="288">
        <v>254</v>
      </c>
      <c r="HM59" s="287">
        <v>272</v>
      </c>
      <c r="HN59" s="287">
        <v>247</v>
      </c>
      <c r="HO59" s="287">
        <v>259</v>
      </c>
      <c r="HP59" s="183">
        <v>12836.556218605763</v>
      </c>
      <c r="HQ59" s="183">
        <v>11790.304311587277</v>
      </c>
      <c r="HR59" s="180">
        <v>11135</v>
      </c>
      <c r="HS59" s="180">
        <v>11253</v>
      </c>
      <c r="HT59" s="180">
        <v>11405</v>
      </c>
      <c r="HU59" s="180">
        <v>11744</v>
      </c>
      <c r="HV59" s="183">
        <v>11852</v>
      </c>
      <c r="HW59" s="180">
        <v>11696</v>
      </c>
      <c r="HX59" s="180">
        <v>11947</v>
      </c>
      <c r="HY59" s="180">
        <v>12295</v>
      </c>
      <c r="HZ59" s="180">
        <v>12201</v>
      </c>
      <c r="IA59" s="180">
        <v>12498</v>
      </c>
      <c r="IB59" s="180">
        <v>12822</v>
      </c>
      <c r="IC59" s="180">
        <v>12552</v>
      </c>
      <c r="ID59" s="180">
        <v>12359</v>
      </c>
      <c r="IE59" s="180">
        <v>12561</v>
      </c>
      <c r="IF59" s="180">
        <v>13629</v>
      </c>
      <c r="IG59" s="180">
        <v>13397</v>
      </c>
      <c r="IH59" s="180">
        <v>12909</v>
      </c>
      <c r="II59" s="288">
        <v>13070</v>
      </c>
      <c r="IJ59" s="288">
        <v>12318</v>
      </c>
      <c r="IK59" s="288">
        <v>11864</v>
      </c>
      <c r="IL59" s="287">
        <v>11595</v>
      </c>
      <c r="IM59" s="287">
        <v>11252</v>
      </c>
      <c r="IN59" s="287">
        <v>11228</v>
      </c>
      <c r="IO59" s="287">
        <v>11033</v>
      </c>
      <c r="IP59" s="287">
        <v>10994</v>
      </c>
      <c r="IQ59" s="288">
        <v>10837</v>
      </c>
      <c r="IR59" s="287">
        <v>10586</v>
      </c>
      <c r="IS59" s="287">
        <v>10520</v>
      </c>
      <c r="IT59" s="287">
        <v>10550</v>
      </c>
      <c r="IU59" s="287">
        <v>10674</v>
      </c>
      <c r="IV59" s="287">
        <v>10682</v>
      </c>
      <c r="IW59" s="288">
        <v>10568</v>
      </c>
      <c r="IX59" s="287">
        <v>10097</v>
      </c>
      <c r="IY59" s="287">
        <v>9967</v>
      </c>
      <c r="IZ59" s="287">
        <v>9613</v>
      </c>
    </row>
    <row r="60" spans="1:260">
      <c r="A60" s="281" t="s">
        <v>91</v>
      </c>
      <c r="B60" s="183">
        <v>50317</v>
      </c>
      <c r="C60" s="183">
        <v>48321</v>
      </c>
      <c r="D60" s="180">
        <v>47453</v>
      </c>
      <c r="E60" s="180">
        <v>47679</v>
      </c>
      <c r="F60" s="180">
        <v>47993</v>
      </c>
      <c r="G60" s="180">
        <v>49008</v>
      </c>
      <c r="H60" s="183">
        <v>50452</v>
      </c>
      <c r="I60" s="180">
        <v>51465</v>
      </c>
      <c r="J60" s="180">
        <v>52950</v>
      </c>
      <c r="K60" s="180">
        <v>54393</v>
      </c>
      <c r="L60" s="180">
        <v>55272</v>
      </c>
      <c r="M60" s="180">
        <v>55987</v>
      </c>
      <c r="N60" s="180">
        <v>58326</v>
      </c>
      <c r="O60" s="180">
        <v>59665</v>
      </c>
      <c r="P60" s="180">
        <v>61272</v>
      </c>
      <c r="Q60" s="180">
        <v>63141</v>
      </c>
      <c r="R60" s="180">
        <v>64337</v>
      </c>
      <c r="S60" s="180">
        <v>65258</v>
      </c>
      <c r="T60" s="180">
        <v>64316</v>
      </c>
      <c r="U60" s="288">
        <v>64046</v>
      </c>
      <c r="V60" s="288">
        <v>63514</v>
      </c>
      <c r="W60" s="288">
        <v>62842</v>
      </c>
      <c r="X60" s="287">
        <v>61439</v>
      </c>
      <c r="Y60" s="287">
        <v>61094</v>
      </c>
      <c r="Z60" s="287">
        <v>61862</v>
      </c>
      <c r="AA60" s="287">
        <v>61052</v>
      </c>
      <c r="AB60" s="287">
        <v>61464</v>
      </c>
      <c r="AC60" s="288">
        <v>61404</v>
      </c>
      <c r="AD60" s="287">
        <v>60852</v>
      </c>
      <c r="AE60" s="287">
        <v>61348</v>
      </c>
      <c r="AF60" s="287">
        <v>61096</v>
      </c>
      <c r="AG60" s="287">
        <v>58766</v>
      </c>
      <c r="AH60" s="287">
        <v>59449</v>
      </c>
      <c r="AI60" s="288">
        <v>59755</v>
      </c>
      <c r="AJ60" s="287">
        <v>59283</v>
      </c>
      <c r="AK60" s="287">
        <v>57810</v>
      </c>
      <c r="AL60" s="287">
        <v>56124</v>
      </c>
      <c r="AM60" s="397">
        <f t="shared" si="5"/>
        <v>1951</v>
      </c>
      <c r="AN60" s="292">
        <f t="shared" si="150"/>
        <v>2172</v>
      </c>
      <c r="AO60" s="292">
        <f t="shared" si="151"/>
        <v>2023</v>
      </c>
      <c r="AP60" s="292">
        <f t="shared" si="152"/>
        <v>1858</v>
      </c>
      <c r="AQ60" s="292">
        <f t="shared" si="153"/>
        <v>1914</v>
      </c>
      <c r="AR60" s="292">
        <f t="shared" si="154"/>
        <v>2004</v>
      </c>
      <c r="AS60" s="292">
        <f t="shared" si="155"/>
        <v>2163</v>
      </c>
      <c r="AT60" s="292">
        <f t="shared" si="156"/>
        <v>2325</v>
      </c>
      <c r="AU60" s="292">
        <f t="shared" si="157"/>
        <v>2433</v>
      </c>
      <c r="AV60" s="292">
        <f t="shared" si="158"/>
        <v>2622</v>
      </c>
      <c r="AW60" s="292">
        <f t="shared" si="159"/>
        <v>2829</v>
      </c>
      <c r="AX60" s="292">
        <f t="shared" si="160"/>
        <v>2849</v>
      </c>
      <c r="AY60" s="292">
        <f t="shared" si="161"/>
        <v>3002</v>
      </c>
      <c r="AZ60" s="292">
        <f t="shared" si="162"/>
        <v>3126</v>
      </c>
      <c r="BA60" s="292">
        <f t="shared" si="163"/>
        <v>3056</v>
      </c>
      <c r="BB60" s="292">
        <f t="shared" si="164"/>
        <v>3145</v>
      </c>
      <c r="BC60" s="292">
        <f t="shared" si="165"/>
        <v>3233</v>
      </c>
      <c r="BD60" s="292">
        <f t="shared" si="166"/>
        <v>3499</v>
      </c>
      <c r="BE60" s="292">
        <f t="shared" si="167"/>
        <v>3569</v>
      </c>
      <c r="BF60" s="293">
        <f t="shared" si="168"/>
        <v>3530</v>
      </c>
      <c r="BG60" s="293">
        <f t="shared" si="169"/>
        <v>3665</v>
      </c>
      <c r="BH60" s="293">
        <f t="shared" si="170"/>
        <v>3848</v>
      </c>
      <c r="BI60" s="293">
        <f t="shared" si="171"/>
        <v>3885</v>
      </c>
      <c r="BJ60" s="293">
        <f t="shared" si="172"/>
        <v>3931</v>
      </c>
      <c r="BK60" s="293">
        <f t="shared" si="173"/>
        <v>3989</v>
      </c>
      <c r="BL60" s="293">
        <f t="shared" si="174"/>
        <v>3993</v>
      </c>
      <c r="BM60" s="293">
        <f t="shared" si="175"/>
        <v>4385</v>
      </c>
      <c r="BN60" s="293">
        <f t="shared" si="176"/>
        <v>4577</v>
      </c>
      <c r="BO60" s="293">
        <f t="shared" si="177"/>
        <v>4680</v>
      </c>
      <c r="BP60" s="293">
        <f t="shared" si="178"/>
        <v>4975</v>
      </c>
      <c r="BQ60" s="293">
        <f t="shared" si="179"/>
        <v>4995</v>
      </c>
      <c r="BR60" s="293">
        <f t="shared" si="180"/>
        <v>4873</v>
      </c>
      <c r="BS60" s="293">
        <f t="shared" si="181"/>
        <v>5070</v>
      </c>
      <c r="BT60" s="293">
        <f t="shared" si="182"/>
        <v>5325</v>
      </c>
      <c r="BU60" s="293">
        <f t="shared" si="183"/>
        <v>5413</v>
      </c>
      <c r="BV60" s="293">
        <f t="shared" si="184"/>
        <v>5411</v>
      </c>
      <c r="BW60" s="293">
        <f t="shared" si="185"/>
        <v>5314</v>
      </c>
      <c r="BX60" s="183">
        <v>142</v>
      </c>
      <c r="BY60" s="183">
        <v>324</v>
      </c>
      <c r="BZ60" s="180">
        <v>59</v>
      </c>
      <c r="CA60" s="180">
        <v>54</v>
      </c>
      <c r="CB60" s="180">
        <v>73</v>
      </c>
      <c r="CC60" s="180">
        <v>66</v>
      </c>
      <c r="CD60" s="183">
        <v>75</v>
      </c>
      <c r="CE60" s="180">
        <v>57</v>
      </c>
      <c r="CF60" s="180">
        <v>111</v>
      </c>
      <c r="CG60" s="180">
        <v>105</v>
      </c>
      <c r="CH60" s="180">
        <v>136</v>
      </c>
      <c r="CI60" s="180">
        <v>137</v>
      </c>
      <c r="CJ60" s="180">
        <v>129</v>
      </c>
      <c r="CK60" s="180">
        <v>173</v>
      </c>
      <c r="CL60" s="180">
        <v>151</v>
      </c>
      <c r="CM60" s="180">
        <v>141</v>
      </c>
      <c r="CN60" s="180">
        <v>161</v>
      </c>
      <c r="CO60" s="180">
        <v>173</v>
      </c>
      <c r="CP60" s="180">
        <v>181</v>
      </c>
      <c r="CQ60" s="288">
        <v>155</v>
      </c>
      <c r="CR60" s="288">
        <v>149</v>
      </c>
      <c r="CS60" s="288">
        <v>153</v>
      </c>
      <c r="CT60" s="287">
        <v>133</v>
      </c>
      <c r="CU60" s="287">
        <v>148</v>
      </c>
      <c r="CV60" s="287">
        <v>116</v>
      </c>
      <c r="CW60" s="287">
        <v>117</v>
      </c>
      <c r="CX60" s="287">
        <v>98</v>
      </c>
      <c r="CY60" s="288">
        <v>103</v>
      </c>
      <c r="CZ60" s="287">
        <v>100</v>
      </c>
      <c r="DA60" s="287">
        <v>100</v>
      </c>
      <c r="DB60" s="287">
        <v>104</v>
      </c>
      <c r="DC60" s="287">
        <v>116</v>
      </c>
      <c r="DD60" s="287">
        <v>106</v>
      </c>
      <c r="DE60" s="288">
        <v>110</v>
      </c>
      <c r="DF60" s="287">
        <v>132</v>
      </c>
      <c r="DG60" s="287">
        <v>101</v>
      </c>
      <c r="DH60" s="287">
        <v>85</v>
      </c>
      <c r="DI60" s="183">
        <v>1809</v>
      </c>
      <c r="DJ60" s="183">
        <v>1848</v>
      </c>
      <c r="DK60" s="180">
        <v>1964</v>
      </c>
      <c r="DL60" s="180">
        <v>1804</v>
      </c>
      <c r="DM60" s="180">
        <v>1841</v>
      </c>
      <c r="DN60" s="180">
        <v>1938</v>
      </c>
      <c r="DO60" s="183">
        <v>2088</v>
      </c>
      <c r="DP60" s="180">
        <v>2268</v>
      </c>
      <c r="DQ60" s="180">
        <v>2322</v>
      </c>
      <c r="DR60" s="180">
        <v>2517</v>
      </c>
      <c r="DS60" s="180">
        <v>2693</v>
      </c>
      <c r="DT60" s="180">
        <v>2712</v>
      </c>
      <c r="DU60" s="180">
        <v>2873</v>
      </c>
      <c r="DV60" s="180">
        <v>2953</v>
      </c>
      <c r="DW60" s="180">
        <v>2905</v>
      </c>
      <c r="DX60" s="180">
        <v>3004</v>
      </c>
      <c r="DY60" s="180">
        <v>3072</v>
      </c>
      <c r="DZ60" s="180">
        <v>3326</v>
      </c>
      <c r="EA60" s="180">
        <v>3388</v>
      </c>
      <c r="EB60" s="288">
        <v>3375</v>
      </c>
      <c r="EC60" s="288">
        <v>3516</v>
      </c>
      <c r="ED60" s="288">
        <v>3695</v>
      </c>
      <c r="EE60" s="287">
        <v>3752</v>
      </c>
      <c r="EF60" s="287">
        <v>3783</v>
      </c>
      <c r="EG60" s="287">
        <v>3873</v>
      </c>
      <c r="EH60" s="287">
        <v>3876</v>
      </c>
      <c r="EI60" s="287">
        <v>4287</v>
      </c>
      <c r="EJ60" s="288">
        <v>4474</v>
      </c>
      <c r="EK60" s="287">
        <v>4580</v>
      </c>
      <c r="EL60" s="287">
        <v>4875</v>
      </c>
      <c r="EM60" s="287">
        <v>4891</v>
      </c>
      <c r="EN60" s="287">
        <v>4757</v>
      </c>
      <c r="EO60" s="287">
        <v>4964</v>
      </c>
      <c r="EP60" s="288">
        <v>5215</v>
      </c>
      <c r="EQ60" s="287">
        <v>5281</v>
      </c>
      <c r="ER60" s="287">
        <v>5310</v>
      </c>
      <c r="ES60" s="287">
        <v>5229</v>
      </c>
      <c r="ET60" s="183">
        <v>3176</v>
      </c>
      <c r="EU60" s="183">
        <v>3274</v>
      </c>
      <c r="EV60" s="180">
        <v>3395</v>
      </c>
      <c r="EW60" s="180">
        <v>3278</v>
      </c>
      <c r="EX60" s="180">
        <v>3420</v>
      </c>
      <c r="EY60" s="180">
        <v>3517</v>
      </c>
      <c r="EZ60" s="183">
        <v>3824</v>
      </c>
      <c r="FA60" s="180">
        <v>3830</v>
      </c>
      <c r="FB60" s="180">
        <v>4030</v>
      </c>
      <c r="FC60" s="180">
        <v>4222</v>
      </c>
      <c r="FD60" s="180">
        <v>3944</v>
      </c>
      <c r="FE60" s="180">
        <v>4089</v>
      </c>
      <c r="FF60" s="180">
        <v>4584</v>
      </c>
      <c r="FG60" s="180">
        <v>4638</v>
      </c>
      <c r="FH60" s="180">
        <v>4765</v>
      </c>
      <c r="FI60" s="180">
        <v>4791</v>
      </c>
      <c r="FJ60" s="180">
        <v>5161</v>
      </c>
      <c r="FK60" s="180">
        <v>5318</v>
      </c>
      <c r="FL60" s="180">
        <v>5158</v>
      </c>
      <c r="FM60" s="288">
        <v>5247</v>
      </c>
      <c r="FN60" s="288">
        <v>5186</v>
      </c>
      <c r="FO60" s="288">
        <v>5222</v>
      </c>
      <c r="FP60" s="287">
        <v>4822</v>
      </c>
      <c r="FQ60" s="287">
        <v>4778</v>
      </c>
      <c r="FR60" s="287">
        <v>4918</v>
      </c>
      <c r="FS60" s="287">
        <v>4867</v>
      </c>
      <c r="FT60" s="287">
        <v>4820</v>
      </c>
      <c r="FU60" s="288">
        <v>4902</v>
      </c>
      <c r="FV60" s="287">
        <v>4805</v>
      </c>
      <c r="FW60" s="287">
        <v>4876</v>
      </c>
      <c r="FX60" s="287">
        <v>4804</v>
      </c>
      <c r="FY60" s="287">
        <v>4898</v>
      </c>
      <c r="FZ60" s="287">
        <v>5177</v>
      </c>
      <c r="GA60" s="288">
        <v>5278</v>
      </c>
      <c r="GB60" s="287">
        <v>5220</v>
      </c>
      <c r="GC60" s="287">
        <v>5242</v>
      </c>
      <c r="GD60" s="287">
        <v>5129</v>
      </c>
      <c r="GE60" s="183">
        <v>2358</v>
      </c>
      <c r="GF60" s="183">
        <v>2559</v>
      </c>
      <c r="GG60" s="180">
        <v>2770</v>
      </c>
      <c r="GH60" s="180">
        <v>2699</v>
      </c>
      <c r="GI60" s="180">
        <v>2926</v>
      </c>
      <c r="GJ60" s="180">
        <v>3053</v>
      </c>
      <c r="GK60" s="183">
        <v>3306</v>
      </c>
      <c r="GL60" s="180">
        <v>3326</v>
      </c>
      <c r="GM60" s="180">
        <v>3505</v>
      </c>
      <c r="GN60" s="180">
        <v>3845</v>
      </c>
      <c r="GO60" s="180">
        <v>3526</v>
      </c>
      <c r="GP60" s="180">
        <v>3676</v>
      </c>
      <c r="GQ60" s="180">
        <v>4205</v>
      </c>
      <c r="GR60" s="180">
        <v>4532</v>
      </c>
      <c r="GS60" s="180">
        <v>5358</v>
      </c>
      <c r="GT60" s="180">
        <v>5918</v>
      </c>
      <c r="GU60" s="180">
        <v>6377</v>
      </c>
      <c r="GV60" s="180">
        <v>6972</v>
      </c>
      <c r="GW60" s="180">
        <v>6924</v>
      </c>
      <c r="GX60" s="288">
        <v>7167</v>
      </c>
      <c r="GY60" s="288">
        <v>7367</v>
      </c>
      <c r="GZ60" s="288">
        <v>7415</v>
      </c>
      <c r="HA60" s="287">
        <v>7542</v>
      </c>
      <c r="HB60" s="287">
        <v>7605</v>
      </c>
      <c r="HC60" s="287">
        <v>8018</v>
      </c>
      <c r="HD60" s="287">
        <v>8377</v>
      </c>
      <c r="HE60" s="287">
        <v>8867</v>
      </c>
      <c r="HF60" s="288">
        <v>9056</v>
      </c>
      <c r="HG60" s="287">
        <v>9498</v>
      </c>
      <c r="HH60" s="287">
        <v>9879</v>
      </c>
      <c r="HI60" s="287">
        <v>10391</v>
      </c>
      <c r="HJ60" s="287">
        <v>10183</v>
      </c>
      <c r="HK60" s="287">
        <v>10724</v>
      </c>
      <c r="HL60" s="288">
        <v>10913</v>
      </c>
      <c r="HM60" s="287">
        <v>11033</v>
      </c>
      <c r="HN60" s="287">
        <v>11062</v>
      </c>
      <c r="HO60" s="287">
        <v>10659</v>
      </c>
      <c r="HP60" s="183">
        <v>42832</v>
      </c>
      <c r="HQ60" s="183">
        <v>40316</v>
      </c>
      <c r="HR60" s="180">
        <v>39265</v>
      </c>
      <c r="HS60" s="180">
        <v>39844</v>
      </c>
      <c r="HT60" s="180">
        <v>39733</v>
      </c>
      <c r="HU60" s="180">
        <v>40434</v>
      </c>
      <c r="HV60" s="183">
        <v>41159</v>
      </c>
      <c r="HW60" s="180">
        <v>41984</v>
      </c>
      <c r="HX60" s="180">
        <v>42982</v>
      </c>
      <c r="HY60" s="180">
        <v>43704</v>
      </c>
      <c r="HZ60" s="180">
        <v>44973</v>
      </c>
      <c r="IA60" s="180">
        <v>45373</v>
      </c>
      <c r="IB60" s="180">
        <v>46535</v>
      </c>
      <c r="IC60" s="180">
        <v>47369</v>
      </c>
      <c r="ID60" s="180">
        <v>48093</v>
      </c>
      <c r="IE60" s="180">
        <v>49287</v>
      </c>
      <c r="IF60" s="180">
        <v>49566</v>
      </c>
      <c r="IG60" s="180">
        <v>49469</v>
      </c>
      <c r="IH60" s="180">
        <v>48665</v>
      </c>
      <c r="II60" s="288">
        <v>48102</v>
      </c>
      <c r="IJ60" s="288">
        <v>47296</v>
      </c>
      <c r="IK60" s="288">
        <v>46357</v>
      </c>
      <c r="IL60" s="287">
        <v>45190</v>
      </c>
      <c r="IM60" s="287">
        <v>44780</v>
      </c>
      <c r="IN60" s="287">
        <v>44937</v>
      </c>
      <c r="IO60" s="287">
        <v>43815</v>
      </c>
      <c r="IP60" s="287">
        <v>43392</v>
      </c>
      <c r="IQ60" s="288">
        <v>42869</v>
      </c>
      <c r="IR60" s="287">
        <v>41869</v>
      </c>
      <c r="IS60" s="287">
        <v>41618</v>
      </c>
      <c r="IT60" s="287">
        <v>40906</v>
      </c>
      <c r="IU60" s="287">
        <v>38812</v>
      </c>
      <c r="IV60" s="287">
        <v>38478</v>
      </c>
      <c r="IW60" s="288">
        <v>38239</v>
      </c>
      <c r="IX60" s="287">
        <v>37617</v>
      </c>
      <c r="IY60" s="287">
        <v>36095</v>
      </c>
      <c r="IZ60" s="287">
        <v>35022</v>
      </c>
    </row>
    <row r="61" spans="1:260">
      <c r="A61" s="281" t="s">
        <v>98</v>
      </c>
      <c r="B61" s="183">
        <v>10329</v>
      </c>
      <c r="C61" s="183">
        <v>10065</v>
      </c>
      <c r="D61" s="180">
        <v>9933</v>
      </c>
      <c r="E61" s="180">
        <v>10145</v>
      </c>
      <c r="F61" s="180">
        <v>10094</v>
      </c>
      <c r="G61" s="180">
        <v>10487</v>
      </c>
      <c r="H61" s="183">
        <v>10843</v>
      </c>
      <c r="I61" s="180">
        <v>11250</v>
      </c>
      <c r="J61" s="180">
        <v>11829</v>
      </c>
      <c r="K61" s="180">
        <v>12293</v>
      </c>
      <c r="L61" s="180">
        <v>12452</v>
      </c>
      <c r="M61" s="180">
        <v>13211</v>
      </c>
      <c r="N61" s="180">
        <v>13308</v>
      </c>
      <c r="O61" s="180">
        <v>13775</v>
      </c>
      <c r="P61" s="180">
        <v>14113</v>
      </c>
      <c r="Q61" s="180">
        <v>14452</v>
      </c>
      <c r="R61" s="180">
        <v>14982</v>
      </c>
      <c r="S61" s="180">
        <v>14757</v>
      </c>
      <c r="T61" s="180">
        <v>14706</v>
      </c>
      <c r="U61" s="288">
        <v>14164</v>
      </c>
      <c r="V61" s="288">
        <v>13881</v>
      </c>
      <c r="W61" s="288">
        <v>13747</v>
      </c>
      <c r="X61" s="287">
        <v>13555</v>
      </c>
      <c r="Y61" s="287">
        <v>13306</v>
      </c>
      <c r="Z61" s="287">
        <v>13102</v>
      </c>
      <c r="AA61" s="287">
        <v>12839</v>
      </c>
      <c r="AB61" s="287">
        <v>12800</v>
      </c>
      <c r="AC61" s="288">
        <v>12592</v>
      </c>
      <c r="AD61" s="287">
        <v>12525</v>
      </c>
      <c r="AE61" s="287">
        <v>12282</v>
      </c>
      <c r="AF61" s="287">
        <v>12180</v>
      </c>
      <c r="AG61" s="287">
        <v>12568</v>
      </c>
      <c r="AH61" s="287">
        <v>12502</v>
      </c>
      <c r="AI61" s="288">
        <v>12255</v>
      </c>
      <c r="AJ61" s="287">
        <v>11872</v>
      </c>
      <c r="AK61" s="287">
        <v>11619</v>
      </c>
      <c r="AL61" s="287">
        <v>11213</v>
      </c>
      <c r="AM61" s="397">
        <f t="shared" si="5"/>
        <v>152.17007002187913</v>
      </c>
      <c r="AN61" s="292">
        <f t="shared" si="150"/>
        <v>150.712890625</v>
      </c>
      <c r="AO61" s="292">
        <f t="shared" si="151"/>
        <v>142.90070521861776</v>
      </c>
      <c r="AP61" s="292">
        <f t="shared" si="152"/>
        <v>150.51653081784045</v>
      </c>
      <c r="AQ61" s="292">
        <f t="shared" si="153"/>
        <v>138.61349581666062</v>
      </c>
      <c r="AR61" s="292">
        <f t="shared" si="154"/>
        <v>158</v>
      </c>
      <c r="AS61" s="292">
        <f t="shared" si="155"/>
        <v>140</v>
      </c>
      <c r="AT61" s="292">
        <f t="shared" si="156"/>
        <v>192</v>
      </c>
      <c r="AU61" s="292">
        <f t="shared" si="157"/>
        <v>176</v>
      </c>
      <c r="AV61" s="292">
        <f t="shared" si="158"/>
        <v>221</v>
      </c>
      <c r="AW61" s="292">
        <f t="shared" si="159"/>
        <v>194</v>
      </c>
      <c r="AX61" s="292">
        <f t="shared" si="160"/>
        <v>227</v>
      </c>
      <c r="AY61" s="292">
        <f t="shared" si="161"/>
        <v>239</v>
      </c>
      <c r="AZ61" s="292">
        <f t="shared" si="162"/>
        <v>241</v>
      </c>
      <c r="BA61" s="292">
        <f t="shared" si="163"/>
        <v>254</v>
      </c>
      <c r="BB61" s="292">
        <f t="shared" si="164"/>
        <v>268</v>
      </c>
      <c r="BC61" s="292">
        <f t="shared" si="165"/>
        <v>287</v>
      </c>
      <c r="BD61" s="292">
        <f t="shared" si="166"/>
        <v>314</v>
      </c>
      <c r="BE61" s="292">
        <f t="shared" si="167"/>
        <v>286</v>
      </c>
      <c r="BF61" s="293">
        <f t="shared" si="168"/>
        <v>343</v>
      </c>
      <c r="BG61" s="293">
        <f t="shared" si="169"/>
        <v>404</v>
      </c>
      <c r="BH61" s="293">
        <f t="shared" si="170"/>
        <v>432</v>
      </c>
      <c r="BI61" s="293">
        <f t="shared" si="171"/>
        <v>480</v>
      </c>
      <c r="BJ61" s="293">
        <f t="shared" si="172"/>
        <v>499</v>
      </c>
      <c r="BK61" s="293">
        <f t="shared" si="173"/>
        <v>505</v>
      </c>
      <c r="BL61" s="293">
        <f t="shared" si="174"/>
        <v>526</v>
      </c>
      <c r="BM61" s="293">
        <f t="shared" si="175"/>
        <v>551</v>
      </c>
      <c r="BN61" s="293">
        <f t="shared" si="176"/>
        <v>583</v>
      </c>
      <c r="BO61" s="293">
        <f t="shared" si="177"/>
        <v>571</v>
      </c>
      <c r="BP61" s="293">
        <f t="shared" si="178"/>
        <v>653</v>
      </c>
      <c r="BQ61" s="293">
        <f t="shared" si="179"/>
        <v>646</v>
      </c>
      <c r="BR61" s="293">
        <f t="shared" si="180"/>
        <v>806</v>
      </c>
      <c r="BS61" s="293">
        <f t="shared" si="181"/>
        <v>696</v>
      </c>
      <c r="BT61" s="293">
        <f t="shared" si="182"/>
        <v>688</v>
      </c>
      <c r="BU61" s="293">
        <f t="shared" si="183"/>
        <v>706</v>
      </c>
      <c r="BV61" s="293">
        <f t="shared" si="184"/>
        <v>738</v>
      </c>
      <c r="BW61" s="293">
        <f t="shared" si="185"/>
        <v>675</v>
      </c>
      <c r="BX61" s="183">
        <v>18.225016919969679</v>
      </c>
      <c r="BY61" s="183">
        <v>15.913783482142858</v>
      </c>
      <c r="BZ61" s="180">
        <v>18.679830747531735</v>
      </c>
      <c r="CA61" s="180">
        <v>18.582287755288945</v>
      </c>
      <c r="CB61" s="180">
        <v>15.60549290651146</v>
      </c>
      <c r="CC61" s="180">
        <v>23</v>
      </c>
      <c r="CD61" s="183">
        <v>23</v>
      </c>
      <c r="CE61" s="180">
        <v>35</v>
      </c>
      <c r="CF61" s="180">
        <v>21</v>
      </c>
      <c r="CG61" s="180">
        <v>27</v>
      </c>
      <c r="CH61" s="180">
        <v>20</v>
      </c>
      <c r="CI61" s="180">
        <v>42</v>
      </c>
      <c r="CJ61" s="180">
        <v>29</v>
      </c>
      <c r="CK61" s="180">
        <v>32</v>
      </c>
      <c r="CL61" s="180">
        <v>31</v>
      </c>
      <c r="CM61" s="180">
        <v>31</v>
      </c>
      <c r="CN61" s="180">
        <v>30</v>
      </c>
      <c r="CO61" s="180">
        <v>38</v>
      </c>
      <c r="CP61" s="180">
        <v>34</v>
      </c>
      <c r="CQ61" s="288">
        <v>41</v>
      </c>
      <c r="CR61" s="288">
        <v>39</v>
      </c>
      <c r="CS61" s="288">
        <v>30</v>
      </c>
      <c r="CT61" s="287">
        <v>46</v>
      </c>
      <c r="CU61" s="287">
        <v>48</v>
      </c>
      <c r="CV61" s="287">
        <v>52</v>
      </c>
      <c r="CW61" s="287">
        <v>39</v>
      </c>
      <c r="CX61" s="287">
        <v>37</v>
      </c>
      <c r="CY61" s="288">
        <v>32</v>
      </c>
      <c r="CZ61" s="287">
        <v>42</v>
      </c>
      <c r="DA61" s="287">
        <v>33</v>
      </c>
      <c r="DB61" s="287">
        <v>42</v>
      </c>
      <c r="DC61" s="287">
        <v>38</v>
      </c>
      <c r="DD61" s="287">
        <v>23</v>
      </c>
      <c r="DE61" s="288">
        <v>33</v>
      </c>
      <c r="DF61" s="287">
        <v>29</v>
      </c>
      <c r="DG61" s="287">
        <v>29</v>
      </c>
      <c r="DH61" s="287">
        <v>22</v>
      </c>
      <c r="DI61" s="183">
        <v>133.94505310190945</v>
      </c>
      <c r="DJ61" s="183">
        <v>134.79910714285714</v>
      </c>
      <c r="DK61" s="180">
        <v>124.22087447108603</v>
      </c>
      <c r="DL61" s="180">
        <v>131.9342430625515</v>
      </c>
      <c r="DM61" s="180">
        <v>123.00800291014914</v>
      </c>
      <c r="DN61" s="180">
        <v>135</v>
      </c>
      <c r="DO61" s="183">
        <v>117</v>
      </c>
      <c r="DP61" s="180">
        <v>157</v>
      </c>
      <c r="DQ61" s="180">
        <v>155</v>
      </c>
      <c r="DR61" s="180">
        <v>194</v>
      </c>
      <c r="DS61" s="180">
        <v>174</v>
      </c>
      <c r="DT61" s="180">
        <v>185</v>
      </c>
      <c r="DU61" s="180">
        <v>210</v>
      </c>
      <c r="DV61" s="180">
        <v>209</v>
      </c>
      <c r="DW61" s="180">
        <v>223</v>
      </c>
      <c r="DX61" s="180">
        <v>237</v>
      </c>
      <c r="DY61" s="180">
        <v>257</v>
      </c>
      <c r="DZ61" s="180">
        <v>276</v>
      </c>
      <c r="EA61" s="180">
        <v>252</v>
      </c>
      <c r="EB61" s="288">
        <v>302</v>
      </c>
      <c r="EC61" s="288">
        <v>365</v>
      </c>
      <c r="ED61" s="288">
        <v>402</v>
      </c>
      <c r="EE61" s="287">
        <v>434</v>
      </c>
      <c r="EF61" s="287">
        <v>451</v>
      </c>
      <c r="EG61" s="287">
        <v>453</v>
      </c>
      <c r="EH61" s="287">
        <v>487</v>
      </c>
      <c r="EI61" s="287">
        <v>514</v>
      </c>
      <c r="EJ61" s="288">
        <v>551</v>
      </c>
      <c r="EK61" s="287">
        <v>529</v>
      </c>
      <c r="EL61" s="287">
        <v>620</v>
      </c>
      <c r="EM61" s="287">
        <v>604</v>
      </c>
      <c r="EN61" s="287">
        <v>768</v>
      </c>
      <c r="EO61" s="287">
        <v>673</v>
      </c>
      <c r="EP61" s="288">
        <v>655</v>
      </c>
      <c r="EQ61" s="287">
        <v>677</v>
      </c>
      <c r="ER61" s="287">
        <v>709</v>
      </c>
      <c r="ES61" s="287">
        <v>653</v>
      </c>
      <c r="ET61" s="183">
        <v>85.661418544590077</v>
      </c>
      <c r="EU61" s="183">
        <v>82.377232142857153</v>
      </c>
      <c r="EV61" s="180">
        <v>80.323272214386449</v>
      </c>
      <c r="EW61" s="180">
        <v>87.336752449858039</v>
      </c>
      <c r="EX61" s="180">
        <v>75.273554019643498</v>
      </c>
      <c r="EY61" s="180">
        <v>88</v>
      </c>
      <c r="EZ61" s="183">
        <v>89</v>
      </c>
      <c r="FA61" s="180">
        <v>88</v>
      </c>
      <c r="FB61" s="180">
        <v>92</v>
      </c>
      <c r="FC61" s="180">
        <v>118</v>
      </c>
      <c r="FD61" s="180">
        <v>119</v>
      </c>
      <c r="FE61" s="180">
        <v>117</v>
      </c>
      <c r="FF61" s="180">
        <v>142</v>
      </c>
      <c r="FG61" s="180">
        <v>173</v>
      </c>
      <c r="FH61" s="180">
        <v>215</v>
      </c>
      <c r="FI61" s="180">
        <v>257</v>
      </c>
      <c r="FJ61" s="180">
        <v>320</v>
      </c>
      <c r="FK61" s="180">
        <v>359</v>
      </c>
      <c r="FL61" s="180">
        <v>300</v>
      </c>
      <c r="FM61" s="288">
        <v>367</v>
      </c>
      <c r="FN61" s="288">
        <v>380</v>
      </c>
      <c r="FO61" s="288">
        <v>364</v>
      </c>
      <c r="FP61" s="287">
        <v>424</v>
      </c>
      <c r="FQ61" s="287">
        <v>462</v>
      </c>
      <c r="FR61" s="287">
        <v>460</v>
      </c>
      <c r="FS61" s="287">
        <v>386</v>
      </c>
      <c r="FT61" s="287">
        <v>418</v>
      </c>
      <c r="FU61" s="288">
        <v>383</v>
      </c>
      <c r="FV61" s="287">
        <v>413</v>
      </c>
      <c r="FW61" s="287">
        <v>347</v>
      </c>
      <c r="FX61" s="287">
        <v>353</v>
      </c>
      <c r="FY61" s="287">
        <v>443</v>
      </c>
      <c r="FZ61" s="287">
        <v>516</v>
      </c>
      <c r="GA61" s="288">
        <v>476</v>
      </c>
      <c r="GB61" s="287">
        <v>512</v>
      </c>
      <c r="GC61" s="287">
        <v>486</v>
      </c>
      <c r="GD61" s="287">
        <v>507</v>
      </c>
      <c r="GE61" s="183">
        <v>104.80439045564857</v>
      </c>
      <c r="GF61" s="183">
        <v>94.546595982142847</v>
      </c>
      <c r="GG61" s="180">
        <v>98.069111424541617</v>
      </c>
      <c r="GH61" s="180">
        <v>113.35195530726257</v>
      </c>
      <c r="GI61" s="180">
        <v>108.32048017460896</v>
      </c>
      <c r="GJ61" s="180">
        <v>111</v>
      </c>
      <c r="GK61" s="183">
        <v>111</v>
      </c>
      <c r="GL61" s="180">
        <v>124</v>
      </c>
      <c r="GM61" s="180">
        <v>122</v>
      </c>
      <c r="GN61" s="180">
        <v>164</v>
      </c>
      <c r="GO61" s="180">
        <v>211</v>
      </c>
      <c r="GP61" s="180">
        <v>213</v>
      </c>
      <c r="GQ61" s="180">
        <v>231</v>
      </c>
      <c r="GR61" s="180">
        <v>257</v>
      </c>
      <c r="GS61" s="180">
        <v>222</v>
      </c>
      <c r="GT61" s="180">
        <v>188</v>
      </c>
      <c r="GU61" s="180">
        <v>201</v>
      </c>
      <c r="GV61" s="180">
        <v>192</v>
      </c>
      <c r="GW61" s="180">
        <v>249</v>
      </c>
      <c r="GX61" s="288">
        <v>248</v>
      </c>
      <c r="GY61" s="288">
        <v>240</v>
      </c>
      <c r="GZ61" s="288">
        <v>233</v>
      </c>
      <c r="HA61" s="287">
        <v>261</v>
      </c>
      <c r="HB61" s="287">
        <v>259</v>
      </c>
      <c r="HC61" s="287">
        <v>303</v>
      </c>
      <c r="HD61" s="287">
        <v>316</v>
      </c>
      <c r="HE61" s="287">
        <v>306</v>
      </c>
      <c r="HF61" s="288">
        <v>307</v>
      </c>
      <c r="HG61" s="287">
        <v>343</v>
      </c>
      <c r="HH61" s="287">
        <v>349</v>
      </c>
      <c r="HI61" s="287">
        <v>389</v>
      </c>
      <c r="HJ61" s="287">
        <v>410</v>
      </c>
      <c r="HK61" s="287">
        <v>443</v>
      </c>
      <c r="HL61" s="288">
        <v>438</v>
      </c>
      <c r="HM61" s="287">
        <v>412</v>
      </c>
      <c r="HN61" s="287">
        <v>411</v>
      </c>
      <c r="HO61" s="287">
        <v>398</v>
      </c>
      <c r="HP61" s="183">
        <v>9986.3641209778816</v>
      </c>
      <c r="HQ61" s="183">
        <v>9737.36328125</v>
      </c>
      <c r="HR61" s="180">
        <v>9611.7069111424535</v>
      </c>
      <c r="HS61" s="180">
        <v>9793.7947614250388</v>
      </c>
      <c r="HT61" s="180">
        <v>9771.7924699890864</v>
      </c>
      <c r="HU61" s="180">
        <v>10130</v>
      </c>
      <c r="HV61" s="183">
        <v>10503</v>
      </c>
      <c r="HW61" s="180">
        <v>10846</v>
      </c>
      <c r="HX61" s="180">
        <v>11439</v>
      </c>
      <c r="HY61" s="180">
        <v>11790</v>
      </c>
      <c r="HZ61" s="180">
        <v>11928</v>
      </c>
      <c r="IA61" s="180">
        <v>12654</v>
      </c>
      <c r="IB61" s="180">
        <v>12696</v>
      </c>
      <c r="IC61" s="180">
        <v>13104</v>
      </c>
      <c r="ID61" s="180">
        <v>13422</v>
      </c>
      <c r="IE61" s="180">
        <v>13739</v>
      </c>
      <c r="IF61" s="180">
        <v>14174</v>
      </c>
      <c r="IG61" s="180">
        <v>13892</v>
      </c>
      <c r="IH61" s="180">
        <v>13871</v>
      </c>
      <c r="II61" s="288">
        <v>13206</v>
      </c>
      <c r="IJ61" s="288">
        <v>12857</v>
      </c>
      <c r="IK61" s="288">
        <v>12718</v>
      </c>
      <c r="IL61" s="287">
        <v>12390</v>
      </c>
      <c r="IM61" s="287">
        <v>12086</v>
      </c>
      <c r="IN61" s="287">
        <v>11834</v>
      </c>
      <c r="IO61" s="287">
        <v>11611</v>
      </c>
      <c r="IP61" s="287">
        <v>11525</v>
      </c>
      <c r="IQ61" s="288">
        <v>11319</v>
      </c>
      <c r="IR61" s="287">
        <v>11198</v>
      </c>
      <c r="IS61" s="287">
        <v>10933</v>
      </c>
      <c r="IT61" s="287">
        <v>10792</v>
      </c>
      <c r="IU61" s="287">
        <v>10909</v>
      </c>
      <c r="IV61" s="287">
        <v>10847</v>
      </c>
      <c r="IW61" s="288">
        <v>10653</v>
      </c>
      <c r="IX61" s="287">
        <v>10242</v>
      </c>
      <c r="IY61" s="287">
        <v>9984</v>
      </c>
      <c r="IZ61" s="287">
        <v>9633</v>
      </c>
    </row>
    <row r="62" spans="1:260">
      <c r="A62" s="281" t="s">
        <v>99</v>
      </c>
      <c r="B62" s="183">
        <v>66669</v>
      </c>
      <c r="C62" s="183">
        <v>67134</v>
      </c>
      <c r="D62" s="180">
        <v>66125</v>
      </c>
      <c r="E62" s="180">
        <v>67403</v>
      </c>
      <c r="F62" s="180">
        <v>67738.786325541965</v>
      </c>
      <c r="G62" s="180">
        <v>70063</v>
      </c>
      <c r="H62" s="183">
        <v>65141</v>
      </c>
      <c r="I62" s="180">
        <v>67513</v>
      </c>
      <c r="J62" s="180">
        <v>74421</v>
      </c>
      <c r="K62" s="180">
        <v>76130</v>
      </c>
      <c r="L62" s="180">
        <v>77664</v>
      </c>
      <c r="M62" s="180">
        <v>81391</v>
      </c>
      <c r="N62" s="180">
        <v>83816</v>
      </c>
      <c r="O62" s="180">
        <v>86502</v>
      </c>
      <c r="P62" s="180">
        <v>90049</v>
      </c>
      <c r="Q62" s="180">
        <v>92722</v>
      </c>
      <c r="R62" s="180">
        <v>94799</v>
      </c>
      <c r="S62" s="180">
        <v>95085</v>
      </c>
      <c r="T62" s="180">
        <v>96179</v>
      </c>
      <c r="U62" s="288">
        <v>95073</v>
      </c>
      <c r="V62" s="288">
        <v>92931</v>
      </c>
      <c r="W62" s="288">
        <v>92639</v>
      </c>
      <c r="X62" s="287">
        <v>91668</v>
      </c>
      <c r="Y62" s="287">
        <v>91082</v>
      </c>
      <c r="Z62" s="287">
        <v>91039</v>
      </c>
      <c r="AA62" s="287">
        <v>91543</v>
      </c>
      <c r="AB62" s="287">
        <v>91354</v>
      </c>
      <c r="AC62" s="288">
        <v>91031</v>
      </c>
      <c r="AD62" s="287">
        <v>89881</v>
      </c>
      <c r="AE62" s="287">
        <v>91106</v>
      </c>
      <c r="AF62" s="287">
        <v>91045</v>
      </c>
      <c r="AG62" s="287">
        <v>90577</v>
      </c>
      <c r="AH62" s="287">
        <v>91533</v>
      </c>
      <c r="AI62" s="288">
        <v>92561</v>
      </c>
      <c r="AJ62" s="287">
        <v>89927</v>
      </c>
      <c r="AK62" s="287">
        <v>87980</v>
      </c>
      <c r="AL62" s="287">
        <v>85527</v>
      </c>
      <c r="AM62" s="397">
        <f t="shared" si="5"/>
        <v>3383</v>
      </c>
      <c r="AN62" s="292">
        <f t="shared" si="150"/>
        <v>3685</v>
      </c>
      <c r="AO62" s="292">
        <f t="shared" si="151"/>
        <v>3914</v>
      </c>
      <c r="AP62" s="292">
        <f t="shared" si="152"/>
        <v>4027</v>
      </c>
      <c r="AQ62" s="292">
        <f t="shared" si="153"/>
        <v>4575.9687160659141</v>
      </c>
      <c r="AR62" s="292">
        <f t="shared" si="154"/>
        <v>4733</v>
      </c>
      <c r="AS62" s="292">
        <f t="shared" si="155"/>
        <v>4401</v>
      </c>
      <c r="AT62" s="292">
        <f t="shared" si="156"/>
        <v>4745</v>
      </c>
      <c r="AU62" s="292">
        <f t="shared" si="157"/>
        <v>5405</v>
      </c>
      <c r="AV62" s="292">
        <f t="shared" si="158"/>
        <v>5574</v>
      </c>
      <c r="AW62" s="292">
        <f t="shared" si="159"/>
        <v>5751</v>
      </c>
      <c r="AX62" s="292">
        <f t="shared" si="160"/>
        <v>6289</v>
      </c>
      <c r="AY62" s="292">
        <f t="shared" si="161"/>
        <v>6344</v>
      </c>
      <c r="AZ62" s="292">
        <f t="shared" si="162"/>
        <v>6752</v>
      </c>
      <c r="BA62" s="292">
        <f t="shared" si="163"/>
        <v>7302</v>
      </c>
      <c r="BB62" s="292">
        <f t="shared" si="164"/>
        <v>7440</v>
      </c>
      <c r="BC62" s="292">
        <f t="shared" si="165"/>
        <v>7728</v>
      </c>
      <c r="BD62" s="292">
        <f t="shared" si="166"/>
        <v>7938</v>
      </c>
      <c r="BE62" s="292">
        <f t="shared" si="167"/>
        <v>7920</v>
      </c>
      <c r="BF62" s="293">
        <f t="shared" si="168"/>
        <v>8415</v>
      </c>
      <c r="BG62" s="293">
        <f t="shared" si="169"/>
        <v>8591</v>
      </c>
      <c r="BH62" s="293">
        <f t="shared" si="170"/>
        <v>9067</v>
      </c>
      <c r="BI62" s="293">
        <f t="shared" si="171"/>
        <v>9249</v>
      </c>
      <c r="BJ62" s="293">
        <f t="shared" si="172"/>
        <v>9457</v>
      </c>
      <c r="BK62" s="293">
        <f t="shared" si="173"/>
        <v>9685</v>
      </c>
      <c r="BL62" s="293">
        <f t="shared" si="174"/>
        <v>9734</v>
      </c>
      <c r="BM62" s="293">
        <f t="shared" si="175"/>
        <v>10376</v>
      </c>
      <c r="BN62" s="293">
        <f t="shared" si="176"/>
        <v>10598</v>
      </c>
      <c r="BO62" s="293">
        <f t="shared" si="177"/>
        <v>10813</v>
      </c>
      <c r="BP62" s="293">
        <f t="shared" si="178"/>
        <v>11680</v>
      </c>
      <c r="BQ62" s="293">
        <f t="shared" si="179"/>
        <v>11856</v>
      </c>
      <c r="BR62" s="293">
        <f t="shared" si="180"/>
        <v>11997</v>
      </c>
      <c r="BS62" s="293">
        <f t="shared" si="181"/>
        <v>12260</v>
      </c>
      <c r="BT62" s="293">
        <f t="shared" si="182"/>
        <v>12920</v>
      </c>
      <c r="BU62" s="293">
        <f t="shared" si="183"/>
        <v>13219</v>
      </c>
      <c r="BV62" s="293">
        <f t="shared" si="184"/>
        <v>12743</v>
      </c>
      <c r="BW62" s="293">
        <f t="shared" si="185"/>
        <v>12828</v>
      </c>
      <c r="BX62" s="183">
        <v>53</v>
      </c>
      <c r="BY62" s="183">
        <v>68</v>
      </c>
      <c r="BZ62" s="180">
        <v>112</v>
      </c>
      <c r="CA62" s="180">
        <v>95</v>
      </c>
      <c r="CB62" s="180">
        <v>138.10353132734011</v>
      </c>
      <c r="CC62" s="180">
        <v>143</v>
      </c>
      <c r="CD62" s="183">
        <v>133</v>
      </c>
      <c r="CE62" s="180">
        <v>130</v>
      </c>
      <c r="CF62" s="180">
        <v>207</v>
      </c>
      <c r="CG62" s="180">
        <v>204</v>
      </c>
      <c r="CH62" s="180">
        <v>132</v>
      </c>
      <c r="CI62" s="180">
        <v>161</v>
      </c>
      <c r="CJ62" s="180">
        <v>272</v>
      </c>
      <c r="CK62" s="180">
        <v>300</v>
      </c>
      <c r="CL62" s="180">
        <v>214</v>
      </c>
      <c r="CM62" s="180">
        <v>197</v>
      </c>
      <c r="CN62" s="180">
        <v>227</v>
      </c>
      <c r="CO62" s="180">
        <v>137</v>
      </c>
      <c r="CP62" s="180">
        <v>159</v>
      </c>
      <c r="CQ62" s="288">
        <v>139</v>
      </c>
      <c r="CR62" s="288">
        <v>136</v>
      </c>
      <c r="CS62" s="288">
        <v>133</v>
      </c>
      <c r="CT62" s="287">
        <v>112</v>
      </c>
      <c r="CU62" s="287">
        <v>117</v>
      </c>
      <c r="CV62" s="287">
        <v>97</v>
      </c>
      <c r="CW62" s="287">
        <v>92</v>
      </c>
      <c r="CX62" s="287">
        <v>79</v>
      </c>
      <c r="CY62" s="288">
        <v>77</v>
      </c>
      <c r="CZ62" s="287">
        <v>63</v>
      </c>
      <c r="DA62" s="287">
        <v>75</v>
      </c>
      <c r="DB62" s="287">
        <v>67</v>
      </c>
      <c r="DC62" s="287">
        <v>68</v>
      </c>
      <c r="DD62" s="287">
        <v>77</v>
      </c>
      <c r="DE62" s="288">
        <v>71</v>
      </c>
      <c r="DF62" s="287">
        <v>59</v>
      </c>
      <c r="DG62" s="287">
        <v>66</v>
      </c>
      <c r="DH62" s="287">
        <v>77</v>
      </c>
      <c r="DI62" s="183">
        <v>3330</v>
      </c>
      <c r="DJ62" s="183">
        <v>3617</v>
      </c>
      <c r="DK62" s="180">
        <v>3802</v>
      </c>
      <c r="DL62" s="180">
        <v>3932</v>
      </c>
      <c r="DM62" s="180">
        <v>4437.8651847385736</v>
      </c>
      <c r="DN62" s="180">
        <v>4590</v>
      </c>
      <c r="DO62" s="183">
        <v>4268</v>
      </c>
      <c r="DP62" s="180">
        <v>4615</v>
      </c>
      <c r="DQ62" s="180">
        <v>5198</v>
      </c>
      <c r="DR62" s="180">
        <v>5370</v>
      </c>
      <c r="DS62" s="180">
        <v>5619</v>
      </c>
      <c r="DT62" s="180">
        <v>6128</v>
      </c>
      <c r="DU62" s="180">
        <v>6072</v>
      </c>
      <c r="DV62" s="180">
        <v>6452</v>
      </c>
      <c r="DW62" s="180">
        <v>7088</v>
      </c>
      <c r="DX62" s="180">
        <v>7243</v>
      </c>
      <c r="DY62" s="180">
        <v>7501</v>
      </c>
      <c r="DZ62" s="180">
        <v>7801</v>
      </c>
      <c r="EA62" s="180">
        <v>7761</v>
      </c>
      <c r="EB62" s="288">
        <v>8276</v>
      </c>
      <c r="EC62" s="288">
        <v>8455</v>
      </c>
      <c r="ED62" s="288">
        <v>8934</v>
      </c>
      <c r="EE62" s="287">
        <v>9137</v>
      </c>
      <c r="EF62" s="287">
        <v>9340</v>
      </c>
      <c r="EG62" s="287">
        <v>9588</v>
      </c>
      <c r="EH62" s="287">
        <v>9642</v>
      </c>
      <c r="EI62" s="287">
        <v>10297</v>
      </c>
      <c r="EJ62" s="288">
        <v>10521</v>
      </c>
      <c r="EK62" s="287">
        <v>10750</v>
      </c>
      <c r="EL62" s="287">
        <v>11605</v>
      </c>
      <c r="EM62" s="287">
        <v>11789</v>
      </c>
      <c r="EN62" s="287">
        <v>11929</v>
      </c>
      <c r="EO62" s="287">
        <v>12183</v>
      </c>
      <c r="EP62" s="288">
        <v>12849</v>
      </c>
      <c r="EQ62" s="287">
        <v>13160</v>
      </c>
      <c r="ER62" s="287">
        <v>12677</v>
      </c>
      <c r="ES62" s="287">
        <v>12751</v>
      </c>
      <c r="ET62" s="183">
        <v>9468</v>
      </c>
      <c r="EU62" s="183">
        <v>9705</v>
      </c>
      <c r="EV62" s="180">
        <v>9598</v>
      </c>
      <c r="EW62" s="180">
        <v>9868</v>
      </c>
      <c r="EX62" s="180">
        <v>9911.1286406352519</v>
      </c>
      <c r="EY62" s="180">
        <v>10251</v>
      </c>
      <c r="EZ62" s="183">
        <v>9531</v>
      </c>
      <c r="FA62" s="180">
        <v>9679</v>
      </c>
      <c r="FB62" s="180">
        <v>11102</v>
      </c>
      <c r="FC62" s="180">
        <v>11507</v>
      </c>
      <c r="FD62" s="180">
        <v>11909</v>
      </c>
      <c r="FE62" s="180">
        <v>12284</v>
      </c>
      <c r="FF62" s="180">
        <v>12768</v>
      </c>
      <c r="FG62" s="180">
        <v>13090</v>
      </c>
      <c r="FH62" s="180">
        <v>13916</v>
      </c>
      <c r="FI62" s="180">
        <v>14359</v>
      </c>
      <c r="FJ62" s="180">
        <v>14776</v>
      </c>
      <c r="FK62" s="180">
        <v>15269</v>
      </c>
      <c r="FL62" s="180">
        <v>15549</v>
      </c>
      <c r="FM62" s="288">
        <v>15122</v>
      </c>
      <c r="FN62" s="288">
        <v>14665</v>
      </c>
      <c r="FO62" s="288">
        <v>14210</v>
      </c>
      <c r="FP62" s="287">
        <v>13708</v>
      </c>
      <c r="FQ62" s="287">
        <v>13663</v>
      </c>
      <c r="FR62" s="287">
        <v>13521</v>
      </c>
      <c r="FS62" s="287">
        <v>13743</v>
      </c>
      <c r="FT62" s="287">
        <v>13429</v>
      </c>
      <c r="FU62" s="288">
        <v>13136</v>
      </c>
      <c r="FV62" s="287">
        <v>12547</v>
      </c>
      <c r="FW62" s="287">
        <v>12545</v>
      </c>
      <c r="FX62" s="287">
        <v>11904</v>
      </c>
      <c r="FY62" s="287">
        <v>11792</v>
      </c>
      <c r="FZ62" s="287">
        <v>12322</v>
      </c>
      <c r="GA62" s="288">
        <v>12640</v>
      </c>
      <c r="GB62" s="287">
        <v>12251</v>
      </c>
      <c r="GC62" s="287">
        <v>12142</v>
      </c>
      <c r="GD62" s="287">
        <v>11547</v>
      </c>
      <c r="GE62" s="183">
        <v>5979</v>
      </c>
      <c r="GF62" s="183">
        <v>6515</v>
      </c>
      <c r="GG62" s="180">
        <v>6715</v>
      </c>
      <c r="GH62" s="180">
        <v>6766</v>
      </c>
      <c r="GI62" s="180">
        <v>7365.3366592885186</v>
      </c>
      <c r="GJ62" s="180">
        <v>7618</v>
      </c>
      <c r="GK62" s="183">
        <v>7083</v>
      </c>
      <c r="GL62" s="180">
        <v>7438</v>
      </c>
      <c r="GM62" s="180">
        <v>8606</v>
      </c>
      <c r="GN62" s="180">
        <v>9402</v>
      </c>
      <c r="GO62" s="180">
        <v>9657</v>
      </c>
      <c r="GP62" s="180">
        <v>11016</v>
      </c>
      <c r="GQ62" s="180">
        <v>11406</v>
      </c>
      <c r="GR62" s="180">
        <v>12238</v>
      </c>
      <c r="GS62" s="180">
        <v>12775</v>
      </c>
      <c r="GT62" s="180">
        <v>13507</v>
      </c>
      <c r="GU62" s="180">
        <v>14593</v>
      </c>
      <c r="GV62" s="180">
        <v>14808</v>
      </c>
      <c r="GW62" s="180">
        <v>15673</v>
      </c>
      <c r="GX62" s="288">
        <v>15928</v>
      </c>
      <c r="GY62" s="288">
        <v>16245</v>
      </c>
      <c r="GZ62" s="288">
        <v>16507</v>
      </c>
      <c r="HA62" s="287">
        <v>16734</v>
      </c>
      <c r="HB62" s="287">
        <v>17420</v>
      </c>
      <c r="HC62" s="287">
        <v>17709</v>
      </c>
      <c r="HD62" s="287">
        <v>18657</v>
      </c>
      <c r="HE62" s="287">
        <v>19464</v>
      </c>
      <c r="HF62" s="288">
        <v>20047</v>
      </c>
      <c r="HG62" s="287">
        <v>20707</v>
      </c>
      <c r="HH62" s="287">
        <v>21567</v>
      </c>
      <c r="HI62" s="287">
        <v>22908</v>
      </c>
      <c r="HJ62" s="287">
        <v>23674</v>
      </c>
      <c r="HK62" s="287">
        <v>24667</v>
      </c>
      <c r="HL62" s="288">
        <v>25258</v>
      </c>
      <c r="HM62" s="287">
        <v>24670</v>
      </c>
      <c r="HN62" s="287">
        <v>24294</v>
      </c>
      <c r="HO62" s="287">
        <v>23556</v>
      </c>
      <c r="HP62" s="183">
        <v>47839</v>
      </c>
      <c r="HQ62" s="183">
        <v>47229</v>
      </c>
      <c r="HR62" s="180">
        <v>45898</v>
      </c>
      <c r="HS62" s="180">
        <v>46742</v>
      </c>
      <c r="HT62" s="180">
        <v>45886.352309552276</v>
      </c>
      <c r="HU62" s="180">
        <v>47461</v>
      </c>
      <c r="HV62" s="183">
        <v>44126</v>
      </c>
      <c r="HW62" s="180">
        <v>45651</v>
      </c>
      <c r="HX62" s="180">
        <v>49308</v>
      </c>
      <c r="HY62" s="180">
        <v>49647</v>
      </c>
      <c r="HZ62" s="180">
        <v>50347</v>
      </c>
      <c r="IA62" s="180">
        <v>51802</v>
      </c>
      <c r="IB62" s="180">
        <v>53298</v>
      </c>
      <c r="IC62" s="180">
        <v>54422</v>
      </c>
      <c r="ID62" s="180">
        <v>56056</v>
      </c>
      <c r="IE62" s="180">
        <v>57416</v>
      </c>
      <c r="IF62" s="180">
        <v>57702</v>
      </c>
      <c r="IG62" s="180">
        <v>57070</v>
      </c>
      <c r="IH62" s="180">
        <v>57037</v>
      </c>
      <c r="II62" s="288">
        <v>55608</v>
      </c>
      <c r="IJ62" s="288">
        <v>53430</v>
      </c>
      <c r="IK62" s="288">
        <v>52855</v>
      </c>
      <c r="IL62" s="287">
        <v>51977</v>
      </c>
      <c r="IM62" s="287">
        <v>50542</v>
      </c>
      <c r="IN62" s="287">
        <v>50124</v>
      </c>
      <c r="IO62" s="287">
        <v>49409</v>
      </c>
      <c r="IP62" s="287">
        <v>48085</v>
      </c>
      <c r="IQ62" s="288">
        <v>47250</v>
      </c>
      <c r="IR62" s="287">
        <v>45814</v>
      </c>
      <c r="IS62" s="287">
        <v>45314</v>
      </c>
      <c r="IT62" s="287">
        <v>44377</v>
      </c>
      <c r="IU62" s="287">
        <v>43114</v>
      </c>
      <c r="IV62" s="287">
        <v>42284</v>
      </c>
      <c r="IW62" s="288">
        <v>41743</v>
      </c>
      <c r="IX62" s="287">
        <v>39787</v>
      </c>
      <c r="IY62" s="287">
        <v>38801</v>
      </c>
      <c r="IZ62" s="287">
        <v>37596</v>
      </c>
    </row>
    <row r="63" spans="1:260">
      <c r="A63" s="281" t="s">
        <v>101</v>
      </c>
      <c r="B63" s="183">
        <v>134573</v>
      </c>
      <c r="C63" s="183">
        <v>132963</v>
      </c>
      <c r="D63" s="180">
        <v>132708</v>
      </c>
      <c r="E63" s="180">
        <v>132401</v>
      </c>
      <c r="F63" s="180">
        <v>134401</v>
      </c>
      <c r="G63" s="180">
        <v>137176</v>
      </c>
      <c r="H63" s="183">
        <v>139528</v>
      </c>
      <c r="I63" s="180">
        <v>139426</v>
      </c>
      <c r="J63" s="180">
        <v>141731</v>
      </c>
      <c r="K63" s="180">
        <v>141884</v>
      </c>
      <c r="L63" s="180">
        <v>140139</v>
      </c>
      <c r="M63" s="180">
        <v>143818</v>
      </c>
      <c r="N63" s="183">
        <v>148512</v>
      </c>
      <c r="O63" s="180">
        <v>153203</v>
      </c>
      <c r="P63" s="183">
        <v>161817</v>
      </c>
      <c r="Q63" s="180">
        <v>168934</v>
      </c>
      <c r="R63" s="183">
        <v>176050</v>
      </c>
      <c r="S63" s="183">
        <v>180594</v>
      </c>
      <c r="T63" s="183">
        <v>178632</v>
      </c>
      <c r="U63" s="287">
        <v>182208</v>
      </c>
      <c r="V63" s="287">
        <v>180287</v>
      </c>
      <c r="W63" s="288">
        <v>175486</v>
      </c>
      <c r="X63" s="287">
        <v>167678</v>
      </c>
      <c r="Y63" s="287">
        <v>170621</v>
      </c>
      <c r="Z63" s="287">
        <v>169150</v>
      </c>
      <c r="AA63" s="287">
        <v>169464</v>
      </c>
      <c r="AB63" s="287">
        <v>170959</v>
      </c>
      <c r="AC63" s="288">
        <v>168314</v>
      </c>
      <c r="AD63" s="287">
        <v>166935</v>
      </c>
      <c r="AE63" s="287">
        <v>167988</v>
      </c>
      <c r="AF63" s="287">
        <v>166073</v>
      </c>
      <c r="AG63" s="287">
        <v>156246</v>
      </c>
      <c r="AH63" s="287">
        <v>158850</v>
      </c>
      <c r="AI63" s="288">
        <v>161463</v>
      </c>
      <c r="AJ63" s="287">
        <v>159188</v>
      </c>
      <c r="AK63" s="287">
        <v>157824</v>
      </c>
      <c r="AL63" s="287">
        <v>155749</v>
      </c>
      <c r="AM63" s="397">
        <f t="shared" si="5"/>
        <v>7957</v>
      </c>
      <c r="AN63" s="292">
        <f t="shared" si="150"/>
        <v>8103</v>
      </c>
      <c r="AO63" s="292">
        <f t="shared" si="151"/>
        <v>8442</v>
      </c>
      <c r="AP63" s="292">
        <f t="shared" si="152"/>
        <v>8380</v>
      </c>
      <c r="AQ63" s="292">
        <f t="shared" si="153"/>
        <v>9358</v>
      </c>
      <c r="AR63" s="292">
        <f t="shared" si="154"/>
        <v>9037</v>
      </c>
      <c r="AS63" s="292">
        <f t="shared" si="155"/>
        <v>9618</v>
      </c>
      <c r="AT63" s="292">
        <f t="shared" si="156"/>
        <v>9422</v>
      </c>
      <c r="AU63" s="292">
        <f t="shared" si="157"/>
        <v>10297</v>
      </c>
      <c r="AV63" s="292">
        <f t="shared" si="158"/>
        <v>10618</v>
      </c>
      <c r="AW63" s="292">
        <f t="shared" si="159"/>
        <v>10401</v>
      </c>
      <c r="AX63" s="292">
        <f t="shared" si="160"/>
        <v>10879</v>
      </c>
      <c r="AY63" s="292">
        <f t="shared" si="161"/>
        <v>11232</v>
      </c>
      <c r="AZ63" s="292">
        <f t="shared" si="162"/>
        <v>11584</v>
      </c>
      <c r="BA63" s="292">
        <f t="shared" si="163"/>
        <v>12992</v>
      </c>
      <c r="BB63" s="292">
        <f t="shared" si="164"/>
        <v>13656</v>
      </c>
      <c r="BC63" s="292">
        <f t="shared" si="165"/>
        <v>14319</v>
      </c>
      <c r="BD63" s="292">
        <f t="shared" si="166"/>
        <v>14992</v>
      </c>
      <c r="BE63" s="292">
        <f t="shared" si="167"/>
        <v>15259</v>
      </c>
      <c r="BF63" s="293">
        <f t="shared" si="168"/>
        <v>16312</v>
      </c>
      <c r="BG63" s="293">
        <f t="shared" si="169"/>
        <v>16694</v>
      </c>
      <c r="BH63" s="293">
        <f t="shared" si="170"/>
        <v>17353</v>
      </c>
      <c r="BI63" s="293">
        <f t="shared" si="171"/>
        <v>17176</v>
      </c>
      <c r="BJ63" s="293">
        <f t="shared" si="172"/>
        <v>18045</v>
      </c>
      <c r="BK63" s="293">
        <f t="shared" si="173"/>
        <v>18112</v>
      </c>
      <c r="BL63" s="293">
        <f t="shared" si="174"/>
        <v>18446</v>
      </c>
      <c r="BM63" s="293">
        <f t="shared" si="175"/>
        <v>20429</v>
      </c>
      <c r="BN63" s="293">
        <f t="shared" si="176"/>
        <v>19463</v>
      </c>
      <c r="BO63" s="293">
        <f t="shared" si="177"/>
        <v>20658</v>
      </c>
      <c r="BP63" s="293">
        <f t="shared" si="178"/>
        <v>21519</v>
      </c>
      <c r="BQ63" s="293">
        <f t="shared" si="179"/>
        <v>22698</v>
      </c>
      <c r="BR63" s="293">
        <f t="shared" si="180"/>
        <v>20590</v>
      </c>
      <c r="BS63" s="293">
        <f t="shared" si="181"/>
        <v>21652</v>
      </c>
      <c r="BT63" s="293">
        <f t="shared" si="182"/>
        <v>23547</v>
      </c>
      <c r="BU63" s="293">
        <f t="shared" si="183"/>
        <v>22689</v>
      </c>
      <c r="BV63" s="293">
        <f t="shared" si="184"/>
        <v>22769</v>
      </c>
      <c r="BW63" s="293">
        <f t="shared" si="185"/>
        <v>22794</v>
      </c>
      <c r="BX63" s="183">
        <v>304</v>
      </c>
      <c r="BY63" s="183">
        <v>357</v>
      </c>
      <c r="BZ63" s="180">
        <v>319</v>
      </c>
      <c r="CA63" s="180">
        <v>431</v>
      </c>
      <c r="CB63" s="180">
        <v>383</v>
      </c>
      <c r="CC63" s="180">
        <v>421</v>
      </c>
      <c r="CD63" s="183">
        <v>416</v>
      </c>
      <c r="CE63" s="180">
        <v>408</v>
      </c>
      <c r="CF63" s="180">
        <v>438</v>
      </c>
      <c r="CG63" s="180">
        <v>494</v>
      </c>
      <c r="CH63" s="180">
        <v>455</v>
      </c>
      <c r="CI63" s="180">
        <v>475</v>
      </c>
      <c r="CJ63" s="183">
        <v>498</v>
      </c>
      <c r="CK63" s="180">
        <v>520</v>
      </c>
      <c r="CL63" s="183">
        <v>539</v>
      </c>
      <c r="CM63" s="180">
        <v>569</v>
      </c>
      <c r="CN63" s="183">
        <v>599</v>
      </c>
      <c r="CO63" s="183">
        <v>646</v>
      </c>
      <c r="CP63" s="183">
        <v>669</v>
      </c>
      <c r="CQ63" s="287">
        <v>749</v>
      </c>
      <c r="CR63" s="287">
        <v>776</v>
      </c>
      <c r="CS63" s="288">
        <v>706</v>
      </c>
      <c r="CT63" s="287">
        <v>792</v>
      </c>
      <c r="CU63" s="287">
        <v>689</v>
      </c>
      <c r="CV63" s="287">
        <v>662</v>
      </c>
      <c r="CW63" s="287">
        <v>651</v>
      </c>
      <c r="CX63" s="287">
        <v>653</v>
      </c>
      <c r="CY63" s="288">
        <v>629</v>
      </c>
      <c r="CZ63" s="287">
        <v>695</v>
      </c>
      <c r="DA63" s="287">
        <v>640</v>
      </c>
      <c r="DB63" s="287">
        <v>604</v>
      </c>
      <c r="DC63" s="287">
        <v>489</v>
      </c>
      <c r="DD63" s="287">
        <v>459</v>
      </c>
      <c r="DE63" s="288">
        <v>471</v>
      </c>
      <c r="DF63" s="287">
        <v>496</v>
      </c>
      <c r="DG63" s="287">
        <v>509</v>
      </c>
      <c r="DH63" s="287">
        <v>509</v>
      </c>
      <c r="DI63" s="183">
        <v>7653</v>
      </c>
      <c r="DJ63" s="183">
        <v>7746</v>
      </c>
      <c r="DK63" s="180">
        <v>8123</v>
      </c>
      <c r="DL63" s="180">
        <v>7949</v>
      </c>
      <c r="DM63" s="180">
        <v>8975</v>
      </c>
      <c r="DN63" s="180">
        <v>8616</v>
      </c>
      <c r="DO63" s="183">
        <v>9202</v>
      </c>
      <c r="DP63" s="180">
        <v>9014</v>
      </c>
      <c r="DQ63" s="180">
        <v>9859</v>
      </c>
      <c r="DR63" s="180">
        <v>10124</v>
      </c>
      <c r="DS63" s="180">
        <v>9946</v>
      </c>
      <c r="DT63" s="180">
        <v>10404</v>
      </c>
      <c r="DU63" s="183">
        <v>10734</v>
      </c>
      <c r="DV63" s="180">
        <v>11064</v>
      </c>
      <c r="DW63" s="183">
        <v>12453</v>
      </c>
      <c r="DX63" s="180">
        <v>13087</v>
      </c>
      <c r="DY63" s="183">
        <v>13720</v>
      </c>
      <c r="DZ63" s="183">
        <v>14346</v>
      </c>
      <c r="EA63" s="183">
        <v>14590</v>
      </c>
      <c r="EB63" s="287">
        <v>15563</v>
      </c>
      <c r="EC63" s="287">
        <v>15918</v>
      </c>
      <c r="ED63" s="288">
        <v>16647</v>
      </c>
      <c r="EE63" s="287">
        <v>16384</v>
      </c>
      <c r="EF63" s="287">
        <v>17356</v>
      </c>
      <c r="EG63" s="287">
        <v>17450</v>
      </c>
      <c r="EH63" s="287">
        <v>17795</v>
      </c>
      <c r="EI63" s="287">
        <v>19776</v>
      </c>
      <c r="EJ63" s="288">
        <v>18834</v>
      </c>
      <c r="EK63" s="287">
        <v>19963</v>
      </c>
      <c r="EL63" s="287">
        <v>20879</v>
      </c>
      <c r="EM63" s="287">
        <v>22094</v>
      </c>
      <c r="EN63" s="287">
        <v>20101</v>
      </c>
      <c r="EO63" s="287">
        <v>21193</v>
      </c>
      <c r="EP63" s="288">
        <v>23076</v>
      </c>
      <c r="EQ63" s="287">
        <v>22193</v>
      </c>
      <c r="ER63" s="287">
        <v>22260</v>
      </c>
      <c r="ES63" s="287">
        <v>22285</v>
      </c>
      <c r="ET63" s="183">
        <v>18939</v>
      </c>
      <c r="EU63" s="183">
        <v>18374</v>
      </c>
      <c r="EV63" s="180">
        <v>18728</v>
      </c>
      <c r="EW63" s="180">
        <v>18885</v>
      </c>
      <c r="EX63" s="180">
        <v>19084</v>
      </c>
      <c r="EY63" s="180">
        <v>20340</v>
      </c>
      <c r="EZ63" s="183">
        <v>19898</v>
      </c>
      <c r="FA63" s="180">
        <v>18603</v>
      </c>
      <c r="FB63" s="180">
        <v>20798</v>
      </c>
      <c r="FC63" s="180">
        <v>20594</v>
      </c>
      <c r="FD63" s="180">
        <v>19686</v>
      </c>
      <c r="FE63" s="180">
        <v>20399</v>
      </c>
      <c r="FF63" s="183">
        <v>21535</v>
      </c>
      <c r="FG63" s="180">
        <v>22670</v>
      </c>
      <c r="FH63" s="183">
        <v>24840</v>
      </c>
      <c r="FI63" s="180">
        <v>26827</v>
      </c>
      <c r="FJ63" s="183">
        <v>28814</v>
      </c>
      <c r="FK63" s="183">
        <v>30441</v>
      </c>
      <c r="FL63" s="183">
        <v>29939</v>
      </c>
      <c r="FM63" s="287">
        <v>31956</v>
      </c>
      <c r="FN63" s="287">
        <v>31595</v>
      </c>
      <c r="FO63" s="288">
        <v>29279</v>
      </c>
      <c r="FP63" s="287">
        <v>27388</v>
      </c>
      <c r="FQ63" s="287">
        <v>28146</v>
      </c>
      <c r="FR63" s="287">
        <v>27778</v>
      </c>
      <c r="FS63" s="287">
        <v>27758</v>
      </c>
      <c r="FT63" s="287">
        <v>27118</v>
      </c>
      <c r="FU63" s="288">
        <v>26852</v>
      </c>
      <c r="FV63" s="287">
        <v>26110</v>
      </c>
      <c r="FW63" s="287">
        <v>25278</v>
      </c>
      <c r="FX63" s="287">
        <v>24579</v>
      </c>
      <c r="FY63" s="287">
        <v>22082</v>
      </c>
      <c r="FZ63" s="287">
        <v>22339</v>
      </c>
      <c r="GA63" s="288">
        <v>22504</v>
      </c>
      <c r="GB63" s="287">
        <v>22442</v>
      </c>
      <c r="GC63" s="287">
        <v>22073</v>
      </c>
      <c r="GD63" s="287">
        <v>21246</v>
      </c>
      <c r="GE63" s="183">
        <v>11593</v>
      </c>
      <c r="GF63" s="183">
        <v>12108</v>
      </c>
      <c r="GG63" s="180">
        <v>12568</v>
      </c>
      <c r="GH63" s="180">
        <v>12910</v>
      </c>
      <c r="GI63" s="180">
        <v>13082</v>
      </c>
      <c r="GJ63" s="180">
        <v>14772</v>
      </c>
      <c r="GK63" s="183">
        <v>15604</v>
      </c>
      <c r="GL63" s="180">
        <v>18191</v>
      </c>
      <c r="GM63" s="180">
        <v>15853</v>
      </c>
      <c r="GN63" s="180">
        <v>16317</v>
      </c>
      <c r="GO63" s="180">
        <v>15524</v>
      </c>
      <c r="GP63" s="180">
        <v>15693</v>
      </c>
      <c r="GQ63" s="183">
        <v>17227</v>
      </c>
      <c r="GR63" s="180">
        <v>18761</v>
      </c>
      <c r="GS63" s="183">
        <v>21824</v>
      </c>
      <c r="GT63" s="180">
        <v>24261</v>
      </c>
      <c r="GU63" s="183">
        <v>26698</v>
      </c>
      <c r="GV63" s="183">
        <v>29529</v>
      </c>
      <c r="GW63" s="183">
        <v>29219</v>
      </c>
      <c r="GX63" s="287">
        <v>33125</v>
      </c>
      <c r="GY63" s="287">
        <v>33248</v>
      </c>
      <c r="GZ63" s="288">
        <v>32093</v>
      </c>
      <c r="HA63" s="287">
        <v>30413</v>
      </c>
      <c r="HB63" s="287">
        <v>31474</v>
      </c>
      <c r="HC63" s="287">
        <v>31997</v>
      </c>
      <c r="HD63" s="287">
        <v>32360</v>
      </c>
      <c r="HE63" s="287">
        <v>32506</v>
      </c>
      <c r="HF63" s="288">
        <v>33144</v>
      </c>
      <c r="HG63" s="287">
        <v>33302</v>
      </c>
      <c r="HH63" s="287">
        <v>33415</v>
      </c>
      <c r="HI63" s="287">
        <v>33551</v>
      </c>
      <c r="HJ63" s="287">
        <v>31682</v>
      </c>
      <c r="HK63" s="287">
        <v>32733</v>
      </c>
      <c r="HL63" s="288">
        <v>33209</v>
      </c>
      <c r="HM63" s="287">
        <v>33200</v>
      </c>
      <c r="HN63" s="287">
        <v>33072</v>
      </c>
      <c r="HO63" s="287">
        <v>32366</v>
      </c>
      <c r="HP63" s="183">
        <v>96084</v>
      </c>
      <c r="HQ63" s="183">
        <v>94378</v>
      </c>
      <c r="HR63" s="180">
        <v>92970</v>
      </c>
      <c r="HS63" s="180">
        <v>92226</v>
      </c>
      <c r="HT63" s="180">
        <v>92877</v>
      </c>
      <c r="HU63" s="180">
        <v>93027</v>
      </c>
      <c r="HV63" s="183">
        <v>94408</v>
      </c>
      <c r="HW63" s="180">
        <v>93210</v>
      </c>
      <c r="HX63" s="180">
        <v>94783</v>
      </c>
      <c r="HY63" s="180">
        <v>94355</v>
      </c>
      <c r="HZ63" s="180">
        <v>94528</v>
      </c>
      <c r="IA63" s="180">
        <v>96847</v>
      </c>
      <c r="IB63" s="183">
        <v>98518</v>
      </c>
      <c r="IC63" s="180">
        <v>100188</v>
      </c>
      <c r="ID63" s="183">
        <v>102161</v>
      </c>
      <c r="IE63" s="180">
        <v>104190</v>
      </c>
      <c r="IF63" s="183">
        <v>106219</v>
      </c>
      <c r="IG63" s="183">
        <v>105632</v>
      </c>
      <c r="IH63" s="183">
        <v>104215</v>
      </c>
      <c r="II63" s="287">
        <v>100815</v>
      </c>
      <c r="IJ63" s="287">
        <v>98750</v>
      </c>
      <c r="IK63" s="288">
        <v>96761</v>
      </c>
      <c r="IL63" s="287">
        <v>92701</v>
      </c>
      <c r="IM63" s="287">
        <v>92956</v>
      </c>
      <c r="IN63" s="287">
        <v>91263</v>
      </c>
      <c r="IO63" s="287">
        <v>90900</v>
      </c>
      <c r="IP63" s="287">
        <v>90906</v>
      </c>
      <c r="IQ63" s="288">
        <v>88855</v>
      </c>
      <c r="IR63" s="287">
        <v>86865</v>
      </c>
      <c r="IS63" s="287">
        <v>87776</v>
      </c>
      <c r="IT63" s="287">
        <v>85245</v>
      </c>
      <c r="IU63" s="287">
        <v>81892</v>
      </c>
      <c r="IV63" s="287">
        <v>82126</v>
      </c>
      <c r="IW63" s="288">
        <v>82203</v>
      </c>
      <c r="IX63" s="287">
        <v>80857</v>
      </c>
      <c r="IY63" s="287">
        <v>79910</v>
      </c>
      <c r="IZ63" s="287">
        <v>79343</v>
      </c>
    </row>
    <row r="64" spans="1:260">
      <c r="A64" s="281" t="s">
        <v>105</v>
      </c>
      <c r="B64" s="183">
        <v>103881</v>
      </c>
      <c r="C64" s="183">
        <v>103715</v>
      </c>
      <c r="D64" s="180">
        <v>101958</v>
      </c>
      <c r="E64" s="180">
        <v>104146</v>
      </c>
      <c r="F64" s="180">
        <v>105981</v>
      </c>
      <c r="G64" s="180">
        <v>108817</v>
      </c>
      <c r="H64" s="183">
        <v>110919</v>
      </c>
      <c r="I64" s="180">
        <v>112632</v>
      </c>
      <c r="J64" s="180">
        <v>113959</v>
      </c>
      <c r="K64" s="180">
        <v>114436</v>
      </c>
      <c r="L64" s="180">
        <v>114943</v>
      </c>
      <c r="M64" s="180">
        <v>119933</v>
      </c>
      <c r="N64" s="180">
        <v>123478</v>
      </c>
      <c r="O64" s="180">
        <v>124758</v>
      </c>
      <c r="P64" s="183">
        <v>126681</v>
      </c>
      <c r="Q64" s="180">
        <v>128603</v>
      </c>
      <c r="R64" s="180">
        <v>130029</v>
      </c>
      <c r="S64" s="180">
        <v>130242</v>
      </c>
      <c r="T64" s="180">
        <v>130089</v>
      </c>
      <c r="U64" s="288">
        <v>130275</v>
      </c>
      <c r="V64" s="288">
        <v>126975</v>
      </c>
      <c r="W64" s="288">
        <v>125683</v>
      </c>
      <c r="X64" s="287">
        <v>121152</v>
      </c>
      <c r="Y64" s="287">
        <v>118217</v>
      </c>
      <c r="Z64" s="287">
        <v>118513</v>
      </c>
      <c r="AA64" s="287">
        <v>119870</v>
      </c>
      <c r="AB64" s="287">
        <v>121370</v>
      </c>
      <c r="AC64" s="288">
        <v>120513</v>
      </c>
      <c r="AD64" s="287">
        <v>118429</v>
      </c>
      <c r="AE64" s="287">
        <v>120040</v>
      </c>
      <c r="AF64" s="287">
        <v>120375</v>
      </c>
      <c r="AG64" s="287">
        <v>118632</v>
      </c>
      <c r="AH64" s="287">
        <v>122354</v>
      </c>
      <c r="AI64" s="288">
        <v>123699</v>
      </c>
      <c r="AJ64" s="287">
        <v>121946</v>
      </c>
      <c r="AK64" s="287">
        <v>119597</v>
      </c>
      <c r="AL64" s="287">
        <v>117502</v>
      </c>
      <c r="AM64" s="397">
        <f t="shared" si="5"/>
        <v>2193</v>
      </c>
      <c r="AN64" s="292">
        <f t="shared" si="150"/>
        <v>2255</v>
      </c>
      <c r="AO64" s="292">
        <f t="shared" si="151"/>
        <v>2255</v>
      </c>
      <c r="AP64" s="292">
        <f t="shared" si="152"/>
        <v>2327</v>
      </c>
      <c r="AQ64" s="292">
        <f t="shared" si="153"/>
        <v>2222</v>
      </c>
      <c r="AR64" s="292">
        <f t="shared" si="154"/>
        <v>2349</v>
      </c>
      <c r="AS64" s="292">
        <f t="shared" si="155"/>
        <v>2413</v>
      </c>
      <c r="AT64" s="292">
        <f t="shared" si="156"/>
        <v>2486</v>
      </c>
      <c r="AU64" s="292">
        <f t="shared" si="157"/>
        <v>2462</v>
      </c>
      <c r="AV64" s="292">
        <f t="shared" si="158"/>
        <v>2629</v>
      </c>
      <c r="AW64" s="292">
        <f t="shared" si="159"/>
        <v>2798</v>
      </c>
      <c r="AX64" s="292">
        <f t="shared" si="160"/>
        <v>2894</v>
      </c>
      <c r="AY64" s="292">
        <f t="shared" si="161"/>
        <v>3052</v>
      </c>
      <c r="AZ64" s="292">
        <f t="shared" si="162"/>
        <v>3253</v>
      </c>
      <c r="BA64" s="292">
        <f t="shared" si="163"/>
        <v>3279</v>
      </c>
      <c r="BB64" s="292">
        <f t="shared" si="164"/>
        <v>3305</v>
      </c>
      <c r="BC64" s="292">
        <f t="shared" si="165"/>
        <v>3585</v>
      </c>
      <c r="BD64" s="292">
        <f t="shared" si="166"/>
        <v>3597</v>
      </c>
      <c r="BE64" s="292">
        <f t="shared" si="167"/>
        <v>3778</v>
      </c>
      <c r="BF64" s="293">
        <f t="shared" si="168"/>
        <v>3934</v>
      </c>
      <c r="BG64" s="293">
        <f t="shared" si="169"/>
        <v>4156</v>
      </c>
      <c r="BH64" s="293">
        <f t="shared" si="170"/>
        <v>4488</v>
      </c>
      <c r="BI64" s="293">
        <f t="shared" si="171"/>
        <v>4469</v>
      </c>
      <c r="BJ64" s="293">
        <f t="shared" si="172"/>
        <v>4679</v>
      </c>
      <c r="BK64" s="293">
        <f t="shared" si="173"/>
        <v>4840</v>
      </c>
      <c r="BL64" s="293">
        <f t="shared" si="174"/>
        <v>4961</v>
      </c>
      <c r="BM64" s="293">
        <f t="shared" si="175"/>
        <v>5513</v>
      </c>
      <c r="BN64" s="293">
        <f t="shared" si="176"/>
        <v>5844</v>
      </c>
      <c r="BO64" s="293">
        <f t="shared" si="177"/>
        <v>5956</v>
      </c>
      <c r="BP64" s="293">
        <f t="shared" si="178"/>
        <v>6364</v>
      </c>
      <c r="BQ64" s="293">
        <f t="shared" si="179"/>
        <v>6720</v>
      </c>
      <c r="BR64" s="293">
        <f t="shared" si="180"/>
        <v>7175</v>
      </c>
      <c r="BS64" s="293">
        <f t="shared" si="181"/>
        <v>7544</v>
      </c>
      <c r="BT64" s="293">
        <f t="shared" si="182"/>
        <v>7935</v>
      </c>
      <c r="BU64" s="293">
        <f t="shared" si="183"/>
        <v>7616</v>
      </c>
      <c r="BV64" s="293">
        <f t="shared" si="184"/>
        <v>7797</v>
      </c>
      <c r="BW64" s="293">
        <f t="shared" si="185"/>
        <v>7794</v>
      </c>
      <c r="BX64" s="183">
        <v>97</v>
      </c>
      <c r="BY64" s="183">
        <v>84</v>
      </c>
      <c r="BZ64" s="180">
        <v>72</v>
      </c>
      <c r="CA64" s="180">
        <v>56</v>
      </c>
      <c r="CB64" s="180">
        <v>88</v>
      </c>
      <c r="CC64" s="180">
        <v>86</v>
      </c>
      <c r="CD64" s="183">
        <v>86</v>
      </c>
      <c r="CE64" s="180">
        <v>102</v>
      </c>
      <c r="CF64" s="180">
        <v>67</v>
      </c>
      <c r="CG64" s="180">
        <v>62</v>
      </c>
      <c r="CH64" s="180">
        <v>102</v>
      </c>
      <c r="CI64" s="180">
        <v>105</v>
      </c>
      <c r="CJ64" s="180">
        <v>100</v>
      </c>
      <c r="CK64" s="180">
        <v>114</v>
      </c>
      <c r="CL64" s="183">
        <v>123</v>
      </c>
      <c r="CM64" s="180">
        <v>132</v>
      </c>
      <c r="CN64" s="180">
        <v>146</v>
      </c>
      <c r="CO64" s="180">
        <v>169</v>
      </c>
      <c r="CP64" s="180">
        <v>174</v>
      </c>
      <c r="CQ64" s="288">
        <v>153</v>
      </c>
      <c r="CR64" s="288">
        <v>167</v>
      </c>
      <c r="CS64" s="288">
        <v>160</v>
      </c>
      <c r="CT64" s="287">
        <v>153</v>
      </c>
      <c r="CU64" s="287">
        <v>135</v>
      </c>
      <c r="CV64" s="287">
        <v>161</v>
      </c>
      <c r="CW64" s="287">
        <v>170</v>
      </c>
      <c r="CX64" s="287">
        <v>181</v>
      </c>
      <c r="CY64" s="288">
        <v>160</v>
      </c>
      <c r="CZ64" s="287">
        <v>151</v>
      </c>
      <c r="DA64" s="287">
        <v>175</v>
      </c>
      <c r="DB64" s="287">
        <v>160</v>
      </c>
      <c r="DC64" s="287">
        <v>146</v>
      </c>
      <c r="DD64" s="287">
        <v>142</v>
      </c>
      <c r="DE64" s="288">
        <v>142</v>
      </c>
      <c r="DF64" s="287">
        <v>142</v>
      </c>
      <c r="DG64" s="287">
        <v>136</v>
      </c>
      <c r="DH64" s="287">
        <v>123</v>
      </c>
      <c r="DI64" s="183">
        <v>2096</v>
      </c>
      <c r="DJ64" s="183">
        <v>2171</v>
      </c>
      <c r="DK64" s="180">
        <v>2183</v>
      </c>
      <c r="DL64" s="180">
        <v>2271</v>
      </c>
      <c r="DM64" s="180">
        <v>2134</v>
      </c>
      <c r="DN64" s="180">
        <v>2263</v>
      </c>
      <c r="DO64" s="183">
        <v>2327</v>
      </c>
      <c r="DP64" s="180">
        <v>2384</v>
      </c>
      <c r="DQ64" s="180">
        <v>2395</v>
      </c>
      <c r="DR64" s="180">
        <v>2567</v>
      </c>
      <c r="DS64" s="180">
        <v>2696</v>
      </c>
      <c r="DT64" s="180">
        <v>2789</v>
      </c>
      <c r="DU64" s="180">
        <v>2952</v>
      </c>
      <c r="DV64" s="180">
        <v>3139</v>
      </c>
      <c r="DW64" s="183">
        <v>3156</v>
      </c>
      <c r="DX64" s="180">
        <v>3173</v>
      </c>
      <c r="DY64" s="180">
        <v>3439</v>
      </c>
      <c r="DZ64" s="180">
        <v>3428</v>
      </c>
      <c r="EA64" s="180">
        <v>3604</v>
      </c>
      <c r="EB64" s="288">
        <v>3781</v>
      </c>
      <c r="EC64" s="288">
        <v>3989</v>
      </c>
      <c r="ED64" s="288">
        <v>4328</v>
      </c>
      <c r="EE64" s="287">
        <v>4316</v>
      </c>
      <c r="EF64" s="287">
        <v>4544</v>
      </c>
      <c r="EG64" s="287">
        <v>4679</v>
      </c>
      <c r="EH64" s="287">
        <v>4791</v>
      </c>
      <c r="EI64" s="287">
        <v>5332</v>
      </c>
      <c r="EJ64" s="288">
        <v>5684</v>
      </c>
      <c r="EK64" s="287">
        <v>5805</v>
      </c>
      <c r="EL64" s="287">
        <v>6189</v>
      </c>
      <c r="EM64" s="287">
        <v>6560</v>
      </c>
      <c r="EN64" s="287">
        <v>7029</v>
      </c>
      <c r="EO64" s="287">
        <v>7402</v>
      </c>
      <c r="EP64" s="288">
        <v>7793</v>
      </c>
      <c r="EQ64" s="287">
        <v>7474</v>
      </c>
      <c r="ER64" s="287">
        <v>7661</v>
      </c>
      <c r="ES64" s="287">
        <v>7671</v>
      </c>
      <c r="ET64" s="183">
        <v>9259</v>
      </c>
      <c r="EU64" s="183">
        <v>9794</v>
      </c>
      <c r="EV64" s="180">
        <v>9697</v>
      </c>
      <c r="EW64" s="180">
        <v>9860</v>
      </c>
      <c r="EX64" s="180">
        <v>10557</v>
      </c>
      <c r="EY64" s="180">
        <v>10793</v>
      </c>
      <c r="EZ64" s="183">
        <v>10801</v>
      </c>
      <c r="FA64" s="180">
        <v>11495</v>
      </c>
      <c r="FB64" s="180">
        <v>11713</v>
      </c>
      <c r="FC64" s="180">
        <v>11915</v>
      </c>
      <c r="FD64" s="180">
        <v>11655</v>
      </c>
      <c r="FE64" s="180">
        <v>13143</v>
      </c>
      <c r="FF64" s="180">
        <v>14303</v>
      </c>
      <c r="FG64" s="180">
        <v>15610</v>
      </c>
      <c r="FH64" s="183">
        <v>15563</v>
      </c>
      <c r="FI64" s="180">
        <v>15515</v>
      </c>
      <c r="FJ64" s="180">
        <v>16111</v>
      </c>
      <c r="FK64" s="180">
        <v>16424</v>
      </c>
      <c r="FL64" s="180">
        <v>18356</v>
      </c>
      <c r="FM64" s="288">
        <v>18786</v>
      </c>
      <c r="FN64" s="288">
        <v>18255</v>
      </c>
      <c r="FO64" s="288">
        <v>16676</v>
      </c>
      <c r="FP64" s="287">
        <v>15467</v>
      </c>
      <c r="FQ64" s="287">
        <v>15281</v>
      </c>
      <c r="FR64" s="287">
        <v>15273</v>
      </c>
      <c r="FS64" s="287">
        <v>15354</v>
      </c>
      <c r="FT64" s="287">
        <v>15163</v>
      </c>
      <c r="FU64" s="288">
        <v>14972</v>
      </c>
      <c r="FV64" s="287">
        <v>14683</v>
      </c>
      <c r="FW64" s="287">
        <v>14619</v>
      </c>
      <c r="FX64" s="287">
        <v>14193</v>
      </c>
      <c r="FY64" s="287">
        <v>14490</v>
      </c>
      <c r="FZ64" s="287">
        <v>15349</v>
      </c>
      <c r="GA64" s="288">
        <v>15724</v>
      </c>
      <c r="GB64" s="287">
        <v>15916</v>
      </c>
      <c r="GC64" s="287">
        <v>15696</v>
      </c>
      <c r="GD64" s="287">
        <v>15419</v>
      </c>
      <c r="GE64" s="183">
        <v>1569</v>
      </c>
      <c r="GF64" s="183">
        <v>1785</v>
      </c>
      <c r="GG64" s="180">
        <v>1827</v>
      </c>
      <c r="GH64" s="180">
        <v>1966</v>
      </c>
      <c r="GI64" s="180">
        <v>2115</v>
      </c>
      <c r="GJ64" s="180">
        <v>2208</v>
      </c>
      <c r="GK64" s="183">
        <v>2617</v>
      </c>
      <c r="GL64" s="180">
        <v>2696</v>
      </c>
      <c r="GM64" s="180">
        <v>2825</v>
      </c>
      <c r="GN64" s="180">
        <v>2961</v>
      </c>
      <c r="GO64" s="180">
        <v>3093</v>
      </c>
      <c r="GP64" s="180">
        <v>3566</v>
      </c>
      <c r="GQ64" s="180">
        <v>4134</v>
      </c>
      <c r="GR64" s="180">
        <v>4610</v>
      </c>
      <c r="GS64" s="183">
        <v>5088</v>
      </c>
      <c r="GT64" s="180">
        <v>5566</v>
      </c>
      <c r="GU64" s="180">
        <v>5978</v>
      </c>
      <c r="GV64" s="180">
        <v>6509</v>
      </c>
      <c r="GW64" s="180">
        <v>7027</v>
      </c>
      <c r="GX64" s="288">
        <v>7786</v>
      </c>
      <c r="GY64" s="288">
        <v>8171</v>
      </c>
      <c r="GZ64" s="288">
        <v>8492</v>
      </c>
      <c r="HA64" s="287">
        <v>8104</v>
      </c>
      <c r="HB64" s="287">
        <v>8423</v>
      </c>
      <c r="HC64" s="287">
        <v>9005</v>
      </c>
      <c r="HD64" s="287">
        <v>9462</v>
      </c>
      <c r="HE64" s="287">
        <v>9554</v>
      </c>
      <c r="HF64" s="288">
        <v>10134</v>
      </c>
      <c r="HG64" s="287">
        <v>10360</v>
      </c>
      <c r="HH64" s="287">
        <v>10561</v>
      </c>
      <c r="HI64" s="287">
        <v>11198</v>
      </c>
      <c r="HJ64" s="287">
        <v>13442</v>
      </c>
      <c r="HK64" s="287">
        <v>14847</v>
      </c>
      <c r="HL64" s="288">
        <v>15260</v>
      </c>
      <c r="HM64" s="287">
        <v>15190</v>
      </c>
      <c r="HN64" s="287">
        <v>15141</v>
      </c>
      <c r="HO64" s="287">
        <v>14984</v>
      </c>
      <c r="HP64" s="183">
        <v>90860</v>
      </c>
      <c r="HQ64" s="183">
        <v>89881</v>
      </c>
      <c r="HR64" s="180">
        <v>88179</v>
      </c>
      <c r="HS64" s="180">
        <v>89993</v>
      </c>
      <c r="HT64" s="180">
        <v>91087</v>
      </c>
      <c r="HU64" s="180">
        <v>93467</v>
      </c>
      <c r="HV64" s="183">
        <v>95088</v>
      </c>
      <c r="HW64" s="180">
        <v>95955</v>
      </c>
      <c r="HX64" s="180">
        <v>96959</v>
      </c>
      <c r="HY64" s="180">
        <v>96931</v>
      </c>
      <c r="HZ64" s="180">
        <v>97397</v>
      </c>
      <c r="IA64" s="180">
        <v>100330</v>
      </c>
      <c r="IB64" s="180">
        <v>101989</v>
      </c>
      <c r="IC64" s="180">
        <v>101285</v>
      </c>
      <c r="ID64" s="183">
        <v>102751</v>
      </c>
      <c r="IE64" s="180">
        <v>104217</v>
      </c>
      <c r="IF64" s="180">
        <v>104355</v>
      </c>
      <c r="IG64" s="180">
        <v>103712</v>
      </c>
      <c r="IH64" s="180">
        <v>100928</v>
      </c>
      <c r="II64" s="288">
        <v>99769</v>
      </c>
      <c r="IJ64" s="288">
        <v>96393</v>
      </c>
      <c r="IK64" s="288">
        <v>96027</v>
      </c>
      <c r="IL64" s="287">
        <v>93112</v>
      </c>
      <c r="IM64" s="287">
        <v>89834</v>
      </c>
      <c r="IN64" s="287">
        <v>89395</v>
      </c>
      <c r="IO64" s="287">
        <v>90093</v>
      </c>
      <c r="IP64" s="287">
        <v>91140</v>
      </c>
      <c r="IQ64" s="288">
        <v>89563</v>
      </c>
      <c r="IR64" s="287">
        <v>87430</v>
      </c>
      <c r="IS64" s="287">
        <v>88496</v>
      </c>
      <c r="IT64" s="287">
        <v>88264</v>
      </c>
      <c r="IU64" s="287">
        <v>83525</v>
      </c>
      <c r="IV64" s="287">
        <v>84614</v>
      </c>
      <c r="IW64" s="288">
        <v>84780</v>
      </c>
      <c r="IX64" s="287">
        <v>83224</v>
      </c>
      <c r="IY64" s="287">
        <v>80963</v>
      </c>
      <c r="IZ64" s="287">
        <v>79305</v>
      </c>
    </row>
    <row r="65" spans="1:260">
      <c r="A65" s="281" t="s">
        <v>106</v>
      </c>
      <c r="B65" s="183">
        <v>7859</v>
      </c>
      <c r="C65" s="183">
        <v>7640</v>
      </c>
      <c r="D65" s="180">
        <v>7450</v>
      </c>
      <c r="E65" s="180">
        <v>7826</v>
      </c>
      <c r="F65" s="180">
        <v>7689</v>
      </c>
      <c r="G65" s="180">
        <v>7850</v>
      </c>
      <c r="H65" s="183">
        <v>8074</v>
      </c>
      <c r="I65" s="180">
        <v>8179</v>
      </c>
      <c r="J65" s="180">
        <v>8477</v>
      </c>
      <c r="K65" s="180">
        <v>8603</v>
      </c>
      <c r="L65" s="180">
        <v>9006</v>
      </c>
      <c r="M65" s="180">
        <v>9318</v>
      </c>
      <c r="N65" s="180">
        <v>9258</v>
      </c>
      <c r="O65" s="180">
        <v>9881</v>
      </c>
      <c r="P65" s="180">
        <v>10108</v>
      </c>
      <c r="Q65" s="180">
        <v>10384</v>
      </c>
      <c r="R65" s="180">
        <v>10347</v>
      </c>
      <c r="S65" s="180">
        <v>10028</v>
      </c>
      <c r="T65" s="180">
        <v>10115</v>
      </c>
      <c r="U65" s="288">
        <v>9934</v>
      </c>
      <c r="V65" s="288">
        <v>9785</v>
      </c>
      <c r="W65" s="288">
        <v>9407</v>
      </c>
      <c r="X65" s="287">
        <v>9150</v>
      </c>
      <c r="Y65" s="287">
        <v>8854</v>
      </c>
      <c r="Z65" s="287">
        <v>8928</v>
      </c>
      <c r="AA65" s="287">
        <v>7951</v>
      </c>
      <c r="AB65" s="287">
        <v>8233</v>
      </c>
      <c r="AC65" s="288">
        <v>8727</v>
      </c>
      <c r="AD65" s="287">
        <v>8621</v>
      </c>
      <c r="AE65" s="287">
        <v>8537</v>
      </c>
      <c r="AF65" s="287">
        <v>8748</v>
      </c>
      <c r="AG65" s="287">
        <v>8408</v>
      </c>
      <c r="AH65" s="287">
        <v>8252</v>
      </c>
      <c r="AI65" s="288">
        <v>8284</v>
      </c>
      <c r="AJ65" s="287">
        <v>8014</v>
      </c>
      <c r="AK65" s="287">
        <v>7562</v>
      </c>
      <c r="AL65" s="287">
        <v>7405</v>
      </c>
      <c r="AM65" s="397">
        <f t="shared" si="5"/>
        <v>249.72967255772815</v>
      </c>
      <c r="AN65" s="292">
        <f t="shared" si="150"/>
        <v>234</v>
      </c>
      <c r="AO65" s="292">
        <f t="shared" si="151"/>
        <v>205</v>
      </c>
      <c r="AP65" s="292">
        <f t="shared" si="152"/>
        <v>291</v>
      </c>
      <c r="AQ65" s="292">
        <f t="shared" si="153"/>
        <v>214</v>
      </c>
      <c r="AR65" s="292">
        <f t="shared" si="154"/>
        <v>278</v>
      </c>
      <c r="AS65" s="292">
        <f t="shared" si="155"/>
        <v>288</v>
      </c>
      <c r="AT65" s="292">
        <f t="shared" si="156"/>
        <v>293</v>
      </c>
      <c r="AU65" s="292">
        <f t="shared" si="157"/>
        <v>306</v>
      </c>
      <c r="AV65" s="292">
        <f t="shared" si="158"/>
        <v>311</v>
      </c>
      <c r="AW65" s="292">
        <f t="shared" si="159"/>
        <v>360</v>
      </c>
      <c r="AX65" s="292">
        <f t="shared" si="160"/>
        <v>355</v>
      </c>
      <c r="AY65" s="292">
        <f t="shared" si="161"/>
        <v>333</v>
      </c>
      <c r="AZ65" s="292">
        <f t="shared" si="162"/>
        <v>358</v>
      </c>
      <c r="BA65" s="292">
        <f t="shared" si="163"/>
        <v>331</v>
      </c>
      <c r="BB65" s="292">
        <f t="shared" si="164"/>
        <v>365</v>
      </c>
      <c r="BC65" s="292">
        <f t="shared" si="165"/>
        <v>378</v>
      </c>
      <c r="BD65" s="292">
        <f t="shared" si="166"/>
        <v>349</v>
      </c>
      <c r="BE65" s="292">
        <f t="shared" si="167"/>
        <v>410</v>
      </c>
      <c r="BF65" s="293">
        <f t="shared" si="168"/>
        <v>336</v>
      </c>
      <c r="BG65" s="293">
        <f t="shared" si="169"/>
        <v>364</v>
      </c>
      <c r="BH65" s="293">
        <f t="shared" si="170"/>
        <v>337</v>
      </c>
      <c r="BI65" s="293">
        <f t="shared" si="171"/>
        <v>329</v>
      </c>
      <c r="BJ65" s="293">
        <f t="shared" si="172"/>
        <v>381</v>
      </c>
      <c r="BK65" s="293">
        <f t="shared" si="173"/>
        <v>373</v>
      </c>
      <c r="BL65" s="293">
        <f t="shared" si="174"/>
        <v>367</v>
      </c>
      <c r="BM65" s="293">
        <f t="shared" si="175"/>
        <v>376</v>
      </c>
      <c r="BN65" s="293">
        <f t="shared" si="176"/>
        <v>420</v>
      </c>
      <c r="BO65" s="293">
        <f t="shared" si="177"/>
        <v>440</v>
      </c>
      <c r="BP65" s="293">
        <f t="shared" si="178"/>
        <v>413</v>
      </c>
      <c r="BQ65" s="293">
        <f t="shared" si="179"/>
        <v>471</v>
      </c>
      <c r="BR65" s="293">
        <f t="shared" si="180"/>
        <v>502</v>
      </c>
      <c r="BS65" s="293">
        <f t="shared" si="181"/>
        <v>534</v>
      </c>
      <c r="BT65" s="293">
        <f t="shared" si="182"/>
        <v>508</v>
      </c>
      <c r="BU65" s="293">
        <f t="shared" si="183"/>
        <v>497</v>
      </c>
      <c r="BV65" s="293">
        <f t="shared" si="184"/>
        <v>477</v>
      </c>
      <c r="BW65" s="293">
        <f t="shared" si="185"/>
        <v>419</v>
      </c>
      <c r="BX65" s="183">
        <v>25.982371310788928</v>
      </c>
      <c r="BY65" s="183">
        <v>23</v>
      </c>
      <c r="BZ65" s="180">
        <v>21</v>
      </c>
      <c r="CA65" s="180">
        <v>32</v>
      </c>
      <c r="CB65" s="180">
        <v>16</v>
      </c>
      <c r="CC65" s="180">
        <v>48</v>
      </c>
      <c r="CD65" s="183">
        <v>34</v>
      </c>
      <c r="CE65" s="180">
        <v>27</v>
      </c>
      <c r="CF65" s="180">
        <v>14</v>
      </c>
      <c r="CG65" s="180">
        <v>38</v>
      </c>
      <c r="CH65" s="180">
        <v>43</v>
      </c>
      <c r="CI65" s="180">
        <v>33</v>
      </c>
      <c r="CJ65" s="180">
        <v>39</v>
      </c>
      <c r="CK65" s="180">
        <v>42</v>
      </c>
      <c r="CL65" s="180">
        <v>54</v>
      </c>
      <c r="CM65" s="180">
        <v>43</v>
      </c>
      <c r="CN65" s="180">
        <v>64</v>
      </c>
      <c r="CO65" s="180">
        <v>63</v>
      </c>
      <c r="CP65" s="180">
        <v>68</v>
      </c>
      <c r="CQ65" s="288">
        <v>50</v>
      </c>
      <c r="CR65" s="288">
        <v>57</v>
      </c>
      <c r="CS65" s="288">
        <v>48</v>
      </c>
      <c r="CT65" s="287">
        <v>56</v>
      </c>
      <c r="CU65" s="287">
        <v>77</v>
      </c>
      <c r="CV65" s="287">
        <v>97</v>
      </c>
      <c r="CW65" s="287">
        <v>90</v>
      </c>
      <c r="CX65" s="287">
        <v>98</v>
      </c>
      <c r="CY65" s="288">
        <v>102</v>
      </c>
      <c r="CZ65" s="287">
        <v>119</v>
      </c>
      <c r="DA65" s="287">
        <v>94</v>
      </c>
      <c r="DB65" s="287">
        <v>118</v>
      </c>
      <c r="DC65" s="287">
        <v>138</v>
      </c>
      <c r="DD65" s="287">
        <v>150</v>
      </c>
      <c r="DE65" s="288">
        <v>156</v>
      </c>
      <c r="DF65" s="287">
        <v>127</v>
      </c>
      <c r="DG65" s="287">
        <v>90</v>
      </c>
      <c r="DH65" s="287">
        <v>84</v>
      </c>
      <c r="DI65" s="183">
        <v>223.74730124693923</v>
      </c>
      <c r="DJ65" s="183">
        <v>211</v>
      </c>
      <c r="DK65" s="180">
        <v>184</v>
      </c>
      <c r="DL65" s="180">
        <v>259</v>
      </c>
      <c r="DM65" s="180">
        <v>198</v>
      </c>
      <c r="DN65" s="180">
        <v>230</v>
      </c>
      <c r="DO65" s="183">
        <v>254</v>
      </c>
      <c r="DP65" s="180">
        <v>266</v>
      </c>
      <c r="DQ65" s="180">
        <v>292</v>
      </c>
      <c r="DR65" s="180">
        <v>273</v>
      </c>
      <c r="DS65" s="180">
        <v>317</v>
      </c>
      <c r="DT65" s="180">
        <v>322</v>
      </c>
      <c r="DU65" s="180">
        <v>294</v>
      </c>
      <c r="DV65" s="180">
        <v>316</v>
      </c>
      <c r="DW65" s="180">
        <v>277</v>
      </c>
      <c r="DX65" s="180">
        <v>322</v>
      </c>
      <c r="DY65" s="180">
        <v>314</v>
      </c>
      <c r="DZ65" s="180">
        <v>286</v>
      </c>
      <c r="EA65" s="180">
        <v>342</v>
      </c>
      <c r="EB65" s="288">
        <v>286</v>
      </c>
      <c r="EC65" s="288">
        <v>307</v>
      </c>
      <c r="ED65" s="288">
        <v>289</v>
      </c>
      <c r="EE65" s="287">
        <v>273</v>
      </c>
      <c r="EF65" s="287">
        <v>304</v>
      </c>
      <c r="EG65" s="287">
        <v>276</v>
      </c>
      <c r="EH65" s="287">
        <v>277</v>
      </c>
      <c r="EI65" s="287">
        <v>278</v>
      </c>
      <c r="EJ65" s="288">
        <v>318</v>
      </c>
      <c r="EK65" s="287">
        <v>321</v>
      </c>
      <c r="EL65" s="287">
        <v>319</v>
      </c>
      <c r="EM65" s="287">
        <v>353</v>
      </c>
      <c r="EN65" s="287">
        <v>364</v>
      </c>
      <c r="EO65" s="287">
        <v>384</v>
      </c>
      <c r="EP65" s="288">
        <v>352</v>
      </c>
      <c r="EQ65" s="287">
        <v>370</v>
      </c>
      <c r="ER65" s="287">
        <v>387</v>
      </c>
      <c r="ES65" s="287">
        <v>335</v>
      </c>
      <c r="ET65" s="183">
        <v>447.81151998332581</v>
      </c>
      <c r="EU65" s="183">
        <v>439</v>
      </c>
      <c r="EV65" s="180">
        <v>438</v>
      </c>
      <c r="EW65" s="180">
        <v>428</v>
      </c>
      <c r="EX65" s="180">
        <v>464</v>
      </c>
      <c r="EY65" s="180">
        <v>417</v>
      </c>
      <c r="EZ65" s="183">
        <v>462</v>
      </c>
      <c r="FA65" s="180">
        <v>487</v>
      </c>
      <c r="FB65" s="180">
        <v>464</v>
      </c>
      <c r="FC65" s="180">
        <v>546</v>
      </c>
      <c r="FD65" s="180">
        <v>657</v>
      </c>
      <c r="FE65" s="180">
        <v>684</v>
      </c>
      <c r="FF65" s="180">
        <v>640</v>
      </c>
      <c r="FG65" s="180">
        <v>794</v>
      </c>
      <c r="FH65" s="180">
        <v>819</v>
      </c>
      <c r="FI65" s="180">
        <v>871</v>
      </c>
      <c r="FJ65" s="180">
        <v>890</v>
      </c>
      <c r="FK65" s="180">
        <v>836</v>
      </c>
      <c r="FL65" s="180">
        <v>870</v>
      </c>
      <c r="FM65" s="288">
        <v>836</v>
      </c>
      <c r="FN65" s="288">
        <v>790</v>
      </c>
      <c r="FO65" s="288">
        <v>752</v>
      </c>
      <c r="FP65" s="287">
        <v>776</v>
      </c>
      <c r="FQ65" s="287">
        <v>714</v>
      </c>
      <c r="FR65" s="287">
        <v>740</v>
      </c>
      <c r="FS65" s="287">
        <v>680</v>
      </c>
      <c r="FT65" s="287">
        <v>686</v>
      </c>
      <c r="FU65" s="288">
        <v>777</v>
      </c>
      <c r="FV65" s="287">
        <v>723</v>
      </c>
      <c r="FW65" s="287">
        <v>801</v>
      </c>
      <c r="FX65" s="287">
        <v>818</v>
      </c>
      <c r="FY65" s="287">
        <v>934</v>
      </c>
      <c r="FZ65" s="287">
        <v>909</v>
      </c>
      <c r="GA65" s="288">
        <v>948</v>
      </c>
      <c r="GB65" s="287">
        <v>906</v>
      </c>
      <c r="GC65" s="287">
        <v>765</v>
      </c>
      <c r="GD65" s="287">
        <v>781</v>
      </c>
      <c r="GE65" s="183">
        <v>393.00485547177044</v>
      </c>
      <c r="GF65" s="183">
        <v>387</v>
      </c>
      <c r="GG65" s="180">
        <v>409</v>
      </c>
      <c r="GH65" s="180">
        <v>348</v>
      </c>
      <c r="GI65" s="180">
        <v>500</v>
      </c>
      <c r="GJ65" s="180">
        <v>595</v>
      </c>
      <c r="GK65" s="183">
        <v>600</v>
      </c>
      <c r="GL65" s="180">
        <v>657</v>
      </c>
      <c r="GM65" s="180">
        <v>708</v>
      </c>
      <c r="GN65" s="180">
        <v>769</v>
      </c>
      <c r="GO65" s="180">
        <v>857</v>
      </c>
      <c r="GP65" s="180">
        <v>892</v>
      </c>
      <c r="GQ65" s="180">
        <v>950</v>
      </c>
      <c r="GR65" s="180">
        <v>1153</v>
      </c>
      <c r="GS65" s="180">
        <v>1292</v>
      </c>
      <c r="GT65" s="180">
        <v>1485</v>
      </c>
      <c r="GU65" s="180">
        <v>1605</v>
      </c>
      <c r="GV65" s="180">
        <v>1519</v>
      </c>
      <c r="GW65" s="180">
        <v>1569</v>
      </c>
      <c r="GX65" s="288">
        <v>1671</v>
      </c>
      <c r="GY65" s="288">
        <v>1673</v>
      </c>
      <c r="GZ65" s="288">
        <v>1655</v>
      </c>
      <c r="HA65" s="287">
        <v>1738</v>
      </c>
      <c r="HB65" s="287">
        <v>1681</v>
      </c>
      <c r="HC65" s="287">
        <v>1761</v>
      </c>
      <c r="HD65" s="287">
        <v>1498</v>
      </c>
      <c r="HE65" s="287">
        <v>1648</v>
      </c>
      <c r="HF65" s="288">
        <v>1762</v>
      </c>
      <c r="HG65" s="287">
        <v>1735</v>
      </c>
      <c r="HH65" s="287">
        <v>1726</v>
      </c>
      <c r="HI65" s="287">
        <v>1760</v>
      </c>
      <c r="HJ65" s="287">
        <v>1670</v>
      </c>
      <c r="HK65" s="287">
        <v>1684</v>
      </c>
      <c r="HL65" s="288">
        <v>1697</v>
      </c>
      <c r="HM65" s="287">
        <v>1688</v>
      </c>
      <c r="HN65" s="287">
        <v>1619</v>
      </c>
      <c r="HO65" s="287">
        <v>1583</v>
      </c>
      <c r="HP65" s="183">
        <v>6768.4539519871751</v>
      </c>
      <c r="HQ65" s="183">
        <v>6580</v>
      </c>
      <c r="HR65" s="180">
        <v>6398</v>
      </c>
      <c r="HS65" s="180">
        <v>6759</v>
      </c>
      <c r="HT65" s="180">
        <v>6511</v>
      </c>
      <c r="HU65" s="180">
        <v>6560</v>
      </c>
      <c r="HV65" s="183">
        <v>6724</v>
      </c>
      <c r="HW65" s="180">
        <v>6742</v>
      </c>
      <c r="HX65" s="180">
        <v>6999</v>
      </c>
      <c r="HY65" s="180">
        <v>6977</v>
      </c>
      <c r="HZ65" s="180">
        <v>7132</v>
      </c>
      <c r="IA65" s="180">
        <v>7387</v>
      </c>
      <c r="IB65" s="180">
        <v>7335</v>
      </c>
      <c r="IC65" s="180">
        <v>7576</v>
      </c>
      <c r="ID65" s="180">
        <v>7666</v>
      </c>
      <c r="IE65" s="180">
        <v>7663</v>
      </c>
      <c r="IF65" s="180">
        <v>7474</v>
      </c>
      <c r="IG65" s="180">
        <v>7324</v>
      </c>
      <c r="IH65" s="180">
        <v>7266</v>
      </c>
      <c r="II65" s="288">
        <v>7091</v>
      </c>
      <c r="IJ65" s="288">
        <v>6958</v>
      </c>
      <c r="IK65" s="288">
        <v>6663</v>
      </c>
      <c r="IL65" s="287">
        <v>6307</v>
      </c>
      <c r="IM65" s="287">
        <v>6078</v>
      </c>
      <c r="IN65" s="287">
        <v>6054</v>
      </c>
      <c r="IO65" s="287">
        <v>5406</v>
      </c>
      <c r="IP65" s="287">
        <v>5523</v>
      </c>
      <c r="IQ65" s="288">
        <v>5768</v>
      </c>
      <c r="IR65" s="287">
        <v>5723</v>
      </c>
      <c r="IS65" s="287">
        <v>5597</v>
      </c>
      <c r="IT65" s="287">
        <v>5699</v>
      </c>
      <c r="IU65" s="287">
        <v>5302</v>
      </c>
      <c r="IV65" s="287">
        <v>5125</v>
      </c>
      <c r="IW65" s="288">
        <v>5131</v>
      </c>
      <c r="IX65" s="287">
        <v>4923</v>
      </c>
      <c r="IY65" s="287">
        <v>4701</v>
      </c>
      <c r="IZ65" s="287">
        <v>4622</v>
      </c>
    </row>
    <row r="66" spans="1:260">
      <c r="A66" s="282" t="s">
        <v>109</v>
      </c>
      <c r="B66" s="188">
        <v>5218.251371890281</v>
      </c>
      <c r="C66" s="188">
        <v>5697</v>
      </c>
      <c r="D66" s="186">
        <v>5580.0058902885257</v>
      </c>
      <c r="E66" s="186">
        <v>5867</v>
      </c>
      <c r="F66" s="186">
        <v>5867</v>
      </c>
      <c r="G66" s="186">
        <v>6181</v>
      </c>
      <c r="H66" s="188">
        <v>6469</v>
      </c>
      <c r="I66" s="186">
        <v>6520</v>
      </c>
      <c r="J66" s="186">
        <v>6675</v>
      </c>
      <c r="K66" s="186">
        <v>6856</v>
      </c>
      <c r="L66" s="186">
        <v>7084</v>
      </c>
      <c r="M66" s="186">
        <v>6970</v>
      </c>
      <c r="N66" s="186">
        <v>7092</v>
      </c>
      <c r="O66" s="186">
        <v>6575</v>
      </c>
      <c r="P66" s="186">
        <v>6779</v>
      </c>
      <c r="Q66" s="186">
        <v>6667</v>
      </c>
      <c r="R66" s="186">
        <v>6719</v>
      </c>
      <c r="S66" s="186">
        <v>7210</v>
      </c>
      <c r="T66" s="186">
        <v>6702</v>
      </c>
      <c r="U66" s="286">
        <v>6472</v>
      </c>
      <c r="V66" s="286">
        <v>6478</v>
      </c>
      <c r="W66" s="286">
        <v>6269</v>
      </c>
      <c r="X66" s="289">
        <v>6005</v>
      </c>
      <c r="Y66" s="289">
        <v>6067</v>
      </c>
      <c r="Z66" s="289">
        <v>5995</v>
      </c>
      <c r="AA66" s="289">
        <v>5850</v>
      </c>
      <c r="AB66" s="289">
        <v>5719</v>
      </c>
      <c r="AC66" s="286">
        <v>5768</v>
      </c>
      <c r="AD66" s="289">
        <v>5702</v>
      </c>
      <c r="AE66" s="289">
        <v>5694</v>
      </c>
      <c r="AF66" s="289">
        <v>5729</v>
      </c>
      <c r="AG66" s="289">
        <v>5669</v>
      </c>
      <c r="AH66" s="289">
        <v>5850</v>
      </c>
      <c r="AI66" s="286">
        <v>5881</v>
      </c>
      <c r="AJ66" s="289">
        <v>5756</v>
      </c>
      <c r="AK66" s="289">
        <v>5528</v>
      </c>
      <c r="AL66" s="289">
        <v>5705</v>
      </c>
      <c r="AM66" s="400">
        <f t="shared" si="5"/>
        <v>74.002556672916313</v>
      </c>
      <c r="AN66" s="406">
        <f t="shared" si="150"/>
        <v>71.85554051471486</v>
      </c>
      <c r="AO66" s="406">
        <f t="shared" si="151"/>
        <v>94.580624868973018</v>
      </c>
      <c r="AP66" s="406">
        <f t="shared" si="152"/>
        <v>83</v>
      </c>
      <c r="AQ66" s="406">
        <f t="shared" si="153"/>
        <v>83</v>
      </c>
      <c r="AR66" s="406">
        <f t="shared" si="154"/>
        <v>110</v>
      </c>
      <c r="AS66" s="406">
        <f t="shared" si="155"/>
        <v>134</v>
      </c>
      <c r="AT66" s="406">
        <f t="shared" si="156"/>
        <v>123</v>
      </c>
      <c r="AU66" s="406">
        <f t="shared" si="157"/>
        <v>110</v>
      </c>
      <c r="AV66" s="406">
        <f t="shared" si="158"/>
        <v>140</v>
      </c>
      <c r="AW66" s="406">
        <f t="shared" si="159"/>
        <v>175</v>
      </c>
      <c r="AX66" s="406">
        <f t="shared" si="160"/>
        <v>176</v>
      </c>
      <c r="AY66" s="406">
        <f t="shared" si="161"/>
        <v>187</v>
      </c>
      <c r="AZ66" s="406">
        <f t="shared" si="162"/>
        <v>133</v>
      </c>
      <c r="BA66" s="406">
        <f t="shared" si="163"/>
        <v>169</v>
      </c>
      <c r="BB66" s="406">
        <f t="shared" si="164"/>
        <v>188</v>
      </c>
      <c r="BC66" s="406">
        <f t="shared" si="165"/>
        <v>146</v>
      </c>
      <c r="BD66" s="406">
        <f t="shared" si="166"/>
        <v>190</v>
      </c>
      <c r="BE66" s="406">
        <f t="shared" si="167"/>
        <v>117</v>
      </c>
      <c r="BF66" s="407">
        <f t="shared" si="168"/>
        <v>149</v>
      </c>
      <c r="BG66" s="407">
        <f t="shared" si="169"/>
        <v>149</v>
      </c>
      <c r="BH66" s="407">
        <f t="shared" si="170"/>
        <v>150</v>
      </c>
      <c r="BI66" s="407">
        <f t="shared" si="171"/>
        <v>189</v>
      </c>
      <c r="BJ66" s="407">
        <f t="shared" si="172"/>
        <v>179</v>
      </c>
      <c r="BK66" s="407">
        <f t="shared" si="173"/>
        <v>175</v>
      </c>
      <c r="BL66" s="407">
        <f t="shared" si="174"/>
        <v>164</v>
      </c>
      <c r="BM66" s="407">
        <f t="shared" si="175"/>
        <v>172</v>
      </c>
      <c r="BN66" s="407">
        <f t="shared" si="176"/>
        <v>192</v>
      </c>
      <c r="BO66" s="407">
        <f t="shared" si="177"/>
        <v>184</v>
      </c>
      <c r="BP66" s="407">
        <f t="shared" si="178"/>
        <v>196</v>
      </c>
      <c r="BQ66" s="407">
        <f t="shared" si="179"/>
        <v>207</v>
      </c>
      <c r="BR66" s="407">
        <f t="shared" si="180"/>
        <v>221</v>
      </c>
      <c r="BS66" s="407">
        <f t="shared" si="181"/>
        <v>207</v>
      </c>
      <c r="BT66" s="407">
        <f t="shared" si="182"/>
        <v>172</v>
      </c>
      <c r="BU66" s="407">
        <f t="shared" si="183"/>
        <v>208</v>
      </c>
      <c r="BV66" s="407">
        <f t="shared" si="184"/>
        <v>212</v>
      </c>
      <c r="BW66" s="407">
        <f t="shared" si="185"/>
        <v>214</v>
      </c>
      <c r="BX66" s="188">
        <v>26.747912050451681</v>
      </c>
      <c r="BY66" s="188">
        <v>26.73336924537551</v>
      </c>
      <c r="BZ66" s="186">
        <v>30.664624159853989</v>
      </c>
      <c r="CA66" s="186">
        <v>30</v>
      </c>
      <c r="CB66" s="186">
        <v>30</v>
      </c>
      <c r="CC66" s="186">
        <v>33</v>
      </c>
      <c r="CD66" s="188">
        <v>33</v>
      </c>
      <c r="CE66" s="186">
        <v>49</v>
      </c>
      <c r="CF66" s="186">
        <v>30</v>
      </c>
      <c r="CG66" s="186">
        <v>28</v>
      </c>
      <c r="CH66" s="186">
        <v>40</v>
      </c>
      <c r="CI66" s="186">
        <v>43</v>
      </c>
      <c r="CJ66" s="186">
        <v>40</v>
      </c>
      <c r="CK66" s="186">
        <v>38</v>
      </c>
      <c r="CL66" s="186">
        <v>51</v>
      </c>
      <c r="CM66" s="186">
        <v>96</v>
      </c>
      <c r="CN66" s="186">
        <v>47</v>
      </c>
      <c r="CO66" s="186">
        <v>39</v>
      </c>
      <c r="CP66" s="186">
        <v>34</v>
      </c>
      <c r="CQ66" s="286">
        <v>22</v>
      </c>
      <c r="CR66" s="286">
        <v>23</v>
      </c>
      <c r="CS66" s="286">
        <v>15</v>
      </c>
      <c r="CT66" s="289">
        <v>10</v>
      </c>
      <c r="CU66" s="289">
        <v>16</v>
      </c>
      <c r="CV66" s="289">
        <v>18</v>
      </c>
      <c r="CW66" s="289">
        <v>27</v>
      </c>
      <c r="CX66" s="289">
        <v>28</v>
      </c>
      <c r="CY66" s="286">
        <v>22</v>
      </c>
      <c r="CZ66" s="289">
        <v>17</v>
      </c>
      <c r="DA66" s="289">
        <v>20</v>
      </c>
      <c r="DB66" s="289">
        <v>30</v>
      </c>
      <c r="DC66" s="289">
        <v>18</v>
      </c>
      <c r="DD66" s="289">
        <v>17</v>
      </c>
      <c r="DE66" s="286">
        <v>17</v>
      </c>
      <c r="DF66" s="289">
        <v>14</v>
      </c>
      <c r="DG66" s="289">
        <v>24</v>
      </c>
      <c r="DH66" s="289">
        <v>23</v>
      </c>
      <c r="DI66" s="188">
        <v>47.254644622464639</v>
      </c>
      <c r="DJ66" s="188">
        <v>45.122171269339347</v>
      </c>
      <c r="DK66" s="186">
        <v>63.916000709119025</v>
      </c>
      <c r="DL66" s="186">
        <v>53</v>
      </c>
      <c r="DM66" s="186">
        <v>53</v>
      </c>
      <c r="DN66" s="186">
        <v>77</v>
      </c>
      <c r="DO66" s="188">
        <v>101</v>
      </c>
      <c r="DP66" s="186">
        <v>74</v>
      </c>
      <c r="DQ66" s="186">
        <v>80</v>
      </c>
      <c r="DR66" s="186">
        <v>112</v>
      </c>
      <c r="DS66" s="186">
        <v>135</v>
      </c>
      <c r="DT66" s="186">
        <v>133</v>
      </c>
      <c r="DU66" s="186">
        <v>147</v>
      </c>
      <c r="DV66" s="186">
        <v>95</v>
      </c>
      <c r="DW66" s="186">
        <v>118</v>
      </c>
      <c r="DX66" s="186">
        <v>92</v>
      </c>
      <c r="DY66" s="186">
        <v>99</v>
      </c>
      <c r="DZ66" s="186">
        <v>151</v>
      </c>
      <c r="EA66" s="186">
        <v>83</v>
      </c>
      <c r="EB66" s="286">
        <v>127</v>
      </c>
      <c r="EC66" s="286">
        <v>126</v>
      </c>
      <c r="ED66" s="286">
        <v>135</v>
      </c>
      <c r="EE66" s="289">
        <v>179</v>
      </c>
      <c r="EF66" s="289">
        <v>163</v>
      </c>
      <c r="EG66" s="289">
        <v>157</v>
      </c>
      <c r="EH66" s="289">
        <v>137</v>
      </c>
      <c r="EI66" s="289">
        <v>144</v>
      </c>
      <c r="EJ66" s="286">
        <v>170</v>
      </c>
      <c r="EK66" s="289">
        <v>167</v>
      </c>
      <c r="EL66" s="289">
        <v>176</v>
      </c>
      <c r="EM66" s="289">
        <v>177</v>
      </c>
      <c r="EN66" s="289">
        <v>203</v>
      </c>
      <c r="EO66" s="289">
        <v>190</v>
      </c>
      <c r="EP66" s="286">
        <v>155</v>
      </c>
      <c r="EQ66" s="289">
        <v>194</v>
      </c>
      <c r="ER66" s="289">
        <v>188</v>
      </c>
      <c r="ES66" s="289">
        <v>191</v>
      </c>
      <c r="ET66" s="188">
        <v>21.398329640361343</v>
      </c>
      <c r="EU66" s="188">
        <v>26.710792629520007</v>
      </c>
      <c r="EV66" s="186">
        <v>34.363800816473464</v>
      </c>
      <c r="EW66" s="186">
        <v>24</v>
      </c>
      <c r="EX66" s="186">
        <v>24</v>
      </c>
      <c r="EY66" s="186">
        <v>38</v>
      </c>
      <c r="EZ66" s="188">
        <v>36</v>
      </c>
      <c r="FA66" s="186">
        <v>38</v>
      </c>
      <c r="FB66" s="186">
        <v>37</v>
      </c>
      <c r="FC66" s="186">
        <v>48</v>
      </c>
      <c r="FD66" s="186">
        <v>47</v>
      </c>
      <c r="FE66" s="186">
        <v>59</v>
      </c>
      <c r="FF66" s="186">
        <v>89</v>
      </c>
      <c r="FG66" s="186">
        <v>69</v>
      </c>
      <c r="FH66" s="186">
        <v>87</v>
      </c>
      <c r="FI66" s="186">
        <v>91</v>
      </c>
      <c r="FJ66" s="186">
        <v>93</v>
      </c>
      <c r="FK66" s="186">
        <v>100</v>
      </c>
      <c r="FL66" s="186">
        <v>114</v>
      </c>
      <c r="FM66" s="286">
        <v>115</v>
      </c>
      <c r="FN66" s="286">
        <v>118</v>
      </c>
      <c r="FO66" s="286">
        <v>153</v>
      </c>
      <c r="FP66" s="289">
        <v>130</v>
      </c>
      <c r="FQ66" s="289">
        <v>132</v>
      </c>
      <c r="FR66" s="289">
        <v>135</v>
      </c>
      <c r="FS66" s="289">
        <v>163</v>
      </c>
      <c r="FT66" s="289">
        <v>156</v>
      </c>
      <c r="FU66" s="286">
        <v>167</v>
      </c>
      <c r="FV66" s="289">
        <v>130</v>
      </c>
      <c r="FW66" s="289">
        <v>158</v>
      </c>
      <c r="FX66" s="289">
        <v>153</v>
      </c>
      <c r="FY66" s="289">
        <v>281</v>
      </c>
      <c r="FZ66" s="289">
        <v>291</v>
      </c>
      <c r="GA66" s="286">
        <v>363</v>
      </c>
      <c r="GB66" s="289">
        <v>335</v>
      </c>
      <c r="GC66" s="289">
        <v>274</v>
      </c>
      <c r="GD66" s="289">
        <v>408</v>
      </c>
      <c r="GE66" s="188">
        <v>26.747912050451681</v>
      </c>
      <c r="GF66" s="188">
        <v>31.134822152885786</v>
      </c>
      <c r="GG66" s="186">
        <v>37.061464603079315</v>
      </c>
      <c r="GH66" s="186">
        <v>30</v>
      </c>
      <c r="GI66" s="186">
        <v>30</v>
      </c>
      <c r="GJ66" s="186">
        <v>42</v>
      </c>
      <c r="GK66" s="188">
        <v>42</v>
      </c>
      <c r="GL66" s="186">
        <v>28</v>
      </c>
      <c r="GM66" s="186">
        <v>32</v>
      </c>
      <c r="GN66" s="186">
        <v>48</v>
      </c>
      <c r="GO66" s="186">
        <v>40</v>
      </c>
      <c r="GP66" s="186">
        <v>46</v>
      </c>
      <c r="GQ66" s="186">
        <v>63</v>
      </c>
      <c r="GR66" s="186">
        <v>58</v>
      </c>
      <c r="GS66" s="186">
        <v>72</v>
      </c>
      <c r="GT66" s="186">
        <v>63</v>
      </c>
      <c r="GU66" s="186">
        <v>72</v>
      </c>
      <c r="GV66" s="186">
        <v>61</v>
      </c>
      <c r="GW66" s="186">
        <v>71</v>
      </c>
      <c r="GX66" s="286">
        <v>80</v>
      </c>
      <c r="GY66" s="286">
        <v>84</v>
      </c>
      <c r="GZ66" s="286">
        <v>75</v>
      </c>
      <c r="HA66" s="289">
        <v>78</v>
      </c>
      <c r="HB66" s="289">
        <v>101</v>
      </c>
      <c r="HC66" s="289">
        <v>97</v>
      </c>
      <c r="HD66" s="289">
        <v>101</v>
      </c>
      <c r="HE66" s="289">
        <v>117</v>
      </c>
      <c r="HF66" s="286">
        <v>113</v>
      </c>
      <c r="HG66" s="289">
        <v>115</v>
      </c>
      <c r="HH66" s="289">
        <v>112</v>
      </c>
      <c r="HI66" s="289">
        <v>148</v>
      </c>
      <c r="HJ66" s="289">
        <v>174</v>
      </c>
      <c r="HK66" s="289">
        <v>182</v>
      </c>
      <c r="HL66" s="286">
        <v>190</v>
      </c>
      <c r="HM66" s="289">
        <v>194</v>
      </c>
      <c r="HN66" s="289">
        <v>227</v>
      </c>
      <c r="HO66" s="289">
        <v>188</v>
      </c>
      <c r="HP66" s="188">
        <v>5096.1025735265521</v>
      </c>
      <c r="HQ66" s="188">
        <v>5567.2988447028793</v>
      </c>
      <c r="HR66" s="186">
        <v>5414</v>
      </c>
      <c r="HS66" s="186">
        <v>5730</v>
      </c>
      <c r="HT66" s="186">
        <v>5730</v>
      </c>
      <c r="HU66" s="186">
        <v>5991</v>
      </c>
      <c r="HV66" s="188">
        <v>6257</v>
      </c>
      <c r="HW66" s="186">
        <v>6331</v>
      </c>
      <c r="HX66" s="186">
        <v>6496</v>
      </c>
      <c r="HY66" s="186">
        <v>6620</v>
      </c>
      <c r="HZ66" s="186">
        <v>6822</v>
      </c>
      <c r="IA66" s="186">
        <v>6689</v>
      </c>
      <c r="IB66" s="186">
        <v>6753</v>
      </c>
      <c r="IC66" s="186">
        <v>6315</v>
      </c>
      <c r="ID66" s="186">
        <v>6451</v>
      </c>
      <c r="IE66" s="186">
        <v>6325</v>
      </c>
      <c r="IF66" s="186">
        <v>6408</v>
      </c>
      <c r="IG66" s="186">
        <v>6859</v>
      </c>
      <c r="IH66" s="186">
        <v>6400</v>
      </c>
      <c r="II66" s="286">
        <v>6128</v>
      </c>
      <c r="IJ66" s="286">
        <v>6127</v>
      </c>
      <c r="IK66" s="286">
        <v>5891</v>
      </c>
      <c r="IL66" s="289">
        <v>5608</v>
      </c>
      <c r="IM66" s="289">
        <v>5655</v>
      </c>
      <c r="IN66" s="289">
        <v>5588</v>
      </c>
      <c r="IO66" s="289">
        <v>5422</v>
      </c>
      <c r="IP66" s="289">
        <v>5274</v>
      </c>
      <c r="IQ66" s="286">
        <v>5296</v>
      </c>
      <c r="IR66" s="289">
        <v>5273</v>
      </c>
      <c r="IS66" s="289">
        <v>5228</v>
      </c>
      <c r="IT66" s="289">
        <v>5221</v>
      </c>
      <c r="IU66" s="289">
        <v>4993</v>
      </c>
      <c r="IV66" s="289">
        <v>5170</v>
      </c>
      <c r="IW66" s="286">
        <v>5156</v>
      </c>
      <c r="IX66" s="289">
        <v>5019</v>
      </c>
      <c r="IY66" s="289">
        <v>4815</v>
      </c>
      <c r="IZ66" s="289">
        <v>4895</v>
      </c>
    </row>
    <row r="67" spans="1:260">
      <c r="A67" s="198" t="s">
        <v>137</v>
      </c>
      <c r="B67" s="192"/>
      <c r="C67" s="192">
        <v>3136</v>
      </c>
      <c r="D67" s="191">
        <v>3207</v>
      </c>
      <c r="E67" s="191">
        <v>2946</v>
      </c>
      <c r="F67" s="191">
        <v>2696</v>
      </c>
      <c r="G67" s="191">
        <v>2853</v>
      </c>
      <c r="H67" s="192">
        <v>2777</v>
      </c>
      <c r="I67" s="191">
        <v>2675</v>
      </c>
      <c r="J67" s="191">
        <v>2695</v>
      </c>
      <c r="K67" s="191">
        <v>2808</v>
      </c>
      <c r="L67" s="191">
        <v>3090</v>
      </c>
      <c r="M67" s="191">
        <v>2725</v>
      </c>
      <c r="N67" s="191">
        <v>3031</v>
      </c>
      <c r="O67" s="191">
        <v>2781</v>
      </c>
      <c r="P67" s="192">
        <v>2900</v>
      </c>
      <c r="Q67" s="191">
        <v>3079</v>
      </c>
      <c r="R67" s="192">
        <v>3353</v>
      </c>
      <c r="S67" s="192">
        <v>3517</v>
      </c>
      <c r="T67" s="192">
        <v>3152</v>
      </c>
      <c r="U67" s="290">
        <v>3177</v>
      </c>
      <c r="V67" s="290">
        <v>3141</v>
      </c>
      <c r="W67" s="291">
        <v>3079</v>
      </c>
      <c r="X67" s="290">
        <v>2953</v>
      </c>
      <c r="Y67" s="290">
        <v>2801</v>
      </c>
      <c r="Z67" s="290">
        <v>2741</v>
      </c>
      <c r="AA67" s="290">
        <v>2643</v>
      </c>
      <c r="AB67" s="290">
        <v>2843</v>
      </c>
      <c r="AC67" s="291">
        <v>2848</v>
      </c>
      <c r="AD67" s="290">
        <v>2723</v>
      </c>
      <c r="AE67" s="290">
        <v>2651</v>
      </c>
      <c r="AF67" s="290">
        <v>2717</v>
      </c>
      <c r="AG67" s="290">
        <v>2737</v>
      </c>
      <c r="AH67" s="290">
        <v>2961</v>
      </c>
      <c r="AI67" s="291">
        <v>3061</v>
      </c>
      <c r="AJ67" s="290">
        <v>3127</v>
      </c>
      <c r="AK67" s="290">
        <v>3073</v>
      </c>
      <c r="AL67" s="290">
        <v>3089</v>
      </c>
      <c r="AM67" s="401">
        <f t="shared" si="5"/>
        <v>0</v>
      </c>
      <c r="AN67" s="409">
        <f t="shared" si="150"/>
        <v>46</v>
      </c>
      <c r="AO67" s="409">
        <f t="shared" si="151"/>
        <v>72</v>
      </c>
      <c r="AP67" s="409">
        <f t="shared" si="152"/>
        <v>54</v>
      </c>
      <c r="AQ67" s="409">
        <f t="shared" si="153"/>
        <v>66</v>
      </c>
      <c r="AR67" s="409">
        <f t="shared" si="154"/>
        <v>50</v>
      </c>
      <c r="AS67" s="409">
        <f t="shared" si="155"/>
        <v>198</v>
      </c>
      <c r="AT67" s="409">
        <f t="shared" si="156"/>
        <v>149</v>
      </c>
      <c r="AU67" s="409">
        <f t="shared" si="157"/>
        <v>64</v>
      </c>
      <c r="AV67" s="409">
        <f t="shared" si="158"/>
        <v>75</v>
      </c>
      <c r="AW67" s="409">
        <f t="shared" si="159"/>
        <v>69</v>
      </c>
      <c r="AX67" s="409">
        <f t="shared" si="160"/>
        <v>77</v>
      </c>
      <c r="AY67" s="409">
        <f t="shared" si="161"/>
        <v>71</v>
      </c>
      <c r="AZ67" s="409">
        <f t="shared" si="162"/>
        <v>61</v>
      </c>
      <c r="BA67" s="409">
        <f t="shared" si="163"/>
        <v>78</v>
      </c>
      <c r="BB67" s="409">
        <f t="shared" si="164"/>
        <v>69</v>
      </c>
      <c r="BC67" s="409">
        <f t="shared" si="165"/>
        <v>61</v>
      </c>
      <c r="BD67" s="409">
        <f t="shared" si="166"/>
        <v>57</v>
      </c>
      <c r="BE67" s="409">
        <f t="shared" si="167"/>
        <v>53</v>
      </c>
      <c r="BF67" s="410">
        <f t="shared" si="168"/>
        <v>30</v>
      </c>
      <c r="BG67" s="410">
        <f t="shared" si="169"/>
        <v>40</v>
      </c>
      <c r="BH67" s="410">
        <f t="shared" si="170"/>
        <v>45</v>
      </c>
      <c r="BI67" s="410">
        <f t="shared" si="171"/>
        <v>47</v>
      </c>
      <c r="BJ67" s="410">
        <f t="shared" si="172"/>
        <v>56</v>
      </c>
      <c r="BK67" s="410">
        <f t="shared" si="173"/>
        <v>51</v>
      </c>
      <c r="BL67" s="410">
        <f t="shared" si="174"/>
        <v>39</v>
      </c>
      <c r="BM67" s="410">
        <f t="shared" si="175"/>
        <v>52</v>
      </c>
      <c r="BN67" s="410">
        <f t="shared" si="176"/>
        <v>55</v>
      </c>
      <c r="BO67" s="410">
        <f t="shared" si="177"/>
        <v>60</v>
      </c>
      <c r="BP67" s="410">
        <f t="shared" si="178"/>
        <v>52</v>
      </c>
      <c r="BQ67" s="410">
        <f t="shared" si="179"/>
        <v>59</v>
      </c>
      <c r="BR67" s="410">
        <f t="shared" si="180"/>
        <v>46</v>
      </c>
      <c r="BS67" s="410">
        <f t="shared" si="181"/>
        <v>54</v>
      </c>
      <c r="BT67" s="410">
        <f t="shared" si="182"/>
        <v>63</v>
      </c>
      <c r="BU67" s="410">
        <f t="shared" si="183"/>
        <v>64</v>
      </c>
      <c r="BV67" s="410">
        <f t="shared" si="184"/>
        <v>78</v>
      </c>
      <c r="BW67" s="410">
        <f t="shared" si="185"/>
        <v>103</v>
      </c>
      <c r="BX67" s="192"/>
      <c r="BY67" s="192"/>
      <c r="BZ67" s="191">
        <v>1</v>
      </c>
      <c r="CA67" s="191"/>
      <c r="CB67" s="191"/>
      <c r="CC67" s="191"/>
      <c r="CD67" s="192"/>
      <c r="CE67" s="191">
        <v>3</v>
      </c>
      <c r="CF67" s="191">
        <v>1</v>
      </c>
      <c r="CG67" s="191">
        <v>3</v>
      </c>
      <c r="CH67" s="191">
        <v>3</v>
      </c>
      <c r="CI67" s="191">
        <v>2</v>
      </c>
      <c r="CJ67" s="191">
        <v>10</v>
      </c>
      <c r="CK67" s="191">
        <v>5</v>
      </c>
      <c r="CL67" s="192"/>
      <c r="CM67" s="191">
        <v>2</v>
      </c>
      <c r="CN67" s="192">
        <v>3</v>
      </c>
      <c r="CO67" s="192">
        <v>2</v>
      </c>
      <c r="CP67" s="192"/>
      <c r="CQ67" s="290"/>
      <c r="CR67" s="290"/>
      <c r="CS67" s="291"/>
      <c r="CT67" s="290"/>
      <c r="CU67" s="290"/>
      <c r="CV67" s="290"/>
      <c r="CW67" s="290"/>
      <c r="CX67" s="290"/>
      <c r="CY67" s="291"/>
      <c r="CZ67" s="290"/>
      <c r="DA67" s="290"/>
      <c r="DB67" s="290"/>
      <c r="DC67" s="290"/>
      <c r="DD67" s="290"/>
      <c r="DE67" s="291"/>
      <c r="DF67" s="290"/>
      <c r="DG67" s="290"/>
      <c r="DH67" s="290"/>
      <c r="DI67" s="192"/>
      <c r="DJ67" s="192">
        <v>46</v>
      </c>
      <c r="DK67" s="191">
        <v>71</v>
      </c>
      <c r="DL67" s="191">
        <v>54</v>
      </c>
      <c r="DM67" s="191">
        <v>66</v>
      </c>
      <c r="DN67" s="191">
        <v>50</v>
      </c>
      <c r="DO67" s="192">
        <v>198</v>
      </c>
      <c r="DP67" s="191">
        <v>146</v>
      </c>
      <c r="DQ67" s="191">
        <v>63</v>
      </c>
      <c r="DR67" s="191">
        <v>72</v>
      </c>
      <c r="DS67" s="191">
        <v>66</v>
      </c>
      <c r="DT67" s="191">
        <v>75</v>
      </c>
      <c r="DU67" s="191">
        <v>61</v>
      </c>
      <c r="DV67" s="191">
        <v>56</v>
      </c>
      <c r="DW67" s="192">
        <v>78</v>
      </c>
      <c r="DX67" s="191">
        <v>67</v>
      </c>
      <c r="DY67" s="192">
        <v>58</v>
      </c>
      <c r="DZ67" s="192">
        <v>55</v>
      </c>
      <c r="EA67" s="192">
        <v>53</v>
      </c>
      <c r="EB67" s="290">
        <v>30</v>
      </c>
      <c r="EC67" s="290">
        <v>40</v>
      </c>
      <c r="ED67" s="291">
        <v>45</v>
      </c>
      <c r="EE67" s="290">
        <v>47</v>
      </c>
      <c r="EF67" s="290">
        <v>56</v>
      </c>
      <c r="EG67" s="290">
        <v>51</v>
      </c>
      <c r="EH67" s="290">
        <v>39</v>
      </c>
      <c r="EI67" s="290">
        <v>52</v>
      </c>
      <c r="EJ67" s="291">
        <v>55</v>
      </c>
      <c r="EK67" s="290">
        <v>60</v>
      </c>
      <c r="EL67" s="290">
        <v>52</v>
      </c>
      <c r="EM67" s="290">
        <v>59</v>
      </c>
      <c r="EN67" s="290">
        <v>46</v>
      </c>
      <c r="EO67" s="290">
        <v>54</v>
      </c>
      <c r="EP67" s="291">
        <v>63</v>
      </c>
      <c r="EQ67" s="290">
        <v>64</v>
      </c>
      <c r="ER67" s="290">
        <v>78</v>
      </c>
      <c r="ES67" s="290">
        <v>103</v>
      </c>
      <c r="ET67" s="192"/>
      <c r="EU67" s="192">
        <v>2845</v>
      </c>
      <c r="EV67" s="191">
        <v>2870</v>
      </c>
      <c r="EW67" s="191">
        <v>2646</v>
      </c>
      <c r="EX67" s="191">
        <v>2404</v>
      </c>
      <c r="EY67" s="191">
        <v>2522</v>
      </c>
      <c r="EZ67" s="192">
        <v>2320</v>
      </c>
      <c r="FA67" s="191">
        <v>2255</v>
      </c>
      <c r="FB67" s="191">
        <v>2333</v>
      </c>
      <c r="FC67" s="191">
        <v>2401</v>
      </c>
      <c r="FD67" s="191">
        <v>2684</v>
      </c>
      <c r="FE67" s="191">
        <v>2339</v>
      </c>
      <c r="FF67" s="191">
        <v>2607</v>
      </c>
      <c r="FG67" s="191">
        <v>2379</v>
      </c>
      <c r="FH67" s="192">
        <v>2478</v>
      </c>
      <c r="FI67" s="191">
        <v>2712</v>
      </c>
      <c r="FJ67" s="192">
        <v>2871</v>
      </c>
      <c r="FK67" s="192">
        <v>3084</v>
      </c>
      <c r="FL67" s="192">
        <v>2710</v>
      </c>
      <c r="FM67" s="290">
        <v>2683</v>
      </c>
      <c r="FN67" s="290">
        <v>2689</v>
      </c>
      <c r="FO67" s="291">
        <v>2605</v>
      </c>
      <c r="FP67" s="290">
        <v>2462</v>
      </c>
      <c r="FQ67" s="290">
        <v>2255</v>
      </c>
      <c r="FR67" s="290">
        <v>2144</v>
      </c>
      <c r="FS67" s="290">
        <v>2099</v>
      </c>
      <c r="FT67" s="290">
        <v>2187</v>
      </c>
      <c r="FU67" s="291">
        <v>2150</v>
      </c>
      <c r="FV67" s="290">
        <v>1967</v>
      </c>
      <c r="FW67" s="290">
        <v>1920</v>
      </c>
      <c r="FX67" s="290">
        <v>1937</v>
      </c>
      <c r="FY67" s="290">
        <v>1946</v>
      </c>
      <c r="FZ67" s="290">
        <v>2059</v>
      </c>
      <c r="GA67" s="291">
        <v>2087</v>
      </c>
      <c r="GB67" s="290">
        <v>2117</v>
      </c>
      <c r="GC67" s="290">
        <v>2051</v>
      </c>
      <c r="GD67" s="290">
        <v>2077</v>
      </c>
      <c r="GE67" s="192"/>
      <c r="GF67" s="192">
        <v>170</v>
      </c>
      <c r="GG67" s="191">
        <v>180</v>
      </c>
      <c r="GH67" s="191">
        <v>152</v>
      </c>
      <c r="GI67" s="191">
        <v>156</v>
      </c>
      <c r="GJ67" s="191">
        <v>195</v>
      </c>
      <c r="GK67" s="192">
        <v>168</v>
      </c>
      <c r="GL67" s="191">
        <v>189</v>
      </c>
      <c r="GM67" s="191">
        <v>200</v>
      </c>
      <c r="GN67" s="191">
        <v>215</v>
      </c>
      <c r="GO67" s="191">
        <v>209</v>
      </c>
      <c r="GP67" s="191">
        <v>199</v>
      </c>
      <c r="GQ67" s="191">
        <v>239</v>
      </c>
      <c r="GR67" s="191">
        <v>214</v>
      </c>
      <c r="GS67" s="192">
        <v>226</v>
      </c>
      <c r="GT67" s="191">
        <v>190</v>
      </c>
      <c r="GU67" s="192">
        <v>277</v>
      </c>
      <c r="GV67" s="192">
        <v>245</v>
      </c>
      <c r="GW67" s="192">
        <v>274</v>
      </c>
      <c r="GX67" s="290">
        <v>336</v>
      </c>
      <c r="GY67" s="290">
        <v>283</v>
      </c>
      <c r="GZ67" s="291">
        <v>287</v>
      </c>
      <c r="HA67" s="290">
        <v>302</v>
      </c>
      <c r="HB67" s="290">
        <v>297</v>
      </c>
      <c r="HC67" s="290">
        <v>327</v>
      </c>
      <c r="HD67" s="290">
        <v>326</v>
      </c>
      <c r="HE67" s="290">
        <v>383</v>
      </c>
      <c r="HF67" s="291">
        <v>382</v>
      </c>
      <c r="HG67" s="290">
        <v>406</v>
      </c>
      <c r="HH67" s="290">
        <v>391</v>
      </c>
      <c r="HI67" s="290">
        <v>396</v>
      </c>
      <c r="HJ67" s="290">
        <v>432</v>
      </c>
      <c r="HK67" s="290">
        <v>520</v>
      </c>
      <c r="HL67" s="291">
        <v>563</v>
      </c>
      <c r="HM67" s="290">
        <v>581</v>
      </c>
      <c r="HN67" s="290">
        <v>583</v>
      </c>
      <c r="HO67" s="290">
        <v>526</v>
      </c>
      <c r="HP67" s="192"/>
      <c r="HQ67" s="192">
        <v>75</v>
      </c>
      <c r="HR67" s="191">
        <v>85</v>
      </c>
      <c r="HS67" s="191">
        <v>94</v>
      </c>
      <c r="HT67" s="191">
        <v>70</v>
      </c>
      <c r="HU67" s="191">
        <v>86</v>
      </c>
      <c r="HV67" s="192">
        <v>91</v>
      </c>
      <c r="HW67" s="191">
        <v>82</v>
      </c>
      <c r="HX67" s="191">
        <v>98</v>
      </c>
      <c r="HY67" s="191">
        <v>117</v>
      </c>
      <c r="HZ67" s="191">
        <v>128</v>
      </c>
      <c r="IA67" s="191">
        <v>110</v>
      </c>
      <c r="IB67" s="191">
        <v>114</v>
      </c>
      <c r="IC67" s="191">
        <v>127</v>
      </c>
      <c r="ID67" s="192">
        <v>118</v>
      </c>
      <c r="IE67" s="191">
        <v>108</v>
      </c>
      <c r="IF67" s="192">
        <v>144</v>
      </c>
      <c r="IG67" s="192">
        <v>131</v>
      </c>
      <c r="IH67" s="192">
        <v>115</v>
      </c>
      <c r="II67" s="290">
        <v>128</v>
      </c>
      <c r="IJ67" s="290">
        <v>129</v>
      </c>
      <c r="IK67" s="291">
        <v>142</v>
      </c>
      <c r="IL67" s="290">
        <v>142</v>
      </c>
      <c r="IM67" s="290">
        <v>193</v>
      </c>
      <c r="IN67" s="290">
        <v>219</v>
      </c>
      <c r="IO67" s="290">
        <v>179</v>
      </c>
      <c r="IP67" s="290">
        <v>221</v>
      </c>
      <c r="IQ67" s="291">
        <v>261</v>
      </c>
      <c r="IR67" s="290">
        <v>290</v>
      </c>
      <c r="IS67" s="290">
        <v>288</v>
      </c>
      <c r="IT67" s="290">
        <v>325</v>
      </c>
      <c r="IU67" s="290">
        <v>313</v>
      </c>
      <c r="IV67" s="290">
        <v>328</v>
      </c>
      <c r="IW67" s="291">
        <v>348</v>
      </c>
      <c r="IX67" s="290">
        <v>365</v>
      </c>
      <c r="IY67" s="290">
        <v>361</v>
      </c>
      <c r="IZ67" s="290">
        <v>383</v>
      </c>
    </row>
    <row r="68" spans="1:260">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c r="IW68" s="89"/>
      <c r="IX68" s="89"/>
      <c r="IY68" s="89"/>
      <c r="IZ68" s="89"/>
    </row>
    <row r="69" spans="1:260">
      <c r="B69" s="55" t="s">
        <v>193</v>
      </c>
      <c r="G69" s="55" t="s">
        <v>193</v>
      </c>
    </row>
    <row r="70" spans="1:260" ht="24.75" customHeight="1">
      <c r="B70" s="672" t="s">
        <v>187</v>
      </c>
      <c r="C70" s="672"/>
      <c r="D70" s="672"/>
      <c r="E70" s="672"/>
      <c r="F70" s="672"/>
      <c r="G70" s="672" t="s">
        <v>258</v>
      </c>
      <c r="H70" s="672"/>
      <c r="I70" s="672"/>
      <c r="J70" s="672"/>
      <c r="K70" s="672"/>
    </row>
    <row r="71" spans="1:260" ht="27" customHeight="1">
      <c r="B71" s="672" t="s">
        <v>188</v>
      </c>
      <c r="C71" s="672"/>
      <c r="D71" s="672"/>
      <c r="E71" s="672"/>
      <c r="F71" s="672"/>
      <c r="G71" s="672" t="s">
        <v>259</v>
      </c>
      <c r="H71" s="672"/>
      <c r="I71" s="672"/>
      <c r="J71" s="672"/>
      <c r="K71" s="672"/>
    </row>
    <row r="72" spans="1:260">
      <c r="B72" s="21" t="s">
        <v>194</v>
      </c>
      <c r="G72" s="21" t="s">
        <v>194</v>
      </c>
    </row>
    <row r="73" spans="1:260">
      <c r="B73" s="283"/>
      <c r="G73" s="283"/>
    </row>
    <row r="74" spans="1:260">
      <c r="B74" s="277"/>
      <c r="C74" s="277"/>
      <c r="D74" s="277"/>
      <c r="E74" s="277"/>
      <c r="F74" s="277"/>
    </row>
    <row r="75" spans="1:260" ht="54" customHeight="1">
      <c r="B75" s="673" t="s">
        <v>257</v>
      </c>
      <c r="C75" s="673"/>
      <c r="D75" s="673"/>
      <c r="E75" s="673"/>
      <c r="F75" s="673"/>
      <c r="G75" s="673"/>
      <c r="H75" s="673"/>
      <c r="I75" s="673"/>
      <c r="J75" s="673"/>
      <c r="K75" s="673"/>
    </row>
  </sheetData>
  <mergeCells count="5">
    <mergeCell ref="B70:F70"/>
    <mergeCell ref="B71:F71"/>
    <mergeCell ref="G70:K70"/>
    <mergeCell ref="G71:K71"/>
    <mergeCell ref="B75:K75"/>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IZ64"/>
  <sheetViews>
    <sheetView zoomScale="90" zoomScaleNormal="90" workbookViewId="0">
      <pane xSplit="1" ySplit="4" topLeftCell="FJ23" activePane="bottomRight" state="frozen"/>
      <selection pane="topRight"/>
      <selection pane="bottomLeft"/>
      <selection pane="bottomRight" activeCell="GD5" sqref="GD5"/>
    </sheetView>
  </sheetViews>
  <sheetFormatPr defaultRowHeight="12.75"/>
  <cols>
    <col min="1" max="1" width="23.42578125" style="277" customWidth="1"/>
    <col min="2" max="223" width="9.140625" style="278"/>
    <col min="224" max="224" width="9.140625" style="283"/>
    <col min="225" max="228" width="9.140625" style="278"/>
    <col min="229" max="229" width="9.140625" style="283"/>
    <col min="230" max="16384" width="9.140625" style="278"/>
  </cols>
  <sheetData>
    <row r="1" spans="1:260">
      <c r="A1" s="67"/>
      <c r="AK1" s="67"/>
      <c r="AL1" s="67"/>
      <c r="BV1" s="67"/>
      <c r="BW1" s="67"/>
      <c r="DG1" s="67"/>
      <c r="DH1" s="67"/>
      <c r="ER1" s="67"/>
      <c r="ES1" s="67"/>
      <c r="GC1" s="67"/>
      <c r="GD1" s="67"/>
      <c r="HN1" s="67"/>
      <c r="HO1" s="67"/>
    </row>
    <row r="3" spans="1:260">
      <c r="B3" s="294" t="s">
        <v>255</v>
      </c>
      <c r="P3" s="283"/>
      <c r="U3" s="394" t="s">
        <v>190</v>
      </c>
      <c r="V3" s="284"/>
      <c r="W3" s="284"/>
      <c r="X3" s="284"/>
      <c r="Y3" s="284"/>
      <c r="Z3" s="284"/>
      <c r="AA3" s="284"/>
      <c r="AB3" s="284"/>
      <c r="AC3" s="284"/>
      <c r="AD3" s="284"/>
      <c r="AE3" s="284"/>
      <c r="AF3" s="284"/>
      <c r="AG3" s="284"/>
      <c r="AH3" s="284"/>
      <c r="AI3" s="284"/>
      <c r="AJ3" s="284"/>
      <c r="AK3" s="284"/>
      <c r="AL3" s="431"/>
      <c r="AM3" s="88" t="s">
        <v>180</v>
      </c>
      <c r="BA3" s="283"/>
      <c r="BF3" s="394" t="s">
        <v>190</v>
      </c>
      <c r="BG3" s="284"/>
      <c r="BH3" s="284"/>
      <c r="BI3" s="284"/>
      <c r="BJ3" s="284"/>
      <c r="BK3" s="284"/>
      <c r="BL3" s="284"/>
      <c r="BM3" s="284"/>
      <c r="BN3" s="284"/>
      <c r="BO3" s="284"/>
      <c r="BP3" s="284"/>
      <c r="BQ3" s="284"/>
      <c r="BR3" s="284"/>
      <c r="BS3" s="284"/>
      <c r="BT3" s="284"/>
      <c r="BU3" s="284"/>
      <c r="BV3" s="284"/>
      <c r="BW3" s="431"/>
      <c r="BX3" s="294" t="s">
        <v>181</v>
      </c>
      <c r="CL3" s="283"/>
      <c r="CQ3" s="394" t="s">
        <v>190</v>
      </c>
      <c r="CR3" s="284"/>
      <c r="CS3" s="284"/>
      <c r="CT3" s="284"/>
      <c r="CU3" s="284"/>
      <c r="CV3" s="284"/>
      <c r="CW3" s="284"/>
      <c r="CX3" s="284"/>
      <c r="CY3" s="284"/>
      <c r="CZ3" s="284"/>
      <c r="DA3" s="284"/>
      <c r="DB3" s="284"/>
      <c r="DC3" s="284"/>
      <c r="DD3" s="284"/>
      <c r="DE3" s="284"/>
      <c r="DF3" s="284"/>
      <c r="DG3" s="284"/>
      <c r="DH3" s="431"/>
      <c r="DI3" s="294" t="s">
        <v>182</v>
      </c>
      <c r="DW3" s="283"/>
      <c r="EB3" s="394" t="s">
        <v>190</v>
      </c>
      <c r="EC3" s="284"/>
      <c r="ED3" s="284"/>
      <c r="EE3" s="284"/>
      <c r="EF3" s="284"/>
      <c r="EG3" s="284"/>
      <c r="EH3" s="284"/>
      <c r="EI3" s="284"/>
      <c r="EJ3" s="284"/>
      <c r="EK3" s="284"/>
      <c r="EL3" s="284"/>
      <c r="EM3" s="284"/>
      <c r="EN3" s="284"/>
      <c r="EO3" s="284"/>
      <c r="EP3" s="284"/>
      <c r="EQ3" s="284"/>
      <c r="ER3" s="284"/>
      <c r="ES3" s="431"/>
      <c r="ET3" s="294" t="s">
        <v>133</v>
      </c>
      <c r="EY3" s="88"/>
      <c r="FH3" s="283"/>
      <c r="FM3" s="394" t="s">
        <v>190</v>
      </c>
      <c r="FN3" s="284"/>
      <c r="FO3" s="284"/>
      <c r="FP3" s="284"/>
      <c r="FQ3" s="284"/>
      <c r="FR3" s="284"/>
      <c r="FS3" s="284"/>
      <c r="FT3" s="284"/>
      <c r="FU3" s="284"/>
      <c r="FV3" s="284"/>
      <c r="FW3" s="284"/>
      <c r="FX3" s="284"/>
      <c r="FY3" s="284"/>
      <c r="FZ3" s="284"/>
      <c r="GA3" s="284"/>
      <c r="GB3" s="284"/>
      <c r="GC3" s="284"/>
      <c r="GD3" s="431"/>
      <c r="GE3" s="294" t="s">
        <v>183</v>
      </c>
      <c r="GS3" s="283"/>
      <c r="GX3" s="394" t="s">
        <v>190</v>
      </c>
      <c r="GY3" s="284"/>
      <c r="GZ3" s="284"/>
      <c r="HA3" s="284"/>
      <c r="HB3" s="284"/>
      <c r="HC3" s="284"/>
      <c r="HD3" s="284"/>
      <c r="HE3" s="284"/>
      <c r="HF3" s="284"/>
      <c r="HG3" s="284"/>
      <c r="HH3" s="284"/>
      <c r="HI3" s="284"/>
      <c r="HJ3" s="284"/>
      <c r="HK3" s="284"/>
      <c r="HL3" s="284"/>
      <c r="HM3" s="284"/>
      <c r="HN3" s="284"/>
      <c r="HO3" s="431"/>
      <c r="HP3" s="421" t="s">
        <v>256</v>
      </c>
      <c r="HQ3" s="422"/>
      <c r="HR3" s="422"/>
      <c r="HS3" s="422"/>
      <c r="HT3" s="422"/>
      <c r="HU3" s="423"/>
      <c r="HV3" s="422"/>
      <c r="HW3" s="422"/>
      <c r="HX3" s="422"/>
      <c r="HY3" s="422"/>
      <c r="HZ3" s="422"/>
      <c r="IA3" s="422"/>
      <c r="IB3" s="422"/>
      <c r="IC3" s="422"/>
      <c r="ID3" s="423"/>
      <c r="IE3" s="422"/>
      <c r="IF3" s="422"/>
      <c r="IG3" s="422"/>
      <c r="IH3" s="422"/>
      <c r="II3" s="424"/>
      <c r="IJ3" s="422"/>
      <c r="IK3" s="422"/>
      <c r="IL3" s="422"/>
      <c r="IM3" s="422"/>
      <c r="IN3" s="422"/>
      <c r="IO3" s="422"/>
      <c r="IP3" s="422"/>
      <c r="IQ3" s="422"/>
      <c r="IR3" s="422"/>
      <c r="IS3" s="422"/>
      <c r="IT3" s="422"/>
      <c r="IU3" s="422"/>
      <c r="IV3" s="422"/>
      <c r="IW3" s="422"/>
      <c r="IX3" s="422"/>
      <c r="IY3" s="422"/>
      <c r="IZ3" s="422"/>
    </row>
    <row r="4" spans="1:260" s="42" customFormat="1">
      <c r="B4" s="295" t="s">
        <v>22</v>
      </c>
      <c r="C4" s="276" t="s">
        <v>23</v>
      </c>
      <c r="D4" s="276" t="s">
        <v>119</v>
      </c>
      <c r="E4" s="276" t="s">
        <v>24</v>
      </c>
      <c r="F4" s="276" t="s">
        <v>25</v>
      </c>
      <c r="G4" s="276" t="s">
        <v>58</v>
      </c>
      <c r="H4" s="276" t="s">
        <v>69</v>
      </c>
      <c r="I4" s="276" t="s">
        <v>28</v>
      </c>
      <c r="J4" s="276" t="s">
        <v>70</v>
      </c>
      <c r="K4" s="276" t="s">
        <v>59</v>
      </c>
      <c r="L4" s="276" t="s">
        <v>60</v>
      </c>
      <c r="M4" s="276" t="s">
        <v>61</v>
      </c>
      <c r="N4" s="276" t="s">
        <v>26</v>
      </c>
      <c r="O4" s="276" t="s">
        <v>62</v>
      </c>
      <c r="P4" s="276" t="s">
        <v>63</v>
      </c>
      <c r="Q4" s="276" t="s">
        <v>64</v>
      </c>
      <c r="R4" s="276" t="s">
        <v>65</v>
      </c>
      <c r="S4" s="276" t="s">
        <v>27</v>
      </c>
      <c r="T4" s="276" t="s">
        <v>66</v>
      </c>
      <c r="U4" s="285" t="s">
        <v>67</v>
      </c>
      <c r="V4" s="285" t="s">
        <v>68</v>
      </c>
      <c r="W4" s="285" t="s">
        <v>127</v>
      </c>
      <c r="X4" s="285" t="s">
        <v>128</v>
      </c>
      <c r="Y4" s="285" t="s">
        <v>129</v>
      </c>
      <c r="Z4" s="285" t="s">
        <v>130</v>
      </c>
      <c r="AA4" s="285" t="s">
        <v>131</v>
      </c>
      <c r="AB4" s="285" t="s">
        <v>132</v>
      </c>
      <c r="AC4" s="285" t="s">
        <v>184</v>
      </c>
      <c r="AD4" s="285" t="s">
        <v>185</v>
      </c>
      <c r="AE4" s="285" t="s">
        <v>176</v>
      </c>
      <c r="AF4" s="285" t="s">
        <v>177</v>
      </c>
      <c r="AG4" s="285" t="s">
        <v>248</v>
      </c>
      <c r="AH4" s="285" t="s">
        <v>249</v>
      </c>
      <c r="AI4" s="285" t="s">
        <v>250</v>
      </c>
      <c r="AJ4" s="285" t="s">
        <v>251</v>
      </c>
      <c r="AK4" s="285" t="s">
        <v>252</v>
      </c>
      <c r="AL4" s="432" t="s">
        <v>253</v>
      </c>
      <c r="AM4" s="276" t="s">
        <v>22</v>
      </c>
      <c r="AN4" s="276" t="s">
        <v>23</v>
      </c>
      <c r="AO4" s="276" t="s">
        <v>119</v>
      </c>
      <c r="AP4" s="276" t="s">
        <v>24</v>
      </c>
      <c r="AQ4" s="276" t="s">
        <v>25</v>
      </c>
      <c r="AR4" s="276" t="s">
        <v>58</v>
      </c>
      <c r="AS4" s="276" t="s">
        <v>69</v>
      </c>
      <c r="AT4" s="276" t="s">
        <v>28</v>
      </c>
      <c r="AU4" s="276" t="s">
        <v>70</v>
      </c>
      <c r="AV4" s="276" t="s">
        <v>59</v>
      </c>
      <c r="AW4" s="276" t="s">
        <v>60</v>
      </c>
      <c r="AX4" s="276" t="s">
        <v>61</v>
      </c>
      <c r="AY4" s="276" t="s">
        <v>26</v>
      </c>
      <c r="AZ4" s="276" t="s">
        <v>62</v>
      </c>
      <c r="BA4" s="276" t="s">
        <v>63</v>
      </c>
      <c r="BB4" s="276" t="s">
        <v>64</v>
      </c>
      <c r="BC4" s="276" t="s">
        <v>65</v>
      </c>
      <c r="BD4" s="276" t="s">
        <v>27</v>
      </c>
      <c r="BE4" s="276" t="s">
        <v>66</v>
      </c>
      <c r="BF4" s="285" t="s">
        <v>67</v>
      </c>
      <c r="BG4" s="285" t="s">
        <v>68</v>
      </c>
      <c r="BH4" s="285" t="s">
        <v>127</v>
      </c>
      <c r="BI4" s="285" t="s">
        <v>128</v>
      </c>
      <c r="BJ4" s="285" t="s">
        <v>129</v>
      </c>
      <c r="BK4" s="285" t="s">
        <v>130</v>
      </c>
      <c r="BL4" s="285" t="s">
        <v>131</v>
      </c>
      <c r="BM4" s="285" t="s">
        <v>132</v>
      </c>
      <c r="BN4" s="285" t="s">
        <v>184</v>
      </c>
      <c r="BO4" s="285" t="s">
        <v>185</v>
      </c>
      <c r="BP4" s="285" t="s">
        <v>176</v>
      </c>
      <c r="BQ4" s="285" t="s">
        <v>177</v>
      </c>
      <c r="BR4" s="285" t="s">
        <v>248</v>
      </c>
      <c r="BS4" s="285" t="s">
        <v>249</v>
      </c>
      <c r="BT4" s="285" t="s">
        <v>250</v>
      </c>
      <c r="BU4" s="285" t="s">
        <v>251</v>
      </c>
      <c r="BV4" s="285" t="s">
        <v>252</v>
      </c>
      <c r="BW4" s="432" t="s">
        <v>253</v>
      </c>
      <c r="BX4" s="295" t="s">
        <v>22</v>
      </c>
      <c r="BY4" s="276" t="s">
        <v>23</v>
      </c>
      <c r="BZ4" s="276" t="s">
        <v>119</v>
      </c>
      <c r="CA4" s="276" t="s">
        <v>24</v>
      </c>
      <c r="CB4" s="276" t="s">
        <v>25</v>
      </c>
      <c r="CC4" s="276" t="s">
        <v>58</v>
      </c>
      <c r="CD4" s="276" t="s">
        <v>69</v>
      </c>
      <c r="CE4" s="276" t="s">
        <v>28</v>
      </c>
      <c r="CF4" s="276" t="s">
        <v>70</v>
      </c>
      <c r="CG4" s="276" t="s">
        <v>59</v>
      </c>
      <c r="CH4" s="276" t="s">
        <v>60</v>
      </c>
      <c r="CI4" s="276" t="s">
        <v>61</v>
      </c>
      <c r="CJ4" s="276" t="s">
        <v>26</v>
      </c>
      <c r="CK4" s="276" t="s">
        <v>62</v>
      </c>
      <c r="CL4" s="276" t="s">
        <v>63</v>
      </c>
      <c r="CM4" s="276" t="s">
        <v>64</v>
      </c>
      <c r="CN4" s="276" t="s">
        <v>65</v>
      </c>
      <c r="CO4" s="276" t="s">
        <v>27</v>
      </c>
      <c r="CP4" s="276" t="s">
        <v>66</v>
      </c>
      <c r="CQ4" s="285" t="s">
        <v>67</v>
      </c>
      <c r="CR4" s="285" t="s">
        <v>68</v>
      </c>
      <c r="CS4" s="285" t="s">
        <v>127</v>
      </c>
      <c r="CT4" s="285" t="s">
        <v>128</v>
      </c>
      <c r="CU4" s="285" t="s">
        <v>129</v>
      </c>
      <c r="CV4" s="285" t="s">
        <v>130</v>
      </c>
      <c r="CW4" s="285" t="s">
        <v>131</v>
      </c>
      <c r="CX4" s="285" t="s">
        <v>132</v>
      </c>
      <c r="CY4" s="285" t="s">
        <v>184</v>
      </c>
      <c r="CZ4" s="285" t="s">
        <v>185</v>
      </c>
      <c r="DA4" s="285" t="s">
        <v>176</v>
      </c>
      <c r="DB4" s="285" t="s">
        <v>177</v>
      </c>
      <c r="DC4" s="285" t="s">
        <v>248</v>
      </c>
      <c r="DD4" s="285" t="s">
        <v>249</v>
      </c>
      <c r="DE4" s="285" t="s">
        <v>250</v>
      </c>
      <c r="DF4" s="285" t="s">
        <v>251</v>
      </c>
      <c r="DG4" s="285" t="s">
        <v>252</v>
      </c>
      <c r="DH4" s="432" t="s">
        <v>253</v>
      </c>
      <c r="DI4" s="295" t="s">
        <v>22</v>
      </c>
      <c r="DJ4" s="276" t="s">
        <v>23</v>
      </c>
      <c r="DK4" s="276" t="s">
        <v>119</v>
      </c>
      <c r="DL4" s="276" t="s">
        <v>24</v>
      </c>
      <c r="DM4" s="276" t="s">
        <v>25</v>
      </c>
      <c r="DN4" s="276" t="s">
        <v>58</v>
      </c>
      <c r="DO4" s="276" t="s">
        <v>69</v>
      </c>
      <c r="DP4" s="276" t="s">
        <v>28</v>
      </c>
      <c r="DQ4" s="276" t="s">
        <v>70</v>
      </c>
      <c r="DR4" s="276" t="s">
        <v>59</v>
      </c>
      <c r="DS4" s="276" t="s">
        <v>60</v>
      </c>
      <c r="DT4" s="276" t="s">
        <v>61</v>
      </c>
      <c r="DU4" s="276" t="s">
        <v>26</v>
      </c>
      <c r="DV4" s="276" t="s">
        <v>62</v>
      </c>
      <c r="DW4" s="276" t="s">
        <v>63</v>
      </c>
      <c r="DX4" s="276" t="s">
        <v>64</v>
      </c>
      <c r="DY4" s="276" t="s">
        <v>65</v>
      </c>
      <c r="DZ4" s="276" t="s">
        <v>27</v>
      </c>
      <c r="EA4" s="276" t="s">
        <v>66</v>
      </c>
      <c r="EB4" s="285" t="s">
        <v>67</v>
      </c>
      <c r="EC4" s="285" t="s">
        <v>68</v>
      </c>
      <c r="ED4" s="285" t="s">
        <v>127</v>
      </c>
      <c r="EE4" s="285" t="s">
        <v>128</v>
      </c>
      <c r="EF4" s="285" t="s">
        <v>129</v>
      </c>
      <c r="EG4" s="285" t="s">
        <v>130</v>
      </c>
      <c r="EH4" s="285" t="s">
        <v>131</v>
      </c>
      <c r="EI4" s="285" t="s">
        <v>132</v>
      </c>
      <c r="EJ4" s="285" t="s">
        <v>184</v>
      </c>
      <c r="EK4" s="285" t="s">
        <v>185</v>
      </c>
      <c r="EL4" s="285" t="s">
        <v>176</v>
      </c>
      <c r="EM4" s="285" t="s">
        <v>177</v>
      </c>
      <c r="EN4" s="285" t="s">
        <v>248</v>
      </c>
      <c r="EO4" s="285" t="s">
        <v>249</v>
      </c>
      <c r="EP4" s="285" t="s">
        <v>250</v>
      </c>
      <c r="EQ4" s="285" t="s">
        <v>251</v>
      </c>
      <c r="ER4" s="285" t="s">
        <v>252</v>
      </c>
      <c r="ES4" s="432" t="s">
        <v>253</v>
      </c>
      <c r="ET4" s="295" t="s">
        <v>22</v>
      </c>
      <c r="EU4" s="276" t="s">
        <v>23</v>
      </c>
      <c r="EV4" s="276" t="s">
        <v>119</v>
      </c>
      <c r="EW4" s="276" t="s">
        <v>24</v>
      </c>
      <c r="EX4" s="276" t="s">
        <v>25</v>
      </c>
      <c r="EY4" s="276" t="s">
        <v>58</v>
      </c>
      <c r="EZ4" s="276" t="s">
        <v>69</v>
      </c>
      <c r="FA4" s="276" t="s">
        <v>28</v>
      </c>
      <c r="FB4" s="276" t="s">
        <v>70</v>
      </c>
      <c r="FC4" s="276" t="s">
        <v>59</v>
      </c>
      <c r="FD4" s="276" t="s">
        <v>60</v>
      </c>
      <c r="FE4" s="276" t="s">
        <v>61</v>
      </c>
      <c r="FF4" s="276" t="s">
        <v>26</v>
      </c>
      <c r="FG4" s="276" t="s">
        <v>62</v>
      </c>
      <c r="FH4" s="276" t="s">
        <v>63</v>
      </c>
      <c r="FI4" s="276" t="s">
        <v>64</v>
      </c>
      <c r="FJ4" s="276" t="s">
        <v>65</v>
      </c>
      <c r="FK4" s="276" t="s">
        <v>27</v>
      </c>
      <c r="FL4" s="276" t="s">
        <v>66</v>
      </c>
      <c r="FM4" s="285" t="s">
        <v>67</v>
      </c>
      <c r="FN4" s="285" t="s">
        <v>68</v>
      </c>
      <c r="FO4" s="285" t="s">
        <v>127</v>
      </c>
      <c r="FP4" s="285" t="s">
        <v>128</v>
      </c>
      <c r="FQ4" s="285" t="s">
        <v>129</v>
      </c>
      <c r="FR4" s="285" t="s">
        <v>130</v>
      </c>
      <c r="FS4" s="285" t="s">
        <v>131</v>
      </c>
      <c r="FT4" s="285" t="s">
        <v>132</v>
      </c>
      <c r="FU4" s="285" t="s">
        <v>184</v>
      </c>
      <c r="FV4" s="285" t="s">
        <v>185</v>
      </c>
      <c r="FW4" s="285" t="s">
        <v>176</v>
      </c>
      <c r="FX4" s="285" t="s">
        <v>177</v>
      </c>
      <c r="FY4" s="285" t="s">
        <v>248</v>
      </c>
      <c r="FZ4" s="285" t="s">
        <v>249</v>
      </c>
      <c r="GA4" s="285" t="s">
        <v>250</v>
      </c>
      <c r="GB4" s="285" t="s">
        <v>251</v>
      </c>
      <c r="GC4" s="285" t="s">
        <v>252</v>
      </c>
      <c r="GD4" s="432" t="s">
        <v>253</v>
      </c>
      <c r="GE4" s="295" t="s">
        <v>22</v>
      </c>
      <c r="GF4" s="276" t="s">
        <v>23</v>
      </c>
      <c r="GG4" s="276" t="s">
        <v>119</v>
      </c>
      <c r="GH4" s="276" t="s">
        <v>24</v>
      </c>
      <c r="GI4" s="276" t="s">
        <v>25</v>
      </c>
      <c r="GJ4" s="276" t="s">
        <v>58</v>
      </c>
      <c r="GK4" s="276" t="s">
        <v>69</v>
      </c>
      <c r="GL4" s="276" t="s">
        <v>28</v>
      </c>
      <c r="GM4" s="276" t="s">
        <v>70</v>
      </c>
      <c r="GN4" s="276" t="s">
        <v>59</v>
      </c>
      <c r="GO4" s="276" t="s">
        <v>60</v>
      </c>
      <c r="GP4" s="276" t="s">
        <v>61</v>
      </c>
      <c r="GQ4" s="276" t="s">
        <v>26</v>
      </c>
      <c r="GR4" s="276" t="s">
        <v>62</v>
      </c>
      <c r="GS4" s="276" t="s">
        <v>63</v>
      </c>
      <c r="GT4" s="276" t="s">
        <v>64</v>
      </c>
      <c r="GU4" s="276" t="s">
        <v>65</v>
      </c>
      <c r="GV4" s="276" t="s">
        <v>27</v>
      </c>
      <c r="GW4" s="276" t="s">
        <v>66</v>
      </c>
      <c r="GX4" s="285" t="s">
        <v>67</v>
      </c>
      <c r="GY4" s="285" t="s">
        <v>68</v>
      </c>
      <c r="GZ4" s="285" t="s">
        <v>127</v>
      </c>
      <c r="HA4" s="285" t="s">
        <v>128</v>
      </c>
      <c r="HB4" s="285" t="s">
        <v>129</v>
      </c>
      <c r="HC4" s="285" t="s">
        <v>130</v>
      </c>
      <c r="HD4" s="285" t="s">
        <v>131</v>
      </c>
      <c r="HE4" s="285" t="s">
        <v>132</v>
      </c>
      <c r="HF4" s="285" t="s">
        <v>184</v>
      </c>
      <c r="HG4" s="285" t="s">
        <v>185</v>
      </c>
      <c r="HH4" s="285" t="s">
        <v>176</v>
      </c>
      <c r="HI4" s="285" t="s">
        <v>177</v>
      </c>
      <c r="HJ4" s="285" t="s">
        <v>248</v>
      </c>
      <c r="HK4" s="285" t="s">
        <v>249</v>
      </c>
      <c r="HL4" s="285" t="s">
        <v>250</v>
      </c>
      <c r="HM4" s="285" t="s">
        <v>251</v>
      </c>
      <c r="HN4" s="285" t="s">
        <v>252</v>
      </c>
      <c r="HO4" s="432" t="s">
        <v>253</v>
      </c>
      <c r="HP4" s="425" t="s">
        <v>22</v>
      </c>
      <c r="HQ4" s="426" t="s">
        <v>23</v>
      </c>
      <c r="HR4" s="426" t="s">
        <v>119</v>
      </c>
      <c r="HS4" s="426" t="s">
        <v>24</v>
      </c>
      <c r="HT4" s="426" t="s">
        <v>25</v>
      </c>
      <c r="HU4" s="426" t="s">
        <v>58</v>
      </c>
      <c r="HV4" s="426" t="s">
        <v>69</v>
      </c>
      <c r="HW4" s="426" t="s">
        <v>28</v>
      </c>
      <c r="HX4" s="426" t="s">
        <v>70</v>
      </c>
      <c r="HY4" s="426" t="s">
        <v>59</v>
      </c>
      <c r="HZ4" s="426" t="s">
        <v>60</v>
      </c>
      <c r="IA4" s="426" t="s">
        <v>61</v>
      </c>
      <c r="IB4" s="426" t="s">
        <v>26</v>
      </c>
      <c r="IC4" s="426" t="s">
        <v>62</v>
      </c>
      <c r="ID4" s="426" t="s">
        <v>63</v>
      </c>
      <c r="IE4" s="426" t="s">
        <v>64</v>
      </c>
      <c r="IF4" s="426" t="s">
        <v>65</v>
      </c>
      <c r="IG4" s="426" t="s">
        <v>27</v>
      </c>
      <c r="IH4" s="426" t="s">
        <v>66</v>
      </c>
      <c r="II4" s="426" t="s">
        <v>67</v>
      </c>
      <c r="IJ4" s="426" t="s">
        <v>68</v>
      </c>
      <c r="IK4" s="426" t="s">
        <v>127</v>
      </c>
      <c r="IL4" s="426" t="s">
        <v>128</v>
      </c>
      <c r="IM4" s="426" t="s">
        <v>129</v>
      </c>
      <c r="IN4" s="426" t="s">
        <v>130</v>
      </c>
      <c r="IO4" s="426" t="s">
        <v>131</v>
      </c>
      <c r="IP4" s="426" t="s">
        <v>132</v>
      </c>
      <c r="IQ4" s="426" t="s">
        <v>184</v>
      </c>
      <c r="IR4" s="426" t="s">
        <v>185</v>
      </c>
      <c r="IS4" s="426" t="s">
        <v>176</v>
      </c>
      <c r="IT4" s="426" t="s">
        <v>177</v>
      </c>
      <c r="IU4" s="426" t="s">
        <v>248</v>
      </c>
      <c r="IV4" s="426" t="s">
        <v>249</v>
      </c>
      <c r="IW4" s="426" t="s">
        <v>250</v>
      </c>
      <c r="IX4" s="426" t="s">
        <v>251</v>
      </c>
      <c r="IY4" s="426" t="s">
        <v>252</v>
      </c>
      <c r="IZ4" s="426" t="s">
        <v>253</v>
      </c>
    </row>
    <row r="5" spans="1:260" s="42" customFormat="1">
      <c r="A5" s="198" t="s">
        <v>230</v>
      </c>
      <c r="B5" s="413">
        <f>+'WICHE Public Grads-RE PROJ'!AM5/'WICHE Public Grads-RE PROJ'!B5</f>
        <v>0</v>
      </c>
      <c r="C5" s="413">
        <f>+'WICHE Public Grads-RE PROJ'!AN5/'WICHE Public Grads-RE PROJ'!C5</f>
        <v>0</v>
      </c>
      <c r="D5" s="413">
        <f>+'WICHE Public Grads-RE PROJ'!AO5/'WICHE Public Grads-RE PROJ'!D5</f>
        <v>5.4381657798196092E-2</v>
      </c>
      <c r="E5" s="413">
        <f>+'WICHE Public Grads-RE PROJ'!AP5/'WICHE Public Grads-RE PROJ'!E5</f>
        <v>5.3302560133024424E-2</v>
      </c>
      <c r="F5" s="413">
        <f>+'WICHE Public Grads-RE PROJ'!AQ5/'WICHE Public Grads-RE PROJ'!F5</f>
        <v>5.3874730643468691E-2</v>
      </c>
      <c r="G5" s="413">
        <f>+'WICHE Public Grads-RE PROJ'!AR5/'WICHE Public Grads-RE PROJ'!G5</f>
        <v>5.3864003014815788E-2</v>
      </c>
      <c r="H5" s="413">
        <f>+'WICHE Public Grads-RE PROJ'!AS5/'WICHE Public Grads-RE PROJ'!H5</f>
        <v>5.5620000770609919E-2</v>
      </c>
      <c r="I5" s="413">
        <f>+'WICHE Public Grads-RE PROJ'!AT5/'WICHE Public Grads-RE PROJ'!I5</f>
        <v>5.6278987625107663E-2</v>
      </c>
      <c r="J5" s="413">
        <f>+'WICHE Public Grads-RE PROJ'!AU5/'WICHE Public Grads-RE PROJ'!J5</f>
        <v>5.8088080078922806E-2</v>
      </c>
      <c r="K5" s="413">
        <f>+'WICHE Public Grads-RE PROJ'!AV5/'WICHE Public Grads-RE PROJ'!K5</f>
        <v>5.9565408845924581E-2</v>
      </c>
      <c r="L5" s="413">
        <f>+'WICHE Public Grads-RE PROJ'!AW5/'WICHE Public Grads-RE PROJ'!L5</f>
        <v>6.0695255166451419E-2</v>
      </c>
      <c r="M5" s="413">
        <f>+'WICHE Public Grads-RE PROJ'!AX5/'WICHE Public Grads-RE PROJ'!M5</f>
        <v>5.9844972546454461E-2</v>
      </c>
      <c r="N5" s="413">
        <f>+'WICHE Public Grads-RE PROJ'!AY5/'WICHE Public Grads-RE PROJ'!N5</f>
        <v>6.0335883296079543E-2</v>
      </c>
      <c r="O5" s="413">
        <f>+'WICHE Public Grads-RE PROJ'!AZ5/'WICHE Public Grads-RE PROJ'!O5</f>
        <v>6.2020669852342836E-2</v>
      </c>
      <c r="P5" s="413">
        <f>+'WICHE Public Grads-RE PROJ'!BA5/'WICHE Public Grads-RE PROJ'!P5</f>
        <v>6.4022738084690681E-2</v>
      </c>
      <c r="Q5" s="413">
        <f>+'WICHE Public Grads-RE PROJ'!BB5/'WICHE Public Grads-RE PROJ'!Q5</f>
        <v>6.4257867689920173E-2</v>
      </c>
      <c r="R5" s="413">
        <f>+'WICHE Public Grads-RE PROJ'!BC5/'WICHE Public Grads-RE PROJ'!R5</f>
        <v>6.4420630005453852E-2</v>
      </c>
      <c r="S5" s="413">
        <f>+'WICHE Public Grads-RE PROJ'!BD5/'WICHE Public Grads-RE PROJ'!S5</f>
        <v>6.5457592352394747E-2</v>
      </c>
      <c r="T5" s="413">
        <f>+'WICHE Public Grads-RE PROJ'!BE5/'WICHE Public Grads-RE PROJ'!T5</f>
        <v>6.6227284424331137E-2</v>
      </c>
      <c r="U5" s="414">
        <f>+'WICHE Public Grads-RE PROJ'!BF5/'WICHE Public Grads-RE PROJ'!U5</f>
        <v>6.6404170166350279E-2</v>
      </c>
      <c r="V5" s="414">
        <f>+'WICHE Public Grads-RE PROJ'!BG5/'WICHE Public Grads-RE PROJ'!V5</f>
        <v>6.819833593340284E-2</v>
      </c>
      <c r="W5" s="414">
        <f>+'WICHE Public Grads-RE PROJ'!BH5/'WICHE Public Grads-RE PROJ'!W5</f>
        <v>7.0374047838810058E-2</v>
      </c>
      <c r="X5" s="414">
        <f>+'WICHE Public Grads-RE PROJ'!BI5/'WICHE Public Grads-RE PROJ'!X5</f>
        <v>7.2731829329332823E-2</v>
      </c>
      <c r="Y5" s="414">
        <f>+'WICHE Public Grads-RE PROJ'!BJ5/'WICHE Public Grads-RE PROJ'!Y5</f>
        <v>7.4753381467070779E-2</v>
      </c>
      <c r="Z5" s="414">
        <f>+'WICHE Public Grads-RE PROJ'!BK5/'WICHE Public Grads-RE PROJ'!Z5</f>
        <v>7.4339114529852784E-2</v>
      </c>
      <c r="AA5" s="414">
        <f>+'WICHE Public Grads-RE PROJ'!BL5/'WICHE Public Grads-RE PROJ'!AA5</f>
        <v>7.5814559145263888E-2</v>
      </c>
      <c r="AB5" s="414">
        <f>+'WICHE Public Grads-RE PROJ'!BM5/'WICHE Public Grads-RE PROJ'!AB5</f>
        <v>7.9136511635468226E-2</v>
      </c>
      <c r="AC5" s="414">
        <f>+'WICHE Public Grads-RE PROJ'!BN5/'WICHE Public Grads-RE PROJ'!AC5</f>
        <v>7.9848663692047711E-2</v>
      </c>
      <c r="AD5" s="414">
        <f>+'WICHE Public Grads-RE PROJ'!BO5/'WICHE Public Grads-RE PROJ'!AD5</f>
        <v>8.2529182736614734E-2</v>
      </c>
      <c r="AE5" s="414">
        <f>+'WICHE Public Grads-RE PROJ'!BP5/'WICHE Public Grads-RE PROJ'!AE5</f>
        <v>8.5794948425765918E-2</v>
      </c>
      <c r="AF5" s="414">
        <f>+'WICHE Public Grads-RE PROJ'!BQ5/'WICHE Public Grads-RE PROJ'!AF5</f>
        <v>8.7772188681058752E-2</v>
      </c>
      <c r="AG5" s="414">
        <f>+'WICHE Public Grads-RE PROJ'!BR5/'WICHE Public Grads-RE PROJ'!AG5</f>
        <v>8.9435599251022235E-2</v>
      </c>
      <c r="AH5" s="414">
        <f>+'WICHE Public Grads-RE PROJ'!BS5/'WICHE Public Grads-RE PROJ'!AH5</f>
        <v>9.0456252079877453E-2</v>
      </c>
      <c r="AI5" s="414">
        <f>+'WICHE Public Grads-RE PROJ'!BT5/'WICHE Public Grads-RE PROJ'!AI5</f>
        <v>9.4064193983522129E-2</v>
      </c>
      <c r="AJ5" s="414">
        <f>+'WICHE Public Grads-RE PROJ'!BU5/'WICHE Public Grads-RE PROJ'!AJ5</f>
        <v>9.4996653722625973E-2</v>
      </c>
      <c r="AK5" s="414">
        <f>+'WICHE Public Grads-RE PROJ'!BV5/'WICHE Public Grads-RE PROJ'!AK5</f>
        <v>9.6697360440426289E-2</v>
      </c>
      <c r="AL5" s="433">
        <f>+'WICHE Public Grads-RE PROJ'!BW5/'WICHE Public Grads-RE PROJ'!AL5</f>
        <v>9.79851958238592E-2</v>
      </c>
      <c r="AM5" s="413">
        <f>+'WICHE Public Grads-RE PROJ'!BX5/'WICHE Public Grads-RE PROJ'!B5</f>
        <v>0</v>
      </c>
      <c r="AN5" s="413">
        <f>+'WICHE Public Grads-RE PROJ'!BY5/'WICHE Public Grads-RE PROJ'!C5</f>
        <v>0</v>
      </c>
      <c r="AO5" s="413">
        <f>+'WICHE Public Grads-RE PROJ'!BZ5/'WICHE Public Grads-RE PROJ'!D5</f>
        <v>9.1524535831430994E-3</v>
      </c>
      <c r="AP5" s="413">
        <f>+'WICHE Public Grads-RE PROJ'!CA5/'WICHE Public Grads-RE PROJ'!E5</f>
        <v>9.4744136439527792E-3</v>
      </c>
      <c r="AQ5" s="413">
        <f>+'WICHE Public Grads-RE PROJ'!CB5/'WICHE Public Grads-RE PROJ'!F5</f>
        <v>9.3309537526125273E-3</v>
      </c>
      <c r="AR5" s="413">
        <f>+'WICHE Public Grads-RE PROJ'!CC5/'WICHE Public Grads-RE PROJ'!G5</f>
        <v>9.3713346911295826E-3</v>
      </c>
      <c r="AS5" s="413">
        <f>+'WICHE Public Grads-RE PROJ'!CD5/'WICHE Public Grads-RE PROJ'!H5</f>
        <v>9.5768777673299107E-3</v>
      </c>
      <c r="AT5" s="413">
        <f>+'WICHE Public Grads-RE PROJ'!CE5/'WICHE Public Grads-RE PROJ'!I5</f>
        <v>9.6022985333654633E-3</v>
      </c>
      <c r="AU5" s="413">
        <f>+'WICHE Public Grads-RE PROJ'!CF5/'WICHE Public Grads-RE PROJ'!J5</f>
        <v>9.8606514264812026E-3</v>
      </c>
      <c r="AV5" s="413">
        <f>+'WICHE Public Grads-RE PROJ'!CG5/'WICHE Public Grads-RE PROJ'!K5</f>
        <v>1.0176617141086194E-2</v>
      </c>
      <c r="AW5" s="413">
        <f>+'WICHE Public Grads-RE PROJ'!CH5/'WICHE Public Grads-RE PROJ'!L5</f>
        <v>1.0272568069462891E-2</v>
      </c>
      <c r="AX5" s="413">
        <f>+'WICHE Public Grads-RE PROJ'!CI5/'WICHE Public Grads-RE PROJ'!M5</f>
        <v>1.0088275634481123E-2</v>
      </c>
      <c r="AY5" s="413">
        <f>+'WICHE Public Grads-RE PROJ'!CJ5/'WICHE Public Grads-RE PROJ'!N5</f>
        <v>1.0288582183186951E-2</v>
      </c>
      <c r="AZ5" s="413">
        <f>+'WICHE Public Grads-RE PROJ'!CK5/'WICHE Public Grads-RE PROJ'!O5</f>
        <v>1.0917811705746764E-2</v>
      </c>
      <c r="BA5" s="413">
        <f>+'WICHE Public Grads-RE PROJ'!CL5/'WICHE Public Grads-RE PROJ'!P5</f>
        <v>1.0384498649499242E-2</v>
      </c>
      <c r="BB5" s="413">
        <f>+'WICHE Public Grads-RE PROJ'!CM5/'WICHE Public Grads-RE PROJ'!Q5</f>
        <v>1.0661097447057746E-2</v>
      </c>
      <c r="BC5" s="413">
        <f>+'WICHE Public Grads-RE PROJ'!CN5/'WICHE Public Grads-RE PROJ'!R5</f>
        <v>1.0773959559511661E-2</v>
      </c>
      <c r="BD5" s="413">
        <f>+'WICHE Public Grads-RE PROJ'!CO5/'WICHE Public Grads-RE PROJ'!S5</f>
        <v>1.0735409304860067E-2</v>
      </c>
      <c r="BE5" s="413">
        <f>+'WICHE Public Grads-RE PROJ'!CP5/'WICHE Public Grads-RE PROJ'!T5</f>
        <v>1.1079513324886617E-2</v>
      </c>
      <c r="BF5" s="414">
        <f>+'WICHE Public Grads-RE PROJ'!CQ5/'WICHE Public Grads-RE PROJ'!U5</f>
        <v>1.0500183682816189E-2</v>
      </c>
      <c r="BG5" s="414">
        <f>+'WICHE Public Grads-RE PROJ'!CR5/'WICHE Public Grads-RE PROJ'!V5</f>
        <v>1.0742825980880782E-2</v>
      </c>
      <c r="BH5" s="414">
        <f>+'WICHE Public Grads-RE PROJ'!CS5/'WICHE Public Grads-RE PROJ'!W5</f>
        <v>1.0499570766979242E-2</v>
      </c>
      <c r="BI5" s="414">
        <f>+'WICHE Public Grads-RE PROJ'!CT5/'WICHE Public Grads-RE PROJ'!X5</f>
        <v>1.0483226697860273E-2</v>
      </c>
      <c r="BJ5" s="414">
        <f>+'WICHE Public Grads-RE PROJ'!CU5/'WICHE Public Grads-RE PROJ'!Y5</f>
        <v>1.0528312006480016E-2</v>
      </c>
      <c r="BK5" s="414">
        <f>+'WICHE Public Grads-RE PROJ'!CV5/'WICHE Public Grads-RE PROJ'!Z5</f>
        <v>1.0797867826654758E-2</v>
      </c>
      <c r="BL5" s="414">
        <f>+'WICHE Public Grads-RE PROJ'!CW5/'WICHE Public Grads-RE PROJ'!AA5</f>
        <v>1.0857755616754488E-2</v>
      </c>
      <c r="BM5" s="414">
        <f>+'WICHE Public Grads-RE PROJ'!CX5/'WICHE Public Grads-RE PROJ'!AB5</f>
        <v>1.072177658281981E-2</v>
      </c>
      <c r="BN5" s="414">
        <f>+'WICHE Public Grads-RE PROJ'!CY5/'WICHE Public Grads-RE PROJ'!AC5</f>
        <v>1.0856331606039001E-2</v>
      </c>
      <c r="BO5" s="414">
        <f>+'WICHE Public Grads-RE PROJ'!CZ5/'WICHE Public Grads-RE PROJ'!AD5</f>
        <v>1.1003668667828962E-2</v>
      </c>
      <c r="BP5" s="414">
        <f>+'WICHE Public Grads-RE PROJ'!DA5/'WICHE Public Grads-RE PROJ'!AE5</f>
        <v>1.0929604026362585E-2</v>
      </c>
      <c r="BQ5" s="414">
        <f>+'WICHE Public Grads-RE PROJ'!DB5/'WICHE Public Grads-RE PROJ'!AF5</f>
        <v>1.1019539455797091E-2</v>
      </c>
      <c r="BR5" s="414">
        <f>+'WICHE Public Grads-RE PROJ'!DC5/'WICHE Public Grads-RE PROJ'!AG5</f>
        <v>1.1762909347344662E-2</v>
      </c>
      <c r="BS5" s="414">
        <f>+'WICHE Public Grads-RE PROJ'!DD5/'WICHE Public Grads-RE PROJ'!AH5</f>
        <v>1.1902932277919893E-2</v>
      </c>
      <c r="BT5" s="414">
        <f>+'WICHE Public Grads-RE PROJ'!DE5/'WICHE Public Grads-RE PROJ'!AI5</f>
        <v>1.1957235769911593E-2</v>
      </c>
      <c r="BU5" s="414">
        <f>+'WICHE Public Grads-RE PROJ'!DF5/'WICHE Public Grads-RE PROJ'!AJ5</f>
        <v>1.2073381519302392E-2</v>
      </c>
      <c r="BV5" s="414">
        <f>+'WICHE Public Grads-RE PROJ'!DG5/'WICHE Public Grads-RE PROJ'!AK5</f>
        <v>1.2135144452962291E-2</v>
      </c>
      <c r="BW5" s="433">
        <f>+'WICHE Public Grads-RE PROJ'!DH5/'WICHE Public Grads-RE PROJ'!AL5</f>
        <v>1.2013629886120942E-2</v>
      </c>
      <c r="BX5" s="413">
        <f>+'WICHE Public Grads-RE PROJ'!DI5/'WICHE Public Grads-RE PROJ'!B5</f>
        <v>0</v>
      </c>
      <c r="BY5" s="413">
        <f>+'WICHE Public Grads-RE PROJ'!DJ5/'WICHE Public Grads-RE PROJ'!C5</f>
        <v>0</v>
      </c>
      <c r="BZ5" s="413">
        <f>+'WICHE Public Grads-RE PROJ'!DK5/'WICHE Public Grads-RE PROJ'!D5</f>
        <v>4.5229204215052998E-2</v>
      </c>
      <c r="CA5" s="413">
        <f>+'WICHE Public Grads-RE PROJ'!DL5/'WICHE Public Grads-RE PROJ'!E5</f>
        <v>4.3828146489071643E-2</v>
      </c>
      <c r="CB5" s="413">
        <f>+'WICHE Public Grads-RE PROJ'!DM5/'WICHE Public Grads-RE PROJ'!F5</f>
        <v>4.454377689085616E-2</v>
      </c>
      <c r="CC5" s="413">
        <f>+'WICHE Public Grads-RE PROJ'!DN5/'WICHE Public Grads-RE PROJ'!G5</f>
        <v>4.4492668323686202E-2</v>
      </c>
      <c r="CD5" s="413">
        <f>+'WICHE Public Grads-RE PROJ'!DO5/'WICHE Public Grads-RE PROJ'!H5</f>
        <v>4.6043123003280013E-2</v>
      </c>
      <c r="CE5" s="413">
        <f>+'WICHE Public Grads-RE PROJ'!DP5/'WICHE Public Grads-RE PROJ'!I5</f>
        <v>4.6676689091742198E-2</v>
      </c>
      <c r="CF5" s="413">
        <f>+'WICHE Public Grads-RE PROJ'!DQ5/'WICHE Public Grads-RE PROJ'!J5</f>
        <v>4.8227428652441603E-2</v>
      </c>
      <c r="CG5" s="413">
        <f>+'WICHE Public Grads-RE PROJ'!DR5/'WICHE Public Grads-RE PROJ'!K5</f>
        <v>4.938879170483839E-2</v>
      </c>
      <c r="CH5" s="413">
        <f>+'WICHE Public Grads-RE PROJ'!DS5/'WICHE Public Grads-RE PROJ'!L5</f>
        <v>5.0422687096988529E-2</v>
      </c>
      <c r="CI5" s="413">
        <f>+'WICHE Public Grads-RE PROJ'!DT5/'WICHE Public Grads-RE PROJ'!M5</f>
        <v>4.975669691197334E-2</v>
      </c>
      <c r="CJ5" s="413">
        <f>+'WICHE Public Grads-RE PROJ'!DU5/'WICHE Public Grads-RE PROJ'!N5</f>
        <v>5.0047301112892593E-2</v>
      </c>
      <c r="CK5" s="413">
        <f>+'WICHE Public Grads-RE PROJ'!DV5/'WICHE Public Grads-RE PROJ'!O5</f>
        <v>5.110285814659607E-2</v>
      </c>
      <c r="CL5" s="413">
        <f>+'WICHE Public Grads-RE PROJ'!DW5/'WICHE Public Grads-RE PROJ'!P5</f>
        <v>5.3638239435191443E-2</v>
      </c>
      <c r="CM5" s="413">
        <f>+'WICHE Public Grads-RE PROJ'!DX5/'WICHE Public Grads-RE PROJ'!Q5</f>
        <v>5.3596770242862433E-2</v>
      </c>
      <c r="CN5" s="413">
        <f>+'WICHE Public Grads-RE PROJ'!DY5/'WICHE Public Grads-RE PROJ'!R5</f>
        <v>5.3646670445942193E-2</v>
      </c>
      <c r="CO5" s="413">
        <f>+'WICHE Public Grads-RE PROJ'!DZ5/'WICHE Public Grads-RE PROJ'!S5</f>
        <v>5.4722183047534678E-2</v>
      </c>
      <c r="CP5" s="413">
        <f>+'WICHE Public Grads-RE PROJ'!EA5/'WICHE Public Grads-RE PROJ'!T5</f>
        <v>5.5147771099444513E-2</v>
      </c>
      <c r="CQ5" s="414">
        <f>+'WICHE Public Grads-RE PROJ'!EB5/'WICHE Public Grads-RE PROJ'!U5</f>
        <v>5.5903986483534091E-2</v>
      </c>
      <c r="CR5" s="414">
        <f>+'WICHE Public Grads-RE PROJ'!EC5/'WICHE Public Grads-RE PROJ'!V5</f>
        <v>5.7455509952522056E-2</v>
      </c>
      <c r="CS5" s="414">
        <f>+'WICHE Public Grads-RE PROJ'!ED5/'WICHE Public Grads-RE PROJ'!W5</f>
        <v>5.9874477071830821E-2</v>
      </c>
      <c r="CT5" s="414">
        <f>+'WICHE Public Grads-RE PROJ'!EE5/'WICHE Public Grads-RE PROJ'!X5</f>
        <v>6.2248602631472548E-2</v>
      </c>
      <c r="CU5" s="414">
        <f>+'WICHE Public Grads-RE PROJ'!EF5/'WICHE Public Grads-RE PROJ'!Y5</f>
        <v>6.4225069460590756E-2</v>
      </c>
      <c r="CV5" s="414">
        <f>+'WICHE Public Grads-RE PROJ'!EG5/'WICHE Public Grads-RE PROJ'!Z5</f>
        <v>6.3541246703198023E-2</v>
      </c>
      <c r="CW5" s="414">
        <f>+'WICHE Public Grads-RE PROJ'!EH5/'WICHE Public Grads-RE PROJ'!AA5</f>
        <v>6.4956803528509396E-2</v>
      </c>
      <c r="CX5" s="414">
        <f>+'WICHE Public Grads-RE PROJ'!EI5/'WICHE Public Grads-RE PROJ'!AB5</f>
        <v>6.8414735052648418E-2</v>
      </c>
      <c r="CY5" s="414">
        <f>+'WICHE Public Grads-RE PROJ'!EJ5/'WICHE Public Grads-RE PROJ'!AC5</f>
        <v>6.8992332086008717E-2</v>
      </c>
      <c r="CZ5" s="414">
        <f>+'WICHE Public Grads-RE PROJ'!EK5/'WICHE Public Grads-RE PROJ'!AD5</f>
        <v>7.1525514068785767E-2</v>
      </c>
      <c r="DA5" s="414">
        <f>+'WICHE Public Grads-RE PROJ'!EL5/'WICHE Public Grads-RE PROJ'!AE5</f>
        <v>7.486534439940333E-2</v>
      </c>
      <c r="DB5" s="414">
        <f>+'WICHE Public Grads-RE PROJ'!EM5/'WICHE Public Grads-RE PROJ'!AF5</f>
        <v>7.6752649225261663E-2</v>
      </c>
      <c r="DC5" s="414">
        <f>+'WICHE Public Grads-RE PROJ'!EN5/'WICHE Public Grads-RE PROJ'!AG5</f>
        <v>7.767268990367758E-2</v>
      </c>
      <c r="DD5" s="414">
        <f>+'WICHE Public Grads-RE PROJ'!EO5/'WICHE Public Grads-RE PROJ'!AH5</f>
        <v>7.8553319801957566E-2</v>
      </c>
      <c r="DE5" s="414">
        <f>+'WICHE Public Grads-RE PROJ'!EP5/'WICHE Public Grads-RE PROJ'!AI5</f>
        <v>8.210695821361054E-2</v>
      </c>
      <c r="DF5" s="414">
        <f>+'WICHE Public Grads-RE PROJ'!EQ5/'WICHE Public Grads-RE PROJ'!AJ5</f>
        <v>8.2923272203323573E-2</v>
      </c>
      <c r="DG5" s="414">
        <f>+'WICHE Public Grads-RE PROJ'!ER5/'WICHE Public Grads-RE PROJ'!AK5</f>
        <v>8.4562215987464009E-2</v>
      </c>
      <c r="DH5" s="433">
        <f>+'WICHE Public Grads-RE PROJ'!ES5/'WICHE Public Grads-RE PROJ'!AL5</f>
        <v>8.5971565937738262E-2</v>
      </c>
      <c r="DI5" s="413">
        <f>+'WICHE Public Grads-RE PROJ'!ET5/'WICHE Public Grads-RE PROJ'!B5</f>
        <v>0</v>
      </c>
      <c r="DJ5" s="413">
        <f>+'WICHE Public Grads-RE PROJ'!EU5/'WICHE Public Grads-RE PROJ'!C5</f>
        <v>0</v>
      </c>
      <c r="DK5" s="413">
        <f>+'WICHE Public Grads-RE PROJ'!EV5/'WICHE Public Grads-RE PROJ'!D5</f>
        <v>0.12872599322011352</v>
      </c>
      <c r="DL5" s="413">
        <f>+'WICHE Public Grads-RE PROJ'!EW5/'WICHE Public Grads-RE PROJ'!E5</f>
        <v>0.12854586182862215</v>
      </c>
      <c r="DM5" s="413">
        <f>+'WICHE Public Grads-RE PROJ'!EX5/'WICHE Public Grads-RE PROJ'!F5</f>
        <v>0.12934396245318697</v>
      </c>
      <c r="DN5" s="413">
        <f>+'WICHE Public Grads-RE PROJ'!EY5/'WICHE Public Grads-RE PROJ'!G5</f>
        <v>0.13108520665461304</v>
      </c>
      <c r="DO5" s="413">
        <f>+'WICHE Public Grads-RE PROJ'!EZ5/'WICHE Public Grads-RE PROJ'!H5</f>
        <v>0.13092416624515396</v>
      </c>
      <c r="DP5" s="413">
        <f>+'WICHE Public Grads-RE PROJ'!FA5/'WICHE Public Grads-RE PROJ'!I5</f>
        <v>0.12967387425731938</v>
      </c>
      <c r="DQ5" s="413">
        <f>+'WICHE Public Grads-RE PROJ'!FB5/'WICHE Public Grads-RE PROJ'!J5</f>
        <v>0.13093345646419394</v>
      </c>
      <c r="DR5" s="413">
        <f>+'WICHE Public Grads-RE PROJ'!FC5/'WICHE Public Grads-RE PROJ'!K5</f>
        <v>0.13088738403939829</v>
      </c>
      <c r="DS5" s="413">
        <f>+'WICHE Public Grads-RE PROJ'!FD5/'WICHE Public Grads-RE PROJ'!L5</f>
        <v>0.13190785428922963</v>
      </c>
      <c r="DT5" s="413">
        <f>+'WICHE Public Grads-RE PROJ'!FE5/'WICHE Public Grads-RE PROJ'!M5</f>
        <v>0.13199616077597701</v>
      </c>
      <c r="DU5" s="413">
        <f>+'WICHE Public Grads-RE PROJ'!FF5/'WICHE Public Grads-RE PROJ'!N5</f>
        <v>0.13508398898183674</v>
      </c>
      <c r="DV5" s="413">
        <f>+'WICHE Public Grads-RE PROJ'!FG5/'WICHE Public Grads-RE PROJ'!O5</f>
        <v>0.1379165964646881</v>
      </c>
      <c r="DW5" s="413">
        <f>+'WICHE Public Grads-RE PROJ'!FH5/'WICHE Public Grads-RE PROJ'!P5</f>
        <v>0.1391675820040926</v>
      </c>
      <c r="DX5" s="413">
        <f>+'WICHE Public Grads-RE PROJ'!FI5/'WICHE Public Grads-RE PROJ'!Q5</f>
        <v>0.14241857577243131</v>
      </c>
      <c r="DY5" s="413">
        <f>+'WICHE Public Grads-RE PROJ'!FJ5/'WICHE Public Grads-RE PROJ'!R5</f>
        <v>0.14514837464829719</v>
      </c>
      <c r="DZ5" s="413">
        <f>+'WICHE Public Grads-RE PROJ'!FK5/'WICHE Public Grads-RE PROJ'!S5</f>
        <v>0.14973989110981781</v>
      </c>
      <c r="EA5" s="413">
        <f>+'WICHE Public Grads-RE PROJ'!FL5/'WICHE Public Grads-RE PROJ'!T5</f>
        <v>0.15077684113561898</v>
      </c>
      <c r="EB5" s="414">
        <f>+'WICHE Public Grads-RE PROJ'!FM5/'WICHE Public Grads-RE PROJ'!U5</f>
        <v>0.15177767744002796</v>
      </c>
      <c r="EC5" s="414">
        <f>+'WICHE Public Grads-RE PROJ'!FN5/'WICHE Public Grads-RE PROJ'!V5</f>
        <v>0.15068085553841343</v>
      </c>
      <c r="ED5" s="414">
        <f>+'WICHE Public Grads-RE PROJ'!FO5/'WICHE Public Grads-RE PROJ'!W5</f>
        <v>0.14722490936359903</v>
      </c>
      <c r="EE5" s="414">
        <f>+'WICHE Public Grads-RE PROJ'!FP5/'WICHE Public Grads-RE PROJ'!X5</f>
        <v>0.14122345208932563</v>
      </c>
      <c r="EF5" s="414">
        <f>+'WICHE Public Grads-RE PROJ'!FQ5/'WICHE Public Grads-RE PROJ'!Y5</f>
        <v>0.14157100617892335</v>
      </c>
      <c r="EG5" s="414">
        <f>+'WICHE Public Grads-RE PROJ'!FR5/'WICHE Public Grads-RE PROJ'!Z5</f>
        <v>0.14131322711544864</v>
      </c>
      <c r="EH5" s="414">
        <f>+'WICHE Public Grads-RE PROJ'!FS5/'WICHE Public Grads-RE PROJ'!AA5</f>
        <v>0.1404178512164973</v>
      </c>
      <c r="EI5" s="414">
        <f>+'WICHE Public Grads-RE PROJ'!FT5/'WICHE Public Grads-RE PROJ'!AB5</f>
        <v>0.14052172655206482</v>
      </c>
      <c r="EJ5" s="414">
        <f>+'WICHE Public Grads-RE PROJ'!FU5/'WICHE Public Grads-RE PROJ'!AC5</f>
        <v>0.13879345292136816</v>
      </c>
      <c r="EK5" s="414">
        <f>+'WICHE Public Grads-RE PROJ'!FV5/'WICHE Public Grads-RE PROJ'!AD5</f>
        <v>0.13713793210412892</v>
      </c>
      <c r="EL5" s="414">
        <f>+'WICHE Public Grads-RE PROJ'!FW5/'WICHE Public Grads-RE PROJ'!AE5</f>
        <v>0.1334861752262749</v>
      </c>
      <c r="EM5" s="414">
        <f>+'WICHE Public Grads-RE PROJ'!FX5/'WICHE Public Grads-RE PROJ'!AF5</f>
        <v>0.13207154043800348</v>
      </c>
      <c r="EN5" s="414">
        <f>+'WICHE Public Grads-RE PROJ'!FY5/'WICHE Public Grads-RE PROJ'!AG5</f>
        <v>0.1348690829085871</v>
      </c>
      <c r="EO5" s="414">
        <f>+'WICHE Public Grads-RE PROJ'!FZ5/'WICHE Public Grads-RE PROJ'!AH5</f>
        <v>0.13846617452426377</v>
      </c>
      <c r="EP5" s="414">
        <f>+'WICHE Public Grads-RE PROJ'!GA5/'WICHE Public Grads-RE PROJ'!AI5</f>
        <v>0.13911726064216548</v>
      </c>
      <c r="EQ5" s="414">
        <f>+'WICHE Public Grads-RE PROJ'!GB5/'WICHE Public Grads-RE PROJ'!AJ5</f>
        <v>0.14098206146628486</v>
      </c>
      <c r="ER5" s="414">
        <f>+'WICHE Public Grads-RE PROJ'!GC5/'WICHE Public Grads-RE PROJ'!AK5</f>
        <v>0.14145673562186792</v>
      </c>
      <c r="ES5" s="433">
        <f>+'WICHE Public Grads-RE PROJ'!GD5/'WICHE Public Grads-RE PROJ'!AL5</f>
        <v>0.14134424734947176</v>
      </c>
      <c r="ET5" s="413">
        <f>+'WICHE Public Grads-RE PROJ'!GE5/'WICHE Public Grads-RE PROJ'!B5</f>
        <v>0</v>
      </c>
      <c r="EU5" s="413">
        <f>+'WICHE Public Grads-RE PROJ'!GF5/'WICHE Public Grads-RE PROJ'!C5</f>
        <v>0</v>
      </c>
      <c r="EV5" s="413">
        <f>+'WICHE Public Grads-RE PROJ'!GG5/'WICHE Public Grads-RE PROJ'!D5</f>
        <v>9.420167784653434E-2</v>
      </c>
      <c r="EW5" s="413">
        <f>+'WICHE Public Grads-RE PROJ'!GH5/'WICHE Public Grads-RE PROJ'!E5</f>
        <v>9.4147046964636147E-2</v>
      </c>
      <c r="EX5" s="413">
        <f>+'WICHE Public Grads-RE PROJ'!GI5/'WICHE Public Grads-RE PROJ'!F5</f>
        <v>9.6334164753402743E-2</v>
      </c>
      <c r="EY5" s="413">
        <f>+'WICHE Public Grads-RE PROJ'!GJ5/'WICHE Public Grads-RE PROJ'!G5</f>
        <v>9.9114186147937683E-2</v>
      </c>
      <c r="EZ5" s="413">
        <f>+'WICHE Public Grads-RE PROJ'!GK5/'WICHE Public Grads-RE PROJ'!H5</f>
        <v>0.10341339205271628</v>
      </c>
      <c r="FA5" s="413">
        <f>+'WICHE Public Grads-RE PROJ'!GL5/'WICHE Public Grads-RE PROJ'!I5</f>
        <v>0.10829609789203218</v>
      </c>
      <c r="FB5" s="413">
        <f>+'WICHE Public Grads-RE PROJ'!GM5/'WICHE Public Grads-RE PROJ'!J5</f>
        <v>0.11121802817519202</v>
      </c>
      <c r="FC5" s="413">
        <f>+'WICHE Public Grads-RE PROJ'!GN5/'WICHE Public Grads-RE PROJ'!K5</f>
        <v>0.11554731535171001</v>
      </c>
      <c r="FD5" s="413">
        <f>+'WICHE Public Grads-RE PROJ'!GO5/'WICHE Public Grads-RE PROJ'!L5</f>
        <v>0.11995240426437018</v>
      </c>
      <c r="FE5" s="413">
        <f>+'WICHE Public Grads-RE PROJ'!GP5/'WICHE Public Grads-RE PROJ'!M5</f>
        <v>0.1246407172837269</v>
      </c>
      <c r="FF5" s="413">
        <f>+'WICHE Public Grads-RE PROJ'!GQ5/'WICHE Public Grads-RE PROJ'!N5</f>
        <v>0.1305187506695695</v>
      </c>
      <c r="FG5" s="413">
        <f>+'WICHE Public Grads-RE PROJ'!GR5/'WICHE Public Grads-RE PROJ'!O5</f>
        <v>0.13648555153661676</v>
      </c>
      <c r="FH5" s="413">
        <f>+'WICHE Public Grads-RE PROJ'!GS5/'WICHE Public Grads-RE PROJ'!P5</f>
        <v>0.13779235201333315</v>
      </c>
      <c r="FI5" s="413">
        <f>+'WICHE Public Grads-RE PROJ'!GT5/'WICHE Public Grads-RE PROJ'!Q5</f>
        <v>0.14109734949884339</v>
      </c>
      <c r="FJ5" s="413">
        <f>+'WICHE Public Grads-RE PROJ'!GU5/'WICHE Public Grads-RE PROJ'!R5</f>
        <v>0.1509960586435134</v>
      </c>
      <c r="FK5" s="413">
        <f>+'WICHE Public Grads-RE PROJ'!GV5/'WICHE Public Grads-RE PROJ'!S5</f>
        <v>0.1594679040129667</v>
      </c>
      <c r="FL5" s="413">
        <f>+'WICHE Public Grads-RE PROJ'!GW5/'WICHE Public Grads-RE PROJ'!T5</f>
        <v>0.17047626696650872</v>
      </c>
      <c r="FM5" s="414">
        <f>+'WICHE Public Grads-RE PROJ'!GX5/'WICHE Public Grads-RE PROJ'!U5</f>
        <v>0.18113779771585967</v>
      </c>
      <c r="FN5" s="414">
        <f>+'WICHE Public Grads-RE PROJ'!GY5/'WICHE Public Grads-RE PROJ'!V5</f>
        <v>0.18554710758714987</v>
      </c>
      <c r="FO5" s="414">
        <f>+'WICHE Public Grads-RE PROJ'!GZ5/'WICHE Public Grads-RE PROJ'!W5</f>
        <v>0.18933713917704231</v>
      </c>
      <c r="FP5" s="414">
        <f>+'WICHE Public Grads-RE PROJ'!HA5/'WICHE Public Grads-RE PROJ'!X5</f>
        <v>0.19082637495625598</v>
      </c>
      <c r="FQ5" s="414">
        <f>+'WICHE Public Grads-RE PROJ'!HB5/'WICHE Public Grads-RE PROJ'!Y5</f>
        <v>0.20019636205514188</v>
      </c>
      <c r="FR5" s="414">
        <f>+'WICHE Public Grads-RE PROJ'!HC5/'WICHE Public Grads-RE PROJ'!Z5</f>
        <v>0.20524332520073899</v>
      </c>
      <c r="FS5" s="414">
        <f>+'WICHE Public Grads-RE PROJ'!HD5/'WICHE Public Grads-RE PROJ'!AA5</f>
        <v>0.21005017234104789</v>
      </c>
      <c r="FT5" s="414">
        <f>+'WICHE Public Grads-RE PROJ'!HE5/'WICHE Public Grads-RE PROJ'!AB5</f>
        <v>0.21449160060594277</v>
      </c>
      <c r="FU5" s="414">
        <f>+'WICHE Public Grads-RE PROJ'!HF5/'WICHE Public Grads-RE PROJ'!AC5</f>
        <v>0.22110991671133234</v>
      </c>
      <c r="FV5" s="414">
        <f>+'WICHE Public Grads-RE PROJ'!HG5/'WICHE Public Grads-RE PROJ'!AD5</f>
        <v>0.22637705126362076</v>
      </c>
      <c r="FW5" s="414">
        <f>+'WICHE Public Grads-RE PROJ'!HH5/'WICHE Public Grads-RE PROJ'!AE5</f>
        <v>0.23056829054574723</v>
      </c>
      <c r="FX5" s="414">
        <f>+'WICHE Public Grads-RE PROJ'!HI5/'WICHE Public Grads-RE PROJ'!AF5</f>
        <v>0.23478386521916303</v>
      </c>
      <c r="FY5" s="414">
        <f>+'WICHE Public Grads-RE PROJ'!HJ5/'WICHE Public Grads-RE PROJ'!AG5</f>
        <v>0.24620612093356131</v>
      </c>
      <c r="FZ5" s="414">
        <f>+'WICHE Public Grads-RE PROJ'!HK5/'WICHE Public Grads-RE PROJ'!AH5</f>
        <v>0.25130730618082425</v>
      </c>
      <c r="GA5" s="414">
        <f>+'WICHE Public Grads-RE PROJ'!HL5/'WICHE Public Grads-RE PROJ'!AI5</f>
        <v>0.2529495058143908</v>
      </c>
      <c r="GB5" s="414">
        <f>+'WICHE Public Grads-RE PROJ'!HM5/'WICHE Public Grads-RE PROJ'!AJ5</f>
        <v>0.25161805822809591</v>
      </c>
      <c r="GC5" s="414">
        <f>+'WICHE Public Grads-RE PROJ'!HN5/'WICHE Public Grads-RE PROJ'!AK5</f>
        <v>0.24835615930583588</v>
      </c>
      <c r="GD5" s="433">
        <f>+'WICHE Public Grads-RE PROJ'!HO5/'WICHE Public Grads-RE PROJ'!AL5</f>
        <v>0.24283437739109306</v>
      </c>
      <c r="GE5" s="413">
        <f>+'WICHE Public Grads-RE PROJ'!HP5/'WICHE Public Grads-RE PROJ'!B5</f>
        <v>0</v>
      </c>
      <c r="GF5" s="413">
        <f>+'WICHE Public Grads-RE PROJ'!HQ5/'WICHE Public Grads-RE PROJ'!C5</f>
        <v>0</v>
      </c>
      <c r="GG5" s="413">
        <f>+'WICHE Public Grads-RE PROJ'!HR5/'WICHE Public Grads-RE PROJ'!D5</f>
        <v>0.72269067113515595</v>
      </c>
      <c r="GH5" s="413">
        <f>+'WICHE Public Grads-RE PROJ'!HS5/'WICHE Public Grads-RE PROJ'!E5</f>
        <v>0.72400453107371732</v>
      </c>
      <c r="GI5" s="413">
        <f>+'WICHE Public Grads-RE PROJ'!HT5/'WICHE Public Grads-RE PROJ'!F5</f>
        <v>0.72044714214994154</v>
      </c>
      <c r="GJ5" s="413">
        <f>+'WICHE Public Grads-RE PROJ'!HU5/'WICHE Public Grads-RE PROJ'!G5</f>
        <v>0.7159366041826335</v>
      </c>
      <c r="GK5" s="413">
        <f>+'WICHE Public Grads-RE PROJ'!HV5/'WICHE Public Grads-RE PROJ'!H5</f>
        <v>0.7100424409315198</v>
      </c>
      <c r="GL5" s="413">
        <f>+'WICHE Public Grads-RE PROJ'!HW5/'WICHE Public Grads-RE PROJ'!I5</f>
        <v>0.7057510402255408</v>
      </c>
      <c r="GM5" s="413">
        <f>+'WICHE Public Grads-RE PROJ'!HX5/'WICHE Public Grads-RE PROJ'!J5</f>
        <v>0.69976043528169118</v>
      </c>
      <c r="GN5" s="413">
        <f>+'WICHE Public Grads-RE PROJ'!HY5/'WICHE Public Grads-RE PROJ'!K5</f>
        <v>0.69399989176296717</v>
      </c>
      <c r="GO5" s="413">
        <f>+'WICHE Public Grads-RE PROJ'!HZ5/'WICHE Public Grads-RE PROJ'!L5</f>
        <v>0.68744448627994881</v>
      </c>
      <c r="GP5" s="413">
        <f>+'WICHE Public Grads-RE PROJ'!IA5/'WICHE Public Grads-RE PROJ'!M5</f>
        <v>0.68351814939384159</v>
      </c>
      <c r="GQ5" s="413">
        <f>+'WICHE Public Grads-RE PROJ'!IB5/'WICHE Public Grads-RE PROJ'!N5</f>
        <v>0.67406137705251423</v>
      </c>
      <c r="GR5" s="413">
        <f>+'WICHE Public Grads-RE PROJ'!IC5/'WICHE Public Grads-RE PROJ'!O5</f>
        <v>0.66357718214635231</v>
      </c>
      <c r="GS5" s="413">
        <f>+'WICHE Public Grads-RE PROJ'!ID5/'WICHE Public Grads-RE PROJ'!P5</f>
        <v>0.65901732789788359</v>
      </c>
      <c r="GT5" s="413">
        <f>+'WICHE Public Grads-RE PROJ'!IE5/'WICHE Public Grads-RE PROJ'!Q5</f>
        <v>0.65222620703880507</v>
      </c>
      <c r="GU5" s="413">
        <f>+'WICHE Public Grads-RE PROJ'!IF5/'WICHE Public Grads-RE PROJ'!R5</f>
        <v>0.63943493670273555</v>
      </c>
      <c r="GV5" s="413">
        <f>+'WICHE Public Grads-RE PROJ'!IG5/'WICHE Public Grads-RE PROJ'!S5</f>
        <v>0.6253346125248207</v>
      </c>
      <c r="GW5" s="413">
        <f>+'WICHE Public Grads-RE PROJ'!IH5/'WICHE Public Grads-RE PROJ'!T5</f>
        <v>0.61251960747354117</v>
      </c>
      <c r="GX5" s="414">
        <f>+'WICHE Public Grads-RE PROJ'!II5/'WICHE Public Grads-RE PROJ'!U5</f>
        <v>0.60068035467776204</v>
      </c>
      <c r="GY5" s="414">
        <f>+'WICHE Public Grads-RE PROJ'!IJ5/'WICHE Public Grads-RE PROJ'!V5</f>
        <v>0.5955737009410339</v>
      </c>
      <c r="GZ5" s="414">
        <f>+'WICHE Public Grads-RE PROJ'!IK5/'WICHE Public Grads-RE PROJ'!W5</f>
        <v>0.59306390362054862</v>
      </c>
      <c r="HA5" s="414">
        <f>+'WICHE Public Grads-RE PROJ'!IL5/'WICHE Public Grads-RE PROJ'!X5</f>
        <v>0.59521834362508552</v>
      </c>
      <c r="HB5" s="414">
        <f>+'WICHE Public Grads-RE PROJ'!IM5/'WICHE Public Grads-RE PROJ'!Y5</f>
        <v>0.58347925029886405</v>
      </c>
      <c r="HC5" s="414">
        <f>+'WICHE Public Grads-RE PROJ'!IN5/'WICHE Public Grads-RE PROJ'!Z5</f>
        <v>0.57910433315395959</v>
      </c>
      <c r="HD5" s="414">
        <f>+'WICHE Public Grads-RE PROJ'!IO5/'WICHE Public Grads-RE PROJ'!AA5</f>
        <v>0.57371741729719095</v>
      </c>
      <c r="HE5" s="414">
        <f>+'WICHE Public Grads-RE PROJ'!IP5/'WICHE Public Grads-RE PROJ'!AB5</f>
        <v>0.5658501612065242</v>
      </c>
      <c r="HF5" s="414">
        <f>+'WICHE Public Grads-RE PROJ'!IQ5/'WICHE Public Grads-RE PROJ'!AC5</f>
        <v>0.56024796667525179</v>
      </c>
      <c r="HG5" s="414">
        <f>+'WICHE Public Grads-RE PROJ'!IR5/'WICHE Public Grads-RE PROJ'!AD5</f>
        <v>0.55395583389563563</v>
      </c>
      <c r="HH5" s="414">
        <f>+'WICHE Public Grads-RE PROJ'!IS5/'WICHE Public Grads-RE PROJ'!AE5</f>
        <v>0.55015058580221199</v>
      </c>
      <c r="HI5" s="414">
        <f>+'WICHE Public Grads-RE PROJ'!IT5/'WICHE Public Grads-RE PROJ'!AF5</f>
        <v>0.5453724056617747</v>
      </c>
      <c r="HJ5" s="414">
        <f>+'WICHE Public Grads-RE PROJ'!IU5/'WICHE Public Grads-RE PROJ'!AG5</f>
        <v>0.52948919690682938</v>
      </c>
      <c r="HK5" s="414">
        <f>+'WICHE Public Grads-RE PROJ'!IV5/'WICHE Public Grads-RE PROJ'!AH5</f>
        <v>0.51977026721503461</v>
      </c>
      <c r="HL5" s="414">
        <f>+'WICHE Public Grads-RE PROJ'!IW5/'WICHE Public Grads-RE PROJ'!AI5</f>
        <v>0.51386903955992158</v>
      </c>
      <c r="HM5" s="414">
        <f>+'WICHE Public Grads-RE PROJ'!IX5/'WICHE Public Grads-RE PROJ'!AJ5</f>
        <v>0.51240322658299331</v>
      </c>
      <c r="HN5" s="414">
        <f>+'WICHE Public Grads-RE PROJ'!IY5/'WICHE Public Grads-RE PROJ'!AK5</f>
        <v>0.51348974463186992</v>
      </c>
      <c r="HO5" s="433">
        <f>+'WICHE Public Grads-RE PROJ'!IZ5/'WICHE Public Grads-RE PROJ'!AL5</f>
        <v>0.51783617943557603</v>
      </c>
      <c r="HP5" s="427">
        <f t="shared" ref="HP5:HT6" si="0">+B5+DI5+ET5+GE5</f>
        <v>0</v>
      </c>
      <c r="HQ5" s="427">
        <f t="shared" si="0"/>
        <v>0</v>
      </c>
      <c r="HR5" s="427">
        <f t="shared" si="0"/>
        <v>0.99999999999999989</v>
      </c>
      <c r="HS5" s="427">
        <f t="shared" si="0"/>
        <v>1</v>
      </c>
      <c r="HT5" s="427">
        <f t="shared" si="0"/>
        <v>1</v>
      </c>
      <c r="HU5" s="427">
        <f t="shared" ref="HU5:IZ5" si="1">+G5+DN5+EY5+GJ5</f>
        <v>1</v>
      </c>
      <c r="HV5" s="427">
        <f t="shared" si="1"/>
        <v>1</v>
      </c>
      <c r="HW5" s="427">
        <f t="shared" si="1"/>
        <v>1</v>
      </c>
      <c r="HX5" s="427">
        <f t="shared" si="1"/>
        <v>1</v>
      </c>
      <c r="HY5" s="427">
        <f t="shared" si="1"/>
        <v>1</v>
      </c>
      <c r="HZ5" s="427">
        <f t="shared" si="1"/>
        <v>1</v>
      </c>
      <c r="IA5" s="427">
        <f t="shared" si="1"/>
        <v>1</v>
      </c>
      <c r="IB5" s="427">
        <f t="shared" si="1"/>
        <v>1</v>
      </c>
      <c r="IC5" s="427">
        <f t="shared" si="1"/>
        <v>1</v>
      </c>
      <c r="ID5" s="427">
        <f t="shared" si="1"/>
        <v>1</v>
      </c>
      <c r="IE5" s="427">
        <f t="shared" si="1"/>
        <v>1</v>
      </c>
      <c r="IF5" s="427">
        <f t="shared" si="1"/>
        <v>1</v>
      </c>
      <c r="IG5" s="427">
        <f t="shared" si="1"/>
        <v>1</v>
      </c>
      <c r="IH5" s="427">
        <f t="shared" si="1"/>
        <v>1</v>
      </c>
      <c r="II5" s="427">
        <f t="shared" si="1"/>
        <v>1</v>
      </c>
      <c r="IJ5" s="427">
        <f t="shared" si="1"/>
        <v>1</v>
      </c>
      <c r="IK5" s="427">
        <f t="shared" si="1"/>
        <v>1</v>
      </c>
      <c r="IL5" s="427">
        <f t="shared" si="1"/>
        <v>1</v>
      </c>
      <c r="IM5" s="427">
        <f t="shared" si="1"/>
        <v>1</v>
      </c>
      <c r="IN5" s="427">
        <f t="shared" si="1"/>
        <v>1</v>
      </c>
      <c r="IO5" s="427">
        <f t="shared" si="1"/>
        <v>1</v>
      </c>
      <c r="IP5" s="427">
        <f t="shared" si="1"/>
        <v>1</v>
      </c>
      <c r="IQ5" s="427">
        <f t="shared" si="1"/>
        <v>1</v>
      </c>
      <c r="IR5" s="427">
        <f t="shared" si="1"/>
        <v>1</v>
      </c>
      <c r="IS5" s="427">
        <f t="shared" si="1"/>
        <v>1</v>
      </c>
      <c r="IT5" s="427">
        <f t="shared" si="1"/>
        <v>1</v>
      </c>
      <c r="IU5" s="427">
        <f t="shared" si="1"/>
        <v>1</v>
      </c>
      <c r="IV5" s="427">
        <f t="shared" si="1"/>
        <v>1</v>
      </c>
      <c r="IW5" s="427">
        <f t="shared" si="1"/>
        <v>1</v>
      </c>
      <c r="IX5" s="427">
        <f t="shared" si="1"/>
        <v>1</v>
      </c>
      <c r="IY5" s="427">
        <f t="shared" si="1"/>
        <v>1</v>
      </c>
      <c r="IZ5" s="427">
        <f t="shared" si="1"/>
        <v>1</v>
      </c>
    </row>
    <row r="6" spans="1:260" s="42" customFormat="1">
      <c r="A6" s="279" t="s">
        <v>73</v>
      </c>
      <c r="B6" s="411">
        <f>+'WICHE Public Grads-RE PROJ'!AM7/'WICHE Public Grads-RE PROJ'!B7</f>
        <v>2.8828732538833682E-2</v>
      </c>
      <c r="C6" s="411">
        <f>+'WICHE Public Grads-RE PROJ'!AN7/'WICHE Public Grads-RE PROJ'!C7</f>
        <v>2.9539009141341745E-2</v>
      </c>
      <c r="D6" s="411">
        <f>+'WICHE Public Grads-RE PROJ'!AO7/'WICHE Public Grads-RE PROJ'!D7</f>
        <v>3.1494797917526594E-2</v>
      </c>
      <c r="E6" s="411">
        <f>+'WICHE Public Grads-RE PROJ'!AP7/'WICHE Public Grads-RE PROJ'!E7</f>
        <v>3.2618163033083965E-2</v>
      </c>
      <c r="F6" s="411">
        <f>+'WICHE Public Grads-RE PROJ'!AQ7/'WICHE Public Grads-RE PROJ'!F7</f>
        <v>3.2210961350169744E-2</v>
      </c>
      <c r="G6" s="411">
        <f>+'WICHE Public Grads-RE PROJ'!AR7/'WICHE Public Grads-RE PROJ'!G7</f>
        <v>3.2600267582935508E-2</v>
      </c>
      <c r="H6" s="416">
        <f>+'WICHE Public Grads-RE PROJ'!AS7/'WICHE Public Grads-RE PROJ'!H7</f>
        <v>3.3873893683689739E-2</v>
      </c>
      <c r="I6" s="416">
        <f>+'WICHE Public Grads-RE PROJ'!AT7/'WICHE Public Grads-RE PROJ'!I7</f>
        <v>3.4537219751407923E-2</v>
      </c>
      <c r="J6" s="416">
        <f>+'WICHE Public Grads-RE PROJ'!AU7/'WICHE Public Grads-RE PROJ'!J7</f>
        <v>3.6338717321412563E-2</v>
      </c>
      <c r="K6" s="416">
        <f>+'WICHE Public Grads-RE PROJ'!AV7/'WICHE Public Grads-RE PROJ'!K7</f>
        <v>3.7113791159237235E-2</v>
      </c>
      <c r="L6" s="411">
        <f>+'WICHE Public Grads-RE PROJ'!AW7/'WICHE Public Grads-RE PROJ'!L7</f>
        <v>3.7680287242458872E-2</v>
      </c>
      <c r="M6" s="416">
        <f>+'WICHE Public Grads-RE PROJ'!AX7/'WICHE Public Grads-RE PROJ'!M7</f>
        <v>3.7757077901413694E-2</v>
      </c>
      <c r="N6" s="416">
        <f>+'WICHE Public Grads-RE PROJ'!AY7/'WICHE Public Grads-RE PROJ'!N7</f>
        <v>3.8346189303677079E-2</v>
      </c>
      <c r="O6" s="416">
        <f>+'WICHE Public Grads-RE PROJ'!AZ7/'WICHE Public Grads-RE PROJ'!O7</f>
        <v>3.9770243063201066E-2</v>
      </c>
      <c r="P6" s="416">
        <f>+'WICHE Public Grads-RE PROJ'!BA7/'WICHE Public Grads-RE PROJ'!P7</f>
        <v>4.1229713185513828E-2</v>
      </c>
      <c r="Q6" s="416">
        <f>+'WICHE Public Grads-RE PROJ'!BB7/'WICHE Public Grads-RE PROJ'!Q7</f>
        <v>4.2199165068446162E-2</v>
      </c>
      <c r="R6" s="416">
        <f>+'WICHE Public Grads-RE PROJ'!BC7/'WICHE Public Grads-RE PROJ'!R7</f>
        <v>4.1875945181435656E-2</v>
      </c>
      <c r="S6" s="416">
        <f>+'WICHE Public Grads-RE PROJ'!BD7/'WICHE Public Grads-RE PROJ'!S7</f>
        <v>4.2423547820617982E-2</v>
      </c>
      <c r="T6" s="416">
        <f>+'WICHE Public Grads-RE PROJ'!BE7/'WICHE Public Grads-RE PROJ'!T7</f>
        <v>4.4160476655149127E-2</v>
      </c>
      <c r="U6" s="417">
        <f>+'WICHE Public Grads-RE PROJ'!BF7/'WICHE Public Grads-RE PROJ'!U7</f>
        <v>4.3840537988530895E-2</v>
      </c>
      <c r="V6" s="417">
        <f>+'WICHE Public Grads-RE PROJ'!BG7/'WICHE Public Grads-RE PROJ'!V7</f>
        <v>4.5907440956800216E-2</v>
      </c>
      <c r="W6" s="417">
        <f>+'WICHE Public Grads-RE PROJ'!BH7/'WICHE Public Grads-RE PROJ'!W7</f>
        <v>4.8296062838317548E-2</v>
      </c>
      <c r="X6" s="417">
        <f>+'WICHE Public Grads-RE PROJ'!BI7/'WICHE Public Grads-RE PROJ'!X7</f>
        <v>5.1985565914614611E-2</v>
      </c>
      <c r="Y6" s="417">
        <f>+'WICHE Public Grads-RE PROJ'!BJ7/'WICHE Public Grads-RE PROJ'!Y7</f>
        <v>5.3368763243342124E-2</v>
      </c>
      <c r="Z6" s="417">
        <f>+'WICHE Public Grads-RE PROJ'!BK7/'WICHE Public Grads-RE PROJ'!Z7</f>
        <v>5.4309230931888205E-2</v>
      </c>
      <c r="AA6" s="417">
        <f>+'WICHE Public Grads-RE PROJ'!BL7/'WICHE Public Grads-RE PROJ'!AA7</f>
        <v>5.4953037104666834E-2</v>
      </c>
      <c r="AB6" s="417">
        <f>+'WICHE Public Grads-RE PROJ'!BM7/'WICHE Public Grads-RE PROJ'!AB7</f>
        <v>5.8021573742902961E-2</v>
      </c>
      <c r="AC6" s="417">
        <f>+'WICHE Public Grads-RE PROJ'!BN7/'WICHE Public Grads-RE PROJ'!AC7</f>
        <v>6.0153105460902419E-2</v>
      </c>
      <c r="AD6" s="417">
        <f>+'WICHE Public Grads-RE PROJ'!BO7/'WICHE Public Grads-RE PROJ'!AD7</f>
        <v>6.2401759064657988E-2</v>
      </c>
      <c r="AE6" s="417">
        <f>+'WICHE Public Grads-RE PROJ'!BP7/'WICHE Public Grads-RE PROJ'!AE7</f>
        <v>6.5604412521035743E-2</v>
      </c>
      <c r="AF6" s="417">
        <f>+'WICHE Public Grads-RE PROJ'!BQ7/'WICHE Public Grads-RE PROJ'!AF7</f>
        <v>6.7218036317416421E-2</v>
      </c>
      <c r="AG6" s="417">
        <f>+'WICHE Public Grads-RE PROJ'!BR7/'WICHE Public Grads-RE PROJ'!AG7</f>
        <v>6.8054099948820723E-2</v>
      </c>
      <c r="AH6" s="417">
        <f>+'WICHE Public Grads-RE PROJ'!BS7/'WICHE Public Grads-RE PROJ'!AH7</f>
        <v>6.8258928643452815E-2</v>
      </c>
      <c r="AI6" s="417">
        <f>+'WICHE Public Grads-RE PROJ'!BT7/'WICHE Public Grads-RE PROJ'!AI7</f>
        <v>7.1769794759608138E-2</v>
      </c>
      <c r="AJ6" s="417">
        <f>+'WICHE Public Grads-RE PROJ'!BU7/'WICHE Public Grads-RE PROJ'!AJ7</f>
        <v>7.2643360592743761E-2</v>
      </c>
      <c r="AK6" s="415">
        <f>+'WICHE Public Grads-RE PROJ'!BV7/'WICHE Public Grads-RE PROJ'!AK7</f>
        <v>7.5183077946829047E-2</v>
      </c>
      <c r="AL6" s="434">
        <f>+'WICHE Public Grads-RE PROJ'!BW7/'WICHE Public Grads-RE PROJ'!AL7</f>
        <v>7.7309885161383859E-2</v>
      </c>
      <c r="AM6" s="411">
        <f>+'WICHE Public Grads-RE PROJ'!BX7/'WICHE Public Grads-RE PROJ'!B7</f>
        <v>8.2678496767577669E-3</v>
      </c>
      <c r="AN6" s="411">
        <f>+'WICHE Public Grads-RE PROJ'!BY7/'WICHE Public Grads-RE PROJ'!C7</f>
        <v>8.5361060411395934E-3</v>
      </c>
      <c r="AO6" s="411">
        <f>+'WICHE Public Grads-RE PROJ'!BZ7/'WICHE Public Grads-RE PROJ'!D7</f>
        <v>8.6640591229414365E-3</v>
      </c>
      <c r="AP6" s="411">
        <f>+'WICHE Public Grads-RE PROJ'!CA7/'WICHE Public Grads-RE PROJ'!E7</f>
        <v>9.8233790238500731E-3</v>
      </c>
      <c r="AQ6" s="411">
        <f>+'WICHE Public Grads-RE PROJ'!CB7/'WICHE Public Grads-RE PROJ'!F7</f>
        <v>9.322607607432613E-3</v>
      </c>
      <c r="AR6" s="411">
        <f>+'WICHE Public Grads-RE PROJ'!CC7/'WICHE Public Grads-RE PROJ'!G7</f>
        <v>9.388208106546659E-3</v>
      </c>
      <c r="AS6" s="416">
        <f>+'WICHE Public Grads-RE PROJ'!CD7/'WICHE Public Grads-RE PROJ'!H7</f>
        <v>9.8327011525846109E-3</v>
      </c>
      <c r="AT6" s="416">
        <f>+'WICHE Public Grads-RE PROJ'!CE7/'WICHE Public Grads-RE PROJ'!I7</f>
        <v>9.9434428405169775E-3</v>
      </c>
      <c r="AU6" s="416">
        <f>+'WICHE Public Grads-RE PROJ'!CF7/'WICHE Public Grads-RE PROJ'!J7</f>
        <v>1.0511410941788419E-2</v>
      </c>
      <c r="AV6" s="416">
        <f>+'WICHE Public Grads-RE PROJ'!CG7/'WICHE Public Grads-RE PROJ'!K7</f>
        <v>1.0259925047670098E-2</v>
      </c>
      <c r="AW6" s="411">
        <f>+'WICHE Public Grads-RE PROJ'!CH7/'WICHE Public Grads-RE PROJ'!L7</f>
        <v>1.0101044251657211E-2</v>
      </c>
      <c r="AX6" s="416">
        <f>+'WICHE Public Grads-RE PROJ'!CI7/'WICHE Public Grads-RE PROJ'!M7</f>
        <v>1.005388320451346E-2</v>
      </c>
      <c r="AY6" s="416">
        <f>+'WICHE Public Grads-RE PROJ'!CJ7/'WICHE Public Grads-RE PROJ'!N7</f>
        <v>1.0286190767677004E-2</v>
      </c>
      <c r="AZ6" s="416">
        <f>+'WICHE Public Grads-RE PROJ'!CK7/'WICHE Public Grads-RE PROJ'!O7</f>
        <v>1.0707170527730866E-2</v>
      </c>
      <c r="BA6" s="416">
        <f>+'WICHE Public Grads-RE PROJ'!CL7/'WICHE Public Grads-RE PROJ'!P7</f>
        <v>1.0536063703998242E-2</v>
      </c>
      <c r="BB6" s="416">
        <f>+'WICHE Public Grads-RE PROJ'!CM7/'WICHE Public Grads-RE PROJ'!Q7</f>
        <v>1.0588701494050319E-2</v>
      </c>
      <c r="BC6" s="416">
        <f>+'WICHE Public Grads-RE PROJ'!CN7/'WICHE Public Grads-RE PROJ'!R7</f>
        <v>1.0594847243008595E-2</v>
      </c>
      <c r="BD6" s="416">
        <f>+'WICHE Public Grads-RE PROJ'!CO7/'WICHE Public Grads-RE PROJ'!S7</f>
        <v>1.0808348125233245E-2</v>
      </c>
      <c r="BE6" s="416">
        <f>+'WICHE Public Grads-RE PROJ'!CP7/'WICHE Public Grads-RE PROJ'!T7</f>
        <v>1.1510650826999314E-2</v>
      </c>
      <c r="BF6" s="417">
        <f>+'WICHE Public Grads-RE PROJ'!CQ7/'WICHE Public Grads-RE PROJ'!U7</f>
        <v>1.1240643928053247E-2</v>
      </c>
      <c r="BG6" s="417">
        <f>+'WICHE Public Grads-RE PROJ'!CR7/'WICHE Public Grads-RE PROJ'!V7</f>
        <v>1.1707887641018095E-2</v>
      </c>
      <c r="BH6" s="417">
        <f>+'WICHE Public Grads-RE PROJ'!CS7/'WICHE Public Grads-RE PROJ'!W7</f>
        <v>1.2157832063018629E-2</v>
      </c>
      <c r="BI6" s="417">
        <f>+'WICHE Public Grads-RE PROJ'!CT7/'WICHE Public Grads-RE PROJ'!X7</f>
        <v>1.2369003055618508E-2</v>
      </c>
      <c r="BJ6" s="417">
        <f>+'WICHE Public Grads-RE PROJ'!CU7/'WICHE Public Grads-RE PROJ'!Y7</f>
        <v>1.2625954663943048E-2</v>
      </c>
      <c r="BK6" s="417">
        <f>+'WICHE Public Grads-RE PROJ'!CV7/'WICHE Public Grads-RE PROJ'!Z7</f>
        <v>1.3141065525684725E-2</v>
      </c>
      <c r="BL6" s="417">
        <f>+'WICHE Public Grads-RE PROJ'!CW7/'WICHE Public Grads-RE PROJ'!AA7</f>
        <v>1.3326356215413636E-2</v>
      </c>
      <c r="BM6" s="417">
        <f>+'WICHE Public Grads-RE PROJ'!CX7/'WICHE Public Grads-RE PROJ'!AB7</f>
        <v>1.3511385944422751E-2</v>
      </c>
      <c r="BN6" s="417">
        <f>+'WICHE Public Grads-RE PROJ'!CY7/'WICHE Public Grads-RE PROJ'!AC7</f>
        <v>1.3915714456905606E-2</v>
      </c>
      <c r="BO6" s="417">
        <f>+'WICHE Public Grads-RE PROJ'!CZ7/'WICHE Public Grads-RE PROJ'!AD7</f>
        <v>1.4340968898465234E-2</v>
      </c>
      <c r="BP6" s="417">
        <f>+'WICHE Public Grads-RE PROJ'!DA7/'WICHE Public Grads-RE PROJ'!AE7</f>
        <v>1.4279816529810406E-2</v>
      </c>
      <c r="BQ6" s="417">
        <f>+'WICHE Public Grads-RE PROJ'!DB7/'WICHE Public Grads-RE PROJ'!AF7</f>
        <v>1.4274852009277956E-2</v>
      </c>
      <c r="BR6" s="417">
        <f>+'WICHE Public Grads-RE PROJ'!DC7/'WICHE Public Grads-RE PROJ'!AG7</f>
        <v>1.4579769263262978E-2</v>
      </c>
      <c r="BS6" s="417">
        <f>+'WICHE Public Grads-RE PROJ'!DD7/'WICHE Public Grads-RE PROJ'!AH7</f>
        <v>1.4671741168157127E-2</v>
      </c>
      <c r="BT6" s="417">
        <f>+'WICHE Public Grads-RE PROJ'!DE7/'WICHE Public Grads-RE PROJ'!AI7</f>
        <v>1.498743547010605E-2</v>
      </c>
      <c r="BU6" s="417">
        <f>+'WICHE Public Grads-RE PROJ'!DF7/'WICHE Public Grads-RE PROJ'!AJ7</f>
        <v>1.5121030819659506E-2</v>
      </c>
      <c r="BV6" s="415">
        <f>+'WICHE Public Grads-RE PROJ'!DG7/'WICHE Public Grads-RE PROJ'!AK7</f>
        <v>1.5119199104413035E-2</v>
      </c>
      <c r="BW6" s="434">
        <f>+'WICHE Public Grads-RE PROJ'!DH7/'WICHE Public Grads-RE PROJ'!AL7</f>
        <v>1.5439461328852936E-2</v>
      </c>
      <c r="BX6" s="411">
        <f>+'WICHE Public Grads-RE PROJ'!DI7/'WICHE Public Grads-RE PROJ'!B7</f>
        <v>2.0560882862075917E-2</v>
      </c>
      <c r="BY6" s="411">
        <f>+'WICHE Public Grads-RE PROJ'!DJ7/'WICHE Public Grads-RE PROJ'!C7</f>
        <v>2.1002903100202152E-2</v>
      </c>
      <c r="BZ6" s="411">
        <f>+'WICHE Public Grads-RE PROJ'!DK7/'WICHE Public Grads-RE PROJ'!D7</f>
        <v>2.2830738794585154E-2</v>
      </c>
      <c r="CA6" s="411">
        <f>+'WICHE Public Grads-RE PROJ'!DL7/'WICHE Public Grads-RE PROJ'!E7</f>
        <v>2.2794784009233893E-2</v>
      </c>
      <c r="CB6" s="411">
        <f>+'WICHE Public Grads-RE PROJ'!DM7/'WICHE Public Grads-RE PROJ'!F7</f>
        <v>2.2888353742737132E-2</v>
      </c>
      <c r="CC6" s="411">
        <f>+'WICHE Public Grads-RE PROJ'!DN7/'WICHE Public Grads-RE PROJ'!G7</f>
        <v>2.3212059476388845E-2</v>
      </c>
      <c r="CD6" s="416">
        <f>+'WICHE Public Grads-RE PROJ'!DO7/'WICHE Public Grads-RE PROJ'!H7</f>
        <v>2.4041192531105125E-2</v>
      </c>
      <c r="CE6" s="416">
        <f>+'WICHE Public Grads-RE PROJ'!DP7/'WICHE Public Grads-RE PROJ'!I7</f>
        <v>2.4593776910890947E-2</v>
      </c>
      <c r="CF6" s="416">
        <f>+'WICHE Public Grads-RE PROJ'!DQ7/'WICHE Public Grads-RE PROJ'!J7</f>
        <v>2.5827306379624142E-2</v>
      </c>
      <c r="CG6" s="416">
        <f>+'WICHE Public Grads-RE PROJ'!DR7/'WICHE Public Grads-RE PROJ'!K7</f>
        <v>2.6853866111567135E-2</v>
      </c>
      <c r="CH6" s="411">
        <f>+'WICHE Public Grads-RE PROJ'!DS7/'WICHE Public Grads-RE PROJ'!L7</f>
        <v>2.757924299080166E-2</v>
      </c>
      <c r="CI6" s="416">
        <f>+'WICHE Public Grads-RE PROJ'!DT7/'WICHE Public Grads-RE PROJ'!M7</f>
        <v>2.7703194696900232E-2</v>
      </c>
      <c r="CJ6" s="416">
        <f>+'WICHE Public Grads-RE PROJ'!DU7/'WICHE Public Grads-RE PROJ'!N7</f>
        <v>2.8059998536000077E-2</v>
      </c>
      <c r="CK6" s="416">
        <f>+'WICHE Public Grads-RE PROJ'!DV7/'WICHE Public Grads-RE PROJ'!O7</f>
        <v>2.9063072535470202E-2</v>
      </c>
      <c r="CL6" s="416">
        <f>+'WICHE Public Grads-RE PROJ'!DW7/'WICHE Public Grads-RE PROJ'!P7</f>
        <v>3.0693649481515584E-2</v>
      </c>
      <c r="CM6" s="416">
        <f>+'WICHE Public Grads-RE PROJ'!DX7/'WICHE Public Grads-RE PROJ'!Q7</f>
        <v>3.1610463574395842E-2</v>
      </c>
      <c r="CN6" s="416">
        <f>+'WICHE Public Grads-RE PROJ'!DY7/'WICHE Public Grads-RE PROJ'!R7</f>
        <v>3.1281097938427059E-2</v>
      </c>
      <c r="CO6" s="416">
        <f>+'WICHE Public Grads-RE PROJ'!DZ7/'WICHE Public Grads-RE PROJ'!S7</f>
        <v>3.1615199695384739E-2</v>
      </c>
      <c r="CP6" s="416">
        <f>+'WICHE Public Grads-RE PROJ'!EA7/'WICHE Public Grads-RE PROJ'!T7</f>
        <v>3.2649825828149813E-2</v>
      </c>
      <c r="CQ6" s="417">
        <f>+'WICHE Public Grads-RE PROJ'!EB7/'WICHE Public Grads-RE PROJ'!U7</f>
        <v>3.2599894060477648E-2</v>
      </c>
      <c r="CR6" s="417">
        <f>+'WICHE Public Grads-RE PROJ'!EC7/'WICHE Public Grads-RE PROJ'!V7</f>
        <v>3.4199553315782123E-2</v>
      </c>
      <c r="CS6" s="417">
        <f>+'WICHE Public Grads-RE PROJ'!ED7/'WICHE Public Grads-RE PROJ'!W7</f>
        <v>3.6138230775298923E-2</v>
      </c>
      <c r="CT6" s="417">
        <f>+'WICHE Public Grads-RE PROJ'!EE7/'WICHE Public Grads-RE PROJ'!X7</f>
        <v>3.9616562858996097E-2</v>
      </c>
      <c r="CU6" s="417">
        <f>+'WICHE Public Grads-RE PROJ'!EF7/'WICHE Public Grads-RE PROJ'!Y7</f>
        <v>4.0742808579399076E-2</v>
      </c>
      <c r="CV6" s="417">
        <f>+'WICHE Public Grads-RE PROJ'!EG7/'WICHE Public Grads-RE PROJ'!Z7</f>
        <v>4.116816540620348E-2</v>
      </c>
      <c r="CW6" s="417">
        <f>+'WICHE Public Grads-RE PROJ'!EH7/'WICHE Public Grads-RE PROJ'!AA7</f>
        <v>4.1626680889253198E-2</v>
      </c>
      <c r="CX6" s="417">
        <f>+'WICHE Public Grads-RE PROJ'!EI7/'WICHE Public Grads-RE PROJ'!AB7</f>
        <v>4.4510187798480212E-2</v>
      </c>
      <c r="CY6" s="417">
        <f>+'WICHE Public Grads-RE PROJ'!EJ7/'WICHE Public Grads-RE PROJ'!AC7</f>
        <v>4.6237391003996813E-2</v>
      </c>
      <c r="CZ6" s="417">
        <f>+'WICHE Public Grads-RE PROJ'!EK7/'WICHE Public Grads-RE PROJ'!AD7</f>
        <v>4.8060790166192753E-2</v>
      </c>
      <c r="DA6" s="417">
        <f>+'WICHE Public Grads-RE PROJ'!EL7/'WICHE Public Grads-RE PROJ'!AE7</f>
        <v>5.1324595991225339E-2</v>
      </c>
      <c r="DB6" s="417">
        <f>+'WICHE Public Grads-RE PROJ'!EM7/'WICHE Public Grads-RE PROJ'!AF7</f>
        <v>5.2943184308138463E-2</v>
      </c>
      <c r="DC6" s="417">
        <f>+'WICHE Public Grads-RE PROJ'!EN7/'WICHE Public Grads-RE PROJ'!AG7</f>
        <v>5.347433068555775E-2</v>
      </c>
      <c r="DD6" s="417">
        <f>+'WICHE Public Grads-RE PROJ'!EO7/'WICHE Public Grads-RE PROJ'!AH7</f>
        <v>5.3587187475295686E-2</v>
      </c>
      <c r="DE6" s="417">
        <f>+'WICHE Public Grads-RE PROJ'!EP7/'WICHE Public Grads-RE PROJ'!AI7</f>
        <v>5.6782359289502086E-2</v>
      </c>
      <c r="DF6" s="417">
        <f>+'WICHE Public Grads-RE PROJ'!EQ7/'WICHE Public Grads-RE PROJ'!AJ7</f>
        <v>5.752232977308426E-2</v>
      </c>
      <c r="DG6" s="415">
        <f>+'WICHE Public Grads-RE PROJ'!ER7/'WICHE Public Grads-RE PROJ'!AK7</f>
        <v>6.0063878842416013E-2</v>
      </c>
      <c r="DH6" s="434">
        <f>+'WICHE Public Grads-RE PROJ'!ES7/'WICHE Public Grads-RE PROJ'!AL7</f>
        <v>6.1870423832530927E-2</v>
      </c>
      <c r="DI6" s="411">
        <f>+'WICHE Public Grads-RE PROJ'!ET7/'WICHE Public Grads-RE PROJ'!B7</f>
        <v>0.2085494485155476</v>
      </c>
      <c r="DJ6" s="411">
        <f>+'WICHE Public Grads-RE PROJ'!EU7/'WICHE Public Grads-RE PROJ'!C7</f>
        <v>0.21676451033293387</v>
      </c>
      <c r="DK6" s="411">
        <f>+'WICHE Public Grads-RE PROJ'!EV7/'WICHE Public Grads-RE PROJ'!D7</f>
        <v>0.21552444373453111</v>
      </c>
      <c r="DL6" s="411">
        <f>+'WICHE Public Grads-RE PROJ'!EW7/'WICHE Public Grads-RE PROJ'!E7</f>
        <v>0.21618076990039692</v>
      </c>
      <c r="DM6" s="411">
        <f>+'WICHE Public Grads-RE PROJ'!EX7/'WICHE Public Grads-RE PROJ'!F7</f>
        <v>0.21921046082958973</v>
      </c>
      <c r="DN6" s="411">
        <f>+'WICHE Public Grads-RE PROJ'!EY7/'WICHE Public Grads-RE PROJ'!G7</f>
        <v>0.22098904328964838</v>
      </c>
      <c r="DO6" s="416">
        <f>+'WICHE Public Grads-RE PROJ'!EZ7/'WICHE Public Grads-RE PROJ'!H7</f>
        <v>0.22212815861323365</v>
      </c>
      <c r="DP6" s="416">
        <f>+'WICHE Public Grads-RE PROJ'!FA7/'WICHE Public Grads-RE PROJ'!I7</f>
        <v>0.22122388780327862</v>
      </c>
      <c r="DQ6" s="416">
        <f>+'WICHE Public Grads-RE PROJ'!FB7/'WICHE Public Grads-RE PROJ'!J7</f>
        <v>0.22200654183080437</v>
      </c>
      <c r="DR6" s="416">
        <f>+'WICHE Public Grads-RE PROJ'!FC7/'WICHE Public Grads-RE PROJ'!K7</f>
        <v>0.22174381678010627</v>
      </c>
      <c r="DS6" s="411">
        <f>+'WICHE Public Grads-RE PROJ'!FD7/'WICHE Public Grads-RE PROJ'!L7</f>
        <v>0.22304340868263811</v>
      </c>
      <c r="DT6" s="416">
        <f>+'WICHE Public Grads-RE PROJ'!FE7/'WICHE Public Grads-RE PROJ'!M7</f>
        <v>0.21966763933312117</v>
      </c>
      <c r="DU6" s="416">
        <f>+'WICHE Public Grads-RE PROJ'!FF7/'WICHE Public Grads-RE PROJ'!N7</f>
        <v>0.22204847537138389</v>
      </c>
      <c r="DV6" s="416">
        <f>+'WICHE Public Grads-RE PROJ'!FG7/'WICHE Public Grads-RE PROJ'!O7</f>
        <v>0.22516453727808405</v>
      </c>
      <c r="DW6" s="416">
        <f>+'WICHE Public Grads-RE PROJ'!FH7/'WICHE Public Grads-RE PROJ'!P7</f>
        <v>0.22397166385886341</v>
      </c>
      <c r="DX6" s="416">
        <f>+'WICHE Public Grads-RE PROJ'!FI7/'WICHE Public Grads-RE PROJ'!Q7</f>
        <v>0.22645137706364996</v>
      </c>
      <c r="DY6" s="416">
        <f>+'WICHE Public Grads-RE PROJ'!FJ7/'WICHE Public Grads-RE PROJ'!R7</f>
        <v>0.23073201118938105</v>
      </c>
      <c r="DZ6" s="416">
        <f>+'WICHE Public Grads-RE PROJ'!FK7/'WICHE Public Grads-RE PROJ'!S7</f>
        <v>0.23636666736127029</v>
      </c>
      <c r="EA6" s="416">
        <f>+'WICHE Public Grads-RE PROJ'!FL7/'WICHE Public Grads-RE PROJ'!T7</f>
        <v>0.23568470809661959</v>
      </c>
      <c r="EB6" s="417">
        <f>+'WICHE Public Grads-RE PROJ'!FM7/'WICHE Public Grads-RE PROJ'!U7</f>
        <v>0.2361972317542203</v>
      </c>
      <c r="EC6" s="417">
        <f>+'WICHE Public Grads-RE PROJ'!FN7/'WICHE Public Grads-RE PROJ'!V7</f>
        <v>0.23276690225525856</v>
      </c>
      <c r="ED6" s="417">
        <f>+'WICHE Public Grads-RE PROJ'!FO7/'WICHE Public Grads-RE PROJ'!W7</f>
        <v>0.22877215850822855</v>
      </c>
      <c r="EE6" s="417">
        <f>+'WICHE Public Grads-RE PROJ'!FP7/'WICHE Public Grads-RE PROJ'!X7</f>
        <v>0.22181563132516938</v>
      </c>
      <c r="EF6" s="417">
        <f>+'WICHE Public Grads-RE PROJ'!FQ7/'WICHE Public Grads-RE PROJ'!Y7</f>
        <v>0.21897056357566427</v>
      </c>
      <c r="EG6" s="417">
        <f>+'WICHE Public Grads-RE PROJ'!FR7/'WICHE Public Grads-RE PROJ'!Z7</f>
        <v>0.21775807527599045</v>
      </c>
      <c r="EH6" s="417">
        <f>+'WICHE Public Grads-RE PROJ'!FS7/'WICHE Public Grads-RE PROJ'!AA7</f>
        <v>0.21526543390019368</v>
      </c>
      <c r="EI6" s="417">
        <f>+'WICHE Public Grads-RE PROJ'!FT7/'WICHE Public Grads-RE PROJ'!AB7</f>
        <v>0.21612168964373171</v>
      </c>
      <c r="EJ6" s="417">
        <f>+'WICHE Public Grads-RE PROJ'!FU7/'WICHE Public Grads-RE PROJ'!AC7</f>
        <v>0.21230958741884776</v>
      </c>
      <c r="EK6" s="417">
        <f>+'WICHE Public Grads-RE PROJ'!FV7/'WICHE Public Grads-RE PROJ'!AD7</f>
        <v>0.20980731530704155</v>
      </c>
      <c r="EL6" s="417">
        <f>+'WICHE Public Grads-RE PROJ'!FW7/'WICHE Public Grads-RE PROJ'!AE7</f>
        <v>0.20408434590638261</v>
      </c>
      <c r="EM6" s="417">
        <f>+'WICHE Public Grads-RE PROJ'!FX7/'WICHE Public Grads-RE PROJ'!AF7</f>
        <v>0.20180862514633208</v>
      </c>
      <c r="EN6" s="417">
        <f>+'WICHE Public Grads-RE PROJ'!FY7/'WICHE Public Grads-RE PROJ'!AG7</f>
        <v>0.20320363701669525</v>
      </c>
      <c r="EO6" s="417">
        <f>+'WICHE Public Grads-RE PROJ'!FZ7/'WICHE Public Grads-RE PROJ'!AH7</f>
        <v>0.2078316508854833</v>
      </c>
      <c r="EP6" s="417">
        <f>+'WICHE Public Grads-RE PROJ'!GA7/'WICHE Public Grads-RE PROJ'!AI7</f>
        <v>0.20792698283123898</v>
      </c>
      <c r="EQ6" s="417">
        <f>+'WICHE Public Grads-RE PROJ'!GB7/'WICHE Public Grads-RE PROJ'!AJ7</f>
        <v>0.20985895380981948</v>
      </c>
      <c r="ER6" s="415">
        <f>+'WICHE Public Grads-RE PROJ'!GC7/'WICHE Public Grads-RE PROJ'!AK7</f>
        <v>0.20909175406892433</v>
      </c>
      <c r="ES6" s="434">
        <f>+'WICHE Public Grads-RE PROJ'!GD7/'WICHE Public Grads-RE PROJ'!AL7</f>
        <v>0.20914615164837977</v>
      </c>
      <c r="ET6" s="411">
        <f>+'WICHE Public Grads-RE PROJ'!GE7/'WICHE Public Grads-RE PROJ'!B7</f>
        <v>8.689274034951687E-2</v>
      </c>
      <c r="EU6" s="411">
        <f>+'WICHE Public Grads-RE PROJ'!GF7/'WICHE Public Grads-RE PROJ'!C7</f>
        <v>8.3171539321334989E-2</v>
      </c>
      <c r="EV6" s="411">
        <f>+'WICHE Public Grads-RE PROJ'!GG7/'WICHE Public Grads-RE PROJ'!D7</f>
        <v>8.8575311607257082E-2</v>
      </c>
      <c r="EW6" s="411">
        <f>+'WICHE Public Grads-RE PROJ'!GH7/'WICHE Public Grads-RE PROJ'!E7</f>
        <v>8.8915399690667155E-2</v>
      </c>
      <c r="EX6" s="411">
        <f>+'WICHE Public Grads-RE PROJ'!GI7/'WICHE Public Grads-RE PROJ'!F7</f>
        <v>9.1824768707104459E-2</v>
      </c>
      <c r="EY6" s="411">
        <f>+'WICHE Public Grads-RE PROJ'!GJ7/'WICHE Public Grads-RE PROJ'!G7</f>
        <v>9.5088231418696351E-2</v>
      </c>
      <c r="EZ6" s="416">
        <f>+'WICHE Public Grads-RE PROJ'!GK7/'WICHE Public Grads-RE PROJ'!H7</f>
        <v>0.10057354369376797</v>
      </c>
      <c r="FA6" s="416">
        <f>+'WICHE Public Grads-RE PROJ'!GL7/'WICHE Public Grads-RE PROJ'!I7</f>
        <v>0.10411609771213139</v>
      </c>
      <c r="FB6" s="416">
        <f>+'WICHE Public Grads-RE PROJ'!GM7/'WICHE Public Grads-RE PROJ'!J7</f>
        <v>0.10915122714638539</v>
      </c>
      <c r="FC6" s="416">
        <f>+'WICHE Public Grads-RE PROJ'!GN7/'WICHE Public Grads-RE PROJ'!K7</f>
        <v>0.11370548620027346</v>
      </c>
      <c r="FD6" s="411">
        <f>+'WICHE Public Grads-RE PROJ'!GO7/'WICHE Public Grads-RE PROJ'!L7</f>
        <v>0.12000554469906484</v>
      </c>
      <c r="FE6" s="416">
        <f>+'WICHE Public Grads-RE PROJ'!GP7/'WICHE Public Grads-RE PROJ'!M7</f>
        <v>0.12584074519554911</v>
      </c>
      <c r="FF6" s="416">
        <f>+'WICHE Public Grads-RE PROJ'!GQ7/'WICHE Public Grads-RE PROJ'!N7</f>
        <v>0.13222147136235801</v>
      </c>
      <c r="FG6" s="416">
        <f>+'WICHE Public Grads-RE PROJ'!GR7/'WICHE Public Grads-RE PROJ'!O7</f>
        <v>0.13463242366808298</v>
      </c>
      <c r="FH6" s="416">
        <f>+'WICHE Public Grads-RE PROJ'!GS7/'WICHE Public Grads-RE PROJ'!P7</f>
        <v>0.13758724245817069</v>
      </c>
      <c r="FI6" s="416">
        <f>+'WICHE Public Grads-RE PROJ'!GT7/'WICHE Public Grads-RE PROJ'!Q7</f>
        <v>0.14004200256602709</v>
      </c>
      <c r="FJ6" s="416">
        <f>+'WICHE Public Grads-RE PROJ'!GU7/'WICHE Public Grads-RE PROJ'!R7</f>
        <v>0.14887146316045166</v>
      </c>
      <c r="FK6" s="416">
        <f>+'WICHE Public Grads-RE PROJ'!GV7/'WICHE Public Grads-RE PROJ'!S7</f>
        <v>0.15941910930345779</v>
      </c>
      <c r="FL6" s="416">
        <f>+'WICHE Public Grads-RE PROJ'!GW7/'WICHE Public Grads-RE PROJ'!T7</f>
        <v>0.17137401819952608</v>
      </c>
      <c r="FM6" s="417">
        <f>+'WICHE Public Grads-RE PROJ'!GX7/'WICHE Public Grads-RE PROJ'!U7</f>
        <v>0.17914557472190876</v>
      </c>
      <c r="FN6" s="417">
        <f>+'WICHE Public Grads-RE PROJ'!GY7/'WICHE Public Grads-RE PROJ'!V7</f>
        <v>0.18694381207397001</v>
      </c>
      <c r="FO6" s="417">
        <f>+'WICHE Public Grads-RE PROJ'!GZ7/'WICHE Public Grads-RE PROJ'!W7</f>
        <v>0.19420507349543775</v>
      </c>
      <c r="FP6" s="417">
        <f>+'WICHE Public Grads-RE PROJ'!HA7/'WICHE Public Grads-RE PROJ'!X7</f>
        <v>0.19791381749126688</v>
      </c>
      <c r="FQ6" s="417">
        <f>+'WICHE Public Grads-RE PROJ'!HB7/'WICHE Public Grads-RE PROJ'!Y7</f>
        <v>0.210349052577021</v>
      </c>
      <c r="FR6" s="417">
        <f>+'WICHE Public Grads-RE PROJ'!HC7/'WICHE Public Grads-RE PROJ'!Z7</f>
        <v>0.21854307733907691</v>
      </c>
      <c r="FS6" s="417">
        <f>+'WICHE Public Grads-RE PROJ'!HD7/'WICHE Public Grads-RE PROJ'!AA7</f>
        <v>0.22678316745906357</v>
      </c>
      <c r="FT6" s="417">
        <f>+'WICHE Public Grads-RE PROJ'!HE7/'WICHE Public Grads-RE PROJ'!AB7</f>
        <v>0.23416148018611735</v>
      </c>
      <c r="FU6" s="417">
        <f>+'WICHE Public Grads-RE PROJ'!HF7/'WICHE Public Grads-RE PROJ'!AC7</f>
        <v>0.24555821461550933</v>
      </c>
      <c r="FV6" s="417">
        <f>+'WICHE Public Grads-RE PROJ'!HG7/'WICHE Public Grads-RE PROJ'!AD7</f>
        <v>0.2533759559174158</v>
      </c>
      <c r="FW6" s="417">
        <f>+'WICHE Public Grads-RE PROJ'!HH7/'WICHE Public Grads-RE PROJ'!AE7</f>
        <v>0.26183774573774676</v>
      </c>
      <c r="FX6" s="417">
        <f>+'WICHE Public Grads-RE PROJ'!HI7/'WICHE Public Grads-RE PROJ'!AF7</f>
        <v>0.26835883723508547</v>
      </c>
      <c r="FY6" s="417">
        <f>+'WICHE Public Grads-RE PROJ'!HJ7/'WICHE Public Grads-RE PROJ'!AG7</f>
        <v>0.28526753606789729</v>
      </c>
      <c r="FZ6" s="417">
        <f>+'WICHE Public Grads-RE PROJ'!HK7/'WICHE Public Grads-RE PROJ'!AH7</f>
        <v>0.29145928486958544</v>
      </c>
      <c r="GA6" s="417">
        <f>+'WICHE Public Grads-RE PROJ'!HL7/'WICHE Public Grads-RE PROJ'!AI7</f>
        <v>0.29424921111489183</v>
      </c>
      <c r="GB6" s="417">
        <f>+'WICHE Public Grads-RE PROJ'!HM7/'WICHE Public Grads-RE PROJ'!AJ7</f>
        <v>0.29287741608385437</v>
      </c>
      <c r="GC6" s="415">
        <f>+'WICHE Public Grads-RE PROJ'!HN7/'WICHE Public Grads-RE PROJ'!AK7</f>
        <v>0.29197632057538664</v>
      </c>
      <c r="GD6" s="434">
        <f>+'WICHE Public Grads-RE PROJ'!HO7/'WICHE Public Grads-RE PROJ'!AL7</f>
        <v>0.28466330921139604</v>
      </c>
      <c r="GE6" s="411">
        <f>+'WICHE Public Grads-RE PROJ'!HP7/'WICHE Public Grads-RE PROJ'!B7</f>
        <v>0.67572907859610198</v>
      </c>
      <c r="GF6" s="411">
        <f>+'WICHE Public Grads-RE PROJ'!HQ7/'WICHE Public Grads-RE PROJ'!C7</f>
        <v>0.67052494120438944</v>
      </c>
      <c r="GG6" s="411">
        <f>+'WICHE Public Grads-RE PROJ'!HR7/'WICHE Public Grads-RE PROJ'!D7</f>
        <v>0.66440544674068525</v>
      </c>
      <c r="GH6" s="411">
        <f>+'WICHE Public Grads-RE PROJ'!HS7/'WICHE Public Grads-RE PROJ'!E7</f>
        <v>0.66228566737585193</v>
      </c>
      <c r="GI6" s="411">
        <f>+'WICHE Public Grads-RE PROJ'!HT7/'WICHE Public Grads-RE PROJ'!F7</f>
        <v>0.65675380911313619</v>
      </c>
      <c r="GJ6" s="411">
        <f>+'WICHE Public Grads-RE PROJ'!HU7/'WICHE Public Grads-RE PROJ'!G7</f>
        <v>0.65132245770871977</v>
      </c>
      <c r="GK6" s="416">
        <f>+'WICHE Public Grads-RE PROJ'!HV7/'WICHE Public Grads-RE PROJ'!H7</f>
        <v>0.64342440400930867</v>
      </c>
      <c r="GL6" s="416">
        <f>+'WICHE Public Grads-RE PROJ'!HW7/'WICHE Public Grads-RE PROJ'!I7</f>
        <v>0.64012279473318212</v>
      </c>
      <c r="GM6" s="416">
        <f>+'WICHE Public Grads-RE PROJ'!HX7/'WICHE Public Grads-RE PROJ'!J7</f>
        <v>0.63250351370139768</v>
      </c>
      <c r="GN6" s="416">
        <f>+'WICHE Public Grads-RE PROJ'!HY7/'WICHE Public Grads-RE PROJ'!K7</f>
        <v>0.62743690586038303</v>
      </c>
      <c r="GO6" s="411">
        <f>+'WICHE Public Grads-RE PROJ'!HZ7/'WICHE Public Grads-RE PROJ'!L7</f>
        <v>0.6192707593758382</v>
      </c>
      <c r="GP6" s="416">
        <f>+'WICHE Public Grads-RE PROJ'!IA7/'WICHE Public Grads-RE PROJ'!M7</f>
        <v>0.61673453756991603</v>
      </c>
      <c r="GQ6" s="416">
        <f>+'WICHE Public Grads-RE PROJ'!IB7/'WICHE Public Grads-RE PROJ'!N7</f>
        <v>0.60738386396258104</v>
      </c>
      <c r="GR6" s="416">
        <f>+'WICHE Public Grads-RE PROJ'!IC7/'WICHE Public Grads-RE PROJ'!O7</f>
        <v>0.60043279599063193</v>
      </c>
      <c r="GS6" s="416">
        <f>+'WICHE Public Grads-RE PROJ'!ID7/'WICHE Public Grads-RE PROJ'!P7</f>
        <v>0.59721138049745204</v>
      </c>
      <c r="GT6" s="416">
        <f>+'WICHE Public Grads-RE PROJ'!IE7/'WICHE Public Grads-RE PROJ'!Q7</f>
        <v>0.59130745530187678</v>
      </c>
      <c r="GU6" s="416">
        <f>+'WICHE Public Grads-RE PROJ'!IF7/'WICHE Public Grads-RE PROJ'!R7</f>
        <v>0.57852058046873167</v>
      </c>
      <c r="GV6" s="416">
        <f>+'WICHE Public Grads-RE PROJ'!IG7/'WICHE Public Grads-RE PROJ'!S7</f>
        <v>0.56179067551465389</v>
      </c>
      <c r="GW6" s="416">
        <f>+'WICHE Public Grads-RE PROJ'!IH7/'WICHE Public Grads-RE PROJ'!T7</f>
        <v>0.54878079704870519</v>
      </c>
      <c r="GX6" s="417">
        <f>+'WICHE Public Grads-RE PROJ'!II7/'WICHE Public Grads-RE PROJ'!U7</f>
        <v>0.54081665553534009</v>
      </c>
      <c r="GY6" s="417">
        <f>+'WICHE Public Grads-RE PROJ'!IJ7/'WICHE Public Grads-RE PROJ'!V7</f>
        <v>0.53438184471397121</v>
      </c>
      <c r="GZ6" s="417">
        <f>+'WICHE Public Grads-RE PROJ'!IK7/'WICHE Public Grads-RE PROJ'!W7</f>
        <v>0.52872670515801612</v>
      </c>
      <c r="HA6" s="417">
        <f>+'WICHE Public Grads-RE PROJ'!IL7/'WICHE Public Grads-RE PROJ'!X7</f>
        <v>0.52828498526894918</v>
      </c>
      <c r="HB6" s="417">
        <f>+'WICHE Public Grads-RE PROJ'!IM7/'WICHE Public Grads-RE PROJ'!Y7</f>
        <v>0.51731162060397262</v>
      </c>
      <c r="HC6" s="417">
        <f>+'WICHE Public Grads-RE PROJ'!IN7/'WICHE Public Grads-RE PROJ'!Z7</f>
        <v>0.50938961645304448</v>
      </c>
      <c r="HD6" s="417">
        <f>+'WICHE Public Grads-RE PROJ'!IO7/'WICHE Public Grads-RE PROJ'!AA7</f>
        <v>0.50299836153607591</v>
      </c>
      <c r="HE6" s="417">
        <f>+'WICHE Public Grads-RE PROJ'!IP7/'WICHE Public Grads-RE PROJ'!AB7</f>
        <v>0.49169525642724798</v>
      </c>
      <c r="HF6" s="417">
        <f>+'WICHE Public Grads-RE PROJ'!IQ7/'WICHE Public Grads-RE PROJ'!AC7</f>
        <v>0.48197909250474047</v>
      </c>
      <c r="HG6" s="417">
        <f>+'WICHE Public Grads-RE PROJ'!IR7/'WICHE Public Grads-RE PROJ'!AD7</f>
        <v>0.47441496971088465</v>
      </c>
      <c r="HH6" s="417">
        <f>+'WICHE Public Grads-RE PROJ'!IS7/'WICHE Public Grads-RE PROJ'!AE7</f>
        <v>0.46847349583483483</v>
      </c>
      <c r="HI6" s="417">
        <f>+'WICHE Public Grads-RE PROJ'!IT7/'WICHE Public Grads-RE PROJ'!AF7</f>
        <v>0.46261450130116605</v>
      </c>
      <c r="HJ6" s="417">
        <f>+'WICHE Public Grads-RE PROJ'!IU7/'WICHE Public Grads-RE PROJ'!AG7</f>
        <v>0.44347472696658674</v>
      </c>
      <c r="HK6" s="417">
        <f>+'WICHE Public Grads-RE PROJ'!IV7/'WICHE Public Grads-RE PROJ'!AH7</f>
        <v>0.43245013560147849</v>
      </c>
      <c r="HL6" s="417">
        <f>+'WICHE Public Grads-RE PROJ'!IW7/'WICHE Public Grads-RE PROJ'!AI7</f>
        <v>0.42605401129426107</v>
      </c>
      <c r="HM6" s="417">
        <f>+'WICHE Public Grads-RE PROJ'!IX7/'WICHE Public Grads-RE PROJ'!AJ7</f>
        <v>0.42462026951358239</v>
      </c>
      <c r="HN6" s="415">
        <f>+'WICHE Public Grads-RE PROJ'!IY7/'WICHE Public Grads-RE PROJ'!AK7</f>
        <v>0.42374884740885999</v>
      </c>
      <c r="HO6" s="434">
        <f>+'WICHE Public Grads-RE PROJ'!IZ7/'WICHE Public Grads-RE PROJ'!AL7</f>
        <v>0.42888065397884034</v>
      </c>
      <c r="HP6" s="428">
        <f t="shared" si="0"/>
        <v>1.0000000000000002</v>
      </c>
      <c r="HQ6" s="428">
        <f t="shared" si="0"/>
        <v>1</v>
      </c>
      <c r="HR6" s="428">
        <f t="shared" si="0"/>
        <v>1</v>
      </c>
      <c r="HS6" s="428">
        <f t="shared" si="0"/>
        <v>1</v>
      </c>
      <c r="HT6" s="428">
        <f t="shared" si="0"/>
        <v>1</v>
      </c>
      <c r="HU6" s="428">
        <f t="shared" ref="HU6:HU64" si="2">+G6+DN6+EY6+GJ6</f>
        <v>1</v>
      </c>
      <c r="HV6" s="428">
        <f t="shared" ref="HV6:IE6" si="3">+H6+DO6+EZ6+GK6</f>
        <v>1</v>
      </c>
      <c r="HW6" s="428">
        <f t="shared" si="3"/>
        <v>1</v>
      </c>
      <c r="HX6" s="428">
        <f t="shared" si="3"/>
        <v>1</v>
      </c>
      <c r="HY6" s="428">
        <f t="shared" si="3"/>
        <v>1</v>
      </c>
      <c r="HZ6" s="428">
        <f t="shared" si="3"/>
        <v>1</v>
      </c>
      <c r="IA6" s="428">
        <f t="shared" si="3"/>
        <v>1</v>
      </c>
      <c r="IB6" s="428">
        <f t="shared" si="3"/>
        <v>1</v>
      </c>
      <c r="IC6" s="428">
        <f t="shared" si="3"/>
        <v>1</v>
      </c>
      <c r="ID6" s="428">
        <f t="shared" si="3"/>
        <v>1</v>
      </c>
      <c r="IE6" s="428">
        <f t="shared" si="3"/>
        <v>1</v>
      </c>
      <c r="IF6" s="428">
        <f t="shared" ref="IF6:IO6" si="4">+R6+DY6+FJ6+GU6</f>
        <v>1</v>
      </c>
      <c r="IG6" s="428">
        <f t="shared" si="4"/>
        <v>1</v>
      </c>
      <c r="IH6" s="428">
        <f t="shared" si="4"/>
        <v>1</v>
      </c>
      <c r="II6" s="428">
        <f t="shared" si="4"/>
        <v>1</v>
      </c>
      <c r="IJ6" s="428">
        <f t="shared" si="4"/>
        <v>1</v>
      </c>
      <c r="IK6" s="428">
        <f t="shared" si="4"/>
        <v>1</v>
      </c>
      <c r="IL6" s="428">
        <f t="shared" si="4"/>
        <v>1</v>
      </c>
      <c r="IM6" s="428">
        <f t="shared" si="4"/>
        <v>1</v>
      </c>
      <c r="IN6" s="428">
        <f t="shared" si="4"/>
        <v>1</v>
      </c>
      <c r="IO6" s="428">
        <f t="shared" si="4"/>
        <v>1</v>
      </c>
      <c r="IP6" s="428">
        <f t="shared" ref="IP6:IY6" si="5">+AB6+EI6+FT6+HE6</f>
        <v>1</v>
      </c>
      <c r="IQ6" s="428">
        <f t="shared" si="5"/>
        <v>1</v>
      </c>
      <c r="IR6" s="428">
        <f t="shared" si="5"/>
        <v>1</v>
      </c>
      <c r="IS6" s="428">
        <f t="shared" si="5"/>
        <v>1</v>
      </c>
      <c r="IT6" s="428">
        <f t="shared" si="5"/>
        <v>1</v>
      </c>
      <c r="IU6" s="428">
        <f t="shared" si="5"/>
        <v>1</v>
      </c>
      <c r="IV6" s="428">
        <f t="shared" si="5"/>
        <v>1</v>
      </c>
      <c r="IW6" s="428">
        <f t="shared" si="5"/>
        <v>1</v>
      </c>
      <c r="IX6" s="428">
        <f t="shared" si="5"/>
        <v>1</v>
      </c>
      <c r="IY6" s="428">
        <f t="shared" si="5"/>
        <v>1</v>
      </c>
      <c r="IZ6" s="428">
        <f t="shared" ref="IZ6" si="6">+AL6+ES6+GD6+HO6</f>
        <v>1</v>
      </c>
    </row>
    <row r="7" spans="1:260" s="42" customFormat="1">
      <c r="A7" s="200"/>
      <c r="B7" s="411"/>
      <c r="C7" s="411"/>
      <c r="D7" s="411"/>
      <c r="E7" s="411"/>
      <c r="F7" s="411"/>
      <c r="G7" s="411"/>
      <c r="H7" s="416"/>
      <c r="I7" s="416"/>
      <c r="J7" s="416"/>
      <c r="K7" s="416"/>
      <c r="L7" s="411"/>
      <c r="M7" s="416"/>
      <c r="N7" s="416"/>
      <c r="O7" s="416"/>
      <c r="P7" s="416"/>
      <c r="Q7" s="416"/>
      <c r="R7" s="416"/>
      <c r="S7" s="416"/>
      <c r="T7" s="416"/>
      <c r="U7" s="417"/>
      <c r="V7" s="417"/>
      <c r="W7" s="417"/>
      <c r="X7" s="417"/>
      <c r="Y7" s="417"/>
      <c r="Z7" s="417"/>
      <c r="AA7" s="417"/>
      <c r="AB7" s="415"/>
      <c r="AC7" s="415"/>
      <c r="AD7" s="415"/>
      <c r="AE7" s="415"/>
      <c r="AF7" s="415"/>
      <c r="AG7" s="417"/>
      <c r="AH7" s="415"/>
      <c r="AI7" s="415"/>
      <c r="AJ7" s="415"/>
      <c r="AK7" s="415"/>
      <c r="AL7" s="434"/>
      <c r="AM7" s="411"/>
      <c r="AN7" s="411"/>
      <c r="AO7" s="411"/>
      <c r="AP7" s="411"/>
      <c r="AQ7" s="411"/>
      <c r="AR7" s="411"/>
      <c r="AS7" s="416"/>
      <c r="AT7" s="416"/>
      <c r="AU7" s="416"/>
      <c r="AV7" s="416"/>
      <c r="AW7" s="411"/>
      <c r="AX7" s="416"/>
      <c r="AY7" s="416"/>
      <c r="AZ7" s="416"/>
      <c r="BA7" s="416"/>
      <c r="BB7" s="416"/>
      <c r="BC7" s="416"/>
      <c r="BD7" s="416"/>
      <c r="BE7" s="416"/>
      <c r="BF7" s="417"/>
      <c r="BG7" s="417"/>
      <c r="BH7" s="417"/>
      <c r="BI7" s="417"/>
      <c r="BJ7" s="417"/>
      <c r="BK7" s="417"/>
      <c r="BL7" s="417"/>
      <c r="BM7" s="415"/>
      <c r="BN7" s="415"/>
      <c r="BO7" s="415"/>
      <c r="BP7" s="415"/>
      <c r="BQ7" s="415"/>
      <c r="BR7" s="417"/>
      <c r="BS7" s="415"/>
      <c r="BT7" s="415"/>
      <c r="BU7" s="415"/>
      <c r="BV7" s="415"/>
      <c r="BW7" s="434"/>
      <c r="BX7" s="411"/>
      <c r="BY7" s="411"/>
      <c r="BZ7" s="411"/>
      <c r="CA7" s="411"/>
      <c r="CB7" s="411"/>
      <c r="CC7" s="411"/>
      <c r="CD7" s="416"/>
      <c r="CE7" s="416"/>
      <c r="CF7" s="416"/>
      <c r="CG7" s="416"/>
      <c r="CH7" s="411"/>
      <c r="CI7" s="416"/>
      <c r="CJ7" s="416"/>
      <c r="CK7" s="416"/>
      <c r="CL7" s="416"/>
      <c r="CM7" s="416"/>
      <c r="CN7" s="416"/>
      <c r="CO7" s="416"/>
      <c r="CP7" s="416"/>
      <c r="CQ7" s="417"/>
      <c r="CR7" s="417"/>
      <c r="CS7" s="417"/>
      <c r="CT7" s="417"/>
      <c r="CU7" s="417"/>
      <c r="CV7" s="417"/>
      <c r="CW7" s="417"/>
      <c r="CX7" s="415"/>
      <c r="CY7" s="415"/>
      <c r="CZ7" s="415"/>
      <c r="DA7" s="415"/>
      <c r="DB7" s="415"/>
      <c r="DC7" s="417"/>
      <c r="DD7" s="415"/>
      <c r="DE7" s="415"/>
      <c r="DF7" s="415"/>
      <c r="DG7" s="415"/>
      <c r="DH7" s="434"/>
      <c r="DI7" s="411"/>
      <c r="DJ7" s="411"/>
      <c r="DK7" s="411"/>
      <c r="DL7" s="411"/>
      <c r="DM7" s="411"/>
      <c r="DN7" s="411"/>
      <c r="DO7" s="416"/>
      <c r="DP7" s="416"/>
      <c r="DQ7" s="416"/>
      <c r="DR7" s="416"/>
      <c r="DS7" s="411"/>
      <c r="DT7" s="416"/>
      <c r="DU7" s="416"/>
      <c r="DV7" s="416"/>
      <c r="DW7" s="416"/>
      <c r="DX7" s="416"/>
      <c r="DY7" s="416"/>
      <c r="DZ7" s="416"/>
      <c r="EA7" s="416"/>
      <c r="EB7" s="417"/>
      <c r="EC7" s="417"/>
      <c r="ED7" s="417"/>
      <c r="EE7" s="417"/>
      <c r="EF7" s="417"/>
      <c r="EG7" s="417"/>
      <c r="EH7" s="417"/>
      <c r="EI7" s="415"/>
      <c r="EJ7" s="415"/>
      <c r="EK7" s="415"/>
      <c r="EL7" s="415"/>
      <c r="EM7" s="415"/>
      <c r="EN7" s="417"/>
      <c r="EO7" s="415"/>
      <c r="EP7" s="415"/>
      <c r="EQ7" s="415"/>
      <c r="ER7" s="415"/>
      <c r="ES7" s="434"/>
      <c r="ET7" s="411"/>
      <c r="EU7" s="411"/>
      <c r="EV7" s="411"/>
      <c r="EW7" s="411"/>
      <c r="EX7" s="411"/>
      <c r="EY7" s="411"/>
      <c r="EZ7" s="416"/>
      <c r="FA7" s="416"/>
      <c r="FB7" s="416"/>
      <c r="FC7" s="416"/>
      <c r="FD7" s="411"/>
      <c r="FE7" s="416"/>
      <c r="FF7" s="416"/>
      <c r="FG7" s="416"/>
      <c r="FH7" s="416"/>
      <c r="FI7" s="416"/>
      <c r="FJ7" s="416"/>
      <c r="FK7" s="416"/>
      <c r="FL7" s="416"/>
      <c r="FM7" s="417"/>
      <c r="FN7" s="417"/>
      <c r="FO7" s="417"/>
      <c r="FP7" s="417"/>
      <c r="FQ7" s="417"/>
      <c r="FR7" s="417"/>
      <c r="FS7" s="417"/>
      <c r="FT7" s="415"/>
      <c r="FU7" s="415"/>
      <c r="FV7" s="415"/>
      <c r="FW7" s="415"/>
      <c r="FX7" s="415"/>
      <c r="FY7" s="417"/>
      <c r="FZ7" s="415"/>
      <c r="GA7" s="415"/>
      <c r="GB7" s="415"/>
      <c r="GC7" s="415"/>
      <c r="GD7" s="434"/>
      <c r="GE7" s="411"/>
      <c r="GF7" s="411"/>
      <c r="GG7" s="411"/>
      <c r="GH7" s="411"/>
      <c r="GI7" s="411"/>
      <c r="GJ7" s="411"/>
      <c r="GK7" s="416"/>
      <c r="GL7" s="416"/>
      <c r="GM7" s="416"/>
      <c r="GN7" s="416"/>
      <c r="GO7" s="411"/>
      <c r="GP7" s="416"/>
      <c r="GQ7" s="416"/>
      <c r="GR7" s="416"/>
      <c r="GS7" s="416"/>
      <c r="GT7" s="416"/>
      <c r="GU7" s="416"/>
      <c r="GV7" s="416"/>
      <c r="GW7" s="416"/>
      <c r="GX7" s="417"/>
      <c r="GY7" s="417"/>
      <c r="GZ7" s="417"/>
      <c r="HA7" s="417"/>
      <c r="HB7" s="417"/>
      <c r="HC7" s="417"/>
      <c r="HD7" s="417"/>
      <c r="HE7" s="415"/>
      <c r="HF7" s="415"/>
      <c r="HG7" s="415"/>
      <c r="HH7" s="415"/>
      <c r="HI7" s="415"/>
      <c r="HJ7" s="417"/>
      <c r="HK7" s="415"/>
      <c r="HL7" s="415"/>
      <c r="HM7" s="415"/>
      <c r="HN7" s="415"/>
      <c r="HO7" s="434"/>
      <c r="HP7" s="428"/>
      <c r="HQ7" s="428"/>
      <c r="HR7" s="428"/>
      <c r="HS7" s="428"/>
      <c r="HT7" s="428"/>
      <c r="HU7" s="428"/>
      <c r="HV7" s="428"/>
      <c r="HW7" s="428"/>
      <c r="HX7" s="428"/>
      <c r="HY7" s="428"/>
      <c r="HZ7" s="428"/>
      <c r="IA7" s="428"/>
      <c r="IB7" s="428"/>
      <c r="IC7" s="428"/>
      <c r="ID7" s="428"/>
      <c r="IE7" s="428"/>
      <c r="IF7" s="428"/>
      <c r="IG7" s="428"/>
      <c r="IH7" s="428"/>
      <c r="II7" s="428"/>
      <c r="IJ7" s="428"/>
      <c r="IK7" s="428"/>
      <c r="IL7" s="428"/>
      <c r="IM7" s="428"/>
      <c r="IN7" s="428"/>
      <c r="IO7" s="428"/>
      <c r="IP7" s="428"/>
      <c r="IQ7" s="428"/>
      <c r="IR7" s="428"/>
      <c r="IS7" s="428"/>
      <c r="IT7" s="428"/>
      <c r="IU7" s="428"/>
      <c r="IV7" s="428"/>
      <c r="IW7" s="428"/>
      <c r="IX7" s="428"/>
      <c r="IY7" s="428"/>
      <c r="IZ7" s="428"/>
    </row>
    <row r="8" spans="1:260" s="42" customFormat="1">
      <c r="A8" s="279" t="s">
        <v>30</v>
      </c>
      <c r="B8" s="411">
        <f>+'WICHE Public Grads-RE PROJ'!AM9/'WICHE Public Grads-RE PROJ'!B9</f>
        <v>1.6003102378490175E-2</v>
      </c>
      <c r="C8" s="411">
        <f>+'WICHE Public Grads-RE PROJ'!AN9/'WICHE Public Grads-RE PROJ'!C9</f>
        <v>1.663565417835421E-2</v>
      </c>
      <c r="D8" s="411">
        <f>+'WICHE Public Grads-RE PROJ'!AO9/'WICHE Public Grads-RE PROJ'!D9</f>
        <v>1.7069701280227598E-2</v>
      </c>
      <c r="E8" s="411">
        <f>+'WICHE Public Grads-RE PROJ'!AP9/'WICHE Public Grads-RE PROJ'!E9</f>
        <v>1.8859600749972429E-2</v>
      </c>
      <c r="F8" s="411">
        <f>+'WICHE Public Grads-RE PROJ'!AQ9/'WICHE Public Grads-RE PROJ'!F9</f>
        <v>1.9433267699683246E-2</v>
      </c>
      <c r="G8" s="411">
        <f>+'WICHE Public Grads-RE PROJ'!AR9/'WICHE Public Grads-RE PROJ'!G9</f>
        <v>2.0106146977057652E-2</v>
      </c>
      <c r="H8" s="416">
        <f>+'WICHE Public Grads-RE PROJ'!AS9/'WICHE Public Grads-RE PROJ'!H9</f>
        <v>2.1869831184856522E-2</v>
      </c>
      <c r="I8" s="416">
        <f>+'WICHE Public Grads-RE PROJ'!AT9/'WICHE Public Grads-RE PROJ'!I9</f>
        <v>2.4942059375344886E-2</v>
      </c>
      <c r="J8" s="416">
        <f>+'WICHE Public Grads-RE PROJ'!AU9/'WICHE Public Grads-RE PROJ'!J9</f>
        <v>2.1905920948198317E-2</v>
      </c>
      <c r="K8" s="416">
        <f>+'WICHE Public Grads-RE PROJ'!AV9/'WICHE Public Grads-RE PROJ'!K9</f>
        <v>2.1169300469230354E-2</v>
      </c>
      <c r="L8" s="411">
        <f>+'WICHE Public Grads-RE PROJ'!AW9/'WICHE Public Grads-RE PROJ'!L9</f>
        <v>2.2459386407334133E-2</v>
      </c>
      <c r="M8" s="416">
        <f>+'WICHE Public Grads-RE PROJ'!AX9/'WICHE Public Grads-RE PROJ'!M9</f>
        <v>2.180125745080428E-2</v>
      </c>
      <c r="N8" s="416">
        <f>+'WICHE Public Grads-RE PROJ'!AY9/'WICHE Public Grads-RE PROJ'!N9</f>
        <v>1.938898639754278E-2</v>
      </c>
      <c r="O8" s="416">
        <f>+'WICHE Public Grads-RE PROJ'!AZ9/'WICHE Public Grads-RE PROJ'!O9</f>
        <v>2.2019133130244242E-2</v>
      </c>
      <c r="P8" s="416">
        <f>+'WICHE Public Grads-RE PROJ'!BA9/'WICHE Public Grads-RE PROJ'!P9</f>
        <v>1.9357561052798143E-2</v>
      </c>
      <c r="Q8" s="416">
        <f>+'WICHE Public Grads-RE PROJ'!BB9/'WICHE Public Grads-RE PROJ'!Q9</f>
        <v>1.9365789676722475E-2</v>
      </c>
      <c r="R8" s="416">
        <f>+'WICHE Public Grads-RE PROJ'!BC9/'WICHE Public Grads-RE PROJ'!R9</f>
        <v>2.2051170333793238E-2</v>
      </c>
      <c r="S8" s="416">
        <f>+'WICHE Public Grads-RE PROJ'!BD9/'WICHE Public Grads-RE PROJ'!S9</f>
        <v>2.307710608331549E-2</v>
      </c>
      <c r="T8" s="416">
        <f>+'WICHE Public Grads-RE PROJ'!BE9/'WICHE Public Grads-RE PROJ'!T9</f>
        <v>2.439596528266479E-2</v>
      </c>
      <c r="U8" s="417">
        <f>+'WICHE Public Grads-RE PROJ'!BF9/'WICHE Public Grads-RE PROJ'!U9</f>
        <v>2.2304072027828935E-2</v>
      </c>
      <c r="V8" s="417">
        <f>+'WICHE Public Grads-RE PROJ'!BG9/'WICHE Public Grads-RE PROJ'!V9</f>
        <v>2.3384686134743621E-2</v>
      </c>
      <c r="W8" s="417">
        <f>+'WICHE Public Grads-RE PROJ'!BH9/'WICHE Public Grads-RE PROJ'!W9</f>
        <v>2.4627108405743229E-2</v>
      </c>
      <c r="X8" s="417">
        <f>+'WICHE Public Grads-RE PROJ'!BI9/'WICHE Public Grads-RE PROJ'!X9</f>
        <v>2.5841874084919472E-2</v>
      </c>
      <c r="Y8" s="417">
        <f>+'WICHE Public Grads-RE PROJ'!BJ9/'WICHE Public Grads-RE PROJ'!Y9</f>
        <v>2.6145838353655599E-2</v>
      </c>
      <c r="Z8" s="417">
        <f>+'WICHE Public Grads-RE PROJ'!BK9/'WICHE Public Grads-RE PROJ'!Z9</f>
        <v>2.7595300887077439E-2</v>
      </c>
      <c r="AA8" s="417">
        <f>+'WICHE Public Grads-RE PROJ'!BL9/'WICHE Public Grads-RE PROJ'!AA9</f>
        <v>2.6275624016718718E-2</v>
      </c>
      <c r="AB8" s="415">
        <f>+'WICHE Public Grads-RE PROJ'!BM9/'WICHE Public Grads-RE PROJ'!AB9</f>
        <v>2.9008088353229614E-2</v>
      </c>
      <c r="AC8" s="415">
        <f>+'WICHE Public Grads-RE PROJ'!BN9/'WICHE Public Grads-RE PROJ'!AC9</f>
        <v>2.9686233645941879E-2</v>
      </c>
      <c r="AD8" s="415">
        <f>+'WICHE Public Grads-RE PROJ'!BO9/'WICHE Public Grads-RE PROJ'!AD9</f>
        <v>3.0161033277039079E-2</v>
      </c>
      <c r="AE8" s="415">
        <f>+'WICHE Public Grads-RE PROJ'!BP9/'WICHE Public Grads-RE PROJ'!AE9</f>
        <v>3.3107671698203479E-2</v>
      </c>
      <c r="AF8" s="415">
        <f>+'WICHE Public Grads-RE PROJ'!BQ9/'WICHE Public Grads-RE PROJ'!AF9</f>
        <v>3.626881592983288E-2</v>
      </c>
      <c r="AG8" s="417">
        <f>+'WICHE Public Grads-RE PROJ'!BR9/'WICHE Public Grads-RE PROJ'!AG9</f>
        <v>4.4984307799604786E-2</v>
      </c>
      <c r="AH8" s="415">
        <f>+'WICHE Public Grads-RE PROJ'!BS9/'WICHE Public Grads-RE PROJ'!AH9</f>
        <v>4.172295426863027E-2</v>
      </c>
      <c r="AI8" s="415">
        <f>+'WICHE Public Grads-RE PROJ'!BT9/'WICHE Public Grads-RE PROJ'!AI9</f>
        <v>4.4993459006197861E-2</v>
      </c>
      <c r="AJ8" s="415">
        <f>+'WICHE Public Grads-RE PROJ'!BU9/'WICHE Public Grads-RE PROJ'!AJ9</f>
        <v>4.410652958075037E-2</v>
      </c>
      <c r="AK8" s="415">
        <f>+'WICHE Public Grads-RE PROJ'!BV9/'WICHE Public Grads-RE PROJ'!AK9</f>
        <v>4.9660545353366725E-2</v>
      </c>
      <c r="AL8" s="434">
        <f>+'WICHE Public Grads-RE PROJ'!BW9/'WICHE Public Grads-RE PROJ'!AL9</f>
        <v>5.0761186432835129E-2</v>
      </c>
      <c r="AM8" s="411">
        <f>+'WICHE Public Grads-RE PROJ'!BX9/'WICHE Public Grads-RE PROJ'!B9</f>
        <v>1.0754912099276112E-2</v>
      </c>
      <c r="AN8" s="411">
        <f>+'WICHE Public Grads-RE PROJ'!BY9/'WICHE Public Grads-RE PROJ'!C9</f>
        <v>1.0636820618213125E-2</v>
      </c>
      <c r="AO8" s="411">
        <f>+'WICHE Public Grads-RE PROJ'!BZ9/'WICHE Public Grads-RE PROJ'!D9</f>
        <v>1.0073446163671727E-2</v>
      </c>
      <c r="AP8" s="411">
        <f>+'WICHE Public Grads-RE PROJ'!CA9/'WICHE Public Grads-RE PROJ'!E9</f>
        <v>1.1938899305172604E-2</v>
      </c>
      <c r="AQ8" s="411">
        <f>+'WICHE Public Grads-RE PROJ'!CB9/'WICHE Public Grads-RE PROJ'!F9</f>
        <v>1.2727220842964359E-2</v>
      </c>
      <c r="AR8" s="411">
        <f>+'WICHE Public Grads-RE PROJ'!CC9/'WICHE Public Grads-RE PROJ'!G9</f>
        <v>1.297351941815731E-2</v>
      </c>
      <c r="AS8" s="416">
        <f>+'WICHE Public Grads-RE PROJ'!CD9/'WICHE Public Grads-RE PROJ'!H9</f>
        <v>1.2917115177610334E-2</v>
      </c>
      <c r="AT8" s="416">
        <f>+'WICHE Public Grads-RE PROJ'!CE9/'WICHE Public Grads-RE PROJ'!I9</f>
        <v>1.8292682926829267E-2</v>
      </c>
      <c r="AU8" s="416">
        <f>+'WICHE Public Grads-RE PROJ'!CF9/'WICHE Public Grads-RE PROJ'!J9</f>
        <v>1.2302238213662098E-2</v>
      </c>
      <c r="AV8" s="416">
        <f>+'WICHE Public Grads-RE PROJ'!CG9/'WICHE Public Grads-RE PROJ'!K9</f>
        <v>1.1784693382233967E-2</v>
      </c>
      <c r="AW8" s="411">
        <f>+'WICHE Public Grads-RE PROJ'!CH9/'WICHE Public Grads-RE PROJ'!L9</f>
        <v>1.2790146849834202E-2</v>
      </c>
      <c r="AX8" s="416">
        <f>+'WICHE Public Grads-RE PROJ'!CI9/'WICHE Public Grads-RE PROJ'!M9</f>
        <v>1.1349718298358782E-2</v>
      </c>
      <c r="AY8" s="416">
        <f>+'WICHE Public Grads-RE PROJ'!CJ9/'WICHE Public Grads-RE PROJ'!N9</f>
        <v>9.2968407196138657E-3</v>
      </c>
      <c r="AZ8" s="416">
        <f>+'WICHE Public Grads-RE PROJ'!CK9/'WICHE Public Grads-RE PROJ'!O9</f>
        <v>1.0795788573566351E-2</v>
      </c>
      <c r="BA8" s="416">
        <f>+'WICHE Public Grads-RE PROJ'!CL9/'WICHE Public Grads-RE PROJ'!P9</f>
        <v>9.0458357508307399E-3</v>
      </c>
      <c r="BB8" s="416">
        <f>+'WICHE Public Grads-RE PROJ'!CM9/'WICHE Public Grads-RE PROJ'!Q9</f>
        <v>8.79561762209706E-3</v>
      </c>
      <c r="BC8" s="416">
        <f>+'WICHE Public Grads-RE PROJ'!CN9/'WICHE Public Grads-RE PROJ'!R9</f>
        <v>1.057778423256602E-2</v>
      </c>
      <c r="BD8" s="416">
        <f>+'WICHE Public Grads-RE PROJ'!CO9/'WICHE Public Grads-RE PROJ'!S9</f>
        <v>1.0967573097328289E-2</v>
      </c>
      <c r="BE8" s="416">
        <f>+'WICHE Public Grads-RE PROJ'!CP9/'WICHE Public Grads-RE PROJ'!T9</f>
        <v>1.0180623973727421E-2</v>
      </c>
      <c r="BF8" s="417">
        <f>+'WICHE Public Grads-RE PROJ'!CQ9/'WICHE Public Grads-RE PROJ'!U9</f>
        <v>1.0458586271968716E-2</v>
      </c>
      <c r="BG8" s="417">
        <f>+'WICHE Public Grads-RE PROJ'!CR9/'WICHE Public Grads-RE PROJ'!V9</f>
        <v>9.933318004138882E-3</v>
      </c>
      <c r="BH8" s="417">
        <f>+'WICHE Public Grads-RE PROJ'!CS9/'WICHE Public Grads-RE PROJ'!W9</f>
        <v>1.112866502485944E-2</v>
      </c>
      <c r="BI8" s="417">
        <f>+'WICHE Public Grads-RE PROJ'!CT9/'WICHE Public Grads-RE PROJ'!X9</f>
        <v>1.0151293313811616E-2</v>
      </c>
      <c r="BJ8" s="417">
        <f>+'WICHE Public Grads-RE PROJ'!CU9/'WICHE Public Grads-RE PROJ'!Y9</f>
        <v>9.7595064822401083E-3</v>
      </c>
      <c r="BK8" s="417">
        <f>+'WICHE Public Grads-RE PROJ'!CV9/'WICHE Public Grads-RE PROJ'!Z9</f>
        <v>1.0573004075761209E-2</v>
      </c>
      <c r="BL8" s="417">
        <f>+'WICHE Public Grads-RE PROJ'!CW9/'WICHE Public Grads-RE PROJ'!AA9</f>
        <v>9.5569070373588191E-3</v>
      </c>
      <c r="BM8" s="415">
        <f>+'WICHE Public Grads-RE PROJ'!CX9/'WICHE Public Grads-RE PROJ'!AB9</f>
        <v>9.6006232385491379E-3</v>
      </c>
      <c r="BN8" s="415">
        <f>+'WICHE Public Grads-RE PROJ'!CY9/'WICHE Public Grads-RE PROJ'!AC9</f>
        <v>9.4940372814634709E-3</v>
      </c>
      <c r="BO8" s="415">
        <f>+'WICHE Public Grads-RE PROJ'!CZ9/'WICHE Public Grads-RE PROJ'!AD9</f>
        <v>1.0109179134654266E-2</v>
      </c>
      <c r="BP8" s="415">
        <f>+'WICHE Public Grads-RE PROJ'!DA9/'WICHE Public Grads-RE PROJ'!AE9</f>
        <v>1.0334186541635768E-2</v>
      </c>
      <c r="BQ8" s="415">
        <f>+'WICHE Public Grads-RE PROJ'!DB9/'WICHE Public Grads-RE PROJ'!AF9</f>
        <v>1.1473272490221642E-2</v>
      </c>
      <c r="BR8" s="417">
        <f>+'WICHE Public Grads-RE PROJ'!DC9/'WICHE Public Grads-RE PROJ'!AG9</f>
        <v>1.2135301638963153E-2</v>
      </c>
      <c r="BS8" s="415">
        <f>+'WICHE Public Grads-RE PROJ'!DD9/'WICHE Public Grads-RE PROJ'!AH9</f>
        <v>1.1405160004429189E-2</v>
      </c>
      <c r="BT8" s="415">
        <f>+'WICHE Public Grads-RE PROJ'!DE9/'WICHE Public Grads-RE PROJ'!AI9</f>
        <v>1.0851615947157349E-2</v>
      </c>
      <c r="BU8" s="415">
        <f>+'WICHE Public Grads-RE PROJ'!DF9/'WICHE Public Grads-RE PROJ'!AJ9</f>
        <v>1.1167030261140031E-2</v>
      </c>
      <c r="BV8" s="415">
        <f>+'WICHE Public Grads-RE PROJ'!DG9/'WICHE Public Grads-RE PROJ'!AK9</f>
        <v>1.3021702838063439E-2</v>
      </c>
      <c r="BW8" s="434">
        <f>+'WICHE Public Grads-RE PROJ'!DH9/'WICHE Public Grads-RE PROJ'!AL9</f>
        <v>1.3002637545694322E-2</v>
      </c>
      <c r="BX8" s="411">
        <f>+'WICHE Public Grads-RE PROJ'!DI9/'WICHE Public Grads-RE PROJ'!B9</f>
        <v>5.248190279214064E-3</v>
      </c>
      <c r="BY8" s="411">
        <f>+'WICHE Public Grads-RE PROJ'!DJ9/'WICHE Public Grads-RE PROJ'!C9</f>
        <v>5.998833560141084E-3</v>
      </c>
      <c r="BZ8" s="411">
        <f>+'WICHE Public Grads-RE PROJ'!DK9/'WICHE Public Grads-RE PROJ'!D9</f>
        <v>6.9962551165558681E-3</v>
      </c>
      <c r="CA8" s="411">
        <f>+'WICHE Public Grads-RE PROJ'!DL9/'WICHE Public Grads-RE PROJ'!E9</f>
        <v>6.9207014447998233E-3</v>
      </c>
      <c r="CB8" s="411">
        <f>+'WICHE Public Grads-RE PROJ'!DM9/'WICHE Public Grads-RE PROJ'!F9</f>
        <v>6.7060468567188879E-3</v>
      </c>
      <c r="CC8" s="411">
        <f>+'WICHE Public Grads-RE PROJ'!DN9/'WICHE Public Grads-RE PROJ'!G9</f>
        <v>7.13262755890034E-3</v>
      </c>
      <c r="CD8" s="416">
        <f>+'WICHE Public Grads-RE PROJ'!DO9/'WICHE Public Grads-RE PROJ'!H9</f>
        <v>8.9527160072461857E-3</v>
      </c>
      <c r="CE8" s="416">
        <f>+'WICHE Public Grads-RE PROJ'!DP9/'WICHE Public Grads-RE PROJ'!I9</f>
        <v>6.6493764485156164E-3</v>
      </c>
      <c r="CF8" s="416">
        <f>+'WICHE Public Grads-RE PROJ'!DQ9/'WICHE Public Grads-RE PROJ'!J9</f>
        <v>9.6036827345362188E-3</v>
      </c>
      <c r="CG8" s="416">
        <f>+'WICHE Public Grads-RE PROJ'!DR9/'WICHE Public Grads-RE PROJ'!K9</f>
        <v>9.3846070869963872E-3</v>
      </c>
      <c r="CH8" s="411">
        <f>+'WICHE Public Grads-RE PROJ'!DS9/'WICHE Public Grads-RE PROJ'!L9</f>
        <v>9.6692395574999295E-3</v>
      </c>
      <c r="CI8" s="416">
        <f>+'WICHE Public Grads-RE PROJ'!DT9/'WICHE Public Grads-RE PROJ'!M9</f>
        <v>1.0451539152445496E-2</v>
      </c>
      <c r="CJ8" s="416">
        <f>+'WICHE Public Grads-RE PROJ'!DU9/'WICHE Public Grads-RE PROJ'!N9</f>
        <v>1.0092145677928916E-2</v>
      </c>
      <c r="CK8" s="416">
        <f>+'WICHE Public Grads-RE PROJ'!DV9/'WICHE Public Grads-RE PROJ'!O9</f>
        <v>1.1223344556677889E-2</v>
      </c>
      <c r="CL8" s="416">
        <f>+'WICHE Public Grads-RE PROJ'!DW9/'WICHE Public Grads-RE PROJ'!P9</f>
        <v>1.0311725301967403E-2</v>
      </c>
      <c r="CM8" s="416">
        <f>+'WICHE Public Grads-RE PROJ'!DX9/'WICHE Public Grads-RE PROJ'!Q9</f>
        <v>1.0570172054625415E-2</v>
      </c>
      <c r="CN8" s="416">
        <f>+'WICHE Public Grads-RE PROJ'!DY9/'WICHE Public Grads-RE PROJ'!R9</f>
        <v>1.1473386101227216E-2</v>
      </c>
      <c r="CO8" s="416">
        <f>+'WICHE Public Grads-RE PROJ'!DZ9/'WICHE Public Grads-RE PROJ'!S9</f>
        <v>1.2109532985987201E-2</v>
      </c>
      <c r="CP8" s="416">
        <f>+'WICHE Public Grads-RE PROJ'!EA9/'WICHE Public Grads-RE PROJ'!T9</f>
        <v>1.4215341308937368E-2</v>
      </c>
      <c r="CQ8" s="417">
        <f>+'WICHE Public Grads-RE PROJ'!EB9/'WICHE Public Grads-RE PROJ'!U9</f>
        <v>1.1845485755860219E-2</v>
      </c>
      <c r="CR8" s="417">
        <f>+'WICHE Public Grads-RE PROJ'!EC9/'WICHE Public Grads-RE PROJ'!V9</f>
        <v>1.3451368130604737E-2</v>
      </c>
      <c r="CS8" s="417">
        <f>+'WICHE Public Grads-RE PROJ'!ED9/'WICHE Public Grads-RE PROJ'!W9</f>
        <v>1.3498443380883789E-2</v>
      </c>
      <c r="CT8" s="417">
        <f>+'WICHE Public Grads-RE PROJ'!EE9/'WICHE Public Grads-RE PROJ'!X9</f>
        <v>1.5690580771107857E-2</v>
      </c>
      <c r="CU8" s="417">
        <f>+'WICHE Public Grads-RE PROJ'!EF9/'WICHE Public Grads-RE PROJ'!Y9</f>
        <v>1.6386331871415489E-2</v>
      </c>
      <c r="CV8" s="417">
        <f>+'WICHE Public Grads-RE PROJ'!EG9/'WICHE Public Grads-RE PROJ'!Z9</f>
        <v>1.7022296811316232E-2</v>
      </c>
      <c r="CW8" s="417">
        <f>+'WICHE Public Grads-RE PROJ'!EH9/'WICHE Public Grads-RE PROJ'!AA9</f>
        <v>1.67187169793599E-2</v>
      </c>
      <c r="CX8" s="415">
        <f>+'WICHE Public Grads-RE PROJ'!EI9/'WICHE Public Grads-RE PROJ'!AB9</f>
        <v>1.9407465114680476E-2</v>
      </c>
      <c r="CY8" s="415">
        <f>+'WICHE Public Grads-RE PROJ'!EJ9/'WICHE Public Grads-RE PROJ'!AC9</f>
        <v>2.0192196364478408E-2</v>
      </c>
      <c r="CZ8" s="415">
        <f>+'WICHE Public Grads-RE PROJ'!EK9/'WICHE Public Grads-RE PROJ'!AD9</f>
        <v>2.0051854142384813E-2</v>
      </c>
      <c r="DA8" s="415">
        <f>+'WICHE Public Grads-RE PROJ'!EL9/'WICHE Public Grads-RE PROJ'!AE9</f>
        <v>2.277348515656771E-2</v>
      </c>
      <c r="DB8" s="415">
        <f>+'WICHE Public Grads-RE PROJ'!EM9/'WICHE Public Grads-RE PROJ'!AF9</f>
        <v>2.4795543439611236E-2</v>
      </c>
      <c r="DC8" s="417">
        <f>+'WICHE Public Grads-RE PROJ'!EN9/'WICHE Public Grads-RE PROJ'!AG9</f>
        <v>3.2849006160641639E-2</v>
      </c>
      <c r="DD8" s="415">
        <f>+'WICHE Public Grads-RE PROJ'!EO9/'WICHE Public Grads-RE PROJ'!AH9</f>
        <v>3.0317794264201087E-2</v>
      </c>
      <c r="DE8" s="415">
        <f>+'WICHE Public Grads-RE PROJ'!EP9/'WICHE Public Grads-RE PROJ'!AI9</f>
        <v>3.4141843059040514E-2</v>
      </c>
      <c r="DF8" s="415">
        <f>+'WICHE Public Grads-RE PROJ'!EQ9/'WICHE Public Grads-RE PROJ'!AJ9</f>
        <v>3.2939499319610342E-2</v>
      </c>
      <c r="DG8" s="415">
        <f>+'WICHE Public Grads-RE PROJ'!ER9/'WICHE Public Grads-RE PROJ'!AK9</f>
        <v>3.6638842515303284E-2</v>
      </c>
      <c r="DH8" s="434">
        <f>+'WICHE Public Grads-RE PROJ'!ES9/'WICHE Public Grads-RE PROJ'!AL9</f>
        <v>3.7758548887140808E-2</v>
      </c>
      <c r="DI8" s="411">
        <f>+'WICHE Public Grads-RE PROJ'!ET9/'WICHE Public Grads-RE PROJ'!B9</f>
        <v>0.31096173733195448</v>
      </c>
      <c r="DJ8" s="411">
        <f>+'WICHE Public Grads-RE PROJ'!EU9/'WICHE Public Grads-RE PROJ'!C9</f>
        <v>0.29435943011081178</v>
      </c>
      <c r="DK8" s="411">
        <f>+'WICHE Public Grads-RE PROJ'!EV9/'WICHE Public Grads-RE PROJ'!D9</f>
        <v>0.30173890324266261</v>
      </c>
      <c r="DL8" s="411">
        <f>+'WICHE Public Grads-RE PROJ'!EW9/'WICHE Public Grads-RE PROJ'!E9</f>
        <v>0.2932888496746443</v>
      </c>
      <c r="DM8" s="411">
        <f>+'WICHE Public Grads-RE PROJ'!EX9/'WICHE Public Grads-RE PROJ'!F9</f>
        <v>0.29746311674228804</v>
      </c>
      <c r="DN8" s="411">
        <f>+'WICHE Public Grads-RE PROJ'!EY9/'WICHE Public Grads-RE PROJ'!G9</f>
        <v>0.2996265198955379</v>
      </c>
      <c r="DO8" s="416">
        <f>+'WICHE Public Grads-RE PROJ'!EZ9/'WICHE Public Grads-RE PROJ'!H9</f>
        <v>0.30428732704980438</v>
      </c>
      <c r="DP8" s="416">
        <f>+'WICHE Public Grads-RE PROJ'!FA9/'WICHE Public Grads-RE PROJ'!I9</f>
        <v>0.3171835338262885</v>
      </c>
      <c r="DQ8" s="416">
        <f>+'WICHE Public Grads-RE PROJ'!FB9/'WICHE Public Grads-RE PROJ'!J9</f>
        <v>0.33234562675273827</v>
      </c>
      <c r="DR8" s="416">
        <f>+'WICHE Public Grads-RE PROJ'!FC9/'WICHE Public Grads-RE PROJ'!K9</f>
        <v>0.32322959926649047</v>
      </c>
      <c r="DS8" s="411">
        <f>+'WICHE Public Grads-RE PROJ'!FD9/'WICHE Public Grads-RE PROJ'!L9</f>
        <v>0.31693928163401791</v>
      </c>
      <c r="DT8" s="416">
        <f>+'WICHE Public Grads-RE PROJ'!FE9/'WICHE Public Grads-RE PROJ'!M9</f>
        <v>0.31300182357584172</v>
      </c>
      <c r="DU8" s="416">
        <f>+'WICHE Public Grads-RE PROJ'!FF9/'WICHE Public Grads-RE PROJ'!N9</f>
        <v>0.31491333918385256</v>
      </c>
      <c r="DV8" s="416">
        <f>+'WICHE Public Grads-RE PROJ'!FG9/'WICHE Public Grads-RE PROJ'!O9</f>
        <v>0.31540270429159317</v>
      </c>
      <c r="DW8" s="416">
        <f>+'WICHE Public Grads-RE PROJ'!FH9/'WICHE Public Grads-RE PROJ'!P9</f>
        <v>0.31715807795769818</v>
      </c>
      <c r="DX8" s="416">
        <f>+'WICHE Public Grads-RE PROJ'!FI9/'WICHE Public Grads-RE PROJ'!Q9</f>
        <v>0.32266028855798162</v>
      </c>
      <c r="DY8" s="416">
        <f>+'WICHE Public Grads-RE PROJ'!FJ9/'WICHE Public Grads-RE PROJ'!R9</f>
        <v>0.32297339820395515</v>
      </c>
      <c r="DZ8" s="416">
        <f>+'WICHE Public Grads-RE PROJ'!FK9/'WICHE Public Grads-RE PROJ'!S9</f>
        <v>0.33031189779458997</v>
      </c>
      <c r="EA8" s="416">
        <f>+'WICHE Public Grads-RE PROJ'!FL9/'WICHE Public Grads-RE PROJ'!T9</f>
        <v>0.33553835327234344</v>
      </c>
      <c r="EB8" s="417">
        <f>+'WICHE Public Grads-RE PROJ'!FM9/'WICHE Public Grads-RE PROJ'!U9</f>
        <v>0.33378805447559284</v>
      </c>
      <c r="EC8" s="417">
        <f>+'WICHE Public Grads-RE PROJ'!FN9/'WICHE Public Grads-RE PROJ'!V9</f>
        <v>0.33124856288802024</v>
      </c>
      <c r="ED8" s="417">
        <f>+'WICHE Public Grads-RE PROJ'!FO9/'WICHE Public Grads-RE PROJ'!W9</f>
        <v>0.32630918637609774</v>
      </c>
      <c r="EE8" s="417">
        <f>+'WICHE Public Grads-RE PROJ'!FP9/'WICHE Public Grads-RE PROJ'!X9</f>
        <v>0.31966813079550999</v>
      </c>
      <c r="EF8" s="417">
        <f>+'WICHE Public Grads-RE PROJ'!FQ9/'WICHE Public Grads-RE PROJ'!Y9</f>
        <v>0.3152200106029206</v>
      </c>
      <c r="EG8" s="417">
        <f>+'WICHE Public Grads-RE PROJ'!FR9/'WICHE Public Grads-RE PROJ'!Z9</f>
        <v>0.31309038599856148</v>
      </c>
      <c r="EH8" s="417">
        <f>+'WICHE Public Grads-RE PROJ'!FS9/'WICHE Public Grads-RE PROJ'!AA9</f>
        <v>0.30654894686171835</v>
      </c>
      <c r="EI8" s="415">
        <f>+'WICHE Public Grads-RE PROJ'!FT9/'WICHE Public Grads-RE PROJ'!AB9</f>
        <v>0.30914465091767296</v>
      </c>
      <c r="EJ8" s="415">
        <f>+'WICHE Public Grads-RE PROJ'!FU9/'WICHE Public Grads-RE PROJ'!AC9</f>
        <v>0.305846937594072</v>
      </c>
      <c r="EK8" s="415">
        <f>+'WICHE Public Grads-RE PROJ'!FV9/'WICHE Public Grads-RE PROJ'!AD9</f>
        <v>0.30158654646654454</v>
      </c>
      <c r="EL8" s="415">
        <f>+'WICHE Public Grads-RE PROJ'!FW9/'WICHE Public Grads-RE PROJ'!AE9</f>
        <v>0.28978781427170297</v>
      </c>
      <c r="EM8" s="415">
        <f>+'WICHE Public Grads-RE PROJ'!FX9/'WICHE Public Grads-RE PROJ'!AF9</f>
        <v>0.28773260637667419</v>
      </c>
      <c r="EN8" s="417">
        <f>+'WICHE Public Grads-RE PROJ'!FY9/'WICHE Public Grads-RE PROJ'!AG9</f>
        <v>0.28062303847495063</v>
      </c>
      <c r="EO8" s="415">
        <f>+'WICHE Public Grads-RE PROJ'!FZ9/'WICHE Public Grads-RE PROJ'!AH9</f>
        <v>0.28659063226663711</v>
      </c>
      <c r="EP8" s="415">
        <f>+'WICHE Public Grads-RE PROJ'!GA9/'WICHE Public Grads-RE PROJ'!AI9</f>
        <v>0.28454395333376226</v>
      </c>
      <c r="EQ8" s="415">
        <f>+'WICHE Public Grads-RE PROJ'!GB9/'WICHE Public Grads-RE PROJ'!AJ9</f>
        <v>0.28891720845843144</v>
      </c>
      <c r="ER8" s="415">
        <f>+'WICHE Public Grads-RE PROJ'!GC9/'WICHE Public Grads-RE PROJ'!AK9</f>
        <v>0.28707846410684473</v>
      </c>
      <c r="ES8" s="434">
        <f>+'WICHE Public Grads-RE PROJ'!GD9/'WICHE Public Grads-RE PROJ'!AL9</f>
        <v>0.2824024802184073</v>
      </c>
      <c r="ET8" s="411">
        <f>+'WICHE Public Grads-RE PROJ'!GE9/'WICHE Public Grads-RE PROJ'!B9</f>
        <v>2.2750775594622542E-3</v>
      </c>
      <c r="EU8" s="411">
        <f>+'WICHE Public Grads-RE PROJ'!GF9/'WICHE Public Grads-RE PROJ'!C9</f>
        <v>2.3606520954258894E-3</v>
      </c>
      <c r="EV8" s="411">
        <f>+'WICHE Public Grads-RE PROJ'!GG9/'WICHE Public Grads-RE PROJ'!D9</f>
        <v>2.4965889627543763E-3</v>
      </c>
      <c r="EW8" s="411">
        <f>+'WICHE Public Grads-RE PROJ'!GH9/'WICHE Public Grads-RE PROJ'!E9</f>
        <v>3.6119995588397486E-3</v>
      </c>
      <c r="EX8" s="411">
        <f>+'WICHE Public Grads-RE PROJ'!GI9/'WICHE Public Grads-RE PROJ'!F9</f>
        <v>2.9392460691150873E-3</v>
      </c>
      <c r="EY8" s="411">
        <f>+'WICHE Public Grads-RE PROJ'!GJ9/'WICHE Public Grads-RE PROJ'!G9</f>
        <v>3.3135828816938588E-3</v>
      </c>
      <c r="EZ8" s="416">
        <f>+'WICHE Public Grads-RE PROJ'!GK9/'WICHE Public Grads-RE PROJ'!H9</f>
        <v>4.0694163669300846E-3</v>
      </c>
      <c r="FA8" s="416">
        <f>+'WICHE Public Grads-RE PROJ'!GL9/'WICHE Public Grads-RE PROJ'!I9</f>
        <v>4.497296104182761E-3</v>
      </c>
      <c r="FB8" s="416">
        <f>+'WICHE Public Grads-RE PROJ'!GM9/'WICHE Public Grads-RE PROJ'!J9</f>
        <v>5.899783057304619E-3</v>
      </c>
      <c r="FC8" s="416">
        <f>+'WICHE Public Grads-RE PROJ'!GN9/'WICHE Public Grads-RE PROJ'!K9</f>
        <v>6.4182082951297122E-3</v>
      </c>
      <c r="FD8" s="411">
        <f>+'WICHE Public Grads-RE PROJ'!GO9/'WICHE Public Grads-RE PROJ'!L9</f>
        <v>6.8269847019812192E-3</v>
      </c>
      <c r="FE8" s="416">
        <f>+'WICHE Public Grads-RE PROJ'!GP9/'WICHE Public Grads-RE PROJ'!M9</f>
        <v>8.5190931112381265E-3</v>
      </c>
      <c r="FF8" s="416">
        <f>+'WICHE Public Grads-RE PROJ'!GQ9/'WICHE Public Grads-RE PROJ'!N9</f>
        <v>8.9129003949100487E-3</v>
      </c>
      <c r="FG8" s="416">
        <f>+'WICHE Public Grads-RE PROJ'!GR9/'WICHE Public Grads-RE PROJ'!O9</f>
        <v>1.0795788573566351E-2</v>
      </c>
      <c r="FH8" s="416">
        <f>+'WICHE Public Grads-RE PROJ'!GS9/'WICHE Public Grads-RE PROJ'!P9</f>
        <v>1.2606150113402605E-2</v>
      </c>
      <c r="FI8" s="416">
        <f>+'WICHE Public Grads-RE PROJ'!GT9/'WICHE Public Grads-RE PROJ'!Q9</f>
        <v>1.4916544505310804E-2</v>
      </c>
      <c r="FJ8" s="416">
        <f>+'WICHE Public Grads-RE PROJ'!GU9/'WICHE Public Grads-RE PROJ'!R9</f>
        <v>1.6556531842277251E-2</v>
      </c>
      <c r="FK8" s="416">
        <f>+'WICHE Public Grads-RE PROJ'!GV9/'WICHE Public Grads-RE PROJ'!S9</f>
        <v>1.900887397996812E-2</v>
      </c>
      <c r="FL8" s="416">
        <f>+'WICHE Public Grads-RE PROJ'!GW9/'WICHE Public Grads-RE PROJ'!T9</f>
        <v>2.2050199390100868E-2</v>
      </c>
      <c r="FM8" s="417">
        <f>+'WICHE Public Grads-RE PROJ'!GX9/'WICHE Public Grads-RE PROJ'!U9</f>
        <v>2.5259759452515743E-2</v>
      </c>
      <c r="FN8" s="417">
        <f>+'WICHE Public Grads-RE PROJ'!GY9/'WICHE Public Grads-RE PROJ'!V9</f>
        <v>2.6879742469533226E-2</v>
      </c>
      <c r="FO8" s="417">
        <f>+'WICHE Public Grads-RE PROJ'!GZ9/'WICHE Public Grads-RE PROJ'!W9</f>
        <v>3.0017192509641744E-2</v>
      </c>
      <c r="FP8" s="417">
        <f>+'WICHE Public Grads-RE PROJ'!HA9/'WICHE Public Grads-RE PROJ'!X9</f>
        <v>3.2430453879941437E-2</v>
      </c>
      <c r="FQ8" s="417">
        <f>+'WICHE Public Grads-RE PROJ'!HB9/'WICHE Public Grads-RE PROJ'!Y9</f>
        <v>3.5302906164152492E-2</v>
      </c>
      <c r="FR8" s="417">
        <f>+'WICHE Public Grads-RE PROJ'!HC9/'WICHE Public Grads-RE PROJ'!Z9</f>
        <v>3.9654759050587386E-2</v>
      </c>
      <c r="FS8" s="417">
        <f>+'WICHE Public Grads-RE PROJ'!HD9/'WICHE Public Grads-RE PROJ'!AA9</f>
        <v>4.3111747716439289E-2</v>
      </c>
      <c r="FT8" s="415">
        <f>+'WICHE Public Grads-RE PROJ'!HE9/'WICHE Public Grads-RE PROJ'!AB9</f>
        <v>4.8827990743074492E-2</v>
      </c>
      <c r="FU8" s="415">
        <f>+'WICHE Public Grads-RE PROJ'!HF9/'WICHE Public Grads-RE PROJ'!AC9</f>
        <v>5.5435915248350121E-2</v>
      </c>
      <c r="FV8" s="415">
        <f>+'WICHE Public Grads-RE PROJ'!HG9/'WICHE Public Grads-RE PROJ'!AD9</f>
        <v>5.8942460930995935E-2</v>
      </c>
      <c r="FW8" s="415">
        <f>+'WICHE Public Grads-RE PROJ'!HH9/'WICHE Public Grads-RE PROJ'!AE9</f>
        <v>6.7483194986005787E-2</v>
      </c>
      <c r="FX8" s="415">
        <f>+'WICHE Public Grads-RE PROJ'!HI9/'WICHE Public Grads-RE PROJ'!AF9</f>
        <v>6.9147801351191182E-2</v>
      </c>
      <c r="FY8" s="417">
        <f>+'WICHE Public Grads-RE PROJ'!HJ9/'WICHE Public Grads-RE PROJ'!AG9</f>
        <v>9.6663954434499599E-2</v>
      </c>
      <c r="FZ8" s="415">
        <f>+'WICHE Public Grads-RE PROJ'!HK9/'WICHE Public Grads-RE PROJ'!AH9</f>
        <v>0.10758498505148932</v>
      </c>
      <c r="GA8" s="415">
        <f>+'WICHE Public Grads-RE PROJ'!HL9/'WICHE Public Grads-RE PROJ'!AI9</f>
        <v>0.11750198374402196</v>
      </c>
      <c r="GB8" s="415">
        <f>+'WICHE Public Grads-RE PROJ'!HM9/'WICHE Public Grads-RE PROJ'!AJ9</f>
        <v>0.11607663563513834</v>
      </c>
      <c r="GC8" s="415">
        <f>+'WICHE Public Grads-RE PROJ'!HN9/'WICHE Public Grads-RE PROJ'!AK9</f>
        <v>0.11543683917640513</v>
      </c>
      <c r="GD8" s="434">
        <f>+'WICHE Public Grads-RE PROJ'!HO9/'WICHE Public Grads-RE PROJ'!AL9</f>
        <v>0.11378464670769516</v>
      </c>
      <c r="GE8" s="411">
        <f>+'WICHE Public Grads-RE PROJ'!HP9/'WICHE Public Grads-RE PROJ'!B9</f>
        <v>0.67076008273009302</v>
      </c>
      <c r="GF8" s="411">
        <f>+'WICHE Public Grads-RE PROJ'!HQ9/'WICHE Public Grads-RE PROJ'!C9</f>
        <v>0.68664426361540809</v>
      </c>
      <c r="GG8" s="411">
        <f>+'WICHE Public Grads-RE PROJ'!HR9/'WICHE Public Grads-RE PROJ'!D9</f>
        <v>0.67869480651435543</v>
      </c>
      <c r="GH8" s="411">
        <f>+'WICHE Public Grads-RE PROJ'!HS9/'WICHE Public Grads-RE PROJ'!E9</f>
        <v>0.68423955001654346</v>
      </c>
      <c r="GI8" s="411">
        <f>+'WICHE Public Grads-RE PROJ'!HT9/'WICHE Public Grads-RE PROJ'!F9</f>
        <v>0.68016436948891357</v>
      </c>
      <c r="GJ8" s="411">
        <f>+'WICHE Public Grads-RE PROJ'!HU9/'WICHE Public Grads-RE PROJ'!G9</f>
        <v>0.67695375024571058</v>
      </c>
      <c r="GK8" s="416">
        <f>+'WICHE Public Grads-RE PROJ'!HV9/'WICHE Public Grads-RE PROJ'!H9</f>
        <v>0.66977342539840901</v>
      </c>
      <c r="GL8" s="416">
        <f>+'WICHE Public Grads-RE PROJ'!HW9/'WICHE Public Grads-RE PROJ'!I9</f>
        <v>0.65337711069418392</v>
      </c>
      <c r="GM8" s="416">
        <f>+'WICHE Public Grads-RE PROJ'!HX9/'WICHE Public Grads-RE PROJ'!J9</f>
        <v>0.63984866924175887</v>
      </c>
      <c r="GN8" s="416">
        <f>+'WICHE Public Grads-RE PROJ'!HY9/'WICHE Public Grads-RE PROJ'!K9</f>
        <v>0.64918289196914947</v>
      </c>
      <c r="GO8" s="411">
        <f>+'WICHE Public Grads-RE PROJ'!HZ9/'WICHE Public Grads-RE PROJ'!L9</f>
        <v>0.65377434725666672</v>
      </c>
      <c r="GP8" s="416">
        <f>+'WICHE Public Grads-RE PROJ'!IA9/'WICHE Public Grads-RE PROJ'!M9</f>
        <v>0.65667782586211587</v>
      </c>
      <c r="GQ8" s="416">
        <f>+'WICHE Public Grads-RE PROJ'!IB9/'WICHE Public Grads-RE PROJ'!N9</f>
        <v>0.65678477402369462</v>
      </c>
      <c r="GR8" s="416">
        <f>+'WICHE Public Grads-RE PROJ'!IC9/'WICHE Public Grads-RE PROJ'!O9</f>
        <v>0.65178237400459627</v>
      </c>
      <c r="GS8" s="416">
        <f>+'WICHE Public Grads-RE PROJ'!ID9/'WICHE Public Grads-RE PROJ'!P9</f>
        <v>0.65087821087610109</v>
      </c>
      <c r="GT8" s="416">
        <f>+'WICHE Public Grads-RE PROJ'!IE9/'WICHE Public Grads-RE PROJ'!Q9</f>
        <v>0.64305737725998513</v>
      </c>
      <c r="GU8" s="416">
        <f>+'WICHE Public Grads-RE PROJ'!IF9/'WICHE Public Grads-RE PROJ'!R9</f>
        <v>0.63841889961997433</v>
      </c>
      <c r="GV8" s="416">
        <f>+'WICHE Public Grads-RE PROJ'!IG9/'WICHE Public Grads-RE PROJ'!S9</f>
        <v>0.62760212214212641</v>
      </c>
      <c r="GW8" s="416">
        <f>+'WICHE Public Grads-RE PROJ'!IH9/'WICHE Public Grads-RE PROJ'!T9</f>
        <v>0.61801548205489087</v>
      </c>
      <c r="GX8" s="417">
        <f>+'WICHE Public Grads-RE PROJ'!II9/'WICHE Public Grads-RE PROJ'!U9</f>
        <v>0.6186481140440625</v>
      </c>
      <c r="GY8" s="417">
        <f>+'WICHE Public Grads-RE PROJ'!IJ9/'WICHE Public Grads-RE PROJ'!V9</f>
        <v>0.61848700850770288</v>
      </c>
      <c r="GZ8" s="417">
        <f>+'WICHE Public Grads-RE PROJ'!IK9/'WICHE Public Grads-RE PROJ'!W9</f>
        <v>0.61904651270851729</v>
      </c>
      <c r="HA8" s="417">
        <f>+'WICHE Public Grads-RE PROJ'!IL9/'WICHE Public Grads-RE PROJ'!X9</f>
        <v>0.62205954123962903</v>
      </c>
      <c r="HB8" s="417">
        <f>+'WICHE Public Grads-RE PROJ'!IM9/'WICHE Public Grads-RE PROJ'!Y9</f>
        <v>0.62333124487927127</v>
      </c>
      <c r="HC8" s="417">
        <f>+'WICHE Public Grads-RE PROJ'!IN9/'WICHE Public Grads-RE PROJ'!Z9</f>
        <v>0.61965955406377371</v>
      </c>
      <c r="HD8" s="417">
        <f>+'WICHE Public Grads-RE PROJ'!IO9/'WICHE Public Grads-RE PROJ'!AA9</f>
        <v>0.62406368140512358</v>
      </c>
      <c r="HE8" s="415">
        <f>+'WICHE Public Grads-RE PROJ'!IP9/'WICHE Public Grads-RE PROJ'!AB9</f>
        <v>0.61301926998602296</v>
      </c>
      <c r="HF8" s="415">
        <f>+'WICHE Public Grads-RE PROJ'!IQ9/'WICHE Public Grads-RE PROJ'!AC9</f>
        <v>0.60903091351163596</v>
      </c>
      <c r="HG8" s="415">
        <f>+'WICHE Public Grads-RE PROJ'!IR9/'WICHE Public Grads-RE PROJ'!AD9</f>
        <v>0.60930995932542042</v>
      </c>
      <c r="HH8" s="415">
        <f>+'WICHE Public Grads-RE PROJ'!IS9/'WICHE Public Grads-RE PROJ'!AE9</f>
        <v>0.60962131904408778</v>
      </c>
      <c r="HI8" s="415">
        <f>+'WICHE Public Grads-RE PROJ'!IT9/'WICHE Public Grads-RE PROJ'!AF9</f>
        <v>0.60685077634230178</v>
      </c>
      <c r="HJ8" s="417">
        <f>+'WICHE Public Grads-RE PROJ'!IU9/'WICHE Public Grads-RE PROJ'!AG9</f>
        <v>0.57772869929094506</v>
      </c>
      <c r="HK8" s="415">
        <f>+'WICHE Public Grads-RE PROJ'!IV9/'WICHE Public Grads-RE PROJ'!AH9</f>
        <v>0.56410142841324329</v>
      </c>
      <c r="HL8" s="415">
        <f>+'WICHE Public Grads-RE PROJ'!IW9/'WICHE Public Grads-RE PROJ'!AI9</f>
        <v>0.55296060391601798</v>
      </c>
      <c r="HM8" s="415">
        <f>+'WICHE Public Grads-RE PROJ'!IX9/'WICHE Public Grads-RE PROJ'!AJ9</f>
        <v>0.5508996263256799</v>
      </c>
      <c r="HN8" s="415">
        <f>+'WICHE Public Grads-RE PROJ'!IY9/'WICHE Public Grads-RE PROJ'!AK9</f>
        <v>0.54782415136338347</v>
      </c>
      <c r="HO8" s="434">
        <f>+'WICHE Public Grads-RE PROJ'!IZ9/'WICHE Public Grads-RE PROJ'!AL9</f>
        <v>0.55305168664106241</v>
      </c>
      <c r="HP8" s="428">
        <f t="shared" ref="HP8:HP24" si="7">+B8+DI8+ET8+GE8</f>
        <v>1</v>
      </c>
      <c r="HQ8" s="428">
        <f t="shared" ref="HQ8:HQ24" si="8">+C8+DJ8+EU8+GF8</f>
        <v>1</v>
      </c>
      <c r="HR8" s="428">
        <f t="shared" ref="HR8:HR24" si="9">+D8+DK8+EV8+GG8</f>
        <v>1</v>
      </c>
      <c r="HS8" s="428">
        <f t="shared" ref="HS8:HS24" si="10">+E8+DL8+EW8+GH8</f>
        <v>1</v>
      </c>
      <c r="HT8" s="428">
        <f t="shared" ref="HT8:HT24" si="11">+F8+DM8+EX8+GI8</f>
        <v>1</v>
      </c>
      <c r="HU8" s="428">
        <f t="shared" si="2"/>
        <v>1</v>
      </c>
      <c r="HV8" s="428">
        <f t="shared" ref="HV8:IE11" si="12">+H8+DO8+EZ8+GK8</f>
        <v>1</v>
      </c>
      <c r="HW8" s="428">
        <f t="shared" si="12"/>
        <v>1</v>
      </c>
      <c r="HX8" s="428">
        <f t="shared" si="12"/>
        <v>1</v>
      </c>
      <c r="HY8" s="428">
        <f t="shared" si="12"/>
        <v>1</v>
      </c>
      <c r="HZ8" s="428">
        <f t="shared" si="12"/>
        <v>1</v>
      </c>
      <c r="IA8" s="428">
        <f t="shared" si="12"/>
        <v>1</v>
      </c>
      <c r="IB8" s="428">
        <f t="shared" si="12"/>
        <v>1</v>
      </c>
      <c r="IC8" s="428">
        <f t="shared" si="12"/>
        <v>1</v>
      </c>
      <c r="ID8" s="428">
        <f t="shared" si="12"/>
        <v>1</v>
      </c>
      <c r="IE8" s="428">
        <f t="shared" si="12"/>
        <v>1</v>
      </c>
      <c r="IF8" s="428">
        <f t="shared" ref="IF8:IO11" si="13">+R8+DY8+FJ8+GU8</f>
        <v>1</v>
      </c>
      <c r="IG8" s="428">
        <f t="shared" si="13"/>
        <v>1</v>
      </c>
      <c r="IH8" s="428">
        <f t="shared" si="13"/>
        <v>1</v>
      </c>
      <c r="II8" s="428">
        <f t="shared" si="13"/>
        <v>1</v>
      </c>
      <c r="IJ8" s="428">
        <f t="shared" si="13"/>
        <v>1</v>
      </c>
      <c r="IK8" s="428">
        <f t="shared" si="13"/>
        <v>1</v>
      </c>
      <c r="IL8" s="428">
        <f t="shared" si="13"/>
        <v>0.99999999999999989</v>
      </c>
      <c r="IM8" s="428">
        <f t="shared" si="13"/>
        <v>1</v>
      </c>
      <c r="IN8" s="428">
        <f t="shared" si="13"/>
        <v>1</v>
      </c>
      <c r="IO8" s="428">
        <f t="shared" si="13"/>
        <v>1</v>
      </c>
      <c r="IP8" s="428">
        <f t="shared" ref="IP8:IY11" si="14">+AB8+EI8+FT8+HE8</f>
        <v>1</v>
      </c>
      <c r="IQ8" s="428">
        <f t="shared" si="14"/>
        <v>1</v>
      </c>
      <c r="IR8" s="428">
        <f t="shared" si="14"/>
        <v>1</v>
      </c>
      <c r="IS8" s="428">
        <f t="shared" si="14"/>
        <v>1</v>
      </c>
      <c r="IT8" s="428">
        <f t="shared" si="14"/>
        <v>1</v>
      </c>
      <c r="IU8" s="428">
        <f t="shared" si="14"/>
        <v>1</v>
      </c>
      <c r="IV8" s="428">
        <f t="shared" si="14"/>
        <v>1</v>
      </c>
      <c r="IW8" s="428">
        <f t="shared" si="14"/>
        <v>1</v>
      </c>
      <c r="IX8" s="428">
        <f t="shared" si="14"/>
        <v>1</v>
      </c>
      <c r="IY8" s="428">
        <f t="shared" si="14"/>
        <v>1</v>
      </c>
      <c r="IZ8" s="428">
        <f t="shared" ref="IZ8:IZ11" si="15">+AL8+ES8+GD8+HO8</f>
        <v>1</v>
      </c>
    </row>
    <row r="9" spans="1:260" s="42" customFormat="1">
      <c r="A9" s="279" t="s">
        <v>31</v>
      </c>
      <c r="B9" s="411">
        <f>+'WICHE Public Grads-RE PROJ'!AM10/'WICHE Public Grads-RE PROJ'!B10</f>
        <v>9.1700522344747536E-3</v>
      </c>
      <c r="C9" s="411">
        <f>+'WICHE Public Grads-RE PROJ'!AN10/'WICHE Public Grads-RE PROJ'!C10</f>
        <v>1.1771584486454881E-2</v>
      </c>
      <c r="D9" s="411">
        <f>+'WICHE Public Grads-RE PROJ'!AO10/'WICHE Public Grads-RE PROJ'!D10</f>
        <v>1.3525410164065626E-2</v>
      </c>
      <c r="E9" s="411">
        <f>+'WICHE Public Grads-RE PROJ'!AP10/'WICHE Public Grads-RE PROJ'!E10</f>
        <v>1.3226322128533285E-2</v>
      </c>
      <c r="F9" s="411">
        <f>+'WICHE Public Grads-RE PROJ'!AQ10/'WICHE Public Grads-RE PROJ'!F10</f>
        <v>1.3226322128533283E-2</v>
      </c>
      <c r="G9" s="411">
        <f>+'WICHE Public Grads-RE PROJ'!AR10/'WICHE Public Grads-RE PROJ'!G10</f>
        <v>1.3242662848962061E-2</v>
      </c>
      <c r="H9" s="416">
        <f>+'WICHE Public Grads-RE PROJ'!AS10/'WICHE Public Grads-RE PROJ'!H10</f>
        <v>1.3479798920126606E-2</v>
      </c>
      <c r="I9" s="416">
        <f>+'WICHE Public Grads-RE PROJ'!AT10/'WICHE Public Grads-RE PROJ'!I10</f>
        <v>1.412849494348602E-2</v>
      </c>
      <c r="J9" s="416">
        <f>+'WICHE Public Grads-RE PROJ'!AU10/'WICHE Public Grads-RE PROJ'!J10</f>
        <v>1.6023413206511797E-2</v>
      </c>
      <c r="K9" s="416">
        <f>+'WICHE Public Grads-RE PROJ'!AV10/'WICHE Public Grads-RE PROJ'!K10</f>
        <v>1.5535055350553505E-2</v>
      </c>
      <c r="L9" s="411">
        <f>+'WICHE Public Grads-RE PROJ'!AW10/'WICHE Public Grads-RE PROJ'!L10</f>
        <v>1.6343018084790988E-2</v>
      </c>
      <c r="M9" s="416">
        <f>+'WICHE Public Grads-RE PROJ'!AX10/'WICHE Public Grads-RE PROJ'!M10</f>
        <v>1.6730176011613137E-2</v>
      </c>
      <c r="N9" s="416">
        <f>+'WICHE Public Grads-RE PROJ'!AY10/'WICHE Public Grads-RE PROJ'!N10</f>
        <v>1.8910268202052903E-2</v>
      </c>
      <c r="O9" s="416">
        <f>+'WICHE Public Grads-RE PROJ'!AZ10/'WICHE Public Grads-RE PROJ'!O10</f>
        <v>2.0697945231208444E-2</v>
      </c>
      <c r="P9" s="416">
        <f>+'WICHE Public Grads-RE PROJ'!BA10/'WICHE Public Grads-RE PROJ'!P10</f>
        <v>2.2195206668982285E-2</v>
      </c>
      <c r="Q9" s="416">
        <f>+'WICHE Public Grads-RE PROJ'!BB10/'WICHE Public Grads-RE PROJ'!Q10</f>
        <v>2.2578350245254054E-2</v>
      </c>
      <c r="R9" s="416">
        <f>+'WICHE Public Grads-RE PROJ'!BC10/'WICHE Public Grads-RE PROJ'!R10</f>
        <v>2.4299390774586597E-2</v>
      </c>
      <c r="S9" s="416">
        <f>+'WICHE Public Grads-RE PROJ'!BD10/'WICHE Public Grads-RE PROJ'!S10</f>
        <v>2.3060198880849699E-2</v>
      </c>
      <c r="T9" s="416">
        <f>+'WICHE Public Grads-RE PROJ'!BE10/'WICHE Public Grads-RE PROJ'!T10</f>
        <v>2.6209606680467352E-2</v>
      </c>
      <c r="U9" s="417">
        <f>+'WICHE Public Grads-RE PROJ'!BF10/'WICHE Public Grads-RE PROJ'!U10</f>
        <v>2.6378981566494809E-2</v>
      </c>
      <c r="V9" s="417">
        <f>+'WICHE Public Grads-RE PROJ'!BG10/'WICHE Public Grads-RE PROJ'!V10</f>
        <v>2.5540627918672319E-2</v>
      </c>
      <c r="W9" s="417">
        <f>+'WICHE Public Grads-RE PROJ'!BH10/'WICHE Public Grads-RE PROJ'!W10</f>
        <v>2.7071459886014906E-2</v>
      </c>
      <c r="X9" s="417">
        <f>+'WICHE Public Grads-RE PROJ'!BI10/'WICHE Public Grads-RE PROJ'!X10</f>
        <v>2.8484195402298851E-2</v>
      </c>
      <c r="Y9" s="417">
        <f>+'WICHE Public Grads-RE PROJ'!BJ10/'WICHE Public Grads-RE PROJ'!Y10</f>
        <v>3.1285592255125283E-2</v>
      </c>
      <c r="Z9" s="417">
        <f>+'WICHE Public Grads-RE PROJ'!BK10/'WICHE Public Grads-RE PROJ'!Z10</f>
        <v>3.2293512938674232E-2</v>
      </c>
      <c r="AA9" s="417">
        <f>+'WICHE Public Grads-RE PROJ'!BL10/'WICHE Public Grads-RE PROJ'!AA10</f>
        <v>3.2729034043730974E-2</v>
      </c>
      <c r="AB9" s="415">
        <f>+'WICHE Public Grads-RE PROJ'!BM10/'WICHE Public Grads-RE PROJ'!AB10</f>
        <v>3.6502604880723884E-2</v>
      </c>
      <c r="AC9" s="415">
        <f>+'WICHE Public Grads-RE PROJ'!BN10/'WICHE Public Grads-RE PROJ'!AC10</f>
        <v>3.6762716450216448E-2</v>
      </c>
      <c r="AD9" s="415">
        <f>+'WICHE Public Grads-RE PROJ'!BO10/'WICHE Public Grads-RE PROJ'!AD10</f>
        <v>3.6434767817656061E-2</v>
      </c>
      <c r="AE9" s="415">
        <f>+'WICHE Public Grads-RE PROJ'!BP10/'WICHE Public Grads-RE PROJ'!AE10</f>
        <v>4.0217832498985251E-2</v>
      </c>
      <c r="AF9" s="415">
        <f>+'WICHE Public Grads-RE PROJ'!BQ10/'WICHE Public Grads-RE PROJ'!AF10</f>
        <v>4.2488516617130503E-2</v>
      </c>
      <c r="AG9" s="417">
        <f>+'WICHE Public Grads-RE PROJ'!BR10/'WICHE Public Grads-RE PROJ'!AG10</f>
        <v>4.3380894491010298E-2</v>
      </c>
      <c r="AH9" s="415">
        <f>+'WICHE Public Grads-RE PROJ'!BS10/'WICHE Public Grads-RE PROJ'!AH10</f>
        <v>4.0724673102774042E-2</v>
      </c>
      <c r="AI9" s="415">
        <f>+'WICHE Public Grads-RE PROJ'!BT10/'WICHE Public Grads-RE PROJ'!AI10</f>
        <v>4.2214846107423057E-2</v>
      </c>
      <c r="AJ9" s="415">
        <f>+'WICHE Public Grads-RE PROJ'!BU10/'WICHE Public Grads-RE PROJ'!AJ10</f>
        <v>4.2086086580621254E-2</v>
      </c>
      <c r="AK9" s="415">
        <f>+'WICHE Public Grads-RE PROJ'!BV10/'WICHE Public Grads-RE PROJ'!AK10</f>
        <v>4.1720538614360946E-2</v>
      </c>
      <c r="AL9" s="434">
        <f>+'WICHE Public Grads-RE PROJ'!BW10/'WICHE Public Grads-RE PROJ'!AL10</f>
        <v>4.2998502701647026E-2</v>
      </c>
      <c r="AM9" s="411">
        <f>+'WICHE Public Grads-RE PROJ'!BX10/'WICHE Public Grads-RE PROJ'!B10</f>
        <v>2.2054556006964599E-3</v>
      </c>
      <c r="AN9" s="411">
        <f>+'WICHE Public Grads-RE PROJ'!BY10/'WICHE Public Grads-RE PROJ'!C10</f>
        <v>2.8454492301695578E-3</v>
      </c>
      <c r="AO9" s="411">
        <f>+'WICHE Public Grads-RE PROJ'!BZ10/'WICHE Public Grads-RE PROJ'!D10</f>
        <v>3.6014405762304922E-3</v>
      </c>
      <c r="AP9" s="411">
        <f>+'WICHE Public Grads-RE PROJ'!CA10/'WICHE Public Grads-RE PROJ'!E10</f>
        <v>3.3233195107841588E-3</v>
      </c>
      <c r="AQ9" s="411">
        <f>+'WICHE Public Grads-RE PROJ'!CB10/'WICHE Public Grads-RE PROJ'!F10</f>
        <v>3.3233195107841588E-3</v>
      </c>
      <c r="AR9" s="411">
        <f>+'WICHE Public Grads-RE PROJ'!CC10/'WICHE Public Grads-RE PROJ'!G10</f>
        <v>3.3404915294679076E-3</v>
      </c>
      <c r="AS9" s="416">
        <f>+'WICHE Public Grads-RE PROJ'!CD10/'WICHE Public Grads-RE PROJ'!H10</f>
        <v>3.4258052504189166E-3</v>
      </c>
      <c r="AT9" s="416">
        <f>+'WICHE Public Grads-RE PROJ'!CE10/'WICHE Public Grads-RE PROJ'!I10</f>
        <v>3.4205829863176679E-3</v>
      </c>
      <c r="AU9" s="416">
        <f>+'WICHE Public Grads-RE PROJ'!CF10/'WICHE Public Grads-RE PROJ'!J10</f>
        <v>4.4997256264861897E-3</v>
      </c>
      <c r="AV9" s="416">
        <f>+'WICHE Public Grads-RE PROJ'!CG10/'WICHE Public Grads-RE PROJ'!K10</f>
        <v>4.3911439114391144E-3</v>
      </c>
      <c r="AW9" s="411">
        <f>+'WICHE Public Grads-RE PROJ'!CH10/'WICHE Public Grads-RE PROJ'!L10</f>
        <v>4.3729617551141421E-3</v>
      </c>
      <c r="AX9" s="416">
        <f>+'WICHE Public Grads-RE PROJ'!CI10/'WICHE Public Grads-RE PROJ'!M10</f>
        <v>4.6815459989112684E-3</v>
      </c>
      <c r="AY9" s="416">
        <f>+'WICHE Public Grads-RE PROJ'!CJ10/'WICHE Public Grads-RE PROJ'!N10</f>
        <v>5.6657223796033997E-3</v>
      </c>
      <c r="AZ9" s="416">
        <f>+'WICHE Public Grads-RE PROJ'!CK10/'WICHE Public Grads-RE PROJ'!O10</f>
        <v>6.1981142706885543E-3</v>
      </c>
      <c r="BA9" s="416">
        <f>+'WICHE Public Grads-RE PROJ'!CL10/'WICHE Public Grads-RE PROJ'!P10</f>
        <v>5.9742966307745745E-3</v>
      </c>
      <c r="BB9" s="416">
        <f>+'WICHE Public Grads-RE PROJ'!CM10/'WICHE Public Grads-RE PROJ'!Q10</f>
        <v>5.7662785037630587E-3</v>
      </c>
      <c r="BC9" s="416">
        <f>+'WICHE Public Grads-RE PROJ'!CN10/'WICHE Public Grads-RE PROJ'!R10</f>
        <v>6.4403829416884249E-3</v>
      </c>
      <c r="BD9" s="416">
        <f>+'WICHE Public Grads-RE PROJ'!CO10/'WICHE Public Grads-RE PROJ'!S10</f>
        <v>7.3065545140250203E-3</v>
      </c>
      <c r="BE9" s="416">
        <f>+'WICHE Public Grads-RE PROJ'!CP10/'WICHE Public Grads-RE PROJ'!T10</f>
        <v>6.5260868039717906E-3</v>
      </c>
      <c r="BF9" s="417">
        <f>+'WICHE Public Grads-RE PROJ'!CQ10/'WICHE Public Grads-RE PROJ'!U10</f>
        <v>7.6982837771029031E-3</v>
      </c>
      <c r="BG9" s="417">
        <f>+'WICHE Public Grads-RE PROJ'!CR10/'WICHE Public Grads-RE PROJ'!V10</f>
        <v>6.5378259932466409E-3</v>
      </c>
      <c r="BH9" s="417">
        <f>+'WICHE Public Grads-RE PROJ'!CS10/'WICHE Public Grads-RE PROJ'!W10</f>
        <v>8.0374104924740616E-3</v>
      </c>
      <c r="BI9" s="417">
        <f>+'WICHE Public Grads-RE PROJ'!CT10/'WICHE Public Grads-RE PROJ'!X10</f>
        <v>7.7227011494252875E-3</v>
      </c>
      <c r="BJ9" s="417">
        <f>+'WICHE Public Grads-RE PROJ'!CU10/'WICHE Public Grads-RE PROJ'!Y10</f>
        <v>8.8980637813211843E-3</v>
      </c>
      <c r="BK9" s="417">
        <f>+'WICHE Public Grads-RE PROJ'!CV10/'WICHE Public Grads-RE PROJ'!Z10</f>
        <v>8.2949308755760377E-3</v>
      </c>
      <c r="BL9" s="417">
        <f>+'WICHE Public Grads-RE PROJ'!CW10/'WICHE Public Grads-RE PROJ'!AA10</f>
        <v>8.5109327428729582E-3</v>
      </c>
      <c r="BM9" s="415">
        <f>+'WICHE Public Grads-RE PROJ'!CX10/'WICHE Public Grads-RE PROJ'!AB10</f>
        <v>7.951741157115437E-3</v>
      </c>
      <c r="BN9" s="415">
        <f>+'WICHE Public Grads-RE PROJ'!CY10/'WICHE Public Grads-RE PROJ'!AC10</f>
        <v>8.3874458874458879E-3</v>
      </c>
      <c r="BO9" s="415">
        <f>+'WICHE Public Grads-RE PROJ'!CZ10/'WICHE Public Grads-RE PROJ'!AD10</f>
        <v>8.3347508079605372E-3</v>
      </c>
      <c r="BP9" s="415">
        <f>+'WICHE Public Grads-RE PROJ'!DA10/'WICHE Public Grads-RE PROJ'!AE10</f>
        <v>7.678257340008118E-3</v>
      </c>
      <c r="BQ9" s="415">
        <f>+'WICHE Public Grads-RE PROJ'!DB10/'WICHE Public Grads-RE PROJ'!AF10</f>
        <v>8.1734666306403671E-3</v>
      </c>
      <c r="BR9" s="417">
        <f>+'WICHE Public Grads-RE PROJ'!DC10/'WICHE Public Grads-RE PROJ'!AG10</f>
        <v>7.5500671828012027E-3</v>
      </c>
      <c r="BS9" s="415">
        <f>+'WICHE Public Grads-RE PROJ'!DD10/'WICHE Public Grads-RE PROJ'!AH10</f>
        <v>8.4015642185017725E-3</v>
      </c>
      <c r="BT9" s="415">
        <f>+'WICHE Public Grads-RE PROJ'!DE10/'WICHE Public Grads-RE PROJ'!AI10</f>
        <v>7.4230537115268554E-3</v>
      </c>
      <c r="BU9" s="415">
        <f>+'WICHE Public Grads-RE PROJ'!DF10/'WICHE Public Grads-RE PROJ'!AJ10</f>
        <v>8.2751806336071147E-3</v>
      </c>
      <c r="BV9" s="415">
        <f>+'WICHE Public Grads-RE PROJ'!DG10/'WICHE Public Grads-RE PROJ'!AK10</f>
        <v>6.8430513071174037E-3</v>
      </c>
      <c r="BW9" s="434">
        <f>+'WICHE Public Grads-RE PROJ'!DH10/'WICHE Public Grads-RE PROJ'!AL10</f>
        <v>9.1790899030011058E-3</v>
      </c>
      <c r="BX9" s="411">
        <f>+'WICHE Public Grads-RE PROJ'!DI10/'WICHE Public Grads-RE PROJ'!B10</f>
        <v>6.9645966337782937E-3</v>
      </c>
      <c r="BY9" s="411">
        <f>+'WICHE Public Grads-RE PROJ'!DJ10/'WICHE Public Grads-RE PROJ'!C10</f>
        <v>8.9261352562853245E-3</v>
      </c>
      <c r="BZ9" s="411">
        <f>+'WICHE Public Grads-RE PROJ'!DK10/'WICHE Public Grads-RE PROJ'!D10</f>
        <v>9.9239695878351342E-3</v>
      </c>
      <c r="CA9" s="411">
        <f>+'WICHE Public Grads-RE PROJ'!DL10/'WICHE Public Grads-RE PROJ'!E10</f>
        <v>9.9030026177491254E-3</v>
      </c>
      <c r="CB9" s="411">
        <f>+'WICHE Public Grads-RE PROJ'!DM10/'WICHE Public Grads-RE PROJ'!F10</f>
        <v>9.9030026177491254E-3</v>
      </c>
      <c r="CC9" s="411">
        <f>+'WICHE Public Grads-RE PROJ'!DN10/'WICHE Public Grads-RE PROJ'!G10</f>
        <v>9.9021713194941546E-3</v>
      </c>
      <c r="CD9" s="416">
        <f>+'WICHE Public Grads-RE PROJ'!DO10/'WICHE Public Grads-RE PROJ'!H10</f>
        <v>1.0053993669707689E-2</v>
      </c>
      <c r="CE9" s="416">
        <f>+'WICHE Public Grads-RE PROJ'!DP10/'WICHE Public Grads-RE PROJ'!I10</f>
        <v>1.0707911957168352E-2</v>
      </c>
      <c r="CF9" s="416">
        <f>+'WICHE Public Grads-RE PROJ'!DQ10/'WICHE Public Grads-RE PROJ'!J10</f>
        <v>1.1523687580025609E-2</v>
      </c>
      <c r="CG9" s="416">
        <f>+'WICHE Public Grads-RE PROJ'!DR10/'WICHE Public Grads-RE PROJ'!K10</f>
        <v>1.1143911439114392E-2</v>
      </c>
      <c r="CH9" s="411">
        <f>+'WICHE Public Grads-RE PROJ'!DS10/'WICHE Public Grads-RE PROJ'!L10</f>
        <v>1.1970056329676846E-2</v>
      </c>
      <c r="CI9" s="416">
        <f>+'WICHE Public Grads-RE PROJ'!DT10/'WICHE Public Grads-RE PROJ'!M10</f>
        <v>1.2048630012701868E-2</v>
      </c>
      <c r="CJ9" s="416">
        <f>+'WICHE Public Grads-RE PROJ'!DU10/'WICHE Public Grads-RE PROJ'!N10</f>
        <v>1.3244545822449506E-2</v>
      </c>
      <c r="CK9" s="416">
        <f>+'WICHE Public Grads-RE PROJ'!DV10/'WICHE Public Grads-RE PROJ'!O10</f>
        <v>1.4499830960519891E-2</v>
      </c>
      <c r="CL9" s="416">
        <f>+'WICHE Public Grads-RE PROJ'!DW10/'WICHE Public Grads-RE PROJ'!P10</f>
        <v>1.6220910038207709E-2</v>
      </c>
      <c r="CM9" s="416">
        <f>+'WICHE Public Grads-RE PROJ'!DX10/'WICHE Public Grads-RE PROJ'!Q10</f>
        <v>1.6812071741490995E-2</v>
      </c>
      <c r="CN9" s="416">
        <f>+'WICHE Public Grads-RE PROJ'!DY10/'WICHE Public Grads-RE PROJ'!R10</f>
        <v>1.7859007832898174E-2</v>
      </c>
      <c r="CO9" s="416">
        <f>+'WICHE Public Grads-RE PROJ'!DZ10/'WICHE Public Grads-RE PROJ'!S10</f>
        <v>1.5753644366824679E-2</v>
      </c>
      <c r="CP9" s="416">
        <f>+'WICHE Public Grads-RE PROJ'!EA10/'WICHE Public Grads-RE PROJ'!T10</f>
        <v>1.968351987649556E-2</v>
      </c>
      <c r="CQ9" s="417">
        <f>+'WICHE Public Grads-RE PROJ'!EB10/'WICHE Public Grads-RE PROJ'!U10</f>
        <v>1.8680697789391906E-2</v>
      </c>
      <c r="CR9" s="417">
        <f>+'WICHE Public Grads-RE PROJ'!EC10/'WICHE Public Grads-RE PROJ'!V10</f>
        <v>1.9002801925425677E-2</v>
      </c>
      <c r="CS9" s="417">
        <f>+'WICHE Public Grads-RE PROJ'!ED10/'WICHE Public Grads-RE PROJ'!W10</f>
        <v>1.9034049393540843E-2</v>
      </c>
      <c r="CT9" s="417">
        <f>+'WICHE Public Grads-RE PROJ'!EE10/'WICHE Public Grads-RE PROJ'!X10</f>
        <v>2.0761494252873564E-2</v>
      </c>
      <c r="CU9" s="417">
        <f>+'WICHE Public Grads-RE PROJ'!EF10/'WICHE Public Grads-RE PROJ'!Y10</f>
        <v>2.23875284738041E-2</v>
      </c>
      <c r="CV9" s="417">
        <f>+'WICHE Public Grads-RE PROJ'!EG10/'WICHE Public Grads-RE PROJ'!Z10</f>
        <v>2.3998582063098191E-2</v>
      </c>
      <c r="CW9" s="417">
        <f>+'WICHE Public Grads-RE PROJ'!EH10/'WICHE Public Grads-RE PROJ'!AA10</f>
        <v>2.4218101300858014E-2</v>
      </c>
      <c r="CX9" s="415">
        <f>+'WICHE Public Grads-RE PROJ'!EI10/'WICHE Public Grads-RE PROJ'!AB10</f>
        <v>2.8550863723608447E-2</v>
      </c>
      <c r="CY9" s="415">
        <f>+'WICHE Public Grads-RE PROJ'!EJ10/'WICHE Public Grads-RE PROJ'!AC10</f>
        <v>2.8375270562770564E-2</v>
      </c>
      <c r="CZ9" s="415">
        <f>+'WICHE Public Grads-RE PROJ'!EK10/'WICHE Public Grads-RE PROJ'!AD10</f>
        <v>2.8100017009695527E-2</v>
      </c>
      <c r="DA9" s="415">
        <f>+'WICHE Public Grads-RE PROJ'!EL10/'WICHE Public Grads-RE PROJ'!AE10</f>
        <v>3.2539575158977131E-2</v>
      </c>
      <c r="DB9" s="415">
        <f>+'WICHE Public Grads-RE PROJ'!EM10/'WICHE Public Grads-RE PROJ'!AF10</f>
        <v>3.431504998649014E-2</v>
      </c>
      <c r="DC9" s="417">
        <f>+'WICHE Public Grads-RE PROJ'!EN10/'WICHE Public Grads-RE PROJ'!AG10</f>
        <v>3.58308273082091E-2</v>
      </c>
      <c r="DD9" s="415">
        <f>+'WICHE Public Grads-RE PROJ'!EO10/'WICHE Public Grads-RE PROJ'!AH10</f>
        <v>3.232310888427227E-2</v>
      </c>
      <c r="DE9" s="415">
        <f>+'WICHE Public Grads-RE PROJ'!EP10/'WICHE Public Grads-RE PROJ'!AI10</f>
        <v>3.47917923958962E-2</v>
      </c>
      <c r="DF9" s="415">
        <f>+'WICHE Public Grads-RE PROJ'!EQ10/'WICHE Public Grads-RE PROJ'!AJ10</f>
        <v>3.3810905947014143E-2</v>
      </c>
      <c r="DG9" s="415">
        <f>+'WICHE Public Grads-RE PROJ'!ER10/'WICHE Public Grads-RE PROJ'!AK10</f>
        <v>3.4877487307243542E-2</v>
      </c>
      <c r="DH9" s="434">
        <f>+'WICHE Public Grads-RE PROJ'!ES10/'WICHE Public Grads-RE PROJ'!AL10</f>
        <v>3.381941279864592E-2</v>
      </c>
      <c r="DI9" s="411">
        <f>+'WICHE Public Grads-RE PROJ'!ET10/'WICHE Public Grads-RE PROJ'!B10</f>
        <v>0.21214935190559103</v>
      </c>
      <c r="DJ9" s="411">
        <f>+'WICHE Public Grads-RE PROJ'!EU10/'WICHE Public Grads-RE PROJ'!C10</f>
        <v>0.22198401870980317</v>
      </c>
      <c r="DK9" s="411">
        <f>+'WICHE Public Grads-RE PROJ'!EV10/'WICHE Public Grads-RE PROJ'!D10</f>
        <v>0.21204481792717086</v>
      </c>
      <c r="DL9" s="411">
        <f>+'WICHE Public Grads-RE PROJ'!EW10/'WICHE Public Grads-RE PROJ'!E10</f>
        <v>0.21842227357473593</v>
      </c>
      <c r="DM9" s="411">
        <f>+'WICHE Public Grads-RE PROJ'!EX10/'WICHE Public Grads-RE PROJ'!F10</f>
        <v>0.21842227357473593</v>
      </c>
      <c r="DN9" s="411">
        <f>+'WICHE Public Grads-RE PROJ'!EY10/'WICHE Public Grads-RE PROJ'!G10</f>
        <v>0.21840451761711605</v>
      </c>
      <c r="DO9" s="416">
        <f>+'WICHE Public Grads-RE PROJ'!EZ10/'WICHE Public Grads-RE PROJ'!H10</f>
        <v>0.22200707503258238</v>
      </c>
      <c r="DP9" s="416">
        <f>+'WICHE Public Grads-RE PROJ'!FA10/'WICHE Public Grads-RE PROJ'!I10</f>
        <v>0.21765318262938727</v>
      </c>
      <c r="DQ9" s="416">
        <f>+'WICHE Public Grads-RE PROJ'!FB10/'WICHE Public Grads-RE PROJ'!J10</f>
        <v>0.2115236875800256</v>
      </c>
      <c r="DR9" s="416">
        <f>+'WICHE Public Grads-RE PROJ'!FC10/'WICHE Public Grads-RE PROJ'!K10</f>
        <v>0.21022140221402214</v>
      </c>
      <c r="DS9" s="411">
        <f>+'WICHE Public Grads-RE PROJ'!FD10/'WICHE Public Grads-RE PROJ'!L10</f>
        <v>0.21416394900681884</v>
      </c>
      <c r="DT9" s="416">
        <f>+'WICHE Public Grads-RE PROJ'!FE10/'WICHE Public Grads-RE PROJ'!M10</f>
        <v>0.20856468880420975</v>
      </c>
      <c r="DU9" s="416">
        <f>+'WICHE Public Grads-RE PROJ'!FF10/'WICHE Public Grads-RE PROJ'!N10</f>
        <v>0.20587910672896509</v>
      </c>
      <c r="DV9" s="416">
        <f>+'WICHE Public Grads-RE PROJ'!FG10/'WICHE Public Grads-RE PROJ'!O10</f>
        <v>0.20694188798317117</v>
      </c>
      <c r="DW9" s="416">
        <f>+'WICHE Public Grads-RE PROJ'!FH10/'WICHE Public Grads-RE PROJ'!P10</f>
        <v>0.20670371656825287</v>
      </c>
      <c r="DX9" s="416">
        <f>+'WICHE Public Grads-RE PROJ'!FI10/'WICHE Public Grads-RE PROJ'!Q10</f>
        <v>0.20721159246639459</v>
      </c>
      <c r="DY9" s="416">
        <f>+'WICHE Public Grads-RE PROJ'!FJ10/'WICHE Public Grads-RE PROJ'!R10</f>
        <v>0.21347258485639686</v>
      </c>
      <c r="DZ9" s="416">
        <f>+'WICHE Public Grads-RE PROJ'!FK10/'WICHE Public Grads-RE PROJ'!S10</f>
        <v>0.21167623053070536</v>
      </c>
      <c r="EA9" s="416">
        <f>+'WICHE Public Grads-RE PROJ'!FL10/'WICHE Public Grads-RE PROJ'!T10</f>
        <v>0.20957159397915862</v>
      </c>
      <c r="EB9" s="417">
        <f>+'WICHE Public Grads-RE PROJ'!FM10/'WICHE Public Grads-RE PROJ'!U10</f>
        <v>0.2123031287520305</v>
      </c>
      <c r="EC9" s="417">
        <f>+'WICHE Public Grads-RE PROJ'!FN10/'WICHE Public Grads-RE PROJ'!V10</f>
        <v>0.20752209210431785</v>
      </c>
      <c r="ED9" s="417">
        <f>+'WICHE Public Grads-RE PROJ'!FO10/'WICHE Public Grads-RE PROJ'!W10</f>
        <v>0.20425982756101124</v>
      </c>
      <c r="EE9" s="417">
        <f>+'WICHE Public Grads-RE PROJ'!FP10/'WICHE Public Grads-RE PROJ'!X10</f>
        <v>0.20542385057471266</v>
      </c>
      <c r="EF9" s="417">
        <f>+'WICHE Public Grads-RE PROJ'!FQ10/'WICHE Public Grads-RE PROJ'!Y10</f>
        <v>0.20195045558086561</v>
      </c>
      <c r="EG9" s="417">
        <f>+'WICHE Public Grads-RE PROJ'!FR10/'WICHE Public Grads-RE PROJ'!Z10</f>
        <v>0.20333215171924848</v>
      </c>
      <c r="EH9" s="417">
        <f>+'WICHE Public Grads-RE PROJ'!FS10/'WICHE Public Grads-RE PROJ'!AA10</f>
        <v>0.19658178798782175</v>
      </c>
      <c r="EI9" s="415">
        <f>+'WICHE Public Grads-RE PROJ'!FT10/'WICHE Public Grads-RE PROJ'!AB10</f>
        <v>0.19440636139292569</v>
      </c>
      <c r="EJ9" s="415">
        <f>+'WICHE Public Grads-RE PROJ'!FU10/'WICHE Public Grads-RE PROJ'!AC10</f>
        <v>0.19355384199134198</v>
      </c>
      <c r="EK9" s="415">
        <f>+'WICHE Public Grads-RE PROJ'!FV10/'WICHE Public Grads-RE PROJ'!AD10</f>
        <v>0.19027045415887056</v>
      </c>
      <c r="EL9" s="415">
        <f>+'WICHE Public Grads-RE PROJ'!FW10/'WICHE Public Grads-RE PROJ'!AE10</f>
        <v>0.18373697740495196</v>
      </c>
      <c r="EM9" s="415">
        <f>+'WICHE Public Grads-RE PROJ'!FX10/'WICHE Public Grads-RE PROJ'!AF10</f>
        <v>0.18167387192650636</v>
      </c>
      <c r="EN9" s="417">
        <f>+'WICHE Public Grads-RE PROJ'!FY10/'WICHE Public Grads-RE PROJ'!AG10</f>
        <v>0.17531511932945165</v>
      </c>
      <c r="EO9" s="415">
        <f>+'WICHE Public Grads-RE PROJ'!FZ10/'WICHE Public Grads-RE PROJ'!AH10</f>
        <v>0.17851032628620311</v>
      </c>
      <c r="EP9" s="415">
        <f>+'WICHE Public Grads-RE PROJ'!GA10/'WICHE Public Grads-RE PROJ'!AI10</f>
        <v>0.18216656608328305</v>
      </c>
      <c r="EQ9" s="415">
        <f>+'WICHE Public Grads-RE PROJ'!GB10/'WICHE Public Grads-RE PROJ'!AJ10</f>
        <v>0.18467856481195577</v>
      </c>
      <c r="ER9" s="415">
        <f>+'WICHE Public Grads-RE PROJ'!GC10/'WICHE Public Grads-RE PROJ'!AK10</f>
        <v>0.18031597868247612</v>
      </c>
      <c r="ES9" s="434">
        <f>+'WICHE Public Grads-RE PROJ'!GD10/'WICHE Public Grads-RE PROJ'!AL10</f>
        <v>0.17866675346657118</v>
      </c>
      <c r="ET9" s="411">
        <f>+'WICHE Public Grads-RE PROJ'!GE10/'WICHE Public Grads-RE PROJ'!B10</f>
        <v>4.6817566260398532E-3</v>
      </c>
      <c r="EU9" s="411">
        <f>+'WICHE Public Grads-RE PROJ'!GF10/'WICHE Public Grads-RE PROJ'!C10</f>
        <v>5.8078347300721108E-3</v>
      </c>
      <c r="EV9" s="411">
        <f>+'WICHE Public Grads-RE PROJ'!GG10/'WICHE Public Grads-RE PROJ'!D10</f>
        <v>6.6826730692276914E-3</v>
      </c>
      <c r="EW9" s="411">
        <f>+'WICHE Public Grads-RE PROJ'!GH10/'WICHE Public Grads-RE PROJ'!E10</f>
        <v>9.8476826918178564E-3</v>
      </c>
      <c r="EX9" s="411">
        <f>+'WICHE Public Grads-RE PROJ'!GI10/'WICHE Public Grads-RE PROJ'!F10</f>
        <v>9.8476826918178564E-3</v>
      </c>
      <c r="EY9" s="411">
        <f>+'WICHE Public Grads-RE PROJ'!GJ10/'WICHE Public Grads-RE PROJ'!G10</f>
        <v>9.8624035631909648E-3</v>
      </c>
      <c r="EZ9" s="416">
        <f>+'WICHE Public Grads-RE PROJ'!GK10/'WICHE Public Grads-RE PROJ'!H10</f>
        <v>1.2399925525972817E-2</v>
      </c>
      <c r="FA9" s="416">
        <f>+'WICHE Public Grads-RE PROJ'!GL10/'WICHE Public Grads-RE PROJ'!I10</f>
        <v>1.450029744199881E-2</v>
      </c>
      <c r="FB9" s="416">
        <f>+'WICHE Public Grads-RE PROJ'!GM10/'WICHE Public Grads-RE PROJ'!J10</f>
        <v>1.8584232668739712E-2</v>
      </c>
      <c r="FC9" s="416">
        <f>+'WICHE Public Grads-RE PROJ'!GN10/'WICHE Public Grads-RE PROJ'!K10</f>
        <v>1.9483394833948339E-2</v>
      </c>
      <c r="FD9" s="411">
        <f>+'WICHE Public Grads-RE PROJ'!GO10/'WICHE Public Grads-RE PROJ'!L10</f>
        <v>2.3198932700859768E-2</v>
      </c>
      <c r="FE9" s="416">
        <f>+'WICHE Public Grads-RE PROJ'!GP10/'WICHE Public Grads-RE PROJ'!M10</f>
        <v>2.8597350753039374E-2</v>
      </c>
      <c r="FF9" s="416">
        <f>+'WICHE Public Grads-RE PROJ'!GQ10/'WICHE Public Grads-RE PROJ'!N10</f>
        <v>2.9248372024575992E-2</v>
      </c>
      <c r="FG9" s="416">
        <f>+'WICHE Public Grads-RE PROJ'!GR10/'WICHE Public Grads-RE PROJ'!O10</f>
        <v>3.7489200255437435E-2</v>
      </c>
      <c r="FH9" s="416">
        <f>+'WICHE Public Grads-RE PROJ'!GS10/'WICHE Public Grads-RE PROJ'!P10</f>
        <v>4.1090656477943729E-2</v>
      </c>
      <c r="FI9" s="416">
        <f>+'WICHE Public Grads-RE PROJ'!GT10/'WICHE Public Grads-RE PROJ'!Q10</f>
        <v>4.1974014303366156E-2</v>
      </c>
      <c r="FJ9" s="416">
        <f>+'WICHE Public Grads-RE PROJ'!GU10/'WICHE Public Grads-RE PROJ'!R10</f>
        <v>4.946910356832028E-2</v>
      </c>
      <c r="FK9" s="416">
        <f>+'WICHE Public Grads-RE PROJ'!GV10/'WICHE Public Grads-RE PROJ'!S10</f>
        <v>5.6991125209395158E-2</v>
      </c>
      <c r="FL9" s="416">
        <f>+'WICHE Public Grads-RE PROJ'!GW10/'WICHE Public Grads-RE PROJ'!T10</f>
        <v>6.5260868039717909E-2</v>
      </c>
      <c r="FM9" s="417">
        <f>+'WICHE Public Grads-RE PROJ'!GX10/'WICHE Public Grads-RE PROJ'!U10</f>
        <v>7.239211808743555E-2</v>
      </c>
      <c r="FN9" s="417">
        <f>+'WICHE Public Grads-RE PROJ'!GY10/'WICHE Public Grads-RE PROJ'!V10</f>
        <v>7.5580142251598537E-2</v>
      </c>
      <c r="FO9" s="417">
        <f>+'WICHE Public Grads-RE PROJ'!GZ10/'WICHE Public Grads-RE PROJ'!W10</f>
        <v>7.9899167032003504E-2</v>
      </c>
      <c r="FP9" s="417">
        <f>+'WICHE Public Grads-RE PROJ'!HA10/'WICHE Public Grads-RE PROJ'!X10</f>
        <v>8.5632183908045972E-2</v>
      </c>
      <c r="FQ9" s="417">
        <f>+'WICHE Public Grads-RE PROJ'!HB10/'WICHE Public Grads-RE PROJ'!Y10</f>
        <v>9.0226366742596806E-2</v>
      </c>
      <c r="FR9" s="417">
        <f>+'WICHE Public Grads-RE PROJ'!HC10/'WICHE Public Grads-RE PROJ'!Z10</f>
        <v>9.6384260900389929E-2</v>
      </c>
      <c r="FS9" s="417">
        <f>+'WICHE Public Grads-RE PROJ'!HD10/'WICHE Public Grads-RE PROJ'!AA10</f>
        <v>0.10143924716302243</v>
      </c>
      <c r="FT9" s="415">
        <f>+'WICHE Public Grads-RE PROJ'!HE10/'WICHE Public Grads-RE PROJ'!AB10</f>
        <v>0.10967918837400603</v>
      </c>
      <c r="FU9" s="415">
        <f>+'WICHE Public Grads-RE PROJ'!HF10/'WICHE Public Grads-RE PROJ'!AC10</f>
        <v>0.11505681818181818</v>
      </c>
      <c r="FV9" s="415">
        <f>+'WICHE Public Grads-RE PROJ'!HG10/'WICHE Public Grads-RE PROJ'!AD10</f>
        <v>0.12706242558258207</v>
      </c>
      <c r="FW9" s="415">
        <f>+'WICHE Public Grads-RE PROJ'!HH10/'WICHE Public Grads-RE PROJ'!AE10</f>
        <v>0.13398051684481127</v>
      </c>
      <c r="FX9" s="415">
        <f>+'WICHE Public Grads-RE PROJ'!HI10/'WICHE Public Grads-RE PROJ'!AF10</f>
        <v>0.13830721426641449</v>
      </c>
      <c r="FY9" s="417">
        <f>+'WICHE Public Grads-RE PROJ'!HJ10/'WICHE Public Grads-RE PROJ'!AG10</f>
        <v>0.16424595303602277</v>
      </c>
      <c r="FZ9" s="415">
        <f>+'WICHE Public Grads-RE PROJ'!HK10/'WICHE Public Grads-RE PROJ'!AH10</f>
        <v>0.16974214835634852</v>
      </c>
      <c r="GA9" s="415">
        <f>+'WICHE Public Grads-RE PROJ'!HL10/'WICHE Public Grads-RE PROJ'!AI10</f>
        <v>0.16991550995775498</v>
      </c>
      <c r="GB9" s="415">
        <f>+'WICHE Public Grads-RE PROJ'!HM10/'WICHE Public Grads-RE PROJ'!AJ10</f>
        <v>0.16596677576730687</v>
      </c>
      <c r="GC9" s="415">
        <f>+'WICHE Public Grads-RE PROJ'!HN10/'WICHE Public Grads-RE PROJ'!AK10</f>
        <v>0.16483239254517359</v>
      </c>
      <c r="GD9" s="434">
        <f>+'WICHE Public Grads-RE PROJ'!HO10/'WICHE Public Grads-RE PROJ'!AL10</f>
        <v>0.16473536879109432</v>
      </c>
      <c r="GE9" s="411">
        <f>+'WICHE Public Grads-RE PROJ'!HP10/'WICHE Public Grads-RE PROJ'!B10</f>
        <v>0.77399883923389434</v>
      </c>
      <c r="GF9" s="411">
        <f>+'WICHE Public Grads-RE PROJ'!HQ10/'WICHE Public Grads-RE PROJ'!C10</f>
        <v>0.76043656207366983</v>
      </c>
      <c r="GG9" s="411">
        <f>+'WICHE Public Grads-RE PROJ'!HR10/'WICHE Public Grads-RE PROJ'!D10</f>
        <v>0.76774709883953585</v>
      </c>
      <c r="GH9" s="411">
        <f>+'WICHE Public Grads-RE PROJ'!HS10/'WICHE Public Grads-RE PROJ'!E10</f>
        <v>0.75850372160491297</v>
      </c>
      <c r="GI9" s="411">
        <f>+'WICHE Public Grads-RE PROJ'!HT10/'WICHE Public Grads-RE PROJ'!F10</f>
        <v>0.75850372160491297</v>
      </c>
      <c r="GJ9" s="411">
        <f>+'WICHE Public Grads-RE PROJ'!HU10/'WICHE Public Grads-RE PROJ'!G10</f>
        <v>0.75849041597073097</v>
      </c>
      <c r="GK9" s="416">
        <f>+'WICHE Public Grads-RE PROJ'!HV10/'WICHE Public Grads-RE PROJ'!H10</f>
        <v>0.75211320052131814</v>
      </c>
      <c r="GL9" s="416">
        <f>+'WICHE Public Grads-RE PROJ'!HW10/'WICHE Public Grads-RE PROJ'!I10</f>
        <v>0.75371802498512785</v>
      </c>
      <c r="GM9" s="416">
        <f>+'WICHE Public Grads-RE PROJ'!HX10/'WICHE Public Grads-RE PROJ'!J10</f>
        <v>0.75386866654472284</v>
      </c>
      <c r="GN9" s="416">
        <f>+'WICHE Public Grads-RE PROJ'!HY10/'WICHE Public Grads-RE PROJ'!K10</f>
        <v>0.75476014760147603</v>
      </c>
      <c r="GO9" s="411">
        <f>+'WICHE Public Grads-RE PROJ'!HZ10/'WICHE Public Grads-RE PROJ'!L10</f>
        <v>0.7462941002075304</v>
      </c>
      <c r="GP9" s="416">
        <f>+'WICHE Public Grads-RE PROJ'!IA10/'WICHE Public Grads-RE PROJ'!M10</f>
        <v>0.74610778443113768</v>
      </c>
      <c r="GQ9" s="416">
        <f>+'WICHE Public Grads-RE PROJ'!IB10/'WICHE Public Grads-RE PROJ'!N10</f>
        <v>0.745962253044406</v>
      </c>
      <c r="GR9" s="416">
        <f>+'WICHE Public Grads-RE PROJ'!IC10/'WICHE Public Grads-RE PROJ'!O10</f>
        <v>0.73487096653018291</v>
      </c>
      <c r="GS9" s="416">
        <f>+'WICHE Public Grads-RE PROJ'!ID10/'WICHE Public Grads-RE PROJ'!P10</f>
        <v>0.7300104202848211</v>
      </c>
      <c r="GT9" s="416">
        <f>+'WICHE Public Grads-RE PROJ'!IE10/'WICHE Public Grads-RE PROJ'!Q10</f>
        <v>0.72823604298498523</v>
      </c>
      <c r="GU9" s="416">
        <f>+'WICHE Public Grads-RE PROJ'!IF10/'WICHE Public Grads-RE PROJ'!R10</f>
        <v>0.71275892080069625</v>
      </c>
      <c r="GV9" s="416">
        <f>+'WICHE Public Grads-RE PROJ'!IG10/'WICHE Public Grads-RE PROJ'!S10</f>
        <v>0.70827244537904976</v>
      </c>
      <c r="GW9" s="416">
        <f>+'WICHE Public Grads-RE PROJ'!IH10/'WICHE Public Grads-RE PROJ'!T10</f>
        <v>0.69895793130065609</v>
      </c>
      <c r="GX9" s="417">
        <f>+'WICHE Public Grads-RE PROJ'!II10/'WICHE Public Grads-RE PROJ'!U10</f>
        <v>0.68892577159403912</v>
      </c>
      <c r="GY9" s="417">
        <f>+'WICHE Public Grads-RE PROJ'!IJ10/'WICHE Public Grads-RE PROJ'!V10</f>
        <v>0.6913571377254113</v>
      </c>
      <c r="GZ9" s="417">
        <f>+'WICHE Public Grads-RE PROJ'!IK10/'WICHE Public Grads-RE PROJ'!W10</f>
        <v>0.68876954552097036</v>
      </c>
      <c r="HA9" s="417">
        <f>+'WICHE Public Grads-RE PROJ'!IL10/'WICHE Public Grads-RE PROJ'!X10</f>
        <v>0.68045977011494252</v>
      </c>
      <c r="HB9" s="417">
        <f>+'WICHE Public Grads-RE PROJ'!IM10/'WICHE Public Grads-RE PROJ'!Y10</f>
        <v>0.67653758542141229</v>
      </c>
      <c r="HC9" s="417">
        <f>+'WICHE Public Grads-RE PROJ'!IN10/'WICHE Public Grads-RE PROJ'!Z10</f>
        <v>0.66799007444168734</v>
      </c>
      <c r="HD9" s="417">
        <f>+'WICHE Public Grads-RE PROJ'!IO10/'WICHE Public Grads-RE PROJ'!AA10</f>
        <v>0.66924993080542483</v>
      </c>
      <c r="HE9" s="415">
        <f>+'WICHE Public Grads-RE PROJ'!IP10/'WICHE Public Grads-RE PROJ'!AB10</f>
        <v>0.65941184535234443</v>
      </c>
      <c r="HF9" s="415">
        <f>+'WICHE Public Grads-RE PROJ'!IQ10/'WICHE Public Grads-RE PROJ'!AC10</f>
        <v>0.65462662337662336</v>
      </c>
      <c r="HG9" s="415">
        <f>+'WICHE Public Grads-RE PROJ'!IR10/'WICHE Public Grads-RE PROJ'!AD10</f>
        <v>0.64623235244089128</v>
      </c>
      <c r="HH9" s="415">
        <f>+'WICHE Public Grads-RE PROJ'!IS10/'WICHE Public Grads-RE PROJ'!AE10</f>
        <v>0.64206467325125149</v>
      </c>
      <c r="HI9" s="415">
        <f>+'WICHE Public Grads-RE PROJ'!IT10/'WICHE Public Grads-RE PROJ'!AF10</f>
        <v>0.63753039718994864</v>
      </c>
      <c r="HJ9" s="417">
        <f>+'WICHE Public Grads-RE PROJ'!IU10/'WICHE Public Grads-RE PROJ'!AG10</f>
        <v>0.61705803314351526</v>
      </c>
      <c r="HK9" s="415">
        <f>+'WICHE Public Grads-RE PROJ'!IV10/'WICHE Public Grads-RE PROJ'!AH10</f>
        <v>0.61102285225467434</v>
      </c>
      <c r="HL9" s="415">
        <f>+'WICHE Public Grads-RE PROJ'!IW10/'WICHE Public Grads-RE PROJ'!AI10</f>
        <v>0.60570307785153887</v>
      </c>
      <c r="HM9" s="415">
        <f>+'WICHE Public Grads-RE PROJ'!IX10/'WICHE Public Grads-RE PROJ'!AJ10</f>
        <v>0.60726857284011615</v>
      </c>
      <c r="HN9" s="415">
        <f>+'WICHE Public Grads-RE PROJ'!IY10/'WICHE Public Grads-RE PROJ'!AK10</f>
        <v>0.61313109015798939</v>
      </c>
      <c r="HO9" s="434">
        <f>+'WICHE Public Grads-RE PROJ'!IZ10/'WICHE Public Grads-RE PROJ'!AL10</f>
        <v>0.6135993750406874</v>
      </c>
      <c r="HP9" s="428">
        <f t="shared" si="7"/>
        <v>1</v>
      </c>
      <c r="HQ9" s="428">
        <f t="shared" si="8"/>
        <v>1</v>
      </c>
      <c r="HR9" s="428">
        <f t="shared" si="9"/>
        <v>1</v>
      </c>
      <c r="HS9" s="428">
        <f t="shared" si="10"/>
        <v>1</v>
      </c>
      <c r="HT9" s="428">
        <f t="shared" si="11"/>
        <v>1</v>
      </c>
      <c r="HU9" s="428">
        <f t="shared" si="2"/>
        <v>1</v>
      </c>
      <c r="HV9" s="428">
        <f t="shared" si="12"/>
        <v>1</v>
      </c>
      <c r="HW9" s="428">
        <f t="shared" si="12"/>
        <v>1</v>
      </c>
      <c r="HX9" s="428">
        <f t="shared" si="12"/>
        <v>1</v>
      </c>
      <c r="HY9" s="428">
        <f t="shared" si="12"/>
        <v>1</v>
      </c>
      <c r="HZ9" s="428">
        <f t="shared" si="12"/>
        <v>1</v>
      </c>
      <c r="IA9" s="428">
        <f t="shared" si="12"/>
        <v>1</v>
      </c>
      <c r="IB9" s="428">
        <f t="shared" si="12"/>
        <v>1</v>
      </c>
      <c r="IC9" s="428">
        <f t="shared" si="12"/>
        <v>1</v>
      </c>
      <c r="ID9" s="428">
        <f t="shared" si="12"/>
        <v>1</v>
      </c>
      <c r="IE9" s="428">
        <f t="shared" si="12"/>
        <v>1</v>
      </c>
      <c r="IF9" s="428">
        <f t="shared" si="13"/>
        <v>1</v>
      </c>
      <c r="IG9" s="428">
        <f t="shared" si="13"/>
        <v>1</v>
      </c>
      <c r="IH9" s="428">
        <f t="shared" si="13"/>
        <v>1</v>
      </c>
      <c r="II9" s="428">
        <f t="shared" si="13"/>
        <v>1</v>
      </c>
      <c r="IJ9" s="428">
        <f t="shared" si="13"/>
        <v>1</v>
      </c>
      <c r="IK9" s="428">
        <f t="shared" si="13"/>
        <v>1</v>
      </c>
      <c r="IL9" s="428">
        <f t="shared" si="13"/>
        <v>1</v>
      </c>
      <c r="IM9" s="428">
        <f t="shared" si="13"/>
        <v>1</v>
      </c>
      <c r="IN9" s="428">
        <f t="shared" si="13"/>
        <v>1</v>
      </c>
      <c r="IO9" s="428">
        <f t="shared" si="13"/>
        <v>1</v>
      </c>
      <c r="IP9" s="428">
        <f t="shared" si="14"/>
        <v>1</v>
      </c>
      <c r="IQ9" s="428">
        <f t="shared" si="14"/>
        <v>1</v>
      </c>
      <c r="IR9" s="428">
        <f t="shared" si="14"/>
        <v>1</v>
      </c>
      <c r="IS9" s="428">
        <f t="shared" si="14"/>
        <v>1</v>
      </c>
      <c r="IT9" s="428">
        <f t="shared" si="14"/>
        <v>1</v>
      </c>
      <c r="IU9" s="428">
        <f t="shared" si="14"/>
        <v>1</v>
      </c>
      <c r="IV9" s="428">
        <f t="shared" si="14"/>
        <v>1</v>
      </c>
      <c r="IW9" s="428">
        <f t="shared" si="14"/>
        <v>1</v>
      </c>
      <c r="IX9" s="428">
        <f t="shared" si="14"/>
        <v>1</v>
      </c>
      <c r="IY9" s="428">
        <f t="shared" si="14"/>
        <v>1</v>
      </c>
      <c r="IZ9" s="428">
        <f t="shared" si="15"/>
        <v>0.99999999999999989</v>
      </c>
    </row>
    <row r="10" spans="1:260" s="42" customFormat="1">
      <c r="A10" s="279" t="s">
        <v>71</v>
      </c>
      <c r="B10" s="411">
        <f>+'WICHE Public Grads-RE PROJ'!AM11/'WICHE Public Grads-RE PROJ'!B11</f>
        <v>2.4788732394366197E-2</v>
      </c>
      <c r="C10" s="411">
        <f>+'WICHE Public Grads-RE PROJ'!AN11/'WICHE Public Grads-RE PROJ'!C11</f>
        <v>2.2942461762563728E-2</v>
      </c>
      <c r="D10" s="411">
        <f>+'WICHE Public Grads-RE PROJ'!AO11/'WICHE Public Grads-RE PROJ'!D11</f>
        <v>2.7533460803059275E-2</v>
      </c>
      <c r="E10" s="411">
        <f>+'WICHE Public Grads-RE PROJ'!AP11/'WICHE Public Grads-RE PROJ'!E11</f>
        <v>2.6748184944593044E-2</v>
      </c>
      <c r="F10" s="411">
        <f>+'WICHE Public Grads-RE PROJ'!AQ11/'WICHE Public Grads-RE PROJ'!F11</f>
        <v>2.6029595293278661E-2</v>
      </c>
      <c r="G10" s="411">
        <f>+'WICHE Public Grads-RE PROJ'!AR11/'WICHE Public Grads-RE PROJ'!G11</f>
        <v>2.5365362002351757E-2</v>
      </c>
      <c r="H10" s="416">
        <f>+'WICHE Public Grads-RE PROJ'!AS11/'WICHE Public Grads-RE PROJ'!H11</f>
        <v>2.5780400683335921E-2</v>
      </c>
      <c r="I10" s="416">
        <f>+'WICHE Public Grads-RE PROJ'!AT11/'WICHE Public Grads-RE PROJ'!I11</f>
        <v>2.7143738433066007E-2</v>
      </c>
      <c r="J10" s="416">
        <f>+'WICHE Public Grads-RE PROJ'!AU11/'WICHE Public Grads-RE PROJ'!J11</f>
        <v>2.9310627149173079E-2</v>
      </c>
      <c r="K10" s="416">
        <f>+'WICHE Public Grads-RE PROJ'!AV11/'WICHE Public Grads-RE PROJ'!K11</f>
        <v>3.2412409322426297E-2</v>
      </c>
      <c r="L10" s="411">
        <f>+'WICHE Public Grads-RE PROJ'!AW11/'WICHE Public Grads-RE PROJ'!L11</f>
        <v>3.0854674483184203E-2</v>
      </c>
      <c r="M10" s="416">
        <f>+'WICHE Public Grads-RE PROJ'!AX11/'WICHE Public Grads-RE PROJ'!M11</f>
        <v>3.3744131455399062E-2</v>
      </c>
      <c r="N10" s="416">
        <f>+'WICHE Public Grads-RE PROJ'!AY11/'WICHE Public Grads-RE PROJ'!N11</f>
        <v>3.3088764206588982E-2</v>
      </c>
      <c r="O10" s="416">
        <f>+'WICHE Public Grads-RE PROJ'!AZ11/'WICHE Public Grads-RE PROJ'!O11</f>
        <v>3.6919526968560712E-2</v>
      </c>
      <c r="P10" s="416">
        <f>+'WICHE Public Grads-RE PROJ'!BA11/'WICHE Public Grads-RE PROJ'!P11</f>
        <v>3.6563573883161511E-2</v>
      </c>
      <c r="Q10" s="416">
        <f>+'WICHE Public Grads-RE PROJ'!BB11/'WICHE Public Grads-RE PROJ'!Q11</f>
        <v>3.6641221374045803E-2</v>
      </c>
      <c r="R10" s="416">
        <f>+'WICHE Public Grads-RE PROJ'!BC11/'WICHE Public Grads-RE PROJ'!R11</f>
        <v>3.5699686605804602E-2</v>
      </c>
      <c r="S10" s="416">
        <f>+'WICHE Public Grads-RE PROJ'!BD11/'WICHE Public Grads-RE PROJ'!S11</f>
        <v>3.5336139813751756E-2</v>
      </c>
      <c r="T10" s="416">
        <f>+'WICHE Public Grads-RE PROJ'!BE11/'WICHE Public Grads-RE PROJ'!T11</f>
        <v>4.181271907861793E-2</v>
      </c>
      <c r="U10" s="417">
        <f>+'WICHE Public Grads-RE PROJ'!BF11/'WICHE Public Grads-RE PROJ'!U11</f>
        <v>4.0353244204587267E-2</v>
      </c>
      <c r="V10" s="417">
        <f>+'WICHE Public Grads-RE PROJ'!BG11/'WICHE Public Grads-RE PROJ'!V11</f>
        <v>4.6522781774580337E-2</v>
      </c>
      <c r="W10" s="417">
        <f>+'WICHE Public Grads-RE PROJ'!BH11/'WICHE Public Grads-RE PROJ'!W11</f>
        <v>4.0366518078256565E-2</v>
      </c>
      <c r="X10" s="417">
        <f>+'WICHE Public Grads-RE PROJ'!BI11/'WICHE Public Grads-RE PROJ'!X11</f>
        <v>4.7387295081967214E-2</v>
      </c>
      <c r="Y10" s="417">
        <f>+'WICHE Public Grads-RE PROJ'!BJ11/'WICHE Public Grads-RE PROJ'!Y11</f>
        <v>5.0367401469605881E-2</v>
      </c>
      <c r="Z10" s="417">
        <f>+'WICHE Public Grads-RE PROJ'!BK11/'WICHE Public Grads-RE PROJ'!Z11</f>
        <v>4.9509991090747107E-2</v>
      </c>
      <c r="AA10" s="417">
        <f>+'WICHE Public Grads-RE PROJ'!BL11/'WICHE Public Grads-RE PROJ'!AA11</f>
        <v>4.8410579956321281E-2</v>
      </c>
      <c r="AB10" s="415">
        <f>+'WICHE Public Grads-RE PROJ'!BM11/'WICHE Public Grads-RE PROJ'!AB11</f>
        <v>5.6009334889148193E-2</v>
      </c>
      <c r="AC10" s="415">
        <f>+'WICHE Public Grads-RE PROJ'!BN11/'WICHE Public Grads-RE PROJ'!AC11</f>
        <v>5.3499882158849869E-2</v>
      </c>
      <c r="AD10" s="415">
        <f>+'WICHE Public Grads-RE PROJ'!BO11/'WICHE Public Grads-RE PROJ'!AD11</f>
        <v>6.5840707964601772E-2</v>
      </c>
      <c r="AE10" s="415">
        <f>+'WICHE Public Grads-RE PROJ'!BP11/'WICHE Public Grads-RE PROJ'!AE11</f>
        <v>6.4910098382901724E-2</v>
      </c>
      <c r="AF10" s="415">
        <f>+'WICHE Public Grads-RE PROJ'!BQ11/'WICHE Public Grads-RE PROJ'!AF11</f>
        <v>6.774668630338733E-2</v>
      </c>
      <c r="AG10" s="417">
        <f>+'WICHE Public Grads-RE PROJ'!BR11/'WICHE Public Grads-RE PROJ'!AG11</f>
        <v>7.2261580381471388E-2</v>
      </c>
      <c r="AH10" s="415">
        <f>+'WICHE Public Grads-RE PROJ'!BS11/'WICHE Public Grads-RE PROJ'!AH11</f>
        <v>6.6433936316513273E-2</v>
      </c>
      <c r="AI10" s="415">
        <f>+'WICHE Public Grads-RE PROJ'!BT11/'WICHE Public Grads-RE PROJ'!AI11</f>
        <v>6.952922917744439E-2</v>
      </c>
      <c r="AJ10" s="415">
        <f>+'WICHE Public Grads-RE PROJ'!BU11/'WICHE Public Grads-RE PROJ'!AJ11</f>
        <v>7.1294559099437146E-2</v>
      </c>
      <c r="AK10" s="415">
        <f>+'WICHE Public Grads-RE PROJ'!BV11/'WICHE Public Grads-RE PROJ'!AK11</f>
        <v>7.1894713943876434E-2</v>
      </c>
      <c r="AL10" s="434">
        <f>+'WICHE Public Grads-RE PROJ'!BW11/'WICHE Public Grads-RE PROJ'!AL11</f>
        <v>7.3238497443876421E-2</v>
      </c>
      <c r="AM10" s="411">
        <f>+'WICHE Public Grads-RE PROJ'!BX11/'WICHE Public Grads-RE PROJ'!B11</f>
        <v>1.3145539906103286E-3</v>
      </c>
      <c r="AN10" s="411">
        <f>+'WICHE Public Grads-RE PROJ'!BY11/'WICHE Public Grads-RE PROJ'!C11</f>
        <v>5.4624908958485067E-4</v>
      </c>
      <c r="AO10" s="411">
        <f>+'WICHE Public Grads-RE PROJ'!BZ11/'WICHE Public Grads-RE PROJ'!D11</f>
        <v>4.9713193116634798E-3</v>
      </c>
      <c r="AP10" s="411">
        <f>+'WICHE Public Grads-RE PROJ'!CA11/'WICHE Public Grads-RE PROJ'!E11</f>
        <v>2.2927015666794038E-3</v>
      </c>
      <c r="AQ10" s="411">
        <f>+'WICHE Public Grads-RE PROJ'!CB11/'WICHE Public Grads-RE PROJ'!F11</f>
        <v>2.4959885897664468E-3</v>
      </c>
      <c r="AR10" s="411">
        <f>+'WICHE Public Grads-RE PROJ'!CC11/'WICHE Public Grads-RE PROJ'!G11</f>
        <v>2.8557030068872835E-3</v>
      </c>
      <c r="AS10" s="416">
        <f>+'WICHE Public Grads-RE PROJ'!CD11/'WICHE Public Grads-RE PROJ'!H11</f>
        <v>2.0189470414660664E-3</v>
      </c>
      <c r="AT10" s="416">
        <f>+'WICHE Public Grads-RE PROJ'!CE11/'WICHE Public Grads-RE PROJ'!I11</f>
        <v>1.8507094386181369E-3</v>
      </c>
      <c r="AU10" s="416">
        <f>+'WICHE Public Grads-RE PROJ'!CF11/'WICHE Public Grads-RE PROJ'!J11</f>
        <v>1.8012117242508596E-3</v>
      </c>
      <c r="AV10" s="416">
        <f>+'WICHE Public Grads-RE PROJ'!CG11/'WICHE Public Grads-RE PROJ'!K11</f>
        <v>2.3151720944590217E-3</v>
      </c>
      <c r="AW10" s="411">
        <f>+'WICHE Public Grads-RE PROJ'!CH11/'WICHE Public Grads-RE PROJ'!L11</f>
        <v>2.3141005862388152E-3</v>
      </c>
      <c r="AX10" s="416">
        <f>+'WICHE Public Grads-RE PROJ'!CI11/'WICHE Public Grads-RE PROJ'!M11</f>
        <v>2.2007042253521128E-3</v>
      </c>
      <c r="AY10" s="416">
        <f>+'WICHE Public Grads-RE PROJ'!CJ11/'WICHE Public Grads-RE PROJ'!N11</f>
        <v>2.8772838440512156E-3</v>
      </c>
      <c r="AZ10" s="416">
        <f>+'WICHE Public Grads-RE PROJ'!CK11/'WICHE Public Grads-RE PROJ'!O11</f>
        <v>4.3265070666282084E-3</v>
      </c>
      <c r="BA10" s="416">
        <f>+'WICHE Public Grads-RE PROJ'!CL11/'WICHE Public Grads-RE PROJ'!P11</f>
        <v>2.7491408934707906E-3</v>
      </c>
      <c r="BB10" s="416">
        <f>+'WICHE Public Grads-RE PROJ'!CM11/'WICHE Public Grads-RE PROJ'!Q11</f>
        <v>3.7473976405274115E-3</v>
      </c>
      <c r="BC10" s="416">
        <f>+'WICHE Public Grads-RE PROJ'!CN11/'WICHE Public Grads-RE PROJ'!R11</f>
        <v>3.5427169914157243E-3</v>
      </c>
      <c r="BD10" s="416">
        <f>+'WICHE Public Grads-RE PROJ'!CO11/'WICHE Public Grads-RE PROJ'!S11</f>
        <v>3.9545860441382828E-3</v>
      </c>
      <c r="BE10" s="416">
        <f>+'WICHE Public Grads-RE PROJ'!CP11/'WICHE Public Grads-RE PROJ'!T11</f>
        <v>3.2548823234852279E-3</v>
      </c>
      <c r="BF10" s="417">
        <f>+'WICHE Public Grads-RE PROJ'!CQ11/'WICHE Public Grads-RE PROJ'!U11</f>
        <v>4.2928983196369435E-3</v>
      </c>
      <c r="BG10" s="417">
        <f>+'WICHE Public Grads-RE PROJ'!CR11/'WICHE Public Grads-RE PROJ'!V11</f>
        <v>4.1966426858513189E-3</v>
      </c>
      <c r="BH10" s="417">
        <f>+'WICHE Public Grads-RE PROJ'!CS11/'WICHE Public Grads-RE PROJ'!W11</f>
        <v>3.2194155522535907E-3</v>
      </c>
      <c r="BI10" s="417">
        <f>+'WICHE Public Grads-RE PROJ'!CT11/'WICHE Public Grads-RE PROJ'!X11</f>
        <v>4.6106557377049179E-3</v>
      </c>
      <c r="BJ10" s="417">
        <f>+'WICHE Public Grads-RE PROJ'!CU11/'WICHE Public Grads-RE PROJ'!Y11</f>
        <v>4.4088176352705408E-3</v>
      </c>
      <c r="BK10" s="417">
        <f>+'WICHE Public Grads-RE PROJ'!CV11/'WICHE Public Grads-RE PROJ'!Z11</f>
        <v>6.8728522336769758E-3</v>
      </c>
      <c r="BL10" s="417">
        <f>+'WICHE Public Grads-RE PROJ'!CW11/'WICHE Public Grads-RE PROJ'!AA11</f>
        <v>4.246542101431691E-3</v>
      </c>
      <c r="BM10" s="415">
        <f>+'WICHE Public Grads-RE PROJ'!CX11/'WICHE Public Grads-RE PROJ'!AB11</f>
        <v>6.4177362893815633E-3</v>
      </c>
      <c r="BN10" s="415">
        <f>+'WICHE Public Grads-RE PROJ'!CY11/'WICHE Public Grads-RE PROJ'!AC11</f>
        <v>5.4206929059627618E-3</v>
      </c>
      <c r="BO10" s="415">
        <f>+'WICHE Public Grads-RE PROJ'!CZ11/'WICHE Public Grads-RE PROJ'!AD11</f>
        <v>7.1976401179941005E-3</v>
      </c>
      <c r="BP10" s="415">
        <f>+'WICHE Public Grads-RE PROJ'!DA11/'WICHE Public Grads-RE PROJ'!AE11</f>
        <v>7.1242790908062877E-3</v>
      </c>
      <c r="BQ10" s="415">
        <f>+'WICHE Public Grads-RE PROJ'!DB11/'WICHE Public Grads-RE PROJ'!AF11</f>
        <v>7.3637702503681884E-3</v>
      </c>
      <c r="BR10" s="417">
        <f>+'WICHE Public Grads-RE PROJ'!DC11/'WICHE Public Grads-RE PROJ'!AG11</f>
        <v>4.5776566757493187E-3</v>
      </c>
      <c r="BS10" s="415">
        <f>+'WICHE Public Grads-RE PROJ'!DD11/'WICHE Public Grads-RE PROJ'!AH11</f>
        <v>3.385168729503861E-3</v>
      </c>
      <c r="BT10" s="415">
        <f>+'WICHE Public Grads-RE PROJ'!DE11/'WICHE Public Grads-RE PROJ'!AI11</f>
        <v>2.0693222969477496E-3</v>
      </c>
      <c r="BU10" s="415">
        <f>+'WICHE Public Grads-RE PROJ'!DF11/'WICHE Public Grads-RE PROJ'!AJ11</f>
        <v>2.2930998540754638E-3</v>
      </c>
      <c r="BV10" s="415">
        <f>+'WICHE Public Grads-RE PROJ'!DG11/'WICHE Public Grads-RE PROJ'!AK11</f>
        <v>2.3928649118990647E-3</v>
      </c>
      <c r="BW10" s="434">
        <f>+'WICHE Public Grads-RE PROJ'!DH11/'WICHE Public Grads-RE PROJ'!AL11</f>
        <v>1.7781729273171815E-3</v>
      </c>
      <c r="BX10" s="411">
        <f>+'WICHE Public Grads-RE PROJ'!DI11/'WICHE Public Grads-RE PROJ'!B11</f>
        <v>2.3474178403755867E-2</v>
      </c>
      <c r="BY10" s="411">
        <f>+'WICHE Public Grads-RE PROJ'!DJ11/'WICHE Public Grads-RE PROJ'!C11</f>
        <v>2.239621267297888E-2</v>
      </c>
      <c r="BZ10" s="411">
        <f>+'WICHE Public Grads-RE PROJ'!DK11/'WICHE Public Grads-RE PROJ'!D11</f>
        <v>2.2562141491395793E-2</v>
      </c>
      <c r="CA10" s="411">
        <f>+'WICHE Public Grads-RE PROJ'!DL11/'WICHE Public Grads-RE PROJ'!E11</f>
        <v>2.4455483377913641E-2</v>
      </c>
      <c r="CB10" s="411">
        <f>+'WICHE Public Grads-RE PROJ'!DM11/'WICHE Public Grads-RE PROJ'!F11</f>
        <v>2.3533606703512212E-2</v>
      </c>
      <c r="CC10" s="411">
        <f>+'WICHE Public Grads-RE PROJ'!DN11/'WICHE Public Grads-RE PROJ'!G11</f>
        <v>2.2509658995464473E-2</v>
      </c>
      <c r="CD10" s="416">
        <f>+'WICHE Public Grads-RE PROJ'!DO11/'WICHE Public Grads-RE PROJ'!H11</f>
        <v>2.3761453641869854E-2</v>
      </c>
      <c r="CE10" s="416">
        <f>+'WICHE Public Grads-RE PROJ'!DP11/'WICHE Public Grads-RE PROJ'!I11</f>
        <v>2.5293028994447873E-2</v>
      </c>
      <c r="CF10" s="416">
        <f>+'WICHE Public Grads-RE PROJ'!DQ11/'WICHE Public Grads-RE PROJ'!J11</f>
        <v>2.7509415424922221E-2</v>
      </c>
      <c r="CG10" s="416">
        <f>+'WICHE Public Grads-RE PROJ'!DR11/'WICHE Public Grads-RE PROJ'!K11</f>
        <v>3.0097237227967279E-2</v>
      </c>
      <c r="CH10" s="411">
        <f>+'WICHE Public Grads-RE PROJ'!DS11/'WICHE Public Grads-RE PROJ'!L11</f>
        <v>2.8540573896945386E-2</v>
      </c>
      <c r="CI10" s="416">
        <f>+'WICHE Public Grads-RE PROJ'!DT11/'WICHE Public Grads-RE PROJ'!M11</f>
        <v>3.1543427230046946E-2</v>
      </c>
      <c r="CJ10" s="416">
        <f>+'WICHE Public Grads-RE PROJ'!DU11/'WICHE Public Grads-RE PROJ'!N11</f>
        <v>3.0211480362537766E-2</v>
      </c>
      <c r="CK10" s="416">
        <f>+'WICHE Public Grads-RE PROJ'!DV11/'WICHE Public Grads-RE PROJ'!O11</f>
        <v>3.2593019901932509E-2</v>
      </c>
      <c r="CL10" s="416">
        <f>+'WICHE Public Grads-RE PROJ'!DW11/'WICHE Public Grads-RE PROJ'!P11</f>
        <v>3.3814432989690724E-2</v>
      </c>
      <c r="CM10" s="416">
        <f>+'WICHE Public Grads-RE PROJ'!DX11/'WICHE Public Grads-RE PROJ'!Q11</f>
        <v>3.2893823733518388E-2</v>
      </c>
      <c r="CN10" s="416">
        <f>+'WICHE Public Grads-RE PROJ'!DY11/'WICHE Public Grads-RE PROJ'!R11</f>
        <v>3.2156969614388881E-2</v>
      </c>
      <c r="CO10" s="416">
        <f>+'WICHE Public Grads-RE PROJ'!DZ11/'WICHE Public Grads-RE PROJ'!S11</f>
        <v>3.138155376961347E-2</v>
      </c>
      <c r="CP10" s="416">
        <f>+'WICHE Public Grads-RE PROJ'!EA11/'WICHE Public Grads-RE PROJ'!T11</f>
        <v>3.8557836755132698E-2</v>
      </c>
      <c r="CQ10" s="417">
        <f>+'WICHE Public Grads-RE PROJ'!EB11/'WICHE Public Grads-RE PROJ'!U11</f>
        <v>3.6060345884950322E-2</v>
      </c>
      <c r="CR10" s="417">
        <f>+'WICHE Public Grads-RE PROJ'!EC11/'WICHE Public Grads-RE PROJ'!V11</f>
        <v>4.2326139088729016E-2</v>
      </c>
      <c r="CS10" s="417">
        <f>+'WICHE Public Grads-RE PROJ'!ED11/'WICHE Public Grads-RE PROJ'!W11</f>
        <v>3.7147102526002972E-2</v>
      </c>
      <c r="CT10" s="417">
        <f>+'WICHE Public Grads-RE PROJ'!EE11/'WICHE Public Grads-RE PROJ'!X11</f>
        <v>4.2776639344262297E-2</v>
      </c>
      <c r="CU10" s="417">
        <f>+'WICHE Public Grads-RE PROJ'!EF11/'WICHE Public Grads-RE PROJ'!Y11</f>
        <v>4.5958583834335334E-2</v>
      </c>
      <c r="CV10" s="417">
        <f>+'WICHE Public Grads-RE PROJ'!EG11/'WICHE Public Grads-RE PROJ'!Z11</f>
        <v>4.2637138857070128E-2</v>
      </c>
      <c r="CW10" s="417">
        <f>+'WICHE Public Grads-RE PROJ'!EH11/'WICHE Public Grads-RE PROJ'!AA11</f>
        <v>4.4164037854889593E-2</v>
      </c>
      <c r="CX10" s="415">
        <f>+'WICHE Public Grads-RE PROJ'!EI11/'WICHE Public Grads-RE PROJ'!AB11</f>
        <v>4.9591598599766626E-2</v>
      </c>
      <c r="CY10" s="415">
        <f>+'WICHE Public Grads-RE PROJ'!EJ11/'WICHE Public Grads-RE PROJ'!AC11</f>
        <v>4.8079189252887108E-2</v>
      </c>
      <c r="CZ10" s="415">
        <f>+'WICHE Public Grads-RE PROJ'!EK11/'WICHE Public Grads-RE PROJ'!AD11</f>
        <v>5.8643067846607673E-2</v>
      </c>
      <c r="DA10" s="415">
        <f>+'WICHE Public Grads-RE PROJ'!EL11/'WICHE Public Grads-RE PROJ'!AE11</f>
        <v>5.778581929209544E-2</v>
      </c>
      <c r="DB10" s="415">
        <f>+'WICHE Public Grads-RE PROJ'!EM11/'WICHE Public Grads-RE PROJ'!AF11</f>
        <v>6.0382916053019146E-2</v>
      </c>
      <c r="DC10" s="417">
        <f>+'WICHE Public Grads-RE PROJ'!EN11/'WICHE Public Grads-RE PROJ'!AG11</f>
        <v>6.7683923705722071E-2</v>
      </c>
      <c r="DD10" s="415">
        <f>+'WICHE Public Grads-RE PROJ'!EO11/'WICHE Public Grads-RE PROJ'!AH11</f>
        <v>6.3048767587009419E-2</v>
      </c>
      <c r="DE10" s="415">
        <f>+'WICHE Public Grads-RE PROJ'!EP11/'WICHE Public Grads-RE PROJ'!AI11</f>
        <v>6.7459906880496634E-2</v>
      </c>
      <c r="DF10" s="415">
        <f>+'WICHE Public Grads-RE PROJ'!EQ11/'WICHE Public Grads-RE PROJ'!AJ11</f>
        <v>6.900145924536169E-2</v>
      </c>
      <c r="DG10" s="415">
        <f>+'WICHE Public Grads-RE PROJ'!ER11/'WICHE Public Grads-RE PROJ'!AK11</f>
        <v>6.950184903197737E-2</v>
      </c>
      <c r="DH10" s="434">
        <f>+'WICHE Public Grads-RE PROJ'!ES11/'WICHE Public Grads-RE PROJ'!AL11</f>
        <v>7.1460324516559232E-2</v>
      </c>
      <c r="DI10" s="411">
        <f>+'WICHE Public Grads-RE PROJ'!ET11/'WICHE Public Grads-RE PROJ'!B11</f>
        <v>0.2163380281690141</v>
      </c>
      <c r="DJ10" s="411">
        <f>+'WICHE Public Grads-RE PROJ'!EU11/'WICHE Public Grads-RE PROJ'!C11</f>
        <v>0.21504005826656955</v>
      </c>
      <c r="DK10" s="411">
        <f>+'WICHE Public Grads-RE PROJ'!EV11/'WICHE Public Grads-RE PROJ'!D11</f>
        <v>0.22390057361376672</v>
      </c>
      <c r="DL10" s="411">
        <f>+'WICHE Public Grads-RE PROJ'!EW11/'WICHE Public Grads-RE PROJ'!E11</f>
        <v>0.23824990447076805</v>
      </c>
      <c r="DM10" s="411">
        <f>+'WICHE Public Grads-RE PROJ'!EX11/'WICHE Public Grads-RE PROJ'!F11</f>
        <v>0.24282403280442147</v>
      </c>
      <c r="DN10" s="411">
        <f>+'WICHE Public Grads-RE PROJ'!EY11/'WICHE Public Grads-RE PROJ'!G11</f>
        <v>0.23803124475054593</v>
      </c>
      <c r="DO10" s="416">
        <f>+'WICHE Public Grads-RE PROJ'!EZ11/'WICHE Public Grads-RE PROJ'!H11</f>
        <v>0.25764870321478489</v>
      </c>
      <c r="DP10" s="416">
        <f>+'WICHE Public Grads-RE PROJ'!FA11/'WICHE Public Grads-RE PROJ'!I11</f>
        <v>0.25678593460826649</v>
      </c>
      <c r="DQ10" s="416">
        <f>+'WICHE Public Grads-RE PROJ'!FB11/'WICHE Public Grads-RE PROJ'!J11</f>
        <v>0.24725724578352709</v>
      </c>
      <c r="DR10" s="416">
        <f>+'WICHE Public Grads-RE PROJ'!FC11/'WICHE Public Grads-RE PROJ'!K11</f>
        <v>0.25636672325976229</v>
      </c>
      <c r="DS10" s="411">
        <f>+'WICHE Public Grads-RE PROJ'!FD11/'WICHE Public Grads-RE PROJ'!L11</f>
        <v>0.25964208577599507</v>
      </c>
      <c r="DT10" s="416">
        <f>+'WICHE Public Grads-RE PROJ'!FE11/'WICHE Public Grads-RE PROJ'!M11</f>
        <v>0.25821596244131456</v>
      </c>
      <c r="DU10" s="416">
        <f>+'WICHE Public Grads-RE PROJ'!FF11/'WICHE Public Grads-RE PROJ'!N11</f>
        <v>0.26729966911235792</v>
      </c>
      <c r="DV10" s="416">
        <f>+'WICHE Public Grads-RE PROJ'!FG11/'WICHE Public Grads-RE PROJ'!O11</f>
        <v>0.28410729737525237</v>
      </c>
      <c r="DW10" s="416">
        <f>+'WICHE Public Grads-RE PROJ'!FH11/'WICHE Public Grads-RE PROJ'!P11</f>
        <v>0.27518900343642611</v>
      </c>
      <c r="DX10" s="416">
        <f>+'WICHE Public Grads-RE PROJ'!FI11/'WICHE Public Grads-RE PROJ'!Q11</f>
        <v>0.28230395558639831</v>
      </c>
      <c r="DY10" s="416">
        <f>+'WICHE Public Grads-RE PROJ'!FJ11/'WICHE Public Grads-RE PROJ'!R11</f>
        <v>0.28668755961302628</v>
      </c>
      <c r="DZ10" s="416">
        <f>+'WICHE Public Grads-RE PROJ'!FK11/'WICHE Public Grads-RE PROJ'!S11</f>
        <v>0.311009057277714</v>
      </c>
      <c r="EA10" s="416">
        <f>+'WICHE Public Grads-RE PROJ'!FL11/'WICHE Public Grads-RE PROJ'!T11</f>
        <v>0.30220330495743614</v>
      </c>
      <c r="EB10" s="417">
        <f>+'WICHE Public Grads-RE PROJ'!FM11/'WICHE Public Grads-RE PROJ'!U11</f>
        <v>0.31227768919416166</v>
      </c>
      <c r="EC10" s="417">
        <f>+'WICHE Public Grads-RE PROJ'!FN11/'WICHE Public Grads-RE PROJ'!V11</f>
        <v>0.31738609112709831</v>
      </c>
      <c r="ED10" s="417">
        <f>+'WICHE Public Grads-RE PROJ'!FO11/'WICHE Public Grads-RE PROJ'!W11</f>
        <v>0.31587419514611192</v>
      </c>
      <c r="EE10" s="417">
        <f>+'WICHE Public Grads-RE PROJ'!FP11/'WICHE Public Grads-RE PROJ'!X11</f>
        <v>0.30455942622950821</v>
      </c>
      <c r="EF10" s="417">
        <f>+'WICHE Public Grads-RE PROJ'!FQ11/'WICHE Public Grads-RE PROJ'!Y11</f>
        <v>0.30541082164328659</v>
      </c>
      <c r="EG10" s="417">
        <f>+'WICHE Public Grads-RE PROJ'!FR11/'WICHE Public Grads-RE PROJ'!Z11</f>
        <v>0.31156930126002291</v>
      </c>
      <c r="EH10" s="417">
        <f>+'WICHE Public Grads-RE PROJ'!FS11/'WICHE Public Grads-RE PROJ'!AA11</f>
        <v>0.30866294588692067</v>
      </c>
      <c r="EI10" s="415">
        <f>+'WICHE Public Grads-RE PROJ'!FT11/'WICHE Public Grads-RE PROJ'!AB11</f>
        <v>0.30525087514585764</v>
      </c>
      <c r="EJ10" s="415">
        <f>+'WICHE Public Grads-RE PROJ'!FU11/'WICHE Public Grads-RE PROJ'!AC11</f>
        <v>0.31828894650011785</v>
      </c>
      <c r="EK10" s="415">
        <f>+'WICHE Public Grads-RE PROJ'!FV11/'WICHE Public Grads-RE PROJ'!AD11</f>
        <v>0.30855457227138644</v>
      </c>
      <c r="EL10" s="415">
        <f>+'WICHE Public Grads-RE PROJ'!FW11/'WICHE Public Grads-RE PROJ'!AE11</f>
        <v>0.30170756530589166</v>
      </c>
      <c r="EM10" s="415">
        <f>+'WICHE Public Grads-RE PROJ'!FX11/'WICHE Public Grads-RE PROJ'!AF11</f>
        <v>0.30995808315395945</v>
      </c>
      <c r="EN10" s="417">
        <f>+'WICHE Public Grads-RE PROJ'!FY11/'WICHE Public Grads-RE PROJ'!AG11</f>
        <v>0.30920980926430519</v>
      </c>
      <c r="EO10" s="415">
        <f>+'WICHE Public Grads-RE PROJ'!FZ11/'WICHE Public Grads-RE PROJ'!AH11</f>
        <v>0.31651327620861103</v>
      </c>
      <c r="EP10" s="415">
        <f>+'WICHE Public Grads-RE PROJ'!GA11/'WICHE Public Grads-RE PROJ'!AI11</f>
        <v>0.3303673047077082</v>
      </c>
      <c r="EQ10" s="415">
        <f>+'WICHE Public Grads-RE PROJ'!GB11/'WICHE Public Grads-RE PROJ'!AJ11</f>
        <v>0.3329164060871378</v>
      </c>
      <c r="ER10" s="415">
        <f>+'WICHE Public Grads-RE PROJ'!GC11/'WICHE Public Grads-RE PROJ'!AK11</f>
        <v>0.3403306504241897</v>
      </c>
      <c r="ES10" s="434">
        <f>+'WICHE Public Grads-RE PROJ'!GD11/'WICHE Public Grads-RE PROJ'!AL11</f>
        <v>0.33563014003111802</v>
      </c>
      <c r="ET10" s="411">
        <f>+'WICHE Public Grads-RE PROJ'!GE11/'WICHE Public Grads-RE PROJ'!B11</f>
        <v>1.9342723004694834E-2</v>
      </c>
      <c r="EU10" s="411">
        <f>+'WICHE Public Grads-RE PROJ'!GF11/'WICHE Public Grads-RE PROJ'!C11</f>
        <v>2.4581209031318281E-2</v>
      </c>
      <c r="EV10" s="411">
        <f>+'WICHE Public Grads-RE PROJ'!GG11/'WICHE Public Grads-RE PROJ'!D11</f>
        <v>2.6195028680688338E-2</v>
      </c>
      <c r="EW10" s="411">
        <f>+'WICHE Public Grads-RE PROJ'!GH11/'WICHE Public Grads-RE PROJ'!E11</f>
        <v>2.5792892625143293E-2</v>
      </c>
      <c r="EX10" s="411">
        <f>+'WICHE Public Grads-RE PROJ'!GI11/'WICHE Public Grads-RE PROJ'!F11</f>
        <v>2.709930468889285E-2</v>
      </c>
      <c r="EY10" s="411">
        <f>+'WICHE Public Grads-RE PROJ'!GJ11/'WICHE Public Grads-RE PROJ'!G11</f>
        <v>4.9554846295985215E-2</v>
      </c>
      <c r="EZ10" s="416">
        <f>+'WICHE Public Grads-RE PROJ'!GK11/'WICHE Public Grads-RE PROJ'!H11</f>
        <v>3.4011492467774497E-2</v>
      </c>
      <c r="FA10" s="416">
        <f>+'WICHE Public Grads-RE PROJ'!GL11/'WICHE Public Grads-RE PROJ'!I11</f>
        <v>3.0845157310302282E-2</v>
      </c>
      <c r="FB10" s="416">
        <f>+'WICHE Public Grads-RE PROJ'!GM11/'WICHE Public Grads-RE PROJ'!J11</f>
        <v>2.9638120189945962E-2</v>
      </c>
      <c r="FC10" s="416">
        <f>+'WICHE Public Grads-RE PROJ'!GN11/'WICHE Public Grads-RE PROJ'!K11</f>
        <v>3.2103719709831766E-2</v>
      </c>
      <c r="FD10" s="411">
        <f>+'WICHE Public Grads-RE PROJ'!GO11/'WICHE Public Grads-RE PROJ'!L11</f>
        <v>3.7179882752236965E-2</v>
      </c>
      <c r="FE10" s="416">
        <f>+'WICHE Public Grads-RE PROJ'!GP11/'WICHE Public Grads-RE PROJ'!M11</f>
        <v>3.9465962441314555E-2</v>
      </c>
      <c r="FF10" s="416">
        <f>+'WICHE Public Grads-RE PROJ'!GQ11/'WICHE Public Grads-RE PROJ'!N11</f>
        <v>4.2727665084160552E-2</v>
      </c>
      <c r="FG10" s="416">
        <f>+'WICHE Public Grads-RE PROJ'!GR11/'WICHE Public Grads-RE PROJ'!O11</f>
        <v>4.6437842515142776E-2</v>
      </c>
      <c r="FH10" s="416">
        <f>+'WICHE Public Grads-RE PROJ'!GS11/'WICHE Public Grads-RE PROJ'!P11</f>
        <v>4.9621993127147768E-2</v>
      </c>
      <c r="FI10" s="416">
        <f>+'WICHE Public Grads-RE PROJ'!GT11/'WICHE Public Grads-RE PROJ'!Q11</f>
        <v>5.8848022206800833E-2</v>
      </c>
      <c r="FJ10" s="416">
        <f>+'WICHE Public Grads-RE PROJ'!GU11/'WICHE Public Grads-RE PROJ'!R11</f>
        <v>6.2542580733069897E-2</v>
      </c>
      <c r="FK10" s="416">
        <f>+'WICHE Public Grads-RE PROJ'!GV11/'WICHE Public Grads-RE PROJ'!S11</f>
        <v>6.6590126291618826E-2</v>
      </c>
      <c r="FL10" s="416">
        <f>+'WICHE Public Grads-RE PROJ'!GW11/'WICHE Public Grads-RE PROJ'!T11</f>
        <v>7.4236354531797694E-2</v>
      </c>
      <c r="FM10" s="417">
        <f>+'WICHE Public Grads-RE PROJ'!GX11/'WICHE Public Grads-RE PROJ'!U11</f>
        <v>8.7084508769777996E-2</v>
      </c>
      <c r="FN10" s="417">
        <f>+'WICHE Public Grads-RE PROJ'!GY11/'WICHE Public Grads-RE PROJ'!V11</f>
        <v>8.1175059952038373E-2</v>
      </c>
      <c r="FO10" s="417">
        <f>+'WICHE Public Grads-RE PROJ'!GZ11/'WICHE Public Grads-RE PROJ'!W11</f>
        <v>9.3486874690440813E-2</v>
      </c>
      <c r="FP10" s="417">
        <f>+'WICHE Public Grads-RE PROJ'!HA11/'WICHE Public Grads-RE PROJ'!X11</f>
        <v>9.5543032786885251E-2</v>
      </c>
      <c r="FQ10" s="417">
        <f>+'WICHE Public Grads-RE PROJ'!HB11/'WICHE Public Grads-RE PROJ'!Y11</f>
        <v>9.3520374081496327E-2</v>
      </c>
      <c r="FR10" s="417">
        <f>+'WICHE Public Grads-RE PROJ'!HC11/'WICHE Public Grads-RE PROJ'!Z11</f>
        <v>0.10003818251240931</v>
      </c>
      <c r="FS10" s="417">
        <f>+'WICHE Public Grads-RE PROJ'!HD11/'WICHE Public Grads-RE PROJ'!AA11</f>
        <v>0.10956078621693764</v>
      </c>
      <c r="FT10" s="415">
        <f>+'WICHE Public Grads-RE PROJ'!HE11/'WICHE Public Grads-RE PROJ'!AB11</f>
        <v>0.11295215869311552</v>
      </c>
      <c r="FU10" s="415">
        <f>+'WICHE Public Grads-RE PROJ'!HF11/'WICHE Public Grads-RE PROJ'!AC11</f>
        <v>0.11348102757482913</v>
      </c>
      <c r="FV10" s="415">
        <f>+'WICHE Public Grads-RE PROJ'!HG11/'WICHE Public Grads-RE PROJ'!AD11</f>
        <v>0.12330383480825959</v>
      </c>
      <c r="FW10" s="415">
        <f>+'WICHE Public Grads-RE PROJ'!HH11/'WICHE Public Grads-RE PROJ'!AE11</f>
        <v>0.12959402917561913</v>
      </c>
      <c r="FX10" s="415">
        <f>+'WICHE Public Grads-RE PROJ'!HI11/'WICHE Public Grads-RE PROJ'!AF11</f>
        <v>0.12450436161776368</v>
      </c>
      <c r="FY10" s="417">
        <f>+'WICHE Public Grads-RE PROJ'!HJ11/'WICHE Public Grads-RE PROJ'!AG11</f>
        <v>0.14877384196185287</v>
      </c>
      <c r="FZ10" s="415">
        <f>+'WICHE Public Grads-RE PROJ'!HK11/'WICHE Public Grads-RE PROJ'!AH11</f>
        <v>0.16217073944779434</v>
      </c>
      <c r="GA10" s="415">
        <f>+'WICHE Public Grads-RE PROJ'!HL11/'WICHE Public Grads-RE PROJ'!AI11</f>
        <v>0.15851008794619761</v>
      </c>
      <c r="GB10" s="415">
        <f>+'WICHE Public Grads-RE PROJ'!HM11/'WICHE Public Grads-RE PROJ'!AJ11</f>
        <v>0.15238690848446945</v>
      </c>
      <c r="GC10" s="415">
        <f>+'WICHE Public Grads-RE PROJ'!HN11/'WICHE Public Grads-RE PROJ'!AK11</f>
        <v>0.14357189471394388</v>
      </c>
      <c r="GD10" s="434">
        <f>+'WICHE Public Grads-RE PROJ'!HO11/'WICHE Public Grads-RE PROJ'!AL11</f>
        <v>0.12780617915092243</v>
      </c>
      <c r="GE10" s="411">
        <f>+'WICHE Public Grads-RE PROJ'!HP11/'WICHE Public Grads-RE PROJ'!B11</f>
        <v>0.73953051643192491</v>
      </c>
      <c r="GF10" s="411">
        <f>+'WICHE Public Grads-RE PROJ'!HQ11/'WICHE Public Grads-RE PROJ'!C11</f>
        <v>0.73743627093954844</v>
      </c>
      <c r="GG10" s="411">
        <f>+'WICHE Public Grads-RE PROJ'!HR11/'WICHE Public Grads-RE PROJ'!D11</f>
        <v>0.72237093690248566</v>
      </c>
      <c r="GH10" s="411">
        <f>+'WICHE Public Grads-RE PROJ'!HS11/'WICHE Public Grads-RE PROJ'!E11</f>
        <v>0.70920901795949565</v>
      </c>
      <c r="GI10" s="411">
        <f>+'WICHE Public Grads-RE PROJ'!HT11/'WICHE Public Grads-RE PROJ'!F11</f>
        <v>0.70404706721340704</v>
      </c>
      <c r="GJ10" s="411">
        <f>+'WICHE Public Grads-RE PROJ'!HU11/'WICHE Public Grads-RE PROJ'!G11</f>
        <v>0.68704854695111706</v>
      </c>
      <c r="GK10" s="416">
        <f>+'WICHE Public Grads-RE PROJ'!HV11/'WICHE Public Grads-RE PROJ'!H11</f>
        <v>0.68255940363410472</v>
      </c>
      <c r="GL10" s="416">
        <f>+'WICHE Public Grads-RE PROJ'!HW11/'WICHE Public Grads-RE PROJ'!I11</f>
        <v>0.68522516964836522</v>
      </c>
      <c r="GM10" s="416">
        <f>+'WICHE Public Grads-RE PROJ'!HX11/'WICHE Public Grads-RE PROJ'!J11</f>
        <v>0.69379400687735382</v>
      </c>
      <c r="GN10" s="416">
        <f>+'WICHE Public Grads-RE PROJ'!HY11/'WICHE Public Grads-RE PROJ'!K11</f>
        <v>0.6791171477079796</v>
      </c>
      <c r="GO10" s="411">
        <f>+'WICHE Public Grads-RE PROJ'!HZ11/'WICHE Public Grads-RE PROJ'!L11</f>
        <v>0.67232335698858381</v>
      </c>
      <c r="GP10" s="416">
        <f>+'WICHE Public Grads-RE PROJ'!IA11/'WICHE Public Grads-RE PROJ'!M11</f>
        <v>0.66857394366197187</v>
      </c>
      <c r="GQ10" s="416">
        <f>+'WICHE Public Grads-RE PROJ'!IB11/'WICHE Public Grads-RE PROJ'!N11</f>
        <v>0.65688390159689258</v>
      </c>
      <c r="GR10" s="416">
        <f>+'WICHE Public Grads-RE PROJ'!IC11/'WICHE Public Grads-RE PROJ'!O11</f>
        <v>0.63253533314104415</v>
      </c>
      <c r="GS10" s="416">
        <f>+'WICHE Public Grads-RE PROJ'!ID11/'WICHE Public Grads-RE PROJ'!P11</f>
        <v>0.63862542955326462</v>
      </c>
      <c r="GT10" s="416">
        <f>+'WICHE Public Grads-RE PROJ'!IE11/'WICHE Public Grads-RE PROJ'!Q11</f>
        <v>0.62220680083275504</v>
      </c>
      <c r="GU10" s="416">
        <f>+'WICHE Public Grads-RE PROJ'!IF11/'WICHE Public Grads-RE PROJ'!R11</f>
        <v>0.61507017304809919</v>
      </c>
      <c r="GV10" s="416">
        <f>+'WICHE Public Grads-RE PROJ'!IG11/'WICHE Public Grads-RE PROJ'!S11</f>
        <v>0.58706467661691542</v>
      </c>
      <c r="GW10" s="416">
        <f>+'WICHE Public Grads-RE PROJ'!IH11/'WICHE Public Grads-RE PROJ'!T11</f>
        <v>0.5817476214321482</v>
      </c>
      <c r="GX10" s="417">
        <f>+'WICHE Public Grads-RE PROJ'!II11/'WICHE Public Grads-RE PROJ'!U11</f>
        <v>0.56028455783147313</v>
      </c>
      <c r="GY10" s="417">
        <f>+'WICHE Public Grads-RE PROJ'!IJ11/'WICHE Public Grads-RE PROJ'!V11</f>
        <v>0.55491606714628294</v>
      </c>
      <c r="GZ10" s="417">
        <f>+'WICHE Public Grads-RE PROJ'!IK11/'WICHE Public Grads-RE PROJ'!W11</f>
        <v>0.55027241208519073</v>
      </c>
      <c r="HA10" s="417">
        <f>+'WICHE Public Grads-RE PROJ'!IL11/'WICHE Public Grads-RE PROJ'!X11</f>
        <v>0.55251024590163933</v>
      </c>
      <c r="HB10" s="417">
        <f>+'WICHE Public Grads-RE PROJ'!IM11/'WICHE Public Grads-RE PROJ'!Y11</f>
        <v>0.5507014028056112</v>
      </c>
      <c r="HC10" s="417">
        <f>+'WICHE Public Grads-RE PROJ'!IN11/'WICHE Public Grads-RE PROJ'!Z11</f>
        <v>0.53888252513682067</v>
      </c>
      <c r="HD10" s="417">
        <f>+'WICHE Public Grads-RE PROJ'!IO11/'WICHE Public Grads-RE PROJ'!AA11</f>
        <v>0.53336568793982042</v>
      </c>
      <c r="HE10" s="415">
        <f>+'WICHE Public Grads-RE PROJ'!IP11/'WICHE Public Grads-RE PROJ'!AB11</f>
        <v>0.52578763127187866</v>
      </c>
      <c r="HF10" s="415">
        <f>+'WICHE Public Grads-RE PROJ'!IQ11/'WICHE Public Grads-RE PROJ'!AC11</f>
        <v>0.51473014376620319</v>
      </c>
      <c r="HG10" s="415">
        <f>+'WICHE Public Grads-RE PROJ'!IR11/'WICHE Public Grads-RE PROJ'!AD11</f>
        <v>0.5023008849557522</v>
      </c>
      <c r="HH10" s="415">
        <f>+'WICHE Public Grads-RE PROJ'!IS11/'WICHE Public Grads-RE PROJ'!AE11</f>
        <v>0.50378830713558742</v>
      </c>
      <c r="HI10" s="415">
        <f>+'WICHE Public Grads-RE PROJ'!IT11/'WICHE Public Grads-RE PROJ'!AF11</f>
        <v>0.49779086892488955</v>
      </c>
      <c r="HJ10" s="417">
        <f>+'WICHE Public Grads-RE PROJ'!IU11/'WICHE Public Grads-RE PROJ'!AG11</f>
        <v>0.46975476839237057</v>
      </c>
      <c r="HK10" s="415">
        <f>+'WICHE Public Grads-RE PROJ'!IV11/'WICHE Public Grads-RE PROJ'!AH11</f>
        <v>0.45488204802708138</v>
      </c>
      <c r="HL10" s="415">
        <f>+'WICHE Public Grads-RE PROJ'!IW11/'WICHE Public Grads-RE PROJ'!AI11</f>
        <v>0.44159337816864974</v>
      </c>
      <c r="HM10" s="415">
        <f>+'WICHE Public Grads-RE PROJ'!IX11/'WICHE Public Grads-RE PROJ'!AJ11</f>
        <v>0.44340212632895559</v>
      </c>
      <c r="HN10" s="415">
        <f>+'WICHE Public Grads-RE PROJ'!IY11/'WICHE Public Grads-RE PROJ'!AK11</f>
        <v>0.44420274091799</v>
      </c>
      <c r="HO10" s="434">
        <f>+'WICHE Public Grads-RE PROJ'!IZ11/'WICHE Public Grads-RE PROJ'!AL11</f>
        <v>0.46332518337408313</v>
      </c>
      <c r="HP10" s="428">
        <f t="shared" si="7"/>
        <v>1</v>
      </c>
      <c r="HQ10" s="428">
        <f t="shared" si="8"/>
        <v>1</v>
      </c>
      <c r="HR10" s="428">
        <f t="shared" si="9"/>
        <v>1</v>
      </c>
      <c r="HS10" s="428">
        <f t="shared" si="10"/>
        <v>1</v>
      </c>
      <c r="HT10" s="428">
        <f t="shared" si="11"/>
        <v>1</v>
      </c>
      <c r="HU10" s="428">
        <f t="shared" si="2"/>
        <v>1</v>
      </c>
      <c r="HV10" s="428">
        <f t="shared" si="12"/>
        <v>1</v>
      </c>
      <c r="HW10" s="428">
        <f t="shared" si="12"/>
        <v>1</v>
      </c>
      <c r="HX10" s="428">
        <f t="shared" si="12"/>
        <v>1</v>
      </c>
      <c r="HY10" s="428">
        <f t="shared" si="12"/>
        <v>1</v>
      </c>
      <c r="HZ10" s="428">
        <f t="shared" si="12"/>
        <v>1</v>
      </c>
      <c r="IA10" s="428">
        <f t="shared" si="12"/>
        <v>1</v>
      </c>
      <c r="IB10" s="428">
        <f t="shared" si="12"/>
        <v>1</v>
      </c>
      <c r="IC10" s="428">
        <f t="shared" si="12"/>
        <v>1</v>
      </c>
      <c r="ID10" s="428">
        <f t="shared" si="12"/>
        <v>1</v>
      </c>
      <c r="IE10" s="428">
        <f t="shared" si="12"/>
        <v>1</v>
      </c>
      <c r="IF10" s="428">
        <f t="shared" si="13"/>
        <v>1</v>
      </c>
      <c r="IG10" s="428">
        <f t="shared" si="13"/>
        <v>1</v>
      </c>
      <c r="IH10" s="428">
        <f t="shared" si="13"/>
        <v>1</v>
      </c>
      <c r="II10" s="428">
        <f t="shared" si="13"/>
        <v>1</v>
      </c>
      <c r="IJ10" s="428">
        <f t="shared" si="13"/>
        <v>1</v>
      </c>
      <c r="IK10" s="428">
        <f t="shared" si="13"/>
        <v>1</v>
      </c>
      <c r="IL10" s="428">
        <f t="shared" si="13"/>
        <v>1</v>
      </c>
      <c r="IM10" s="428">
        <f t="shared" si="13"/>
        <v>1</v>
      </c>
      <c r="IN10" s="428">
        <f t="shared" si="13"/>
        <v>1</v>
      </c>
      <c r="IO10" s="428">
        <f t="shared" si="13"/>
        <v>1</v>
      </c>
      <c r="IP10" s="428">
        <f t="shared" si="14"/>
        <v>1</v>
      </c>
      <c r="IQ10" s="428">
        <f t="shared" si="14"/>
        <v>1</v>
      </c>
      <c r="IR10" s="428">
        <f t="shared" si="14"/>
        <v>1</v>
      </c>
      <c r="IS10" s="428">
        <f t="shared" si="14"/>
        <v>1</v>
      </c>
      <c r="IT10" s="428">
        <f t="shared" si="14"/>
        <v>1</v>
      </c>
      <c r="IU10" s="428">
        <f t="shared" si="14"/>
        <v>1</v>
      </c>
      <c r="IV10" s="428">
        <f t="shared" si="14"/>
        <v>1</v>
      </c>
      <c r="IW10" s="428">
        <f t="shared" si="14"/>
        <v>0.99999999999999989</v>
      </c>
      <c r="IX10" s="428">
        <f t="shared" si="14"/>
        <v>1</v>
      </c>
      <c r="IY10" s="428">
        <f t="shared" si="14"/>
        <v>1</v>
      </c>
      <c r="IZ10" s="428">
        <f t="shared" si="15"/>
        <v>1</v>
      </c>
    </row>
    <row r="11" spans="1:260" s="42" customFormat="1">
      <c r="A11" s="279" t="s">
        <v>32</v>
      </c>
      <c r="B11" s="411">
        <f>+'WICHE Public Grads-RE PROJ'!AM12/'WICHE Public Grads-RE PROJ'!B12</f>
        <v>2.6058458056664603E-2</v>
      </c>
      <c r="C11" s="411">
        <f>+'WICHE Public Grads-RE PROJ'!AN12/'WICHE Public Grads-RE PROJ'!C12</f>
        <v>2.7094422328577179E-2</v>
      </c>
      <c r="D11" s="411">
        <f>+'WICHE Public Grads-RE PROJ'!AO12/'WICHE Public Grads-RE PROJ'!D12</f>
        <v>2.9398400581606688E-2</v>
      </c>
      <c r="E11" s="411">
        <f>+'WICHE Public Grads-RE PROJ'!AP12/'WICHE Public Grads-RE PROJ'!E12</f>
        <v>2.9267369499148363E-2</v>
      </c>
      <c r="F11" s="411">
        <f>+'WICHE Public Grads-RE PROJ'!AQ12/'WICHE Public Grads-RE PROJ'!F12</f>
        <v>2.9694538446023173E-2</v>
      </c>
      <c r="G11" s="411">
        <f>+'WICHE Public Grads-RE PROJ'!AR12/'WICHE Public Grads-RE PROJ'!G12</f>
        <v>2.9108297139128485E-2</v>
      </c>
      <c r="H11" s="416">
        <f>+'WICHE Public Grads-RE PROJ'!AS12/'WICHE Public Grads-RE PROJ'!H12</f>
        <v>2.9888931754959491E-2</v>
      </c>
      <c r="I11" s="416">
        <f>+'WICHE Public Grads-RE PROJ'!AT12/'WICHE Public Grads-RE PROJ'!I12</f>
        <v>3.0258043091828959E-2</v>
      </c>
      <c r="J11" s="416">
        <f>+'WICHE Public Grads-RE PROJ'!AU12/'WICHE Public Grads-RE PROJ'!J12</f>
        <v>3.0953630468193574E-2</v>
      </c>
      <c r="K11" s="416">
        <f>+'WICHE Public Grads-RE PROJ'!AV12/'WICHE Public Grads-RE PROJ'!K12</f>
        <v>3.020375836993304E-2</v>
      </c>
      <c r="L11" s="411">
        <f>+'WICHE Public Grads-RE PROJ'!AW12/'WICHE Public Grads-RE PROJ'!L12</f>
        <v>3.0517747642989201E-2</v>
      </c>
      <c r="M11" s="416">
        <f>+'WICHE Public Grads-RE PROJ'!AX12/'WICHE Public Grads-RE PROJ'!M12</f>
        <v>2.9156600043927082E-2</v>
      </c>
      <c r="N11" s="416">
        <f>+'WICHE Public Grads-RE PROJ'!AY12/'WICHE Public Grads-RE PROJ'!N12</f>
        <v>3.0711165898126589E-2</v>
      </c>
      <c r="O11" s="416">
        <f>+'WICHE Public Grads-RE PROJ'!AZ12/'WICHE Public Grads-RE PROJ'!O12</f>
        <v>3.2066187611575328E-2</v>
      </c>
      <c r="P11" s="416">
        <f>+'WICHE Public Grads-RE PROJ'!BA12/'WICHE Public Grads-RE PROJ'!P12</f>
        <v>3.3054660469536555E-2</v>
      </c>
      <c r="Q11" s="416">
        <f>+'WICHE Public Grads-RE PROJ'!BB12/'WICHE Public Grads-RE PROJ'!Q12</f>
        <v>3.3132874325057855E-2</v>
      </c>
      <c r="R11" s="416">
        <f>+'WICHE Public Grads-RE PROJ'!BC12/'WICHE Public Grads-RE PROJ'!R12</f>
        <v>3.2122198367224145E-2</v>
      </c>
      <c r="S11" s="416">
        <f>+'WICHE Public Grads-RE PROJ'!BD12/'WICHE Public Grads-RE PROJ'!S12</f>
        <v>3.2565671104713922E-2</v>
      </c>
      <c r="T11" s="416">
        <f>+'WICHE Public Grads-RE PROJ'!BE12/'WICHE Public Grads-RE PROJ'!T12</f>
        <v>3.3609345656982842E-2</v>
      </c>
      <c r="U11" s="417">
        <f>+'WICHE Public Grads-RE PROJ'!BF12/'WICHE Public Grads-RE PROJ'!U12</f>
        <v>3.2994907681816156E-2</v>
      </c>
      <c r="V11" s="417">
        <f>+'WICHE Public Grads-RE PROJ'!BG12/'WICHE Public Grads-RE PROJ'!V12</f>
        <v>3.5561674083867761E-2</v>
      </c>
      <c r="W11" s="417">
        <f>+'WICHE Public Grads-RE PROJ'!BH12/'WICHE Public Grads-RE PROJ'!W12</f>
        <v>3.8109942729659507E-2</v>
      </c>
      <c r="X11" s="417">
        <f>+'WICHE Public Grads-RE PROJ'!BI12/'WICHE Public Grads-RE PROJ'!X12</f>
        <v>4.0633007221057532E-2</v>
      </c>
      <c r="Y11" s="417">
        <f>+'WICHE Public Grads-RE PROJ'!BJ12/'WICHE Public Grads-RE PROJ'!Y12</f>
        <v>4.4245085999347809E-2</v>
      </c>
      <c r="Z11" s="417">
        <f>+'WICHE Public Grads-RE PROJ'!BK12/'WICHE Public Grads-RE PROJ'!Z12</f>
        <v>4.3802364403754492E-2</v>
      </c>
      <c r="AA11" s="417">
        <f>+'WICHE Public Grads-RE PROJ'!BL12/'WICHE Public Grads-RE PROJ'!AA12</f>
        <v>4.4537461060803855E-2</v>
      </c>
      <c r="AB11" s="415">
        <f>+'WICHE Public Grads-RE PROJ'!BM12/'WICHE Public Grads-RE PROJ'!AB12</f>
        <v>4.7945672480329458E-2</v>
      </c>
      <c r="AC11" s="415">
        <f>+'WICHE Public Grads-RE PROJ'!BN12/'WICHE Public Grads-RE PROJ'!AC12</f>
        <v>5.0177714164401012E-2</v>
      </c>
      <c r="AD11" s="415">
        <f>+'WICHE Public Grads-RE PROJ'!BO12/'WICHE Public Grads-RE PROJ'!AD12</f>
        <v>5.3159689574357606E-2</v>
      </c>
      <c r="AE11" s="415">
        <f>+'WICHE Public Grads-RE PROJ'!BP12/'WICHE Public Grads-RE PROJ'!AE12</f>
        <v>5.6466507817897277E-2</v>
      </c>
      <c r="AF11" s="415">
        <f>+'WICHE Public Grads-RE PROJ'!BQ12/'WICHE Public Grads-RE PROJ'!AF12</f>
        <v>5.7348676866043655E-2</v>
      </c>
      <c r="AG11" s="417">
        <f>+'WICHE Public Grads-RE PROJ'!BR12/'WICHE Public Grads-RE PROJ'!AG12</f>
        <v>5.6114094091089986E-2</v>
      </c>
      <c r="AH11" s="415">
        <f>+'WICHE Public Grads-RE PROJ'!BS12/'WICHE Public Grads-RE PROJ'!AH12</f>
        <v>5.5938208441212542E-2</v>
      </c>
      <c r="AI11" s="415">
        <f>+'WICHE Public Grads-RE PROJ'!BT12/'WICHE Public Grads-RE PROJ'!AI12</f>
        <v>5.990774896386937E-2</v>
      </c>
      <c r="AJ11" s="415">
        <f>+'WICHE Public Grads-RE PROJ'!BU12/'WICHE Public Grads-RE PROJ'!AJ12</f>
        <v>5.9143068368101313E-2</v>
      </c>
      <c r="AK11" s="415">
        <f>+'WICHE Public Grads-RE PROJ'!BV12/'WICHE Public Grads-RE PROJ'!AK12</f>
        <v>5.9766173452856682E-2</v>
      </c>
      <c r="AL11" s="434">
        <f>+'WICHE Public Grads-RE PROJ'!BW12/'WICHE Public Grads-RE PROJ'!AL12</f>
        <v>5.8138970379155136E-2</v>
      </c>
      <c r="AM11" s="411">
        <f>+'WICHE Public Grads-RE PROJ'!BX12/'WICHE Public Grads-RE PROJ'!B12</f>
        <v>1.9108824220167816E-3</v>
      </c>
      <c r="AN11" s="411">
        <f>+'WICHE Public Grads-RE PROJ'!BY12/'WICHE Public Grads-RE PROJ'!C12</f>
        <v>1.7556022722189919E-3</v>
      </c>
      <c r="AO11" s="411">
        <f>+'WICHE Public Grads-RE PROJ'!BZ12/'WICHE Public Grads-RE PROJ'!D12</f>
        <v>1.715285350781534E-3</v>
      </c>
      <c r="AP11" s="411">
        <f>+'WICHE Public Grads-RE PROJ'!CA12/'WICHE Public Grads-RE PROJ'!E12</f>
        <v>1.9036592561256637E-3</v>
      </c>
      <c r="AQ11" s="411">
        <f>+'WICHE Public Grads-RE PROJ'!CB12/'WICHE Public Grads-RE PROJ'!F12</f>
        <v>2.0393984895004593E-3</v>
      </c>
      <c r="AR11" s="411">
        <f>+'WICHE Public Grads-RE PROJ'!CC12/'WICHE Public Grads-RE PROJ'!G12</f>
        <v>2.2430211455720722E-3</v>
      </c>
      <c r="AS11" s="416">
        <f>+'WICHE Public Grads-RE PROJ'!CD12/'WICHE Public Grads-RE PROJ'!H12</f>
        <v>1.9695831387439339E-3</v>
      </c>
      <c r="AT11" s="416">
        <f>+'WICHE Public Grads-RE PROJ'!CE12/'WICHE Public Grads-RE PROJ'!I12</f>
        <v>2.3636043990389313E-3</v>
      </c>
      <c r="AU11" s="416">
        <f>+'WICHE Public Grads-RE PROJ'!CF12/'WICHE Public Grads-RE PROJ'!J12</f>
        <v>2.2116429883420174E-3</v>
      </c>
      <c r="AV11" s="416">
        <f>+'WICHE Public Grads-RE PROJ'!CG12/'WICHE Public Grads-RE PROJ'!K12</f>
        <v>2.5919792641658865E-3</v>
      </c>
      <c r="AW11" s="411">
        <f>+'WICHE Public Grads-RE PROJ'!CH12/'WICHE Public Grads-RE PROJ'!L12</f>
        <v>2.5347800262680176E-3</v>
      </c>
      <c r="AX11" s="416">
        <f>+'WICHE Public Grads-RE PROJ'!CI12/'WICHE Public Grads-RE PROJ'!M12</f>
        <v>2.847416146339933E-3</v>
      </c>
      <c r="AY11" s="416">
        <f>+'WICHE Public Grads-RE PROJ'!CJ12/'WICHE Public Grads-RE PROJ'!N12</f>
        <v>3.7361700832458265E-3</v>
      </c>
      <c r="AZ11" s="416">
        <f>+'WICHE Public Grads-RE PROJ'!CK12/'WICHE Public Grads-RE PROJ'!O12</f>
        <v>4.1329752921585982E-3</v>
      </c>
      <c r="BA11" s="416">
        <f>+'WICHE Public Grads-RE PROJ'!CL12/'WICHE Public Grads-RE PROJ'!P12</f>
        <v>3.2223096684139405E-3</v>
      </c>
      <c r="BB11" s="416">
        <f>+'WICHE Public Grads-RE PROJ'!CM12/'WICHE Public Grads-RE PROJ'!Q12</f>
        <v>2.892609204925292E-3</v>
      </c>
      <c r="BC11" s="416">
        <f>+'WICHE Public Grads-RE PROJ'!CN12/'WICHE Public Grads-RE PROJ'!R12</f>
        <v>3.028976985244848E-3</v>
      </c>
      <c r="BD11" s="416">
        <f>+'WICHE Public Grads-RE PROJ'!CO12/'WICHE Public Grads-RE PROJ'!S12</f>
        <v>3.0053443151679929E-3</v>
      </c>
      <c r="BE11" s="416">
        <f>+'WICHE Public Grads-RE PROJ'!CP12/'WICHE Public Grads-RE PROJ'!T12</f>
        <v>3.5487298754937145E-3</v>
      </c>
      <c r="BF11" s="417">
        <f>+'WICHE Public Grads-RE PROJ'!CQ12/'WICHE Public Grads-RE PROJ'!U12</f>
        <v>4.2446607139442838E-3</v>
      </c>
      <c r="BG11" s="417">
        <f>+'WICHE Public Grads-RE PROJ'!CR12/'WICHE Public Grads-RE PROJ'!V12</f>
        <v>4.8115258534324719E-3</v>
      </c>
      <c r="BH11" s="417">
        <f>+'WICHE Public Grads-RE PROJ'!CS12/'WICHE Public Grads-RE PROJ'!W12</f>
        <v>4.9788467032144852E-3</v>
      </c>
      <c r="BI11" s="417">
        <f>+'WICHE Public Grads-RE PROJ'!CT12/'WICHE Public Grads-RE PROJ'!X12</f>
        <v>4.826170510132774E-3</v>
      </c>
      <c r="BJ11" s="417">
        <f>+'WICHE Public Grads-RE PROJ'!CU12/'WICHE Public Grads-RE PROJ'!Y12</f>
        <v>5.8003594002594893E-3</v>
      </c>
      <c r="BK11" s="417">
        <f>+'WICHE Public Grads-RE PROJ'!CV12/'WICHE Public Grads-RE PROJ'!Z12</f>
        <v>5.9775038671790242E-3</v>
      </c>
      <c r="BL11" s="417">
        <f>+'WICHE Public Grads-RE PROJ'!CW12/'WICHE Public Grads-RE PROJ'!AA12</f>
        <v>5.9608915780821536E-3</v>
      </c>
      <c r="BM11" s="415">
        <f>+'WICHE Public Grads-RE PROJ'!CX12/'WICHE Public Grads-RE PROJ'!AB12</f>
        <v>6.5113932336056069E-3</v>
      </c>
      <c r="BN11" s="415">
        <f>+'WICHE Public Grads-RE PROJ'!CY12/'WICHE Public Grads-RE PROJ'!AC12</f>
        <v>7.3071681470473424E-3</v>
      </c>
      <c r="BO11" s="415">
        <f>+'WICHE Public Grads-RE PROJ'!CZ12/'WICHE Public Grads-RE PROJ'!AD12</f>
        <v>7.9430792764219656E-3</v>
      </c>
      <c r="BP11" s="415">
        <f>+'WICHE Public Grads-RE PROJ'!DA12/'WICHE Public Grads-RE PROJ'!AE12</f>
        <v>8.106926840272392E-3</v>
      </c>
      <c r="BQ11" s="415">
        <f>+'WICHE Public Grads-RE PROJ'!DB12/'WICHE Public Grads-RE PROJ'!AF12</f>
        <v>7.660064454071208E-3</v>
      </c>
      <c r="BR11" s="417">
        <f>+'WICHE Public Grads-RE PROJ'!DC12/'WICHE Public Grads-RE PROJ'!AG12</f>
        <v>5.1214467924085155E-3</v>
      </c>
      <c r="BS11" s="415">
        <f>+'WICHE Public Grads-RE PROJ'!DD12/'WICHE Public Grads-RE PROJ'!AH12</f>
        <v>5.1410378702476372E-3</v>
      </c>
      <c r="BT11" s="415">
        <f>+'WICHE Public Grads-RE PROJ'!DE12/'WICHE Public Grads-RE PROJ'!AI12</f>
        <v>5.2283798180844058E-3</v>
      </c>
      <c r="BU11" s="415">
        <f>+'WICHE Public Grads-RE PROJ'!DF12/'WICHE Public Grads-RE PROJ'!AJ12</f>
        <v>4.8343029796534985E-3</v>
      </c>
      <c r="BV11" s="415">
        <f>+'WICHE Public Grads-RE PROJ'!DG12/'WICHE Public Grads-RE PROJ'!AK12</f>
        <v>4.4281239874716495E-3</v>
      </c>
      <c r="BW11" s="434">
        <f>+'WICHE Public Grads-RE PROJ'!DH12/'WICHE Public Grads-RE PROJ'!AL12</f>
        <v>2.8851021922615457E-3</v>
      </c>
      <c r="BX11" s="411">
        <f>+'WICHE Public Grads-RE PROJ'!DI12/'WICHE Public Grads-RE PROJ'!B12</f>
        <v>2.4147575634647821E-2</v>
      </c>
      <c r="BY11" s="411">
        <f>+'WICHE Public Grads-RE PROJ'!DJ12/'WICHE Public Grads-RE PROJ'!C12</f>
        <v>2.5338820056358187E-2</v>
      </c>
      <c r="BZ11" s="411">
        <f>+'WICHE Public Grads-RE PROJ'!DK12/'WICHE Public Grads-RE PROJ'!D12</f>
        <v>2.7683115230825155E-2</v>
      </c>
      <c r="CA11" s="411">
        <f>+'WICHE Public Grads-RE PROJ'!DL12/'WICHE Public Grads-RE PROJ'!E12</f>
        <v>2.7363710243022699E-2</v>
      </c>
      <c r="CB11" s="411">
        <f>+'WICHE Public Grads-RE PROJ'!DM12/'WICHE Public Grads-RE PROJ'!F12</f>
        <v>2.7655139956522714E-2</v>
      </c>
      <c r="CC11" s="411">
        <f>+'WICHE Public Grads-RE PROJ'!DN12/'WICHE Public Grads-RE PROJ'!G12</f>
        <v>2.6865275993556412E-2</v>
      </c>
      <c r="CD11" s="416">
        <f>+'WICHE Public Grads-RE PROJ'!DO12/'WICHE Public Grads-RE PROJ'!H12</f>
        <v>2.7919348616215558E-2</v>
      </c>
      <c r="CE11" s="416">
        <f>+'WICHE Public Grads-RE PROJ'!DP12/'WICHE Public Grads-RE PROJ'!I12</f>
        <v>2.7894438692790031E-2</v>
      </c>
      <c r="CF11" s="416">
        <f>+'WICHE Public Grads-RE PROJ'!DQ12/'WICHE Public Grads-RE PROJ'!J12</f>
        <v>2.8741987479851558E-2</v>
      </c>
      <c r="CG11" s="416">
        <f>+'WICHE Public Grads-RE PROJ'!DR12/'WICHE Public Grads-RE PROJ'!K12</f>
        <v>2.7611779105767155E-2</v>
      </c>
      <c r="CH11" s="411">
        <f>+'WICHE Public Grads-RE PROJ'!DS12/'WICHE Public Grads-RE PROJ'!L12</f>
        <v>2.7982967616721182E-2</v>
      </c>
      <c r="CI11" s="416">
        <f>+'WICHE Public Grads-RE PROJ'!DT12/'WICHE Public Grads-RE PROJ'!M12</f>
        <v>2.6309183897587147E-2</v>
      </c>
      <c r="CJ11" s="416">
        <f>+'WICHE Public Grads-RE PROJ'!DU12/'WICHE Public Grads-RE PROJ'!N12</f>
        <v>2.6974995814880762E-2</v>
      </c>
      <c r="CK11" s="416">
        <f>+'WICHE Public Grads-RE PROJ'!DV12/'WICHE Public Grads-RE PROJ'!O12</f>
        <v>2.7933212319416732E-2</v>
      </c>
      <c r="CL11" s="416">
        <f>+'WICHE Public Grads-RE PROJ'!DW12/'WICHE Public Grads-RE PROJ'!P12</f>
        <v>2.983235080112261E-2</v>
      </c>
      <c r="CM11" s="416">
        <f>+'WICHE Public Grads-RE PROJ'!DX12/'WICHE Public Grads-RE PROJ'!Q12</f>
        <v>3.0240265120132559E-2</v>
      </c>
      <c r="CN11" s="416">
        <f>+'WICHE Public Grads-RE PROJ'!DY12/'WICHE Public Grads-RE PROJ'!R12</f>
        <v>2.9093221381979298E-2</v>
      </c>
      <c r="CO11" s="416">
        <f>+'WICHE Public Grads-RE PROJ'!DZ12/'WICHE Public Grads-RE PROJ'!S12</f>
        <v>2.9560326789545933E-2</v>
      </c>
      <c r="CP11" s="416">
        <f>+'WICHE Public Grads-RE PROJ'!EA12/'WICHE Public Grads-RE PROJ'!T12</f>
        <v>3.0060615781489129E-2</v>
      </c>
      <c r="CQ11" s="417">
        <f>+'WICHE Public Grads-RE PROJ'!EB12/'WICHE Public Grads-RE PROJ'!U12</f>
        <v>2.875024696787187E-2</v>
      </c>
      <c r="CR11" s="417">
        <f>+'WICHE Public Grads-RE PROJ'!EC12/'WICHE Public Grads-RE PROJ'!V12</f>
        <v>3.0750148230435287E-2</v>
      </c>
      <c r="CS11" s="417">
        <f>+'WICHE Public Grads-RE PROJ'!ED12/'WICHE Public Grads-RE PROJ'!W12</f>
        <v>3.3131096026445019E-2</v>
      </c>
      <c r="CT11" s="417">
        <f>+'WICHE Public Grads-RE PROJ'!EE12/'WICHE Public Grads-RE PROJ'!X12</f>
        <v>3.5806836710924758E-2</v>
      </c>
      <c r="CU11" s="417">
        <f>+'WICHE Public Grads-RE PROJ'!EF12/'WICHE Public Grads-RE PROJ'!Y12</f>
        <v>3.8444726599088319E-2</v>
      </c>
      <c r="CV11" s="417">
        <f>+'WICHE Public Grads-RE PROJ'!EG12/'WICHE Public Grads-RE PROJ'!Z12</f>
        <v>3.7824860536575466E-2</v>
      </c>
      <c r="CW11" s="417">
        <f>+'WICHE Public Grads-RE PROJ'!EH12/'WICHE Public Grads-RE PROJ'!AA12</f>
        <v>3.8576569482721701E-2</v>
      </c>
      <c r="CX11" s="415">
        <f>+'WICHE Public Grads-RE PROJ'!EI12/'WICHE Public Grads-RE PROJ'!AB12</f>
        <v>4.1434279246723847E-2</v>
      </c>
      <c r="CY11" s="415">
        <f>+'WICHE Public Grads-RE PROJ'!EJ12/'WICHE Public Grads-RE PROJ'!AC12</f>
        <v>4.287054601735367E-2</v>
      </c>
      <c r="CZ11" s="415">
        <f>+'WICHE Public Grads-RE PROJ'!EK12/'WICHE Public Grads-RE PROJ'!AD12</f>
        <v>4.5216610297935639E-2</v>
      </c>
      <c r="DA11" s="415">
        <f>+'WICHE Public Grads-RE PROJ'!EL12/'WICHE Public Grads-RE PROJ'!AE12</f>
        <v>4.8359580977624883E-2</v>
      </c>
      <c r="DB11" s="415">
        <f>+'WICHE Public Grads-RE PROJ'!EM12/'WICHE Public Grads-RE PROJ'!AF12</f>
        <v>4.9688612411972449E-2</v>
      </c>
      <c r="DC11" s="417">
        <f>+'WICHE Public Grads-RE PROJ'!EN12/'WICHE Public Grads-RE PROJ'!AG12</f>
        <v>5.0992647298681471E-2</v>
      </c>
      <c r="DD11" s="415">
        <f>+'WICHE Public Grads-RE PROJ'!EO12/'WICHE Public Grads-RE PROJ'!AH12</f>
        <v>5.0797170570964903E-2</v>
      </c>
      <c r="DE11" s="415">
        <f>+'WICHE Public Grads-RE PROJ'!EP12/'WICHE Public Grads-RE PROJ'!AI12</f>
        <v>5.4679369145784966E-2</v>
      </c>
      <c r="DF11" s="415">
        <f>+'WICHE Public Grads-RE PROJ'!EQ12/'WICHE Public Grads-RE PROJ'!AJ12</f>
        <v>5.4308765388447817E-2</v>
      </c>
      <c r="DG11" s="415">
        <f>+'WICHE Public Grads-RE PROJ'!ER12/'WICHE Public Grads-RE PROJ'!AK12</f>
        <v>5.5338049465385029E-2</v>
      </c>
      <c r="DH11" s="434">
        <f>+'WICHE Public Grads-RE PROJ'!ES12/'WICHE Public Grads-RE PROJ'!AL12</f>
        <v>5.5253868186893589E-2</v>
      </c>
      <c r="DI11" s="411">
        <f>+'WICHE Public Grads-RE PROJ'!ET12/'WICHE Public Grads-RE PROJ'!B12</f>
        <v>0.20562802912227512</v>
      </c>
      <c r="DJ11" s="411">
        <f>+'WICHE Public Grads-RE PROJ'!EU12/'WICHE Public Grads-RE PROJ'!C12</f>
        <v>0.20417542604106095</v>
      </c>
      <c r="DK11" s="411">
        <f>+'WICHE Public Grads-RE PROJ'!EV12/'WICHE Public Grads-RE PROJ'!D12</f>
        <v>0.20344874591057796</v>
      </c>
      <c r="DL11" s="411">
        <f>+'WICHE Public Grads-RE PROJ'!EW12/'WICHE Public Grads-RE PROJ'!E12</f>
        <v>0.20596257250047312</v>
      </c>
      <c r="DM11" s="411">
        <f>+'WICHE Public Grads-RE PROJ'!EX12/'WICHE Public Grads-RE PROJ'!F12</f>
        <v>0.21057349678402545</v>
      </c>
      <c r="DN11" s="411">
        <f>+'WICHE Public Grads-RE PROJ'!EY12/'WICHE Public Grads-RE PROJ'!G12</f>
        <v>0.20728574050284457</v>
      </c>
      <c r="DO11" s="416">
        <f>+'WICHE Public Grads-RE PROJ'!EZ12/'WICHE Public Grads-RE PROJ'!H12</f>
        <v>0.21372007553452863</v>
      </c>
      <c r="DP11" s="416">
        <f>+'WICHE Public Grads-RE PROJ'!FA12/'WICHE Public Grads-RE PROJ'!I12</f>
        <v>0.21146445803137148</v>
      </c>
      <c r="DQ11" s="416">
        <f>+'WICHE Public Grads-RE PROJ'!FB12/'WICHE Public Grads-RE PROJ'!J12</f>
        <v>0.21174607339655882</v>
      </c>
      <c r="DR11" s="416">
        <f>+'WICHE Public Grads-RE PROJ'!FC12/'WICHE Public Grads-RE PROJ'!K12</f>
        <v>0.21247030023759811</v>
      </c>
      <c r="DS11" s="411">
        <f>+'WICHE Public Grads-RE PROJ'!FD12/'WICHE Public Grads-RE PROJ'!L12</f>
        <v>0.20880564176782085</v>
      </c>
      <c r="DT11" s="416">
        <f>+'WICHE Public Grads-RE PROJ'!FE12/'WICHE Public Grads-RE PROJ'!M12</f>
        <v>0.20265288193028144</v>
      </c>
      <c r="DU11" s="416">
        <f>+'WICHE Public Grads-RE PROJ'!FF12/'WICHE Public Grads-RE PROJ'!N12</f>
        <v>0.20044438356998281</v>
      </c>
      <c r="DV11" s="416">
        <f>+'WICHE Public Grads-RE PROJ'!FG12/'WICHE Public Grads-RE PROJ'!O12</f>
        <v>0.19929041839811579</v>
      </c>
      <c r="DW11" s="416">
        <f>+'WICHE Public Grads-RE PROJ'!FH12/'WICHE Public Grads-RE PROJ'!P12</f>
        <v>0.1986769226200199</v>
      </c>
      <c r="DX11" s="416">
        <f>+'WICHE Public Grads-RE PROJ'!FI12/'WICHE Public Grads-RE PROJ'!Q12</f>
        <v>0.20068994086221181</v>
      </c>
      <c r="DY11" s="416">
        <f>+'WICHE Public Grads-RE PROJ'!FJ12/'WICHE Public Grads-RE PROJ'!R12</f>
        <v>0.2067567382772437</v>
      </c>
      <c r="DZ11" s="416">
        <f>+'WICHE Public Grads-RE PROJ'!FK12/'WICHE Public Grads-RE PROJ'!S12</f>
        <v>0.2143523516319486</v>
      </c>
      <c r="EA11" s="416">
        <f>+'WICHE Public Grads-RE PROJ'!FL12/'WICHE Public Grads-RE PROJ'!T12</f>
        <v>0.21688687504594636</v>
      </c>
      <c r="EB11" s="417">
        <f>+'WICHE Public Grads-RE PROJ'!FM12/'WICHE Public Grads-RE PROJ'!U12</f>
        <v>0.22030808843680491</v>
      </c>
      <c r="EC11" s="417">
        <f>+'WICHE Public Grads-RE PROJ'!FN12/'WICHE Public Grads-RE PROJ'!V12</f>
        <v>0.2079655969086287</v>
      </c>
      <c r="ED11" s="417">
        <f>+'WICHE Public Grads-RE PROJ'!FO12/'WICHE Public Grads-RE PROJ'!W12</f>
        <v>0.21154657126144386</v>
      </c>
      <c r="EE11" s="417">
        <f>+'WICHE Public Grads-RE PROJ'!FP12/'WICHE Public Grads-RE PROJ'!X12</f>
        <v>0.20181836710924761</v>
      </c>
      <c r="EF11" s="417">
        <f>+'WICHE Public Grads-RE PROJ'!FQ12/'WICHE Public Grads-RE PROJ'!Y12</f>
        <v>0.20810523905667838</v>
      </c>
      <c r="EG11" s="417">
        <f>+'WICHE Public Grads-RE PROJ'!FR12/'WICHE Public Grads-RE PROJ'!Z12</f>
        <v>0.20697982067488399</v>
      </c>
      <c r="EH11" s="417">
        <f>+'WICHE Public Grads-RE PROJ'!FS12/'WICHE Public Grads-RE PROJ'!AA12</f>
        <v>0.20711162684680579</v>
      </c>
      <c r="EI11" s="415">
        <f>+'WICHE Public Grads-RE PROJ'!FT12/'WICHE Public Grads-RE PROJ'!AB12</f>
        <v>0.21027368306219574</v>
      </c>
      <c r="EJ11" s="415">
        <f>+'WICHE Public Grads-RE PROJ'!FU12/'WICHE Public Grads-RE PROJ'!AC12</f>
        <v>0.2081481430753111</v>
      </c>
      <c r="EK11" s="415">
        <f>+'WICHE Public Grads-RE PROJ'!FV12/'WICHE Public Grads-RE PROJ'!AD12</f>
        <v>0.20866020180473496</v>
      </c>
      <c r="EL11" s="415">
        <f>+'WICHE Public Grads-RE PROJ'!FW12/'WICHE Public Grads-RE PROJ'!AE12</f>
        <v>0.20307499259802331</v>
      </c>
      <c r="EM11" s="415">
        <f>+'WICHE Public Grads-RE PROJ'!FX12/'WICHE Public Grads-RE PROJ'!AF12</f>
        <v>0.20159801161296664</v>
      </c>
      <c r="EN11" s="417">
        <f>+'WICHE Public Grads-RE PROJ'!FY12/'WICHE Public Grads-RE PROJ'!AG12</f>
        <v>0.1935776404809593</v>
      </c>
      <c r="EO11" s="415">
        <f>+'WICHE Public Grads-RE PROJ'!FZ12/'WICHE Public Grads-RE PROJ'!AH12</f>
        <v>0.19493824560534173</v>
      </c>
      <c r="EP11" s="415">
        <f>+'WICHE Public Grads-RE PROJ'!GA12/'WICHE Public Grads-RE PROJ'!AI12</f>
        <v>0.19611658855914721</v>
      </c>
      <c r="EQ11" s="415">
        <f>+'WICHE Public Grads-RE PROJ'!GB12/'WICHE Public Grads-RE PROJ'!AJ12</f>
        <v>0.20333644048728747</v>
      </c>
      <c r="ER11" s="415">
        <f>+'WICHE Public Grads-RE PROJ'!GC12/'WICHE Public Grads-RE PROJ'!AK12</f>
        <v>0.20858759045253267</v>
      </c>
      <c r="ES11" s="434">
        <f>+'WICHE Public Grads-RE PROJ'!GD12/'WICHE Public Grads-RE PROJ'!AL12</f>
        <v>0.21012698610851036</v>
      </c>
      <c r="ET11" s="411">
        <f>+'WICHE Public Grads-RE PROJ'!GE12/'WICHE Public Grads-RE PROJ'!B12</f>
        <v>0.12279821508636335</v>
      </c>
      <c r="EU11" s="411">
        <f>+'WICHE Public Grads-RE PROJ'!GF12/'WICHE Public Grads-RE PROJ'!C12</f>
        <v>0.13208391107930403</v>
      </c>
      <c r="EV11" s="411">
        <f>+'WICHE Public Grads-RE PROJ'!GG12/'WICHE Public Grads-RE PROJ'!D12</f>
        <v>0.14057388222464559</v>
      </c>
      <c r="EW11" s="411">
        <f>+'WICHE Public Grads-RE PROJ'!GH12/'WICHE Public Grads-RE PROJ'!E12</f>
        <v>0.1434089972948</v>
      </c>
      <c r="EX11" s="411">
        <f>+'WICHE Public Grads-RE PROJ'!GI12/'WICHE Public Grads-RE PROJ'!F12</f>
        <v>0.14766589722328052</v>
      </c>
      <c r="EY11" s="411">
        <f>+'WICHE Public Grads-RE PROJ'!GJ12/'WICHE Public Grads-RE PROJ'!G12</f>
        <v>0.13910809322811524</v>
      </c>
      <c r="EZ11" s="416">
        <f>+'WICHE Public Grads-RE PROJ'!GK12/'WICHE Public Grads-RE PROJ'!H12</f>
        <v>0.14319072468476518</v>
      </c>
      <c r="FA11" s="416">
        <f>+'WICHE Public Grads-RE PROJ'!GL12/'WICHE Public Grads-RE PROJ'!I12</f>
        <v>0.14663137538335319</v>
      </c>
      <c r="FB11" s="416">
        <f>+'WICHE Public Grads-RE PROJ'!GM12/'WICHE Public Grads-RE PROJ'!J12</f>
        <v>0.15080406342542266</v>
      </c>
      <c r="FC11" s="416">
        <f>+'WICHE Public Grads-RE PROJ'!GN12/'WICHE Public Grads-RE PROJ'!K12</f>
        <v>0.16148570811433507</v>
      </c>
      <c r="FD11" s="411">
        <f>+'WICHE Public Grads-RE PROJ'!GO12/'WICHE Public Grads-RE PROJ'!L12</f>
        <v>0.16787270886838385</v>
      </c>
      <c r="FE11" s="416">
        <f>+'WICHE Public Grads-RE PROJ'!GP12/'WICHE Public Grads-RE PROJ'!M12</f>
        <v>0.17289228452197922</v>
      </c>
      <c r="FF11" s="416">
        <f>+'WICHE Public Grads-RE PROJ'!GQ12/'WICHE Public Grads-RE PROJ'!N12</f>
        <v>0.18205268684655071</v>
      </c>
      <c r="FG11" s="416">
        <f>+'WICHE Public Grads-RE PROJ'!GR12/'WICHE Public Grads-RE PROJ'!O12</f>
        <v>0.18999684963770833</v>
      </c>
      <c r="FH11" s="416">
        <f>+'WICHE Public Grads-RE PROJ'!GS12/'WICHE Public Grads-RE PROJ'!P12</f>
        <v>0.19671680798301233</v>
      </c>
      <c r="FI11" s="416">
        <f>+'WICHE Public Grads-RE PROJ'!GT12/'WICHE Public Grads-RE PROJ'!Q12</f>
        <v>0.20613233151444163</v>
      </c>
      <c r="FJ11" s="416">
        <f>+'WICHE Public Grads-RE PROJ'!GU12/'WICHE Public Grads-RE PROJ'!R12</f>
        <v>0.21688979446715986</v>
      </c>
      <c r="FK11" s="416">
        <f>+'WICHE Public Grads-RE PROJ'!GV12/'WICHE Public Grads-RE PROJ'!S12</f>
        <v>0.22709341223195129</v>
      </c>
      <c r="FL11" s="416">
        <f>+'WICHE Public Grads-RE PROJ'!GW12/'WICHE Public Grads-RE PROJ'!T12</f>
        <v>0.2326790571472489</v>
      </c>
      <c r="FM11" s="417">
        <f>+'WICHE Public Grads-RE PROJ'!GX12/'WICHE Public Grads-RE PROJ'!U12</f>
        <v>0.24476906113968502</v>
      </c>
      <c r="FN11" s="417">
        <f>+'WICHE Public Grads-RE PROJ'!GY12/'WICHE Public Grads-RE PROJ'!V12</f>
        <v>0.25154193728659929</v>
      </c>
      <c r="FO11" s="417">
        <f>+'WICHE Public Grads-RE PROJ'!GZ12/'WICHE Public Grads-RE PROJ'!W12</f>
        <v>0.25736964535919793</v>
      </c>
      <c r="FP11" s="417">
        <f>+'WICHE Public Grads-RE PROJ'!HA12/'WICHE Public Grads-RE PROJ'!X12</f>
        <v>0.26656766829722806</v>
      </c>
      <c r="FQ11" s="417">
        <f>+'WICHE Public Grads-RE PROJ'!HB12/'WICHE Public Grads-RE PROJ'!Y12</f>
        <v>0.27485100153334857</v>
      </c>
      <c r="FR11" s="417">
        <f>+'WICHE Public Grads-RE PROJ'!HC12/'WICHE Public Grads-RE PROJ'!Z12</f>
        <v>0.28681519433886987</v>
      </c>
      <c r="FS11" s="417">
        <f>+'WICHE Public Grads-RE PROJ'!HD12/'WICHE Public Grads-RE PROJ'!AA12</f>
        <v>0.29615201309600281</v>
      </c>
      <c r="FT11" s="415">
        <f>+'WICHE Public Grads-RE PROJ'!HE12/'WICHE Public Grads-RE PROJ'!AB12</f>
        <v>0.30281046732030598</v>
      </c>
      <c r="FU11" s="415">
        <f>+'WICHE Public Grads-RE PROJ'!HF12/'WICHE Public Grads-RE PROJ'!AC12</f>
        <v>0.31144150498900841</v>
      </c>
      <c r="FV11" s="415">
        <f>+'WICHE Public Grads-RE PROJ'!HG12/'WICHE Public Grads-RE PROJ'!AD12</f>
        <v>0.3185932610129531</v>
      </c>
      <c r="FW11" s="415">
        <f>+'WICHE Public Grads-RE PROJ'!HH12/'WICHE Public Grads-RE PROJ'!AE12</f>
        <v>0.32895794267345296</v>
      </c>
      <c r="FX11" s="415">
        <f>+'WICHE Public Grads-RE PROJ'!HI12/'WICHE Public Grads-RE PROJ'!AF12</f>
        <v>0.33507691659587019</v>
      </c>
      <c r="FY11" s="417">
        <f>+'WICHE Public Grads-RE PROJ'!HJ12/'WICHE Public Grads-RE PROJ'!AG12</f>
        <v>0.36175681935319715</v>
      </c>
      <c r="FZ11" s="415">
        <f>+'WICHE Public Grads-RE PROJ'!HK12/'WICHE Public Grads-RE PROJ'!AH12</f>
        <v>0.37565501777684179</v>
      </c>
      <c r="GA11" s="415">
        <f>+'WICHE Public Grads-RE PROJ'!HL12/'WICHE Public Grads-RE PROJ'!AI12</f>
        <v>0.37332725716361936</v>
      </c>
      <c r="GB11" s="415">
        <f>+'WICHE Public Grads-RE PROJ'!HM12/'WICHE Public Grads-RE PROJ'!AJ12</f>
        <v>0.36112628973674904</v>
      </c>
      <c r="GC11" s="415">
        <f>+'WICHE Public Grads-RE PROJ'!HN12/'WICHE Public Grads-RE PROJ'!AK12</f>
        <v>0.3555864564207798</v>
      </c>
      <c r="GD11" s="434">
        <f>+'WICHE Public Grads-RE PROJ'!HO12/'WICHE Public Grads-RE PROJ'!AL12</f>
        <v>0.35395903987128008</v>
      </c>
      <c r="GE11" s="411">
        <f>+'WICHE Public Grads-RE PROJ'!HP12/'WICHE Public Grads-RE PROJ'!B12</f>
        <v>0.64551529773469696</v>
      </c>
      <c r="GF11" s="411">
        <f>+'WICHE Public Grads-RE PROJ'!HQ12/'WICHE Public Grads-RE PROJ'!C12</f>
        <v>0.63664624055105778</v>
      </c>
      <c r="GG11" s="411">
        <f>+'WICHE Public Grads-RE PROJ'!HR12/'WICHE Public Grads-RE PROJ'!D12</f>
        <v>0.62657897128316975</v>
      </c>
      <c r="GH11" s="411">
        <f>+'WICHE Public Grads-RE PROJ'!HS12/'WICHE Public Grads-RE PROJ'!E12</f>
        <v>0.62136106070557851</v>
      </c>
      <c r="GI11" s="411">
        <f>+'WICHE Public Grads-RE PROJ'!HT12/'WICHE Public Grads-RE PROJ'!F12</f>
        <v>0.61206606754667081</v>
      </c>
      <c r="GJ11" s="411">
        <f>+'WICHE Public Grads-RE PROJ'!HU12/'WICHE Public Grads-RE PROJ'!G12</f>
        <v>0.62449786912991168</v>
      </c>
      <c r="GK11" s="416">
        <f>+'WICHE Public Grads-RE PROJ'!HV12/'WICHE Public Grads-RE PROJ'!H12</f>
        <v>0.61320026802574668</v>
      </c>
      <c r="GL11" s="416">
        <f>+'WICHE Public Grads-RE PROJ'!HW12/'WICHE Public Grads-RE PROJ'!I12</f>
        <v>0.61164612349344638</v>
      </c>
      <c r="GM11" s="416">
        <f>+'WICHE Public Grads-RE PROJ'!HX12/'WICHE Public Grads-RE PROJ'!J12</f>
        <v>0.60649623270982489</v>
      </c>
      <c r="GN11" s="416">
        <f>+'WICHE Public Grads-RE PROJ'!HY12/'WICHE Public Grads-RE PROJ'!K12</f>
        <v>0.59584023327813374</v>
      </c>
      <c r="GO11" s="411">
        <f>+'WICHE Public Grads-RE PROJ'!HZ12/'WICHE Public Grads-RE PROJ'!L12</f>
        <v>0.5928039017208061</v>
      </c>
      <c r="GP11" s="416">
        <f>+'WICHE Public Grads-RE PROJ'!IA12/'WICHE Public Grads-RE PROJ'!M12</f>
        <v>0.59529823350381228</v>
      </c>
      <c r="GQ11" s="416">
        <f>+'WICHE Public Grads-RE PROJ'!IB12/'WICHE Public Grads-RE PROJ'!N12</f>
        <v>0.58679176368533992</v>
      </c>
      <c r="GR11" s="416">
        <f>+'WICHE Public Grads-RE PROJ'!IC12/'WICHE Public Grads-RE PROJ'!O12</f>
        <v>0.57864654435260054</v>
      </c>
      <c r="GS11" s="416">
        <f>+'WICHE Public Grads-RE PROJ'!ID12/'WICHE Public Grads-RE PROJ'!P12</f>
        <v>0.57155160892743118</v>
      </c>
      <c r="GT11" s="416">
        <f>+'WICHE Public Grads-RE PROJ'!IE12/'WICHE Public Grads-RE PROJ'!Q12</f>
        <v>0.56004485329828868</v>
      </c>
      <c r="GU11" s="416">
        <f>+'WICHE Public Grads-RE PROJ'!IF12/'WICHE Public Grads-RE PROJ'!R12</f>
        <v>0.54423126888837225</v>
      </c>
      <c r="GV11" s="416">
        <f>+'WICHE Public Grads-RE PROJ'!IG12/'WICHE Public Grads-RE PROJ'!S12</f>
        <v>0.52598856503138613</v>
      </c>
      <c r="GW11" s="416">
        <f>+'WICHE Public Grads-RE PROJ'!IH12/'WICHE Public Grads-RE PROJ'!T12</f>
        <v>0.51682472214982189</v>
      </c>
      <c r="GX11" s="417">
        <f>+'WICHE Public Grads-RE PROJ'!II12/'WICHE Public Grads-RE PROJ'!U12</f>
        <v>0.50192794274169394</v>
      </c>
      <c r="GY11" s="417">
        <f>+'WICHE Public Grads-RE PROJ'!IJ12/'WICHE Public Grads-RE PROJ'!V12</f>
        <v>0.50493079172090427</v>
      </c>
      <c r="GZ11" s="417">
        <f>+'WICHE Public Grads-RE PROJ'!IK12/'WICHE Public Grads-RE PROJ'!W12</f>
        <v>0.49297384064969868</v>
      </c>
      <c r="HA11" s="417">
        <f>+'WICHE Public Grads-RE PROJ'!IL12/'WICHE Public Grads-RE PROJ'!X12</f>
        <v>0.49098095737246683</v>
      </c>
      <c r="HB11" s="417">
        <f>+'WICHE Public Grads-RE PROJ'!IM12/'WICHE Public Grads-RE PROJ'!Y12</f>
        <v>0.4727986734106252</v>
      </c>
      <c r="HC11" s="417">
        <f>+'WICHE Public Grads-RE PROJ'!IN12/'WICHE Public Grads-RE PROJ'!Z12</f>
        <v>0.46240262058249165</v>
      </c>
      <c r="HD11" s="417">
        <f>+'WICHE Public Grads-RE PROJ'!IO12/'WICHE Public Grads-RE PROJ'!AA12</f>
        <v>0.45219889899638754</v>
      </c>
      <c r="HE11" s="415">
        <f>+'WICHE Public Grads-RE PROJ'!IP12/'WICHE Public Grads-RE PROJ'!AB12</f>
        <v>0.43897017713716879</v>
      </c>
      <c r="HF11" s="415">
        <f>+'WICHE Public Grads-RE PROJ'!IQ12/'WICHE Public Grads-RE PROJ'!AC12</f>
        <v>0.43023263777127946</v>
      </c>
      <c r="HG11" s="415">
        <f>+'WICHE Public Grads-RE PROJ'!IR12/'WICHE Public Grads-RE PROJ'!AD12</f>
        <v>0.41958684760795428</v>
      </c>
      <c r="HH11" s="415">
        <f>+'WICHE Public Grads-RE PROJ'!IS12/'WICHE Public Grads-RE PROJ'!AE12</f>
        <v>0.41150055691062642</v>
      </c>
      <c r="HI11" s="415">
        <f>+'WICHE Public Grads-RE PROJ'!IT12/'WICHE Public Grads-RE PROJ'!AF12</f>
        <v>0.40597639492511955</v>
      </c>
      <c r="HJ11" s="417">
        <f>+'WICHE Public Grads-RE PROJ'!IU12/'WICHE Public Grads-RE PROJ'!AG12</f>
        <v>0.38855144607475356</v>
      </c>
      <c r="HK11" s="415">
        <f>+'WICHE Public Grads-RE PROJ'!IV12/'WICHE Public Grads-RE PROJ'!AH12</f>
        <v>0.37346852817660392</v>
      </c>
      <c r="HL11" s="415">
        <f>+'WICHE Public Grads-RE PROJ'!IW12/'WICHE Public Grads-RE PROJ'!AI12</f>
        <v>0.37064840531336407</v>
      </c>
      <c r="HM11" s="415">
        <f>+'WICHE Public Grads-RE PROJ'!IX12/'WICHE Public Grads-RE PROJ'!AJ12</f>
        <v>0.37639420140786217</v>
      </c>
      <c r="HN11" s="415">
        <f>+'WICHE Public Grads-RE PROJ'!IY12/'WICHE Public Grads-RE PROJ'!AK12</f>
        <v>0.37605977967383086</v>
      </c>
      <c r="HO11" s="434">
        <f>+'WICHE Public Grads-RE PROJ'!IZ12/'WICHE Public Grads-RE PROJ'!AL12</f>
        <v>0.37777500364105443</v>
      </c>
      <c r="HP11" s="428">
        <f t="shared" si="7"/>
        <v>1</v>
      </c>
      <c r="HQ11" s="428">
        <f t="shared" si="8"/>
        <v>1</v>
      </c>
      <c r="HR11" s="428">
        <f t="shared" si="9"/>
        <v>1</v>
      </c>
      <c r="HS11" s="428">
        <f t="shared" si="10"/>
        <v>1</v>
      </c>
      <c r="HT11" s="428">
        <f t="shared" si="11"/>
        <v>1</v>
      </c>
      <c r="HU11" s="428">
        <f t="shared" si="2"/>
        <v>1</v>
      </c>
      <c r="HV11" s="428">
        <f t="shared" si="12"/>
        <v>1</v>
      </c>
      <c r="HW11" s="428">
        <f t="shared" si="12"/>
        <v>1</v>
      </c>
      <c r="HX11" s="428">
        <f t="shared" si="12"/>
        <v>1</v>
      </c>
      <c r="HY11" s="428">
        <f t="shared" si="12"/>
        <v>1</v>
      </c>
      <c r="HZ11" s="428">
        <f t="shared" si="12"/>
        <v>1</v>
      </c>
      <c r="IA11" s="428">
        <f t="shared" si="12"/>
        <v>1</v>
      </c>
      <c r="IB11" s="428">
        <f t="shared" si="12"/>
        <v>1</v>
      </c>
      <c r="IC11" s="428">
        <f t="shared" si="12"/>
        <v>1</v>
      </c>
      <c r="ID11" s="428">
        <f t="shared" si="12"/>
        <v>1</v>
      </c>
      <c r="IE11" s="428">
        <f t="shared" si="12"/>
        <v>1</v>
      </c>
      <c r="IF11" s="428">
        <f t="shared" si="13"/>
        <v>1</v>
      </c>
      <c r="IG11" s="428">
        <f t="shared" si="13"/>
        <v>1</v>
      </c>
      <c r="IH11" s="428">
        <f t="shared" si="13"/>
        <v>1</v>
      </c>
      <c r="II11" s="428">
        <f t="shared" si="13"/>
        <v>1</v>
      </c>
      <c r="IJ11" s="428">
        <f t="shared" si="13"/>
        <v>1</v>
      </c>
      <c r="IK11" s="428">
        <f t="shared" si="13"/>
        <v>1</v>
      </c>
      <c r="IL11" s="428">
        <f t="shared" si="13"/>
        <v>1</v>
      </c>
      <c r="IM11" s="428">
        <f t="shared" si="13"/>
        <v>0.99999999999999989</v>
      </c>
      <c r="IN11" s="428">
        <f t="shared" si="13"/>
        <v>1</v>
      </c>
      <c r="IO11" s="428">
        <f t="shared" si="13"/>
        <v>1</v>
      </c>
      <c r="IP11" s="428">
        <f t="shared" si="14"/>
        <v>1</v>
      </c>
      <c r="IQ11" s="428">
        <f t="shared" si="14"/>
        <v>1</v>
      </c>
      <c r="IR11" s="428">
        <f t="shared" si="14"/>
        <v>1</v>
      </c>
      <c r="IS11" s="428">
        <f t="shared" si="14"/>
        <v>1</v>
      </c>
      <c r="IT11" s="428">
        <f t="shared" si="14"/>
        <v>1</v>
      </c>
      <c r="IU11" s="428">
        <f t="shared" si="14"/>
        <v>1</v>
      </c>
      <c r="IV11" s="428">
        <f t="shared" si="14"/>
        <v>1</v>
      </c>
      <c r="IW11" s="428">
        <f t="shared" si="14"/>
        <v>1</v>
      </c>
      <c r="IX11" s="428">
        <f t="shared" si="14"/>
        <v>1</v>
      </c>
      <c r="IY11" s="428">
        <f t="shared" si="14"/>
        <v>1</v>
      </c>
      <c r="IZ11" s="428">
        <f t="shared" si="15"/>
        <v>1</v>
      </c>
    </row>
    <row r="12" spans="1:260" s="42" customFormat="1">
      <c r="A12" s="279" t="s">
        <v>33</v>
      </c>
      <c r="B12" s="411" t="e">
        <f>+'WICHE Public Grads-RE PROJ'!AM13/'WICHE Public Grads-RE PROJ'!B13</f>
        <v>#VALUE!</v>
      </c>
      <c r="C12" s="411">
        <f>+'WICHE Public Grads-RE PROJ'!AN13/'WICHE Public Grads-RE PROJ'!C13</f>
        <v>1.8141731189889241E-2</v>
      </c>
      <c r="D12" s="411">
        <f>+'WICHE Public Grads-RE PROJ'!AO13/'WICHE Public Grads-RE PROJ'!D13</f>
        <v>2.0973809354815815E-2</v>
      </c>
      <c r="E12" s="411">
        <f>+'WICHE Public Grads-RE PROJ'!AP13/'WICHE Public Grads-RE PROJ'!E13</f>
        <v>1.9925873632192021E-2</v>
      </c>
      <c r="F12" s="411">
        <f>+'WICHE Public Grads-RE PROJ'!AQ13/'WICHE Public Grads-RE PROJ'!F13</f>
        <v>1.8730784951395924E-2</v>
      </c>
      <c r="G12" s="411">
        <f>+'WICHE Public Grads-RE PROJ'!AR13/'WICHE Public Grads-RE PROJ'!G13</f>
        <v>2.1509932876805207E-2</v>
      </c>
      <c r="H12" s="416">
        <f>+'WICHE Public Grads-RE PROJ'!AS13/'WICHE Public Grads-RE PROJ'!H13</f>
        <v>2.4895343870140967E-2</v>
      </c>
      <c r="I12" s="416">
        <f>+'WICHE Public Grads-RE PROJ'!AT13/'WICHE Public Grads-RE PROJ'!I13</f>
        <v>2.6812095834669997E-2</v>
      </c>
      <c r="J12" s="416">
        <f>+'WICHE Public Grads-RE PROJ'!AU13/'WICHE Public Grads-RE PROJ'!J13</f>
        <v>2.8739031056694852E-2</v>
      </c>
      <c r="K12" s="416">
        <f>+'WICHE Public Grads-RE PROJ'!AV13/'WICHE Public Grads-RE PROJ'!K13</f>
        <v>3.3120529928478859E-2</v>
      </c>
      <c r="L12" s="411">
        <f>+'WICHE Public Grads-RE PROJ'!AW13/'WICHE Public Grads-RE PROJ'!L13</f>
        <v>3.3826894806237968E-2</v>
      </c>
      <c r="M12" s="416">
        <f>+'WICHE Public Grads-RE PROJ'!AX13/'WICHE Public Grads-RE PROJ'!M13</f>
        <v>3.3756914336971144E-2</v>
      </c>
      <c r="N12" s="416">
        <f>+'WICHE Public Grads-RE PROJ'!AY13/'WICHE Public Grads-RE PROJ'!N13</f>
        <v>3.4636887990676955E-2</v>
      </c>
      <c r="O12" s="416">
        <f>+'WICHE Public Grads-RE PROJ'!AZ13/'WICHE Public Grads-RE PROJ'!O13</f>
        <v>3.4735623311462759E-2</v>
      </c>
      <c r="P12" s="416">
        <f>+'WICHE Public Grads-RE PROJ'!BA13/'WICHE Public Grads-RE PROJ'!P13</f>
        <v>3.6830934175079592E-2</v>
      </c>
      <c r="Q12" s="416">
        <f>+'WICHE Public Grads-RE PROJ'!BB13/'WICHE Public Grads-RE PROJ'!Q13</f>
        <v>3.7785152473281243E-2</v>
      </c>
      <c r="R12" s="416">
        <f>+'WICHE Public Grads-RE PROJ'!BC13/'WICHE Public Grads-RE PROJ'!R13</f>
        <v>3.6729121207319006E-2</v>
      </c>
      <c r="S12" s="416">
        <f>+'WICHE Public Grads-RE PROJ'!BD13/'WICHE Public Grads-RE PROJ'!S13</f>
        <v>3.7614753432447801E-2</v>
      </c>
      <c r="T12" s="416">
        <f>+'WICHE Public Grads-RE PROJ'!BE13/'WICHE Public Grads-RE PROJ'!T13</f>
        <v>4.1480461594109889E-2</v>
      </c>
      <c r="U12" s="417">
        <f>+'WICHE Public Grads-RE PROJ'!BF13/'WICHE Public Grads-RE PROJ'!U13</f>
        <v>4.0852230536356886E-2</v>
      </c>
      <c r="V12" s="415">
        <f>+'WICHE Public Grads-RE PROJ'!BG13/'WICHE Public Grads-RE PROJ'!V13</f>
        <v>4.4928103180530365E-2</v>
      </c>
      <c r="W12" s="415">
        <f>+'WICHE Public Grads-RE PROJ'!BH13/'WICHE Public Grads-RE PROJ'!W13</f>
        <v>4.636879908395887E-2</v>
      </c>
      <c r="X12" s="415">
        <f>+'WICHE Public Grads-RE PROJ'!BI13/'WICHE Public Grads-RE PROJ'!X13</f>
        <v>5.0185267180909321E-2</v>
      </c>
      <c r="Y12" s="415">
        <f>+'WICHE Public Grads-RE PROJ'!BJ13/'WICHE Public Grads-RE PROJ'!Y13</f>
        <v>5.2520391995774893E-2</v>
      </c>
      <c r="Z12" s="415">
        <f>+'WICHE Public Grads-RE PROJ'!BK13/'WICHE Public Grads-RE PROJ'!Z13</f>
        <v>5.4040829331573316E-2</v>
      </c>
      <c r="AA12" s="417">
        <f>+'WICHE Public Grads-RE PROJ'!BL13/'WICHE Public Grads-RE PROJ'!AA13</f>
        <v>5.3010244550949048E-2</v>
      </c>
      <c r="AB12" s="415">
        <f>+'WICHE Public Grads-RE PROJ'!BM13/'WICHE Public Grads-RE PROJ'!AB13</f>
        <v>5.7079953147368877E-2</v>
      </c>
      <c r="AC12" s="415">
        <f>+'WICHE Public Grads-RE PROJ'!BN13/'WICHE Public Grads-RE PROJ'!AC13</f>
        <v>5.9411420360811026E-2</v>
      </c>
      <c r="AD12" s="415">
        <f>+'WICHE Public Grads-RE PROJ'!BO13/'WICHE Public Grads-RE PROJ'!AD13</f>
        <v>6.1863370173520532E-2</v>
      </c>
      <c r="AE12" s="415">
        <f>+'WICHE Public Grads-RE PROJ'!BP13/'WICHE Public Grads-RE PROJ'!AE13</f>
        <v>6.611775370138559E-2</v>
      </c>
      <c r="AF12" s="415">
        <f>+'WICHE Public Grads-RE PROJ'!BQ13/'WICHE Public Grads-RE PROJ'!AF13</f>
        <v>6.9321940463065043E-2</v>
      </c>
      <c r="AG12" s="417">
        <f>+'WICHE Public Grads-RE PROJ'!BR13/'WICHE Public Grads-RE PROJ'!AG13</f>
        <v>6.9845650618419713E-2</v>
      </c>
      <c r="AH12" s="415">
        <f>+'WICHE Public Grads-RE PROJ'!BS13/'WICHE Public Grads-RE PROJ'!AH13</f>
        <v>6.9479078045393647E-2</v>
      </c>
      <c r="AI12" s="415">
        <f>+'WICHE Public Grads-RE PROJ'!BT13/'WICHE Public Grads-RE PROJ'!AI13</f>
        <v>7.4818601267398005E-2</v>
      </c>
      <c r="AJ12" s="415">
        <f>+'WICHE Public Grads-RE PROJ'!BU13/'WICHE Public Grads-RE PROJ'!AJ13</f>
        <v>7.4097931758946356E-2</v>
      </c>
      <c r="AK12" s="415">
        <f>+'WICHE Public Grads-RE PROJ'!BV13/'WICHE Public Grads-RE PROJ'!AK13</f>
        <v>7.7025368248772499E-2</v>
      </c>
      <c r="AL12" s="434">
        <f>+'WICHE Public Grads-RE PROJ'!BW13/'WICHE Public Grads-RE PROJ'!AL13</f>
        <v>7.9047465115026125E-2</v>
      </c>
      <c r="AM12" s="411" t="e">
        <f>+'WICHE Public Grads-RE PROJ'!BX13/'WICHE Public Grads-RE PROJ'!B13</f>
        <v>#VALUE!</v>
      </c>
      <c r="AN12" s="411">
        <f>+'WICHE Public Grads-RE PROJ'!BY13/'WICHE Public Grads-RE PROJ'!C13</f>
        <v>1.440922190201729E-3</v>
      </c>
      <c r="AO12" s="411">
        <f>+'WICHE Public Grads-RE PROJ'!BZ13/'WICHE Public Grads-RE PROJ'!D13</f>
        <v>1.3663141457874938E-3</v>
      </c>
      <c r="AP12" s="411">
        <f>+'WICHE Public Grads-RE PROJ'!CA13/'WICHE Public Grads-RE PROJ'!E13</f>
        <v>1.1648429226967878E-3</v>
      </c>
      <c r="AQ12" s="411">
        <f>+'WICHE Public Grads-RE PROJ'!CB13/'WICHE Public Grads-RE PROJ'!F13</f>
        <v>6.2199001261751164E-4</v>
      </c>
      <c r="AR12" s="411">
        <f>+'WICHE Public Grads-RE PROJ'!CC13/'WICHE Public Grads-RE PROJ'!G13</f>
        <v>1.2373720252220489E-3</v>
      </c>
      <c r="AS12" s="416">
        <f>+'WICHE Public Grads-RE PROJ'!CD13/'WICHE Public Grads-RE PROJ'!H13</f>
        <v>1.3156770610850063E-3</v>
      </c>
      <c r="AT12" s="416">
        <f>+'WICHE Public Grads-RE PROJ'!CE13/'WICHE Public Grads-RE PROJ'!I13</f>
        <v>1.1818933932159319E-3</v>
      </c>
      <c r="AU12" s="416">
        <f>+'WICHE Public Grads-RE PROJ'!CF13/'WICHE Public Grads-RE PROJ'!J13</f>
        <v>1.4225660534181546E-3</v>
      </c>
      <c r="AV12" s="416">
        <f>+'WICHE Public Grads-RE PROJ'!CG13/'WICHE Public Grads-RE PROJ'!K13</f>
        <v>1.3120209923358774E-3</v>
      </c>
      <c r="AW12" s="411">
        <f>+'WICHE Public Grads-RE PROJ'!CH13/'WICHE Public Grads-RE PROJ'!L13</f>
        <v>1.2275889244199264E-3</v>
      </c>
      <c r="AX12" s="416">
        <f>+'WICHE Public Grads-RE PROJ'!CI13/'WICHE Public Grads-RE PROJ'!M13</f>
        <v>1.210943339811631E-3</v>
      </c>
      <c r="AY12" s="416">
        <f>+'WICHE Public Grads-RE PROJ'!CJ13/'WICHE Public Grads-RE PROJ'!N13</f>
        <v>1.4456622755904349E-3</v>
      </c>
      <c r="AZ12" s="416">
        <f>+'WICHE Public Grads-RE PROJ'!CK13/'WICHE Public Grads-RE PROJ'!O13</f>
        <v>1.2579155767114085E-3</v>
      </c>
      <c r="BA12" s="416">
        <f>+'WICHE Public Grads-RE PROJ'!CL13/'WICHE Public Grads-RE PROJ'!P13</f>
        <v>1.115676617050804E-3</v>
      </c>
      <c r="BB12" s="416">
        <f>+'WICHE Public Grads-RE PROJ'!CM13/'WICHE Public Grads-RE PROJ'!Q13</f>
        <v>1.2281481094358357E-3</v>
      </c>
      <c r="BC12" s="416">
        <f>+'WICHE Public Grads-RE PROJ'!CN13/'WICHE Public Grads-RE PROJ'!R13</f>
        <v>1.7675813392171442E-3</v>
      </c>
      <c r="BD12" s="416">
        <f>+'WICHE Public Grads-RE PROJ'!CO13/'WICHE Public Grads-RE PROJ'!S13</f>
        <v>1.6248273620927775E-3</v>
      </c>
      <c r="BE12" s="416">
        <f>+'WICHE Public Grads-RE PROJ'!CP13/'WICHE Public Grads-RE PROJ'!T13</f>
        <v>2.6370138734933433E-3</v>
      </c>
      <c r="BF12" s="417">
        <f>+'WICHE Public Grads-RE PROJ'!CQ13/'WICHE Public Grads-RE PROJ'!U13</f>
        <v>2.6617924258867881E-3</v>
      </c>
      <c r="BG12" s="415">
        <f>+'WICHE Public Grads-RE PROJ'!CR13/'WICHE Public Grads-RE PROJ'!V13</f>
        <v>2.667235676944415E-3</v>
      </c>
      <c r="BH12" s="415">
        <f>+'WICHE Public Grads-RE PROJ'!CS13/'WICHE Public Grads-RE PROJ'!W13</f>
        <v>2.4867278131831274E-3</v>
      </c>
      <c r="BI12" s="415">
        <f>+'WICHE Public Grads-RE PROJ'!CT13/'WICHE Public Grads-RE PROJ'!X13</f>
        <v>2.4003169350516186E-3</v>
      </c>
      <c r="BJ12" s="415">
        <f>+'WICHE Public Grads-RE PROJ'!CU13/'WICHE Public Grads-RE PROJ'!Y13</f>
        <v>2.4881168945484421E-3</v>
      </c>
      <c r="BK12" s="415">
        <f>+'WICHE Public Grads-RE PROJ'!CV13/'WICHE Public Grads-RE PROJ'!Z13</f>
        <v>2.5717471949748515E-3</v>
      </c>
      <c r="BL12" s="417">
        <f>+'WICHE Public Grads-RE PROJ'!CW13/'WICHE Public Grads-RE PROJ'!AA13</f>
        <v>2.6030320295829562E-3</v>
      </c>
      <c r="BM12" s="415">
        <f>+'WICHE Public Grads-RE PROJ'!CX13/'WICHE Public Grads-RE PROJ'!AB13</f>
        <v>2.79814324758145E-3</v>
      </c>
      <c r="BN12" s="415">
        <f>+'WICHE Public Grads-RE PROJ'!CY13/'WICHE Public Grads-RE PROJ'!AC13</f>
        <v>2.4054068437017722E-3</v>
      </c>
      <c r="BO12" s="415">
        <f>+'WICHE Public Grads-RE PROJ'!CZ13/'WICHE Public Grads-RE PROJ'!AD13</f>
        <v>2.6737099620051741E-3</v>
      </c>
      <c r="BP12" s="415">
        <f>+'WICHE Public Grads-RE PROJ'!DA13/'WICHE Public Grads-RE PROJ'!AE13</f>
        <v>2.6978029093106576E-3</v>
      </c>
      <c r="BQ12" s="415">
        <f>+'WICHE Public Grads-RE PROJ'!DB13/'WICHE Public Grads-RE PROJ'!AF13</f>
        <v>2.724535662793656E-3</v>
      </c>
      <c r="BR12" s="417">
        <f>+'WICHE Public Grads-RE PROJ'!DC13/'WICHE Public Grads-RE PROJ'!AG13</f>
        <v>2.0443626699376471E-3</v>
      </c>
      <c r="BS12" s="415">
        <f>+'WICHE Public Grads-RE PROJ'!DD13/'WICHE Public Grads-RE PROJ'!AH13</f>
        <v>2.4153880756104477E-3</v>
      </c>
      <c r="BT12" s="415">
        <f>+'WICHE Public Grads-RE PROJ'!DE13/'WICHE Public Grads-RE PROJ'!AI13</f>
        <v>2.3069706890280093E-3</v>
      </c>
      <c r="BU12" s="415">
        <f>+'WICHE Public Grads-RE PROJ'!DF13/'WICHE Public Grads-RE PROJ'!AJ13</f>
        <v>1.6054386712517467E-3</v>
      </c>
      <c r="BV12" s="415">
        <f>+'WICHE Public Grads-RE PROJ'!DG13/'WICHE Public Grads-RE PROJ'!AK13</f>
        <v>1.9537643207855975E-3</v>
      </c>
      <c r="BW12" s="434">
        <f>+'WICHE Public Grads-RE PROJ'!DH13/'WICHE Public Grads-RE PROJ'!AL13</f>
        <v>2.0904046118204837E-3</v>
      </c>
      <c r="BX12" s="411" t="e">
        <f>+'WICHE Public Grads-RE PROJ'!DI13/'WICHE Public Grads-RE PROJ'!B13</f>
        <v>#VALUE!</v>
      </c>
      <c r="BY12" s="411">
        <f>+'WICHE Public Grads-RE PROJ'!DJ13/'WICHE Public Grads-RE PROJ'!C13</f>
        <v>1.6700808999687511E-2</v>
      </c>
      <c r="BZ12" s="411">
        <f>+'WICHE Public Grads-RE PROJ'!DK13/'WICHE Public Grads-RE PROJ'!D13</f>
        <v>1.9607495209028322E-2</v>
      </c>
      <c r="CA12" s="411">
        <f>+'WICHE Public Grads-RE PROJ'!DL13/'WICHE Public Grads-RE PROJ'!E13</f>
        <v>1.8761030709495235E-2</v>
      </c>
      <c r="CB12" s="411">
        <f>+'WICHE Public Grads-RE PROJ'!DM13/'WICHE Public Grads-RE PROJ'!F13</f>
        <v>1.810879493877841E-2</v>
      </c>
      <c r="CC12" s="411">
        <f>+'WICHE Public Grads-RE PROJ'!DN13/'WICHE Public Grads-RE PROJ'!G13</f>
        <v>2.0272560851583157E-2</v>
      </c>
      <c r="CD12" s="416">
        <f>+'WICHE Public Grads-RE PROJ'!DO13/'WICHE Public Grads-RE PROJ'!H13</f>
        <v>2.357966680905596E-2</v>
      </c>
      <c r="CE12" s="416">
        <f>+'WICHE Public Grads-RE PROJ'!DP13/'WICHE Public Grads-RE PROJ'!I13</f>
        <v>2.5630202441454066E-2</v>
      </c>
      <c r="CF12" s="416">
        <f>+'WICHE Public Grads-RE PROJ'!DQ13/'WICHE Public Grads-RE PROJ'!J13</f>
        <v>2.7316465003276696E-2</v>
      </c>
      <c r="CG12" s="416">
        <f>+'WICHE Public Grads-RE PROJ'!DR13/'WICHE Public Grads-RE PROJ'!K13</f>
        <v>3.1808508936142975E-2</v>
      </c>
      <c r="CH12" s="411">
        <f>+'WICHE Public Grads-RE PROJ'!DS13/'WICHE Public Grads-RE PROJ'!L13</f>
        <v>3.2599305881818044E-2</v>
      </c>
      <c r="CI12" s="416">
        <f>+'WICHE Public Grads-RE PROJ'!DT13/'WICHE Public Grads-RE PROJ'!M13</f>
        <v>3.2545970997159515E-2</v>
      </c>
      <c r="CJ12" s="416">
        <f>+'WICHE Public Grads-RE PROJ'!DU13/'WICHE Public Grads-RE PROJ'!N13</f>
        <v>3.3191225715086516E-2</v>
      </c>
      <c r="CK12" s="416">
        <f>+'WICHE Public Grads-RE PROJ'!DV13/'WICHE Public Grads-RE PROJ'!O13</f>
        <v>3.3477707734751345E-2</v>
      </c>
      <c r="CL12" s="416">
        <f>+'WICHE Public Grads-RE PROJ'!DW13/'WICHE Public Grads-RE PROJ'!P13</f>
        <v>3.571525755802879E-2</v>
      </c>
      <c r="CM12" s="416">
        <f>+'WICHE Public Grads-RE PROJ'!DX13/'WICHE Public Grads-RE PROJ'!Q13</f>
        <v>3.6557004363845409E-2</v>
      </c>
      <c r="CN12" s="416">
        <f>+'WICHE Public Grads-RE PROJ'!DY13/'WICHE Public Grads-RE PROJ'!R13</f>
        <v>3.4961539868101861E-2</v>
      </c>
      <c r="CO12" s="416">
        <f>+'WICHE Public Grads-RE PROJ'!DZ13/'WICHE Public Grads-RE PROJ'!S13</f>
        <v>3.5989926070355026E-2</v>
      </c>
      <c r="CP12" s="416">
        <f>+'WICHE Public Grads-RE PROJ'!EA13/'WICHE Public Grads-RE PROJ'!T13</f>
        <v>3.8843447720616549E-2</v>
      </c>
      <c r="CQ12" s="417">
        <f>+'WICHE Public Grads-RE PROJ'!EB13/'WICHE Public Grads-RE PROJ'!U13</f>
        <v>3.8190438110470099E-2</v>
      </c>
      <c r="CR12" s="415">
        <f>+'WICHE Public Grads-RE PROJ'!EC13/'WICHE Public Grads-RE PROJ'!V13</f>
        <v>4.2260867503585951E-2</v>
      </c>
      <c r="CS12" s="415">
        <f>+'WICHE Public Grads-RE PROJ'!ED13/'WICHE Public Grads-RE PROJ'!W13</f>
        <v>4.3882071270775744E-2</v>
      </c>
      <c r="CT12" s="415">
        <f>+'WICHE Public Grads-RE PROJ'!EE13/'WICHE Public Grads-RE PROJ'!X13</f>
        <v>4.7784950245857709E-2</v>
      </c>
      <c r="CU12" s="415">
        <f>+'WICHE Public Grads-RE PROJ'!EF13/'WICHE Public Grads-RE PROJ'!Y13</f>
        <v>5.0032275101226452E-2</v>
      </c>
      <c r="CV12" s="415">
        <f>+'WICHE Public Grads-RE PROJ'!EG13/'WICHE Public Grads-RE PROJ'!Z13</f>
        <v>5.1469082136598468E-2</v>
      </c>
      <c r="CW12" s="417">
        <f>+'WICHE Public Grads-RE PROJ'!EH13/'WICHE Public Grads-RE PROJ'!AA13</f>
        <v>5.0407212521366089E-2</v>
      </c>
      <c r="CX12" s="415">
        <f>+'WICHE Public Grads-RE PROJ'!EI13/'WICHE Public Grads-RE PROJ'!AB13</f>
        <v>5.4281809899787425E-2</v>
      </c>
      <c r="CY12" s="415">
        <f>+'WICHE Public Grads-RE PROJ'!EJ13/'WICHE Public Grads-RE PROJ'!AC13</f>
        <v>5.7006013517109252E-2</v>
      </c>
      <c r="CZ12" s="415">
        <f>+'WICHE Public Grads-RE PROJ'!EK13/'WICHE Public Grads-RE PROJ'!AD13</f>
        <v>5.9189660211515352E-2</v>
      </c>
      <c r="DA12" s="415">
        <f>+'WICHE Public Grads-RE PROJ'!EL13/'WICHE Public Grads-RE PROJ'!AE13</f>
        <v>6.3419950792074936E-2</v>
      </c>
      <c r="DB12" s="415">
        <f>+'WICHE Public Grads-RE PROJ'!EM13/'WICHE Public Grads-RE PROJ'!AF13</f>
        <v>6.659740480027139E-2</v>
      </c>
      <c r="DC12" s="417">
        <f>+'WICHE Public Grads-RE PROJ'!EN13/'WICHE Public Grads-RE PROJ'!AG13</f>
        <v>6.7801287948482059E-2</v>
      </c>
      <c r="DD12" s="415">
        <f>+'WICHE Public Grads-RE PROJ'!EO13/'WICHE Public Grads-RE PROJ'!AH13</f>
        <v>6.7063689969783208E-2</v>
      </c>
      <c r="DE12" s="415">
        <f>+'WICHE Public Grads-RE PROJ'!EP13/'WICHE Public Grads-RE PROJ'!AI13</f>
        <v>7.2511630578369998E-2</v>
      </c>
      <c r="DF12" s="415">
        <f>+'WICHE Public Grads-RE PROJ'!EQ13/'WICHE Public Grads-RE PROJ'!AJ13</f>
        <v>7.2492493087694607E-2</v>
      </c>
      <c r="DG12" s="415">
        <f>+'WICHE Public Grads-RE PROJ'!ER13/'WICHE Public Grads-RE PROJ'!AK13</f>
        <v>7.507160392798691E-2</v>
      </c>
      <c r="DH12" s="434">
        <f>+'WICHE Public Grads-RE PROJ'!ES13/'WICHE Public Grads-RE PROJ'!AL13</f>
        <v>7.6957060503205652E-2</v>
      </c>
      <c r="DI12" s="411" t="e">
        <f>+'WICHE Public Grads-RE PROJ'!ET13/'WICHE Public Grads-RE PROJ'!B13</f>
        <v>#VALUE!</v>
      </c>
      <c r="DJ12" s="411">
        <f>+'WICHE Public Grads-RE PROJ'!EU13/'WICHE Public Grads-RE PROJ'!C13</f>
        <v>0.32877330648241382</v>
      </c>
      <c r="DK12" s="411">
        <f>+'WICHE Public Grads-RE PROJ'!EV13/'WICHE Public Grads-RE PROJ'!D13</f>
        <v>0.32560863084675989</v>
      </c>
      <c r="DL12" s="411">
        <f>+'WICHE Public Grads-RE PROJ'!EW13/'WICHE Public Grads-RE PROJ'!E13</f>
        <v>0.32250264737027884</v>
      </c>
      <c r="DM12" s="411">
        <f>+'WICHE Public Grads-RE PROJ'!EX13/'WICHE Public Grads-RE PROJ'!F13</f>
        <v>0.32576282632261733</v>
      </c>
      <c r="DN12" s="411">
        <f>+'WICHE Public Grads-RE PROJ'!EY13/'WICHE Public Grads-RE PROJ'!G13</f>
        <v>0.32941216353651093</v>
      </c>
      <c r="DO12" s="416">
        <f>+'WICHE Public Grads-RE PROJ'!EZ13/'WICHE Public Grads-RE PROJ'!H13</f>
        <v>0.31636052968816747</v>
      </c>
      <c r="DP12" s="416">
        <f>+'WICHE Public Grads-RE PROJ'!FA13/'WICHE Public Grads-RE PROJ'!I13</f>
        <v>0.31696692386918129</v>
      </c>
      <c r="DQ12" s="416">
        <f>+'WICHE Public Grads-RE PROJ'!FB13/'WICHE Public Grads-RE PROJ'!J13</f>
        <v>0.32255486469638606</v>
      </c>
      <c r="DR12" s="416">
        <f>+'WICHE Public Grads-RE PROJ'!FC13/'WICHE Public Grads-RE PROJ'!K13</f>
        <v>0.3167250676010816</v>
      </c>
      <c r="DS12" s="411">
        <f>+'WICHE Public Grads-RE PROJ'!FD13/'WICHE Public Grads-RE PROJ'!L13</f>
        <v>0.32367427973872059</v>
      </c>
      <c r="DT12" s="416">
        <f>+'WICHE Public Grads-RE PROJ'!FE13/'WICHE Public Grads-RE PROJ'!M13</f>
        <v>0.31792495141276722</v>
      </c>
      <c r="DU12" s="416">
        <f>+'WICHE Public Grads-RE PROJ'!FF13/'WICHE Public Grads-RE PROJ'!N13</f>
        <v>0.32497897889038047</v>
      </c>
      <c r="DV12" s="416">
        <f>+'WICHE Public Grads-RE PROJ'!FG13/'WICHE Public Grads-RE PROJ'!O13</f>
        <v>0.32925940220421118</v>
      </c>
      <c r="DW12" s="416">
        <f>+'WICHE Public Grads-RE PROJ'!FH13/'WICHE Public Grads-RE PROJ'!P13</f>
        <v>0.33781871615554165</v>
      </c>
      <c r="DX12" s="416">
        <f>+'WICHE Public Grads-RE PROJ'!FI13/'WICHE Public Grads-RE PROJ'!Q13</f>
        <v>0.34224829496459275</v>
      </c>
      <c r="DY12" s="416">
        <f>+'WICHE Public Grads-RE PROJ'!FJ13/'WICHE Public Grads-RE PROJ'!R13</f>
        <v>0.35363817000475417</v>
      </c>
      <c r="DZ12" s="416">
        <f>+'WICHE Public Grads-RE PROJ'!FK13/'WICHE Public Grads-RE PROJ'!S13</f>
        <v>0.3707972099393011</v>
      </c>
      <c r="EA12" s="416">
        <f>+'WICHE Public Grads-RE PROJ'!FL13/'WICHE Public Grads-RE PROJ'!T13</f>
        <v>0.36197099284739159</v>
      </c>
      <c r="EB12" s="417">
        <f>+'WICHE Public Grads-RE PROJ'!FM13/'WICHE Public Grads-RE PROJ'!U13</f>
        <v>0.3643571142971383</v>
      </c>
      <c r="EC12" s="415">
        <f>+'WICHE Public Grads-RE PROJ'!FN13/'WICHE Public Grads-RE PROJ'!V13</f>
        <v>0.36032575838401082</v>
      </c>
      <c r="ED12" s="415">
        <f>+'WICHE Public Grads-RE PROJ'!FO13/'WICHE Public Grads-RE PROJ'!W13</f>
        <v>0.35845892272637897</v>
      </c>
      <c r="EE12" s="415">
        <f>+'WICHE Public Grads-RE PROJ'!FP13/'WICHE Public Grads-RE PROJ'!X13</f>
        <v>0.35509543007620425</v>
      </c>
      <c r="EF12" s="415">
        <f>+'WICHE Public Grads-RE PROJ'!FQ13/'WICHE Public Grads-RE PROJ'!Y13</f>
        <v>0.35232674138841619</v>
      </c>
      <c r="EG12" s="415">
        <f>+'WICHE Public Grads-RE PROJ'!FR13/'WICHE Public Grads-RE PROJ'!Z13</f>
        <v>0.35032658913493708</v>
      </c>
      <c r="EH12" s="417">
        <f>+'WICHE Public Grads-RE PROJ'!FS13/'WICHE Public Grads-RE PROJ'!AA13</f>
        <v>0.34726458200668076</v>
      </c>
      <c r="EI12" s="415">
        <f>+'WICHE Public Grads-RE PROJ'!FT13/'WICHE Public Grads-RE PROJ'!AB13</f>
        <v>0.35284803262331355</v>
      </c>
      <c r="EJ12" s="415">
        <f>+'WICHE Public Grads-RE PROJ'!FU13/'WICHE Public Grads-RE PROJ'!AC13</f>
        <v>0.35101910489063914</v>
      </c>
      <c r="EK12" s="415">
        <f>+'WICHE Public Grads-RE PROJ'!FV13/'WICHE Public Grads-RE PROJ'!AD13</f>
        <v>0.34319827670191921</v>
      </c>
      <c r="EL12" s="415">
        <f>+'WICHE Public Grads-RE PROJ'!FW13/'WICHE Public Grads-RE PROJ'!AE13</f>
        <v>0.33881167177450683</v>
      </c>
      <c r="EM12" s="415">
        <f>+'WICHE Public Grads-RE PROJ'!FX13/'WICHE Public Grads-RE PROJ'!AF13</f>
        <v>0.33742897124925791</v>
      </c>
      <c r="EN12" s="417">
        <f>+'WICHE Public Grads-RE PROJ'!FY13/'WICHE Public Grads-RE PROJ'!AG13</f>
        <v>0.34052948993151383</v>
      </c>
      <c r="EO12" s="415">
        <f>+'WICHE Public Grads-RE PROJ'!FZ13/'WICHE Public Grads-RE PROJ'!AH13</f>
        <v>0.35047574344080346</v>
      </c>
      <c r="EP12" s="415">
        <f>+'WICHE Public Grads-RE PROJ'!GA13/'WICHE Public Grads-RE PROJ'!AI13</f>
        <v>0.35384718472995996</v>
      </c>
      <c r="EQ12" s="415">
        <f>+'WICHE Public Grads-RE PROJ'!GB13/'WICHE Public Grads-RE PROJ'!AJ13</f>
        <v>0.35876599244849217</v>
      </c>
      <c r="ER12" s="415">
        <f>+'WICHE Public Grads-RE PROJ'!GC13/'WICHE Public Grads-RE PROJ'!AK13</f>
        <v>0.35688420621931261</v>
      </c>
      <c r="ES12" s="434">
        <f>+'WICHE Public Grads-RE PROJ'!GD13/'WICHE Public Grads-RE PROJ'!AL13</f>
        <v>0.36251279564678629</v>
      </c>
      <c r="ET12" s="411" t="e">
        <f>+'WICHE Public Grads-RE PROJ'!GE13/'WICHE Public Grads-RE PROJ'!B13</f>
        <v>#VALUE!</v>
      </c>
      <c r="EU12" s="411">
        <f>+'WICHE Public Grads-RE PROJ'!GF13/'WICHE Public Grads-RE PROJ'!C13</f>
        <v>9.3920349987847637E-3</v>
      </c>
      <c r="EV12" s="411">
        <f>+'WICHE Public Grads-RE PROJ'!GG13/'WICHE Public Grads-RE PROJ'!D13</f>
        <v>1.0753069770743133E-2</v>
      </c>
      <c r="EW12" s="411">
        <f>+'WICHE Public Grads-RE PROJ'!GH13/'WICHE Public Grads-RE PROJ'!E13</f>
        <v>1.1613130956583128E-2</v>
      </c>
      <c r="EX12" s="411">
        <f>+'WICHE Public Grads-RE PROJ'!GI13/'WICHE Public Grads-RE PROJ'!F13</f>
        <v>1.7469033782943257E-2</v>
      </c>
      <c r="EY12" s="411">
        <f>+'WICHE Public Grads-RE PROJ'!GJ13/'WICHE Public Grads-RE PROJ'!G13</f>
        <v>1.4085700725472914E-2</v>
      </c>
      <c r="EZ12" s="416">
        <f>+'WICHE Public Grads-RE PROJ'!GK13/'WICHE Public Grads-RE PROJ'!H13</f>
        <v>1.486544211875267E-2</v>
      </c>
      <c r="FA12" s="416">
        <f>+'WICHE Public Grads-RE PROJ'!GL13/'WICHE Public Grads-RE PROJ'!I13</f>
        <v>1.6597160079018014E-2</v>
      </c>
      <c r="FB12" s="416">
        <f>+'WICHE Public Grads-RE PROJ'!GM13/'WICHE Public Grads-RE PROJ'!J13</f>
        <v>1.7342518741108964E-2</v>
      </c>
      <c r="FC12" s="416">
        <f>+'WICHE Public Grads-RE PROJ'!GN13/'WICHE Public Grads-RE PROJ'!K13</f>
        <v>2.0496327941247061E-2</v>
      </c>
      <c r="FD12" s="411">
        <f>+'WICHE Public Grads-RE PROJ'!GO13/'WICHE Public Grads-RE PROJ'!L13</f>
        <v>2.414258218025855E-2</v>
      </c>
      <c r="FE12" s="416">
        <f>+'WICHE Public Grads-RE PROJ'!GP13/'WICHE Public Grads-RE PROJ'!M13</f>
        <v>2.7911496486769324E-2</v>
      </c>
      <c r="FF12" s="416">
        <f>+'WICHE Public Grads-RE PROJ'!GQ13/'WICHE Public Grads-RE PROJ'!N13</f>
        <v>3.1303013763294932E-2</v>
      </c>
      <c r="FG12" s="416">
        <f>+'WICHE Public Grads-RE PROJ'!GR13/'WICHE Public Grads-RE PROJ'!O13</f>
        <v>3.7022742541847134E-2</v>
      </c>
      <c r="FH12" s="416">
        <f>+'WICHE Public Grads-RE PROJ'!GS13/'WICHE Public Grads-RE PROJ'!P13</f>
        <v>4.0858254646384935E-2</v>
      </c>
      <c r="FI12" s="416">
        <f>+'WICHE Public Grads-RE PROJ'!GT13/'WICHE Public Grads-RE PROJ'!Q13</f>
        <v>4.592490004964854E-2</v>
      </c>
      <c r="FJ12" s="416">
        <f>+'WICHE Public Grads-RE PROJ'!GU13/'WICHE Public Grads-RE PROJ'!R13</f>
        <v>5.2527641315080517E-2</v>
      </c>
      <c r="FK12" s="416">
        <f>+'WICHE Public Grads-RE PROJ'!GV13/'WICHE Public Grads-RE PROJ'!S13</f>
        <v>5.8633055952090805E-2</v>
      </c>
      <c r="FL12" s="416">
        <f>+'WICHE Public Grads-RE PROJ'!GW13/'WICHE Public Grads-RE PROJ'!T13</f>
        <v>6.4840203960188095E-2</v>
      </c>
      <c r="FM12" s="417">
        <f>+'WICHE Public Grads-RE PROJ'!GX13/'WICHE Public Grads-RE PROJ'!U13</f>
        <v>7.1331467413034783E-2</v>
      </c>
      <c r="FN12" s="415">
        <f>+'WICHE Public Grads-RE PROJ'!GY13/'WICHE Public Grads-RE PROJ'!V13</f>
        <v>7.7017911969368275E-2</v>
      </c>
      <c r="FO12" s="415">
        <f>+'WICHE Public Grads-RE PROJ'!GZ13/'WICHE Public Grads-RE PROJ'!W13</f>
        <v>8.3970436854462815E-2</v>
      </c>
      <c r="FP12" s="415">
        <f>+'WICHE Public Grads-RE PROJ'!HA13/'WICHE Public Grads-RE PROJ'!X13</f>
        <v>8.6318193470205778E-2</v>
      </c>
      <c r="FQ12" s="415">
        <f>+'WICHE Public Grads-RE PROJ'!HB13/'WICHE Public Grads-RE PROJ'!Y13</f>
        <v>8.7753066134616517E-2</v>
      </c>
      <c r="FR12" s="415">
        <f>+'WICHE Public Grads-RE PROJ'!HC13/'WICHE Public Grads-RE PROJ'!Z13</f>
        <v>9.347049318373199E-2</v>
      </c>
      <c r="FS12" s="417">
        <f>+'WICHE Public Grads-RE PROJ'!HD13/'WICHE Public Grads-RE PROJ'!AA13</f>
        <v>0.10042341164773044</v>
      </c>
      <c r="FT12" s="415">
        <f>+'WICHE Public Grads-RE PROJ'!HE13/'WICHE Public Grads-RE PROJ'!AB13</f>
        <v>0.10566786690382196</v>
      </c>
      <c r="FU12" s="415">
        <f>+'WICHE Public Grads-RE PROJ'!HF13/'WICHE Public Grads-RE PROJ'!AC13</f>
        <v>0.11590655100846149</v>
      </c>
      <c r="FV12" s="415">
        <f>+'WICHE Public Grads-RE PROJ'!HG13/'WICHE Public Grads-RE PROJ'!AD13</f>
        <v>0.1210422056483476</v>
      </c>
      <c r="FW12" s="415">
        <f>+'WICHE Public Grads-RE PROJ'!HH13/'WICHE Public Grads-RE PROJ'!AE13</f>
        <v>0.12265291146889973</v>
      </c>
      <c r="FX12" s="415">
        <f>+'WICHE Public Grads-RE PROJ'!HI13/'WICHE Public Grads-RE PROJ'!AF13</f>
        <v>0.12687643117632091</v>
      </c>
      <c r="FY12" s="417">
        <f>+'WICHE Public Grads-RE PROJ'!HJ13/'WICHE Public Grads-RE PROJ'!AG13</f>
        <v>0.14796074823673719</v>
      </c>
      <c r="FZ12" s="415">
        <f>+'WICHE Public Grads-RE PROJ'!HK13/'WICHE Public Grads-RE PROJ'!AH13</f>
        <v>0.1514360313315927</v>
      </c>
      <c r="GA12" s="415">
        <f>+'WICHE Public Grads-RE PROJ'!HL13/'WICHE Public Grads-RE PROJ'!AI13</f>
        <v>0.15340876457411981</v>
      </c>
      <c r="GB12" s="415">
        <f>+'WICHE Public Grads-RE PROJ'!HM13/'WICHE Public Grads-RE PROJ'!AJ13</f>
        <v>0.16379438492869672</v>
      </c>
      <c r="GC12" s="415">
        <f>+'WICHE Public Grads-RE PROJ'!HN13/'WICHE Public Grads-RE PROJ'!AK13</f>
        <v>0.1619373977086743</v>
      </c>
      <c r="GD12" s="434">
        <f>+'WICHE Public Grads-RE PROJ'!HO13/'WICHE Public Grads-RE PROJ'!AL13</f>
        <v>0.14811701955713594</v>
      </c>
      <c r="GE12" s="411" t="e">
        <f>+'WICHE Public Grads-RE PROJ'!HP13/'WICHE Public Grads-RE PROJ'!B13</f>
        <v>#DIV/0!</v>
      </c>
      <c r="GF12" s="411">
        <f>+'WICHE Public Grads-RE PROJ'!HQ13/'WICHE Public Grads-RE PROJ'!C13</f>
        <v>0.64369292732891215</v>
      </c>
      <c r="GG12" s="411">
        <f>+'WICHE Public Grads-RE PROJ'!HR13/'WICHE Public Grads-RE PROJ'!D13</f>
        <v>0.64266449002768122</v>
      </c>
      <c r="GH12" s="411">
        <f>+'WICHE Public Grads-RE PROJ'!HS13/'WICHE Public Grads-RE PROJ'!E13</f>
        <v>0.64595834804094598</v>
      </c>
      <c r="GI12" s="411">
        <f>+'WICHE Public Grads-RE PROJ'!HT13/'WICHE Public Grads-RE PROJ'!F13</f>
        <v>0.63803735494304348</v>
      </c>
      <c r="GJ12" s="411">
        <f>+'WICHE Public Grads-RE PROJ'!HU13/'WICHE Public Grads-RE PROJ'!G13</f>
        <v>0.63499220286121094</v>
      </c>
      <c r="GK12" s="416">
        <f>+'WICHE Public Grads-RE PROJ'!HV13/'WICHE Public Grads-RE PROJ'!H13</f>
        <v>0.64387868432293893</v>
      </c>
      <c r="GL12" s="416">
        <f>+'WICHE Public Grads-RE PROJ'!HW13/'WICHE Public Grads-RE PROJ'!I13</f>
        <v>0.63962382021713071</v>
      </c>
      <c r="GM12" s="416">
        <f>+'WICHE Public Grads-RE PROJ'!HX13/'WICHE Public Grads-RE PROJ'!J13</f>
        <v>0.63136358550581018</v>
      </c>
      <c r="GN12" s="416">
        <f>+'WICHE Public Grads-RE PROJ'!HY13/'WICHE Public Grads-RE PROJ'!K13</f>
        <v>0.62965807452919242</v>
      </c>
      <c r="GO12" s="411">
        <f>+'WICHE Public Grads-RE PROJ'!HZ13/'WICHE Public Grads-RE PROJ'!L13</f>
        <v>0.61835624327478289</v>
      </c>
      <c r="GP12" s="416">
        <f>+'WICHE Public Grads-RE PROJ'!IA13/'WICHE Public Grads-RE PROJ'!M13</f>
        <v>0.62040663776349225</v>
      </c>
      <c r="GQ12" s="416">
        <f>+'WICHE Public Grads-RE PROJ'!IB13/'WICHE Public Grads-RE PROJ'!N13</f>
        <v>0.60908111935564768</v>
      </c>
      <c r="GR12" s="416">
        <f>+'WICHE Public Grads-RE PROJ'!IC13/'WICHE Public Grads-RE PROJ'!O13</f>
        <v>0.5989822319424789</v>
      </c>
      <c r="GS12" s="416">
        <f>+'WICHE Public Grads-RE PROJ'!ID13/'WICHE Public Grads-RE PROJ'!P13</f>
        <v>0.58449209502299382</v>
      </c>
      <c r="GT12" s="416">
        <f>+'WICHE Public Grads-RE PROJ'!IE13/'WICHE Public Grads-RE PROJ'!Q13</f>
        <v>0.57404165251247741</v>
      </c>
      <c r="GU12" s="416">
        <f>+'WICHE Public Grads-RE PROJ'!IF13/'WICHE Public Grads-RE PROJ'!R13</f>
        <v>0.55710506747284627</v>
      </c>
      <c r="GV12" s="416">
        <f>+'WICHE Public Grads-RE PROJ'!IG13/'WICHE Public Grads-RE PROJ'!S13</f>
        <v>0.53295498067616032</v>
      </c>
      <c r="GW12" s="416">
        <f>+'WICHE Public Grads-RE PROJ'!IH13/'WICHE Public Grads-RE PROJ'!T13</f>
        <v>0.53170834159831049</v>
      </c>
      <c r="GX12" s="417">
        <f>+'WICHE Public Grads-RE PROJ'!II13/'WICHE Public Grads-RE PROJ'!U13</f>
        <v>0.52345918775347</v>
      </c>
      <c r="GY12" s="415">
        <f>+'WICHE Public Grads-RE PROJ'!IJ13/'WICHE Public Grads-RE PROJ'!V13</f>
        <v>0.51772822646609051</v>
      </c>
      <c r="GZ12" s="415">
        <f>+'WICHE Public Grads-RE PROJ'!IK13/'WICHE Public Grads-RE PROJ'!W13</f>
        <v>0.5112018413351993</v>
      </c>
      <c r="HA12" s="415">
        <f>+'WICHE Public Grads-RE PROJ'!IL13/'WICHE Public Grads-RE PROJ'!X13</f>
        <v>0.50840110927268067</v>
      </c>
      <c r="HB12" s="415">
        <f>+'WICHE Public Grads-RE PROJ'!IM13/'WICHE Public Grads-RE PROJ'!Y13</f>
        <v>0.50739980048119238</v>
      </c>
      <c r="HC12" s="415">
        <f>+'WICHE Public Grads-RE PROJ'!IN13/'WICHE Public Grads-RE PROJ'!Z13</f>
        <v>0.50216208834975762</v>
      </c>
      <c r="HD12" s="417">
        <f>+'WICHE Public Grads-RE PROJ'!IO13/'WICHE Public Grads-RE PROJ'!AA13</f>
        <v>0.49930176179463975</v>
      </c>
      <c r="HE12" s="415">
        <f>+'WICHE Public Grads-RE PROJ'!IP13/'WICHE Public Grads-RE PROJ'!AB13</f>
        <v>0.48440414732549564</v>
      </c>
      <c r="HF12" s="415">
        <f>+'WICHE Public Grads-RE PROJ'!IQ13/'WICHE Public Grads-RE PROJ'!AC13</f>
        <v>0.47366292374008834</v>
      </c>
      <c r="HG12" s="415">
        <f>+'WICHE Public Grads-RE PROJ'!IR13/'WICHE Public Grads-RE PROJ'!AD13</f>
        <v>0.47389614747621261</v>
      </c>
      <c r="HH12" s="415">
        <f>+'WICHE Public Grads-RE PROJ'!IS13/'WICHE Public Grads-RE PROJ'!AE13</f>
        <v>0.47241766305520783</v>
      </c>
      <c r="HI12" s="415">
        <f>+'WICHE Public Grads-RE PROJ'!IT13/'WICHE Public Grads-RE PROJ'!AF13</f>
        <v>0.46637265711135611</v>
      </c>
      <c r="HJ12" s="417">
        <f>+'WICHE Public Grads-RE PROJ'!IU13/'WICHE Public Grads-RE PROJ'!AG13</f>
        <v>0.44166411121332927</v>
      </c>
      <c r="HK12" s="415">
        <f>+'WICHE Public Grads-RE PROJ'!IV13/'WICHE Public Grads-RE PROJ'!AH13</f>
        <v>0.42860914718221022</v>
      </c>
      <c r="HL12" s="415">
        <f>+'WICHE Public Grads-RE PROJ'!IW13/'WICHE Public Grads-RE PROJ'!AI13</f>
        <v>0.41792544942852222</v>
      </c>
      <c r="HM12" s="415">
        <f>+'WICHE Public Grads-RE PROJ'!IX13/'WICHE Public Grads-RE PROJ'!AJ13</f>
        <v>0.40334169086386473</v>
      </c>
      <c r="HN12" s="415">
        <f>+'WICHE Public Grads-RE PROJ'!IY13/'WICHE Public Grads-RE PROJ'!AK13</f>
        <v>0.40415302782324058</v>
      </c>
      <c r="HO12" s="434">
        <f>+'WICHE Public Grads-RE PROJ'!IZ13/'WICHE Public Grads-RE PROJ'!AL13</f>
        <v>0.41032271968105166</v>
      </c>
      <c r="HP12" s="428" t="e">
        <f t="shared" si="7"/>
        <v>#VALUE!</v>
      </c>
      <c r="HQ12" s="428">
        <f t="shared" si="8"/>
        <v>1</v>
      </c>
      <c r="HR12" s="428">
        <f t="shared" si="9"/>
        <v>1</v>
      </c>
      <c r="HS12" s="428">
        <f t="shared" si="10"/>
        <v>1</v>
      </c>
      <c r="HT12" s="428">
        <f t="shared" si="11"/>
        <v>1</v>
      </c>
      <c r="HU12" s="428">
        <f t="shared" si="2"/>
        <v>1</v>
      </c>
      <c r="HV12" s="428">
        <f t="shared" ref="HV12:IB12" si="16">+H12+DO12+EZ12+GK12</f>
        <v>1</v>
      </c>
      <c r="HW12" s="428">
        <f t="shared" si="16"/>
        <v>1</v>
      </c>
      <c r="HX12" s="428">
        <f t="shared" si="16"/>
        <v>1</v>
      </c>
      <c r="HY12" s="428">
        <f t="shared" si="16"/>
        <v>1</v>
      </c>
      <c r="HZ12" s="428">
        <f t="shared" si="16"/>
        <v>1</v>
      </c>
      <c r="IA12" s="428">
        <f t="shared" si="16"/>
        <v>1</v>
      </c>
      <c r="IB12" s="428">
        <f t="shared" si="16"/>
        <v>1</v>
      </c>
      <c r="IC12" s="428">
        <f t="shared" ref="IC12:IC64" si="17">+O12+DV12+FG12+GR12</f>
        <v>1</v>
      </c>
      <c r="ID12" s="428">
        <f t="shared" ref="ID12:ID64" si="18">+P12+DW12+FH12+GS12</f>
        <v>1</v>
      </c>
      <c r="IE12" s="428">
        <f t="shared" ref="IE12:IE64" si="19">+Q12+DX12+FI12+GT12</f>
        <v>1</v>
      </c>
      <c r="IF12" s="428">
        <f t="shared" ref="IF12:IF64" si="20">+R12+DY12+FJ12+GU12</f>
        <v>1</v>
      </c>
      <c r="IG12" s="428">
        <f t="shared" ref="IG12:IG64" si="21">+S12+DZ12+FK12+GV12</f>
        <v>1</v>
      </c>
      <c r="IH12" s="428">
        <f t="shared" ref="IH12:IH64" si="22">+T12+EA12+FL12+GW12</f>
        <v>1</v>
      </c>
      <c r="II12" s="428">
        <f t="shared" ref="II12:II64" si="23">+U12+EB12+FM12+GX12</f>
        <v>1</v>
      </c>
      <c r="IJ12" s="428">
        <f t="shared" ref="IJ12:IJ64" si="24">+V12+EC12+FN12+GY12</f>
        <v>1</v>
      </c>
      <c r="IK12" s="428">
        <f t="shared" ref="IK12:IK64" si="25">+W12+ED12+FO12+GZ12</f>
        <v>1</v>
      </c>
      <c r="IL12" s="428">
        <f t="shared" ref="IL12:IL64" si="26">+X12+EE12+FP12+HA12</f>
        <v>1</v>
      </c>
      <c r="IM12" s="428">
        <f t="shared" ref="IM12:IM64" si="27">+Y12+EF12+FQ12+HB12</f>
        <v>1</v>
      </c>
      <c r="IN12" s="428">
        <f t="shared" ref="IN12:IN64" si="28">+Z12+EG12+FR12+HC12</f>
        <v>1</v>
      </c>
      <c r="IO12" s="428">
        <f t="shared" ref="IO12:IO64" si="29">+AA12+EH12+FS12+HD12</f>
        <v>1</v>
      </c>
      <c r="IP12" s="428">
        <f t="shared" ref="IP12:IP64" si="30">+AB12+EI12+FT12+HE12</f>
        <v>1</v>
      </c>
      <c r="IQ12" s="428">
        <f t="shared" ref="IQ12:IQ64" si="31">+AC12+EJ12+FU12+HF12</f>
        <v>1</v>
      </c>
      <c r="IR12" s="428">
        <f t="shared" ref="IR12:IR64" si="32">+AD12+EK12+FV12+HG12</f>
        <v>1</v>
      </c>
      <c r="IS12" s="428">
        <f t="shared" ref="IS12:IS64" si="33">+AE12+EL12+FW12+HH12</f>
        <v>0.99999999999999989</v>
      </c>
      <c r="IT12" s="428">
        <f t="shared" ref="IT12:IT64" si="34">+AF12+EM12+FX12+HI12</f>
        <v>1</v>
      </c>
      <c r="IU12" s="428">
        <f t="shared" ref="IU12:IU64" si="35">+AG12+EN12+FY12+HJ12</f>
        <v>1</v>
      </c>
      <c r="IV12" s="428">
        <f t="shared" ref="IV12:IV64" si="36">+AH12+EO12+FZ12+HK12</f>
        <v>1</v>
      </c>
      <c r="IW12" s="428">
        <f t="shared" ref="IW12:IW64" si="37">+AI12+EP12+GA12+HL12</f>
        <v>1</v>
      </c>
      <c r="IX12" s="428">
        <f t="shared" ref="IX12:IX64" si="38">+AJ12+EQ12+GB12+HM12</f>
        <v>1</v>
      </c>
      <c r="IY12" s="428">
        <f t="shared" ref="IY12:IY64" si="39">+AK12+ER12+GC12+HN12</f>
        <v>1</v>
      </c>
      <c r="IZ12" s="428">
        <f t="shared" ref="IZ12:IZ64" si="40">+AL12+ES12+GD12+HO12</f>
        <v>1</v>
      </c>
    </row>
    <row r="13" spans="1:260" s="42" customFormat="1">
      <c r="A13" s="279" t="s">
        <v>34</v>
      </c>
      <c r="B13" s="411">
        <f>+'WICHE Public Grads-RE PROJ'!AM14/'WICHE Public Grads-RE PROJ'!B14</f>
        <v>7.4402632708541992E-3</v>
      </c>
      <c r="C13" s="411">
        <f>+'WICHE Public Grads-RE PROJ'!AN14/'WICHE Public Grads-RE PROJ'!C14</f>
        <v>1.2654642132945558E-2</v>
      </c>
      <c r="D13" s="411">
        <f>+'WICHE Public Grads-RE PROJ'!AO14/'WICHE Public Grads-RE PROJ'!D14</f>
        <v>1.2654642132945558E-2</v>
      </c>
      <c r="E13" s="411">
        <f>+'WICHE Public Grads-RE PROJ'!AP14/'WICHE Public Grads-RE PROJ'!E14</f>
        <v>1.2654642132945556E-2</v>
      </c>
      <c r="F13" s="411">
        <f>+'WICHE Public Grads-RE PROJ'!AQ14/'WICHE Public Grads-RE PROJ'!F14</f>
        <v>1.5119674681367866E-2</v>
      </c>
      <c r="G13" s="411">
        <f>+'WICHE Public Grads-RE PROJ'!AR14/'WICHE Public Grads-RE PROJ'!G14</f>
        <v>1.5565360981023795E-2</v>
      </c>
      <c r="H13" s="416">
        <f>+'WICHE Public Grads-RE PROJ'!AS14/'WICHE Public Grads-RE PROJ'!H14</f>
        <v>1.3013147303461229E-2</v>
      </c>
      <c r="I13" s="416">
        <f>+'WICHE Public Grads-RE PROJ'!AT14/'WICHE Public Grads-RE PROJ'!I14</f>
        <v>1.2551962425093127E-2</v>
      </c>
      <c r="J13" s="416">
        <f>+'WICHE Public Grads-RE PROJ'!AU14/'WICHE Public Grads-RE PROJ'!J14</f>
        <v>2.1558512082541406E-2</v>
      </c>
      <c r="K13" s="416">
        <f>+'WICHE Public Grads-RE PROJ'!AV14/'WICHE Public Grads-RE PROJ'!K14</f>
        <v>8.3610682685282892E-3</v>
      </c>
      <c r="L13" s="411">
        <f>+'WICHE Public Grads-RE PROJ'!AW14/'WICHE Public Grads-RE PROJ'!L14</f>
        <v>1.0485180394639073E-2</v>
      </c>
      <c r="M13" s="416">
        <f>+'WICHE Public Grads-RE PROJ'!AX14/'WICHE Public Grads-RE PROJ'!M14</f>
        <v>9.9059860838157966E-3</v>
      </c>
      <c r="N13" s="416">
        <f>+'WICHE Public Grads-RE PROJ'!AY14/'WICHE Public Grads-RE PROJ'!N14</f>
        <v>1.0515163554496092E-2</v>
      </c>
      <c r="O13" s="416">
        <f>+'WICHE Public Grads-RE PROJ'!AZ14/'WICHE Public Grads-RE PROJ'!O14</f>
        <v>1.2217996144427656E-2</v>
      </c>
      <c r="P13" s="416">
        <f>+'WICHE Public Grads-RE PROJ'!BA14/'WICHE Public Grads-RE PROJ'!P14</f>
        <v>1.1862238097776831E-2</v>
      </c>
      <c r="Q13" s="416">
        <f>+'WICHE Public Grads-RE PROJ'!BB14/'WICHE Public Grads-RE PROJ'!Q14</f>
        <v>1.1937172774869109E-2</v>
      </c>
      <c r="R13" s="416">
        <f>+'WICHE Public Grads-RE PROJ'!BC14/'WICHE Public Grads-RE PROJ'!R14</f>
        <v>1.1364219383305115E-2</v>
      </c>
      <c r="S13" s="416">
        <f>+'WICHE Public Grads-RE PROJ'!BD14/'WICHE Public Grads-RE PROJ'!S14</f>
        <v>1.1127739692961281E-2</v>
      </c>
      <c r="T13" s="416">
        <f>+'WICHE Public Grads-RE PROJ'!BE14/'WICHE Public Grads-RE PROJ'!T14</f>
        <v>1.2892198754730803E-2</v>
      </c>
      <c r="U13" s="417">
        <f>+'WICHE Public Grads-RE PROJ'!BF14/'WICHE Public Grads-RE PROJ'!U14</f>
        <v>1.3315802055940712E-2</v>
      </c>
      <c r="V13" s="417">
        <f>+'WICHE Public Grads-RE PROJ'!BG14/'WICHE Public Grads-RE PROJ'!V14</f>
        <v>1.4863463532665053E-2</v>
      </c>
      <c r="W13" s="417">
        <f>+'WICHE Public Grads-RE PROJ'!BH14/'WICHE Public Grads-RE PROJ'!W14</f>
        <v>1.6976738362921601E-2</v>
      </c>
      <c r="X13" s="417">
        <f>+'WICHE Public Grads-RE PROJ'!BI14/'WICHE Public Grads-RE PROJ'!X14</f>
        <v>1.74934036939314E-2</v>
      </c>
      <c r="Y13" s="417">
        <f>+'WICHE Public Grads-RE PROJ'!BJ14/'WICHE Public Grads-RE PROJ'!Y14</f>
        <v>1.7605904512954563E-2</v>
      </c>
      <c r="Z13" s="417">
        <f>+'WICHE Public Grads-RE PROJ'!BK14/'WICHE Public Grads-RE PROJ'!Z14</f>
        <v>1.9225014961101138E-2</v>
      </c>
      <c r="AA13" s="417">
        <f>+'WICHE Public Grads-RE PROJ'!BL14/'WICHE Public Grads-RE PROJ'!AA14</f>
        <v>2.0790378006872851E-2</v>
      </c>
      <c r="AB13" s="415">
        <f>+'WICHE Public Grads-RE PROJ'!BM14/'WICHE Public Grads-RE PROJ'!AB14</f>
        <v>2.5023832221163011E-2</v>
      </c>
      <c r="AC13" s="415">
        <f>+'WICHE Public Grads-RE PROJ'!BN14/'WICHE Public Grads-RE PROJ'!AC14</f>
        <v>2.719818521231598E-2</v>
      </c>
      <c r="AD13" s="415">
        <f>+'WICHE Public Grads-RE PROJ'!BO14/'WICHE Public Grads-RE PROJ'!AD14</f>
        <v>3.130148270181219E-2</v>
      </c>
      <c r="AE13" s="415">
        <f>+'WICHE Public Grads-RE PROJ'!BP14/'WICHE Public Grads-RE PROJ'!AE14</f>
        <v>4.2828150878257018E-2</v>
      </c>
      <c r="AF13" s="415">
        <f>+'WICHE Public Grads-RE PROJ'!BQ14/'WICHE Public Grads-RE PROJ'!AF14</f>
        <v>3.4737743116648435E-2</v>
      </c>
      <c r="AG13" s="417">
        <f>+'WICHE Public Grads-RE PROJ'!BR14/'WICHE Public Grads-RE PROJ'!AG14</f>
        <v>3.2032314123338498E-2</v>
      </c>
      <c r="AH13" s="415">
        <f>+'WICHE Public Grads-RE PROJ'!BS14/'WICHE Public Grads-RE PROJ'!AH14</f>
        <v>3.486221981689442E-2</v>
      </c>
      <c r="AI13" s="415">
        <f>+'WICHE Public Grads-RE PROJ'!BT14/'WICHE Public Grads-RE PROJ'!AI14</f>
        <v>3.5358094273573899E-2</v>
      </c>
      <c r="AJ13" s="415">
        <f>+'WICHE Public Grads-RE PROJ'!BU14/'WICHE Public Grads-RE PROJ'!AJ14</f>
        <v>3.4994482851802643E-2</v>
      </c>
      <c r="AK13" s="415">
        <f>+'WICHE Public Grads-RE PROJ'!BV14/'WICHE Public Grads-RE PROJ'!AK14</f>
        <v>3.8358791698061508E-2</v>
      </c>
      <c r="AL13" s="434">
        <f>+'WICHE Public Grads-RE PROJ'!BW14/'WICHE Public Grads-RE PROJ'!AL14</f>
        <v>3.9261729206781573E-2</v>
      </c>
      <c r="AM13" s="411">
        <f>+'WICHE Public Grads-RE PROJ'!BX14/'WICHE Public Grads-RE PROJ'!B14</f>
        <v>6.2956073830304764E-4</v>
      </c>
      <c r="AN13" s="411">
        <f>+'WICHE Public Grads-RE PROJ'!BY14/'WICHE Public Grads-RE PROJ'!C14</f>
        <v>5.8891278808441746E-3</v>
      </c>
      <c r="AO13" s="411">
        <f>+'WICHE Public Grads-RE PROJ'!BZ14/'WICHE Public Grads-RE PROJ'!D14</f>
        <v>5.8891278808441746E-3</v>
      </c>
      <c r="AP13" s="411">
        <f>+'WICHE Public Grads-RE PROJ'!CA14/'WICHE Public Grads-RE PROJ'!E14</f>
        <v>5.8891278808441746E-3</v>
      </c>
      <c r="AQ13" s="411">
        <f>+'WICHE Public Grads-RE PROJ'!CB14/'WICHE Public Grads-RE PROJ'!F14</f>
        <v>8.0237984771157986E-3</v>
      </c>
      <c r="AR13" s="411">
        <f>+'WICHE Public Grads-RE PROJ'!CC14/'WICHE Public Grads-RE PROJ'!G14</f>
        <v>9.1767954305514206E-3</v>
      </c>
      <c r="AS13" s="416">
        <f>+'WICHE Public Grads-RE PROJ'!CD14/'WICHE Public Grads-RE PROJ'!H14</f>
        <v>7.002951435470888E-3</v>
      </c>
      <c r="AT13" s="416">
        <f>+'WICHE Public Grads-RE PROJ'!CE14/'WICHE Public Grads-RE PROJ'!I14</f>
        <v>6.8023538303730495E-3</v>
      </c>
      <c r="AU13" s="416">
        <f>+'WICHE Public Grads-RE PROJ'!CF14/'WICHE Public Grads-RE PROJ'!J14</f>
        <v>1.5069237035025794E-2</v>
      </c>
      <c r="AV13" s="416">
        <f>+'WICHE Public Grads-RE PROJ'!CG14/'WICHE Public Grads-RE PROJ'!K14</f>
        <v>1.0823389344373192E-3</v>
      </c>
      <c r="AW13" s="411">
        <f>+'WICHE Public Grads-RE PROJ'!CH14/'WICHE Public Grads-RE PROJ'!L14</f>
        <v>8.5312491399950469E-4</v>
      </c>
      <c r="AX13" s="416">
        <f>+'WICHE Public Grads-RE PROJ'!CI14/'WICHE Public Grads-RE PROJ'!M14</f>
        <v>1.1950921548839434E-3</v>
      </c>
      <c r="AY13" s="416">
        <f>+'WICHE Public Grads-RE PROJ'!CJ14/'WICHE Public Grads-RE PROJ'!N14</f>
        <v>1.3243279035889286E-3</v>
      </c>
      <c r="AZ13" s="416">
        <f>+'WICHE Public Grads-RE PROJ'!CK14/'WICHE Public Grads-RE PROJ'!O14</f>
        <v>1.5630698692231542E-3</v>
      </c>
      <c r="BA13" s="416">
        <f>+'WICHE Public Grads-RE PROJ'!CL14/'WICHE Public Grads-RE PROJ'!P14</f>
        <v>1.4927760302820281E-3</v>
      </c>
      <c r="BB13" s="416">
        <f>+'WICHE Public Grads-RE PROJ'!CM14/'WICHE Public Grads-RE PROJ'!Q14</f>
        <v>1.3350785340314137E-3</v>
      </c>
      <c r="BC13" s="416">
        <f>+'WICHE Public Grads-RE PROJ'!CN14/'WICHE Public Grads-RE PROJ'!R14</f>
        <v>1.359601867528603E-3</v>
      </c>
      <c r="BD13" s="416">
        <f>+'WICHE Public Grads-RE PROJ'!CO14/'WICHE Public Grads-RE PROJ'!S14</f>
        <v>1.0620836149464131E-3</v>
      </c>
      <c r="BE13" s="416">
        <f>+'WICHE Public Grads-RE PROJ'!CP14/'WICHE Public Grads-RE PROJ'!T14</f>
        <v>1.2696862409962153E-3</v>
      </c>
      <c r="BF13" s="417">
        <f>+'WICHE Public Grads-RE PROJ'!CQ14/'WICHE Public Grads-RE PROJ'!U14</f>
        <v>1.3626583791537174E-3</v>
      </c>
      <c r="BG13" s="417">
        <f>+'WICHE Public Grads-RE PROJ'!CR14/'WICHE Public Grads-RE PROJ'!V14</f>
        <v>1.1851266604118314E-3</v>
      </c>
      <c r="BH13" s="417">
        <f>+'WICHE Public Grads-RE PROJ'!CS14/'WICHE Public Grads-RE PROJ'!W14</f>
        <v>1.6025239752610362E-3</v>
      </c>
      <c r="BI13" s="417">
        <f>+'WICHE Public Grads-RE PROJ'!CT14/'WICHE Public Grads-RE PROJ'!X14</f>
        <v>1.266490765171504E-3</v>
      </c>
      <c r="BJ13" s="417">
        <f>+'WICHE Public Grads-RE PROJ'!CU14/'WICHE Public Grads-RE PROJ'!Y14</f>
        <v>1.0250890546116193E-3</v>
      </c>
      <c r="BK13" s="417">
        <f>+'WICHE Public Grads-RE PROJ'!CV14/'WICHE Public Grads-RE PROJ'!Z14</f>
        <v>1.2218232595252343E-3</v>
      </c>
      <c r="BL13" s="417">
        <f>+'WICHE Public Grads-RE PROJ'!CW14/'WICHE Public Grads-RE PROJ'!AA14</f>
        <v>1.1291114383897888E-3</v>
      </c>
      <c r="BM13" s="415">
        <f>+'WICHE Public Grads-RE PROJ'!CX14/'WICHE Public Grads-RE PROJ'!AB14</f>
        <v>1.2631077216396567E-3</v>
      </c>
      <c r="BN13" s="415">
        <f>+'WICHE Public Grads-RE PROJ'!CY14/'WICHE Public Grads-RE PROJ'!AC14</f>
        <v>1.0869822065738793E-3</v>
      </c>
      <c r="BO13" s="415">
        <f>+'WICHE Public Grads-RE PROJ'!CZ14/'WICHE Public Grads-RE PROJ'!AD14</f>
        <v>2.3637275266814696E-3</v>
      </c>
      <c r="BP13" s="415">
        <f>+'WICHE Public Grads-RE PROJ'!DA14/'WICHE Public Grads-RE PROJ'!AE14</f>
        <v>1.4695934124892113E-3</v>
      </c>
      <c r="BQ13" s="415">
        <f>+'WICHE Public Grads-RE PROJ'!DB14/'WICHE Public Grads-RE PROJ'!AF14</f>
        <v>8.7973750534975511E-4</v>
      </c>
      <c r="BR13" s="417">
        <f>+'WICHE Public Grads-RE PROJ'!DC14/'WICHE Public Grads-RE PROJ'!AG14</f>
        <v>1.0098163543281198E-3</v>
      </c>
      <c r="BS13" s="415">
        <f>+'WICHE Public Grads-RE PROJ'!DD14/'WICHE Public Grads-RE PROJ'!AH14</f>
        <v>1.0372976142154872E-3</v>
      </c>
      <c r="BT13" s="415">
        <f>+'WICHE Public Grads-RE PROJ'!DE14/'WICHE Public Grads-RE PROJ'!AI14</f>
        <v>1.2549261354879901E-3</v>
      </c>
      <c r="BU13" s="415">
        <f>+'WICHE Public Grads-RE PROJ'!DF14/'WICHE Public Grads-RE PROJ'!AJ14</f>
        <v>9.232778615983966E-4</v>
      </c>
      <c r="BV13" s="415">
        <f>+'WICHE Public Grads-RE PROJ'!DG14/'WICHE Public Grads-RE PROJ'!AK14</f>
        <v>7.9914149370961481E-4</v>
      </c>
      <c r="BW13" s="434">
        <f>+'WICHE Public Grads-RE PROJ'!DH14/'WICHE Public Grads-RE PROJ'!AL14</f>
        <v>1.2210585638472737E-3</v>
      </c>
      <c r="BX13" s="411">
        <f>+'WICHE Public Grads-RE PROJ'!DI14/'WICHE Public Grads-RE PROJ'!B14</f>
        <v>6.8107025325511517E-3</v>
      </c>
      <c r="BY13" s="411">
        <f>+'WICHE Public Grads-RE PROJ'!DJ14/'WICHE Public Grads-RE PROJ'!C14</f>
        <v>6.7655142521013826E-3</v>
      </c>
      <c r="BZ13" s="411">
        <f>+'WICHE Public Grads-RE PROJ'!DK14/'WICHE Public Grads-RE PROJ'!D14</f>
        <v>6.7655142521013834E-3</v>
      </c>
      <c r="CA13" s="411">
        <f>+'WICHE Public Grads-RE PROJ'!DL14/'WICHE Public Grads-RE PROJ'!E14</f>
        <v>6.7655142521013826E-3</v>
      </c>
      <c r="CB13" s="411">
        <f>+'WICHE Public Grads-RE PROJ'!DM14/'WICHE Public Grads-RE PROJ'!F14</f>
        <v>7.0958762042520676E-3</v>
      </c>
      <c r="CC13" s="411">
        <f>+'WICHE Public Grads-RE PROJ'!DN14/'WICHE Public Grads-RE PROJ'!G14</f>
        <v>6.3885655504723748E-3</v>
      </c>
      <c r="CD13" s="416">
        <f>+'WICHE Public Grads-RE PROJ'!DO14/'WICHE Public Grads-RE PROJ'!H14</f>
        <v>6.0101958679903405E-3</v>
      </c>
      <c r="CE13" s="416">
        <f>+'WICHE Public Grads-RE PROJ'!DP14/'WICHE Public Grads-RE PROJ'!I14</f>
        <v>5.7496085947200777E-3</v>
      </c>
      <c r="CF13" s="416">
        <f>+'WICHE Public Grads-RE PROJ'!DQ14/'WICHE Public Grads-RE PROJ'!J14</f>
        <v>6.4892750475156122E-3</v>
      </c>
      <c r="CG13" s="416">
        <f>+'WICHE Public Grads-RE PROJ'!DR14/'WICHE Public Grads-RE PROJ'!K14</f>
        <v>7.2787293340909704E-3</v>
      </c>
      <c r="CH13" s="411">
        <f>+'WICHE Public Grads-RE PROJ'!DS14/'WICHE Public Grads-RE PROJ'!L14</f>
        <v>9.6320554806395686E-3</v>
      </c>
      <c r="CI13" s="416">
        <f>+'WICHE Public Grads-RE PROJ'!DT14/'WICHE Public Grads-RE PROJ'!M14</f>
        <v>8.7108939289318524E-3</v>
      </c>
      <c r="CJ13" s="416">
        <f>+'WICHE Public Grads-RE PROJ'!DU14/'WICHE Public Grads-RE PROJ'!N14</f>
        <v>9.1908356509071646E-3</v>
      </c>
      <c r="CK13" s="416">
        <f>+'WICHE Public Grads-RE PROJ'!DV14/'WICHE Public Grads-RE PROJ'!O14</f>
        <v>1.0654926275204502E-2</v>
      </c>
      <c r="CL13" s="416">
        <f>+'WICHE Public Grads-RE PROJ'!DW14/'WICHE Public Grads-RE PROJ'!P14</f>
        <v>1.0369462067494803E-2</v>
      </c>
      <c r="CM13" s="416">
        <f>+'WICHE Public Grads-RE PROJ'!DX14/'WICHE Public Grads-RE PROJ'!Q14</f>
        <v>1.0602094240837696E-2</v>
      </c>
      <c r="CN13" s="416">
        <f>+'WICHE Public Grads-RE PROJ'!DY14/'WICHE Public Grads-RE PROJ'!R14</f>
        <v>1.0004617515776512E-2</v>
      </c>
      <c r="CO13" s="416">
        <f>+'WICHE Public Grads-RE PROJ'!DZ14/'WICHE Public Grads-RE PROJ'!S14</f>
        <v>1.006565607801487E-2</v>
      </c>
      <c r="CP13" s="416">
        <f>+'WICHE Public Grads-RE PROJ'!EA14/'WICHE Public Grads-RE PROJ'!T14</f>
        <v>1.1622512513734586E-2</v>
      </c>
      <c r="CQ13" s="417">
        <f>+'WICHE Public Grads-RE PROJ'!EB14/'WICHE Public Grads-RE PROJ'!U14</f>
        <v>1.1953143676786996E-2</v>
      </c>
      <c r="CR13" s="417">
        <f>+'WICHE Public Grads-RE PROJ'!EC14/'WICHE Public Grads-RE PROJ'!V14</f>
        <v>1.3678336872253222E-2</v>
      </c>
      <c r="CS13" s="417">
        <f>+'WICHE Public Grads-RE PROJ'!ED14/'WICHE Public Grads-RE PROJ'!W14</f>
        <v>1.5374214387660566E-2</v>
      </c>
      <c r="CT13" s="417">
        <f>+'WICHE Public Grads-RE PROJ'!EE14/'WICHE Public Grads-RE PROJ'!X14</f>
        <v>1.6226912928759895E-2</v>
      </c>
      <c r="CU13" s="417">
        <f>+'WICHE Public Grads-RE PROJ'!EF14/'WICHE Public Grads-RE PROJ'!Y14</f>
        <v>1.6580815458342942E-2</v>
      </c>
      <c r="CV13" s="417">
        <f>+'WICHE Public Grads-RE PROJ'!EG14/'WICHE Public Grads-RE PROJ'!Z14</f>
        <v>1.8003191701575903E-2</v>
      </c>
      <c r="CW13" s="417">
        <f>+'WICHE Public Grads-RE PROJ'!EH14/'WICHE Public Grads-RE PROJ'!AA14</f>
        <v>1.9661266568483063E-2</v>
      </c>
      <c r="CX13" s="415">
        <f>+'WICHE Public Grads-RE PROJ'!EI14/'WICHE Public Grads-RE PROJ'!AB14</f>
        <v>2.3760724499523357E-2</v>
      </c>
      <c r="CY13" s="415">
        <f>+'WICHE Public Grads-RE PROJ'!EJ14/'WICHE Public Grads-RE PROJ'!AC14</f>
        <v>2.6111203005742101E-2</v>
      </c>
      <c r="CZ13" s="415">
        <f>+'WICHE Public Grads-RE PROJ'!EK14/'WICHE Public Grads-RE PROJ'!AD14</f>
        <v>2.8937755175130721E-2</v>
      </c>
      <c r="DA13" s="415">
        <f>+'WICHE Public Grads-RE PROJ'!EL14/'WICHE Public Grads-RE PROJ'!AE14</f>
        <v>4.1358557465767803E-2</v>
      </c>
      <c r="DB13" s="415">
        <f>+'WICHE Public Grads-RE PROJ'!EM14/'WICHE Public Grads-RE PROJ'!AF14</f>
        <v>3.3858005611298682E-2</v>
      </c>
      <c r="DC13" s="417">
        <f>+'WICHE Public Grads-RE PROJ'!EN14/'WICHE Public Grads-RE PROJ'!AG14</f>
        <v>3.1022497769010379E-2</v>
      </c>
      <c r="DD13" s="415">
        <f>+'WICHE Public Grads-RE PROJ'!EO14/'WICHE Public Grads-RE PROJ'!AH14</f>
        <v>3.3824922202678936E-2</v>
      </c>
      <c r="DE13" s="415">
        <f>+'WICHE Public Grads-RE PROJ'!EP14/'WICHE Public Grads-RE PROJ'!AI14</f>
        <v>3.4103168138085907E-2</v>
      </c>
      <c r="DF13" s="415">
        <f>+'WICHE Public Grads-RE PROJ'!EQ14/'WICHE Public Grads-RE PROJ'!AJ14</f>
        <v>3.4071204990204246E-2</v>
      </c>
      <c r="DG13" s="415">
        <f>+'WICHE Public Grads-RE PROJ'!ER14/'WICHE Public Grads-RE PROJ'!AK14</f>
        <v>3.7559650204351896E-2</v>
      </c>
      <c r="DH13" s="434">
        <f>+'WICHE Public Grads-RE PROJ'!ES14/'WICHE Public Grads-RE PROJ'!AL14</f>
        <v>3.8040670642934295E-2</v>
      </c>
      <c r="DI13" s="411">
        <f>+'WICHE Public Grads-RE PROJ'!ET14/'WICHE Public Grads-RE PROJ'!B14</f>
        <v>8.2501073114894838E-2</v>
      </c>
      <c r="DJ13" s="411">
        <f>+'WICHE Public Grads-RE PROJ'!EU14/'WICHE Public Grads-RE PROJ'!C14</f>
        <v>8.2198556035690928E-2</v>
      </c>
      <c r="DK13" s="411">
        <f>+'WICHE Public Grads-RE PROJ'!EV14/'WICHE Public Grads-RE PROJ'!D14</f>
        <v>8.2198556035690928E-2</v>
      </c>
      <c r="DL13" s="411">
        <f>+'WICHE Public Grads-RE PROJ'!EW14/'WICHE Public Grads-RE PROJ'!E14</f>
        <v>8.2198556035690928E-2</v>
      </c>
      <c r="DM13" s="411">
        <f>+'WICHE Public Grads-RE PROJ'!EX14/'WICHE Public Grads-RE PROJ'!F14</f>
        <v>8.1575284517343957E-2</v>
      </c>
      <c r="DN13" s="411">
        <f>+'WICHE Public Grads-RE PROJ'!EY14/'WICHE Public Grads-RE PROJ'!G14</f>
        <v>8.2509948295931348E-2</v>
      </c>
      <c r="DO13" s="416">
        <f>+'WICHE Public Grads-RE PROJ'!EZ14/'WICHE Public Grads-RE PROJ'!H14</f>
        <v>8.0681513281459616E-2</v>
      </c>
      <c r="DP13" s="416">
        <f>+'WICHE Public Grads-RE PROJ'!FA14/'WICHE Public Grads-RE PROJ'!I14</f>
        <v>8.1412298223829838E-2</v>
      </c>
      <c r="DQ13" s="416">
        <f>+'WICHE Public Grads-RE PROJ'!FB14/'WICHE Public Grads-RE PROJ'!J14</f>
        <v>7.8794461037197935E-2</v>
      </c>
      <c r="DR13" s="416">
        <f>+'WICHE Public Grads-RE PROJ'!FC14/'WICHE Public Grads-RE PROJ'!K14</f>
        <v>8.1040127715994267E-2</v>
      </c>
      <c r="DS13" s="411">
        <f>+'WICHE Public Grads-RE PROJ'!FD14/'WICHE Public Grads-RE PROJ'!L14</f>
        <v>8.6716019484272225E-2</v>
      </c>
      <c r="DT13" s="416">
        <f>+'WICHE Public Grads-RE PROJ'!FE14/'WICHE Public Grads-RE PROJ'!M14</f>
        <v>8.2965953152387528E-2</v>
      </c>
      <c r="DU13" s="416">
        <f>+'WICHE Public Grads-RE PROJ'!FF14/'WICHE Public Grads-RE PROJ'!N14</f>
        <v>8.9709972189114029E-2</v>
      </c>
      <c r="DV13" s="416">
        <f>+'WICHE Public Grads-RE PROJ'!FG14/'WICHE Public Grads-RE PROJ'!O14</f>
        <v>9.1882457145834415E-2</v>
      </c>
      <c r="DW13" s="416">
        <f>+'WICHE Public Grads-RE PROJ'!FH14/'WICHE Public Grads-RE PROJ'!P14</f>
        <v>9.3431785466759079E-2</v>
      </c>
      <c r="DX13" s="416">
        <f>+'WICHE Public Grads-RE PROJ'!FI14/'WICHE Public Grads-RE PROJ'!Q14</f>
        <v>9.6518324607329842E-2</v>
      </c>
      <c r="DY13" s="416">
        <f>+'WICHE Public Grads-RE PROJ'!FJ14/'WICHE Public Grads-RE PROJ'!R14</f>
        <v>9.6685649787081218E-2</v>
      </c>
      <c r="DZ13" s="416">
        <f>+'WICHE Public Grads-RE PROJ'!FK14/'WICHE Public Grads-RE PROJ'!S14</f>
        <v>0.10169450613111905</v>
      </c>
      <c r="EA13" s="416">
        <f>+'WICHE Public Grads-RE PROJ'!FL14/'WICHE Public Grads-RE PROJ'!T14</f>
        <v>0.10636063972652912</v>
      </c>
      <c r="EB13" s="417">
        <f>+'WICHE Public Grads-RE PROJ'!FM14/'WICHE Public Grads-RE PROJ'!U14</f>
        <v>0.10631125986134353</v>
      </c>
      <c r="EC13" s="417">
        <f>+'WICHE Public Grads-RE PROJ'!FN14/'WICHE Public Grads-RE PROJ'!V14</f>
        <v>0.10392079403486247</v>
      </c>
      <c r="ED13" s="417">
        <f>+'WICHE Public Grads-RE PROJ'!FO14/'WICHE Public Grads-RE PROJ'!W14</f>
        <v>0.10536595137341312</v>
      </c>
      <c r="EE13" s="417">
        <f>+'WICHE Public Grads-RE PROJ'!FP14/'WICHE Public Grads-RE PROJ'!X14</f>
        <v>0.10026385224274406</v>
      </c>
      <c r="EF13" s="417">
        <f>+'WICHE Public Grads-RE PROJ'!FQ14/'WICHE Public Grads-RE PROJ'!Y14</f>
        <v>0.10576356320955382</v>
      </c>
      <c r="EG13" s="417">
        <f>+'WICHE Public Grads-RE PROJ'!FR14/'WICHE Public Grads-RE PROJ'!Z14</f>
        <v>0.10614901256732495</v>
      </c>
      <c r="EH13" s="417">
        <f>+'WICHE Public Grads-RE PROJ'!FS14/'WICHE Public Grads-RE PROJ'!AA14</f>
        <v>0.10522827687776141</v>
      </c>
      <c r="EI13" s="415">
        <f>+'WICHE Public Grads-RE PROJ'!FT14/'WICHE Public Grads-RE PROJ'!AB14</f>
        <v>0.10800762631077217</v>
      </c>
      <c r="EJ13" s="415">
        <f>+'WICHE Public Grads-RE PROJ'!FU14/'WICHE Public Grads-RE PROJ'!AC14</f>
        <v>0.10659514638814717</v>
      </c>
      <c r="EK13" s="415">
        <f>+'WICHE Public Grads-RE PROJ'!FV14/'WICHE Public Grads-RE PROJ'!AD14</f>
        <v>0.11080868132655254</v>
      </c>
      <c r="EL13" s="415">
        <f>+'WICHE Public Grads-RE PROJ'!FW14/'WICHE Public Grads-RE PROJ'!AE14</f>
        <v>0.10609064825398307</v>
      </c>
      <c r="EM13" s="415">
        <f>+'WICHE Public Grads-RE PROJ'!FX14/'WICHE Public Grads-RE PROJ'!AF14</f>
        <v>0.10017119216320319</v>
      </c>
      <c r="EN13" s="417">
        <f>+'WICHE Public Grads-RE PROJ'!FY14/'WICHE Public Grads-RE PROJ'!AG14</f>
        <v>9.9008970926682635E-2</v>
      </c>
      <c r="EO13" s="415">
        <f>+'WICHE Public Grads-RE PROJ'!FZ14/'WICHE Public Grads-RE PROJ'!AH14</f>
        <v>0.10429351012492671</v>
      </c>
      <c r="EP13" s="415">
        <f>+'WICHE Public Grads-RE PROJ'!GA14/'WICHE Public Grads-RE PROJ'!AI14</f>
        <v>0.10534774663701812</v>
      </c>
      <c r="EQ13" s="415">
        <f>+'WICHE Public Grads-RE PROJ'!GB14/'WICHE Public Grads-RE PROJ'!AJ14</f>
        <v>0.10788839597360776</v>
      </c>
      <c r="ER13" s="415">
        <f>+'WICHE Public Grads-RE PROJ'!GC14/'WICHE Public Grads-RE PROJ'!AK14</f>
        <v>0.1085005822316597</v>
      </c>
      <c r="ES13" s="434">
        <f>+'WICHE Public Grads-RE PROJ'!GD14/'WICHE Public Grads-RE PROJ'!AL14</f>
        <v>0.10775841825952191</v>
      </c>
      <c r="ET13" s="411">
        <f>+'WICHE Public Grads-RE PROJ'!GE14/'WICHE Public Grads-RE PROJ'!B14</f>
        <v>2.6613249391901558E-3</v>
      </c>
      <c r="EU13" s="411">
        <f>+'WICHE Public Grads-RE PROJ'!GF14/'WICHE Public Grads-RE PROJ'!C14</f>
        <v>3.5325412484605882E-3</v>
      </c>
      <c r="EV13" s="411">
        <f>+'WICHE Public Grads-RE PROJ'!GG14/'WICHE Public Grads-RE PROJ'!D14</f>
        <v>3.5325412484605882E-3</v>
      </c>
      <c r="EW13" s="411">
        <f>+'WICHE Public Grads-RE PROJ'!GH14/'WICHE Public Grads-RE PROJ'!E14</f>
        <v>3.5325412484605886E-3</v>
      </c>
      <c r="EX13" s="411">
        <f>+'WICHE Public Grads-RE PROJ'!GI14/'WICHE Public Grads-RE PROJ'!F14</f>
        <v>3.9027319123386369E-3</v>
      </c>
      <c r="EY13" s="411">
        <f>+'WICHE Public Grads-RE PROJ'!GJ14/'WICHE Public Grads-RE PROJ'!G14</f>
        <v>4.0605289515714248E-3</v>
      </c>
      <c r="EZ13" s="416">
        <f>+'WICHE Public Grads-RE PROJ'!GK14/'WICHE Public Grads-RE PROJ'!H14</f>
        <v>4.5881405956533401E-3</v>
      </c>
      <c r="FA13" s="416">
        <f>+'WICHE Public Grads-RE PROJ'!GL14/'WICHE Public Grads-RE PROJ'!I14</f>
        <v>2.4024186146952438E-3</v>
      </c>
      <c r="FB13" s="416">
        <f>+'WICHE Public Grads-RE PROJ'!GM14/'WICHE Public Grads-RE PROJ'!J14</f>
        <v>5.3489003529731197E-3</v>
      </c>
      <c r="FC13" s="416">
        <f>+'WICHE Public Grads-RE PROJ'!GN14/'WICHE Public Grads-RE PROJ'!K14</f>
        <v>6.2775658197364503E-3</v>
      </c>
      <c r="FD13" s="411">
        <f>+'WICHE Public Grads-RE PROJ'!GO14/'WICHE Public Grads-RE PROJ'!L14</f>
        <v>6.8525194705121506E-3</v>
      </c>
      <c r="FE13" s="416">
        <f>+'WICHE Public Grads-RE PROJ'!GP14/'WICHE Public Grads-RE PROJ'!M14</f>
        <v>1.0224677325118182E-2</v>
      </c>
      <c r="FF13" s="416">
        <f>+'WICHE Public Grads-RE PROJ'!GQ14/'WICHE Public Grads-RE PROJ'!N14</f>
        <v>1.5521123030062244E-2</v>
      </c>
      <c r="FG13" s="416">
        <f>+'WICHE Public Grads-RE PROJ'!GR14/'WICHE Public Grads-RE PROJ'!O14</f>
        <v>1.0576772781743344E-2</v>
      </c>
      <c r="FH13" s="416">
        <f>+'WICHE Public Grads-RE PROJ'!GS14/'WICHE Public Grads-RE PROJ'!P14</f>
        <v>1.2501999253611985E-2</v>
      </c>
      <c r="FI13" s="416">
        <f>+'WICHE Public Grads-RE PROJ'!GT14/'WICHE Public Grads-RE PROJ'!Q14</f>
        <v>1.2853403141361257E-2</v>
      </c>
      <c r="FJ13" s="416">
        <f>+'WICHE Public Grads-RE PROJ'!GU14/'WICHE Public Grads-RE PROJ'!R14</f>
        <v>1.5006926273664768E-2</v>
      </c>
      <c r="FK13" s="416">
        <f>+'WICHE Public Grads-RE PROJ'!GV14/'WICHE Public Grads-RE PROJ'!S14</f>
        <v>1.7138167422998937E-2</v>
      </c>
      <c r="FL13" s="416">
        <f>+'WICHE Public Grads-RE PROJ'!GW14/'WICHE Public Grads-RE PROJ'!T14</f>
        <v>1.9265047002807959E-2</v>
      </c>
      <c r="FM13" s="417">
        <f>+'WICHE Public Grads-RE PROJ'!GX14/'WICHE Public Grads-RE PROJ'!U14</f>
        <v>2.2208940951470236E-2</v>
      </c>
      <c r="FN13" s="417">
        <f>+'WICHE Public Grads-RE PROJ'!GY14/'WICHE Public Grads-RE PROJ'!V14</f>
        <v>2.3480321959409411E-2</v>
      </c>
      <c r="FO13" s="417">
        <f>+'WICHE Public Grads-RE PROJ'!GZ14/'WICHE Public Grads-RE PROJ'!W14</f>
        <v>2.8720234369131382E-2</v>
      </c>
      <c r="FP13" s="417">
        <f>+'WICHE Public Grads-RE PROJ'!HA14/'WICHE Public Grads-RE PROJ'!X14</f>
        <v>2.8944591029023747E-2</v>
      </c>
      <c r="FQ13" s="417">
        <f>+'WICHE Public Grads-RE PROJ'!HB14/'WICHE Public Grads-RE PROJ'!Y14</f>
        <v>3.23159324466313E-2</v>
      </c>
      <c r="FR13" s="417">
        <f>+'WICHE Public Grads-RE PROJ'!HC14/'WICHE Public Grads-RE PROJ'!Z14</f>
        <v>3.5582485537602238E-2</v>
      </c>
      <c r="FS13" s="417">
        <f>+'WICHE Public Grads-RE PROJ'!HD14/'WICHE Public Grads-RE PROJ'!AA14</f>
        <v>3.816887579774178E-2</v>
      </c>
      <c r="FT13" s="415">
        <f>+'WICHE Public Grads-RE PROJ'!HE14/'WICHE Public Grads-RE PROJ'!AB14</f>
        <v>4.3684461391801717E-2</v>
      </c>
      <c r="FU13" s="415">
        <f>+'WICHE Public Grads-RE PROJ'!HF14/'WICHE Public Grads-RE PROJ'!AC14</f>
        <v>5.1017273565065337E-2</v>
      </c>
      <c r="FV13" s="415">
        <f>+'WICHE Public Grads-RE PROJ'!HG14/'WICHE Public Grads-RE PROJ'!AD14</f>
        <v>5.5296898502972563E-2</v>
      </c>
      <c r="FW13" s="415">
        <f>+'WICHE Public Grads-RE PROJ'!HH14/'WICHE Public Grads-RE PROJ'!AE14</f>
        <v>6.7181413142363949E-2</v>
      </c>
      <c r="FX13" s="415">
        <f>+'WICHE Public Grads-RE PROJ'!HI14/'WICHE Public Grads-RE PROJ'!AF14</f>
        <v>6.8667078795948452E-2</v>
      </c>
      <c r="FY13" s="417">
        <f>+'WICHE Public Grads-RE PROJ'!HJ14/'WICHE Public Grads-RE PROJ'!AG14</f>
        <v>8.2781456953642391E-2</v>
      </c>
      <c r="FZ13" s="415">
        <f>+'WICHE Public Grads-RE PROJ'!HK14/'WICHE Public Grads-RE PROJ'!AH14</f>
        <v>8.7516348712397968E-2</v>
      </c>
      <c r="GA13" s="415">
        <f>+'WICHE Public Grads-RE PROJ'!HL14/'WICHE Public Grads-RE PROJ'!AI14</f>
        <v>9.3436956473877716E-2</v>
      </c>
      <c r="GB13" s="415">
        <f>+'WICHE Public Grads-RE PROJ'!HM14/'WICHE Public Grads-RE PROJ'!AJ14</f>
        <v>9.0120926880897151E-2</v>
      </c>
      <c r="GC13" s="415">
        <f>+'WICHE Public Grads-RE PROJ'!HN14/'WICHE Public Grads-RE PROJ'!AK14</f>
        <v>9.2426421901043457E-2</v>
      </c>
      <c r="GD13" s="434">
        <f>+'WICHE Public Grads-RE PROJ'!HO14/'WICHE Public Grads-RE PROJ'!AL14</f>
        <v>9.2307331047762176E-2</v>
      </c>
      <c r="GE13" s="411">
        <f>+'WICHE Public Grads-RE PROJ'!HP14/'WICHE Public Grads-RE PROJ'!B14</f>
        <v>0.90739733867506078</v>
      </c>
      <c r="GF13" s="411">
        <f>+'WICHE Public Grads-RE PROJ'!HQ14/'WICHE Public Grads-RE PROJ'!C14</f>
        <v>0.90161426058290295</v>
      </c>
      <c r="GG13" s="411">
        <f>+'WICHE Public Grads-RE PROJ'!HR14/'WICHE Public Grads-RE PROJ'!D14</f>
        <v>0.90161426058290284</v>
      </c>
      <c r="GH13" s="411">
        <f>+'WICHE Public Grads-RE PROJ'!HS14/'WICHE Public Grads-RE PROJ'!E14</f>
        <v>0.90161426058290284</v>
      </c>
      <c r="GI13" s="411">
        <f>+'WICHE Public Grads-RE PROJ'!HT14/'WICHE Public Grads-RE PROJ'!F14</f>
        <v>0.89940230888894956</v>
      </c>
      <c r="GJ13" s="411">
        <f>+'WICHE Public Grads-RE PROJ'!HU14/'WICHE Public Grads-RE PROJ'!G14</f>
        <v>0.89786416177147343</v>
      </c>
      <c r="GK13" s="416">
        <f>+'WICHE Public Grads-RE PROJ'!HV14/'WICHE Public Grads-RE PROJ'!H14</f>
        <v>0.9017171988194258</v>
      </c>
      <c r="GL13" s="416">
        <f>+'WICHE Public Grads-RE PROJ'!HW14/'WICHE Public Grads-RE PROJ'!I14</f>
        <v>0.90363332073638181</v>
      </c>
      <c r="GM13" s="416">
        <f>+'WICHE Public Grads-RE PROJ'!HX14/'WICHE Public Grads-RE PROJ'!J14</f>
        <v>0.89429812652728757</v>
      </c>
      <c r="GN13" s="416">
        <f>+'WICHE Public Grads-RE PROJ'!HY14/'WICHE Public Grads-RE PROJ'!K14</f>
        <v>0.90432123819574095</v>
      </c>
      <c r="GO13" s="411">
        <f>+'WICHE Public Grads-RE PROJ'!HZ14/'WICHE Public Grads-RE PROJ'!L14</f>
        <v>0.89594628065057658</v>
      </c>
      <c r="GP13" s="416">
        <f>+'WICHE Public Grads-RE PROJ'!IA14/'WICHE Public Grads-RE PROJ'!M14</f>
        <v>0.89690338343867848</v>
      </c>
      <c r="GQ13" s="416">
        <f>+'WICHE Public Grads-RE PROJ'!IB14/'WICHE Public Grads-RE PROJ'!N14</f>
        <v>0.88425374122632761</v>
      </c>
      <c r="GR13" s="416">
        <f>+'WICHE Public Grads-RE PROJ'!IC14/'WICHE Public Grads-RE PROJ'!O14</f>
        <v>0.88532277392799463</v>
      </c>
      <c r="GS13" s="416">
        <f>+'WICHE Public Grads-RE PROJ'!ID14/'WICHE Public Grads-RE PROJ'!P14</f>
        <v>0.88220397718185206</v>
      </c>
      <c r="GT13" s="416">
        <f>+'WICHE Public Grads-RE PROJ'!IE14/'WICHE Public Grads-RE PROJ'!Q14</f>
        <v>0.87869109947643975</v>
      </c>
      <c r="GU13" s="416">
        <f>+'WICHE Public Grads-RE PROJ'!IF14/'WICHE Public Grads-RE PROJ'!R14</f>
        <v>0.87694320455594887</v>
      </c>
      <c r="GV13" s="416">
        <f>+'WICHE Public Grads-RE PROJ'!IG14/'WICHE Public Grads-RE PROJ'!S14</f>
        <v>0.8700395867529207</v>
      </c>
      <c r="GW13" s="416">
        <f>+'WICHE Public Grads-RE PROJ'!IH14/'WICHE Public Grads-RE PROJ'!T14</f>
        <v>0.86148211451593215</v>
      </c>
      <c r="GX13" s="417">
        <f>+'WICHE Public Grads-RE PROJ'!II14/'WICHE Public Grads-RE PROJ'!U14</f>
        <v>0.85816399713124547</v>
      </c>
      <c r="GY13" s="417">
        <f>+'WICHE Public Grads-RE PROJ'!IJ14/'WICHE Public Grads-RE PROJ'!V14</f>
        <v>0.85773542047306306</v>
      </c>
      <c r="GZ13" s="417">
        <f>+'WICHE Public Grads-RE PROJ'!IK14/'WICHE Public Grads-RE PROJ'!W14</f>
        <v>0.84893707589453393</v>
      </c>
      <c r="HA13" s="417">
        <f>+'WICHE Public Grads-RE PROJ'!IL14/'WICHE Public Grads-RE PROJ'!X14</f>
        <v>0.85329815303430079</v>
      </c>
      <c r="HB13" s="417">
        <f>+'WICHE Public Grads-RE PROJ'!IM14/'WICHE Public Grads-RE PROJ'!Y14</f>
        <v>0.84431459983086032</v>
      </c>
      <c r="HC13" s="417">
        <f>+'WICHE Public Grads-RE PROJ'!IN14/'WICHE Public Grads-RE PROJ'!Z14</f>
        <v>0.83904348693397168</v>
      </c>
      <c r="HD13" s="417">
        <f>+'WICHE Public Grads-RE PROJ'!IO14/'WICHE Public Grads-RE PROJ'!AA14</f>
        <v>0.83581246931762398</v>
      </c>
      <c r="HE13" s="415">
        <f>+'WICHE Public Grads-RE PROJ'!IP14/'WICHE Public Grads-RE PROJ'!AB14</f>
        <v>0.82328408007626308</v>
      </c>
      <c r="HF13" s="415">
        <f>+'WICHE Public Grads-RE PROJ'!IQ14/'WICHE Public Grads-RE PROJ'!AC14</f>
        <v>0.8151893948344715</v>
      </c>
      <c r="HG13" s="415">
        <f>+'WICHE Public Grads-RE PROJ'!IR14/'WICHE Public Grads-RE PROJ'!AD14</f>
        <v>0.80259293746866267</v>
      </c>
      <c r="HH13" s="415">
        <f>+'WICHE Public Grads-RE PROJ'!IS14/'WICHE Public Grads-RE PROJ'!AE14</f>
        <v>0.78389978772539592</v>
      </c>
      <c r="HI13" s="415">
        <f>+'WICHE Public Grads-RE PROJ'!IT14/'WICHE Public Grads-RE PROJ'!AF14</f>
        <v>0.79642398592419994</v>
      </c>
      <c r="HJ13" s="417">
        <f>+'WICHE Public Grads-RE PROJ'!IU14/'WICHE Public Grads-RE PROJ'!AG14</f>
        <v>0.78617725799633653</v>
      </c>
      <c r="HK13" s="415">
        <f>+'WICHE Public Grads-RE PROJ'!IV14/'WICHE Public Grads-RE PROJ'!AH14</f>
        <v>0.77332792134578088</v>
      </c>
      <c r="HL13" s="415">
        <f>+'WICHE Public Grads-RE PROJ'!IW14/'WICHE Public Grads-RE PROJ'!AI14</f>
        <v>0.76585720261553025</v>
      </c>
      <c r="HM13" s="415">
        <f>+'WICHE Public Grads-RE PROJ'!IX14/'WICHE Public Grads-RE PROJ'!AJ14</f>
        <v>0.76699619429369248</v>
      </c>
      <c r="HN13" s="415">
        <f>+'WICHE Public Grads-RE PROJ'!IY14/'WICHE Public Grads-RE PROJ'!AK14</f>
        <v>0.7607142041692353</v>
      </c>
      <c r="HO13" s="434">
        <f>+'WICHE Public Grads-RE PROJ'!IZ14/'WICHE Public Grads-RE PROJ'!AL14</f>
        <v>0.76067252148593434</v>
      </c>
      <c r="HP13" s="428">
        <f t="shared" si="7"/>
        <v>1</v>
      </c>
      <c r="HQ13" s="428">
        <f t="shared" si="8"/>
        <v>1</v>
      </c>
      <c r="HR13" s="428">
        <f t="shared" si="9"/>
        <v>0.99999999999999989</v>
      </c>
      <c r="HS13" s="428">
        <f t="shared" si="10"/>
        <v>0.99999999999999989</v>
      </c>
      <c r="HT13" s="428">
        <f t="shared" si="11"/>
        <v>1</v>
      </c>
      <c r="HU13" s="428">
        <f t="shared" si="2"/>
        <v>1</v>
      </c>
      <c r="HV13" s="428">
        <f t="shared" ref="HV13:HV64" si="41">+H13+DO13+EZ13+GK13</f>
        <v>1</v>
      </c>
      <c r="HW13" s="428">
        <f t="shared" ref="HW13:HW64" si="42">+I13+DP13+FA13+GL13</f>
        <v>1</v>
      </c>
      <c r="HX13" s="428">
        <f t="shared" ref="HX13:HX64" si="43">+J13+DQ13+FB13+GM13</f>
        <v>1</v>
      </c>
      <c r="HY13" s="428">
        <f t="shared" ref="HY13:HY64" si="44">+K13+DR13+FC13+GN13</f>
        <v>1</v>
      </c>
      <c r="HZ13" s="428">
        <f t="shared" ref="HZ13:HZ64" si="45">+L13+DS13+FD13+GO13</f>
        <v>1</v>
      </c>
      <c r="IA13" s="428">
        <f t="shared" ref="IA13:IA64" si="46">+M13+DT13+FE13+GP13</f>
        <v>1</v>
      </c>
      <c r="IB13" s="428">
        <f t="shared" ref="IB13:IB64" si="47">+N13+DU13+FF13+GQ13</f>
        <v>1</v>
      </c>
      <c r="IC13" s="428">
        <f t="shared" si="17"/>
        <v>1</v>
      </c>
      <c r="ID13" s="428">
        <f t="shared" si="18"/>
        <v>1</v>
      </c>
      <c r="IE13" s="428">
        <f t="shared" si="19"/>
        <v>1</v>
      </c>
      <c r="IF13" s="428">
        <f t="shared" si="20"/>
        <v>1</v>
      </c>
      <c r="IG13" s="428">
        <f t="shared" si="21"/>
        <v>1</v>
      </c>
      <c r="IH13" s="428">
        <f t="shared" si="22"/>
        <v>1</v>
      </c>
      <c r="II13" s="428">
        <f t="shared" si="23"/>
        <v>1</v>
      </c>
      <c r="IJ13" s="428">
        <f t="shared" si="24"/>
        <v>1</v>
      </c>
      <c r="IK13" s="428">
        <f t="shared" si="25"/>
        <v>1</v>
      </c>
      <c r="IL13" s="428">
        <f t="shared" si="26"/>
        <v>1</v>
      </c>
      <c r="IM13" s="428">
        <f t="shared" si="27"/>
        <v>1</v>
      </c>
      <c r="IN13" s="428">
        <f t="shared" si="28"/>
        <v>1</v>
      </c>
      <c r="IO13" s="428">
        <f t="shared" si="29"/>
        <v>1</v>
      </c>
      <c r="IP13" s="428">
        <f t="shared" si="30"/>
        <v>1</v>
      </c>
      <c r="IQ13" s="428">
        <f t="shared" si="31"/>
        <v>1</v>
      </c>
      <c r="IR13" s="428">
        <f t="shared" si="32"/>
        <v>1</v>
      </c>
      <c r="IS13" s="428">
        <f t="shared" si="33"/>
        <v>1</v>
      </c>
      <c r="IT13" s="428">
        <f t="shared" si="34"/>
        <v>1</v>
      </c>
      <c r="IU13" s="428">
        <f t="shared" si="35"/>
        <v>1</v>
      </c>
      <c r="IV13" s="428">
        <f t="shared" si="36"/>
        <v>1</v>
      </c>
      <c r="IW13" s="428">
        <f t="shared" si="37"/>
        <v>1</v>
      </c>
      <c r="IX13" s="428">
        <f t="shared" si="38"/>
        <v>1</v>
      </c>
      <c r="IY13" s="428">
        <f t="shared" si="39"/>
        <v>1</v>
      </c>
      <c r="IZ13" s="428">
        <f t="shared" si="40"/>
        <v>1</v>
      </c>
    </row>
    <row r="14" spans="1:260" s="42" customFormat="1">
      <c r="A14" s="279" t="s">
        <v>35</v>
      </c>
      <c r="B14" s="411">
        <f>+'WICHE Public Grads-RE PROJ'!AM15/'WICHE Public Grads-RE PROJ'!B15</f>
        <v>1.6869786336713492E-2</v>
      </c>
      <c r="C14" s="411">
        <f>+'WICHE Public Grads-RE PROJ'!AN15/'WICHE Public Grads-RE PROJ'!C15</f>
        <v>2.030758268511371E-2</v>
      </c>
      <c r="D14" s="411">
        <f>+'WICHE Public Grads-RE PROJ'!AO15/'WICHE Public Grads-RE PROJ'!D15</f>
        <v>1.9786341967721555E-2</v>
      </c>
      <c r="E14" s="411">
        <f>+'WICHE Public Grads-RE PROJ'!AP15/'WICHE Public Grads-RE PROJ'!E15</f>
        <v>2.0970461839743239E-2</v>
      </c>
      <c r="F14" s="411">
        <f>+'WICHE Public Grads-RE PROJ'!AQ15/'WICHE Public Grads-RE PROJ'!F15</f>
        <v>2.0138739513873953E-2</v>
      </c>
      <c r="G14" s="411">
        <f>+'WICHE Public Grads-RE PROJ'!AR15/'WICHE Public Grads-RE PROJ'!G15</f>
        <v>2.1948212083847101E-2</v>
      </c>
      <c r="H14" s="416">
        <f>+'WICHE Public Grads-RE PROJ'!AS15/'WICHE Public Grads-RE PROJ'!H15</f>
        <v>1.9879042860899289E-2</v>
      </c>
      <c r="I14" s="416">
        <f>+'WICHE Public Grads-RE PROJ'!AT15/'WICHE Public Grads-RE PROJ'!I15</f>
        <v>2.116290143378657E-2</v>
      </c>
      <c r="J14" s="416">
        <f>+'WICHE Public Grads-RE PROJ'!AU15/'WICHE Public Grads-RE PROJ'!J15</f>
        <v>2.2612542284673433E-2</v>
      </c>
      <c r="K14" s="416">
        <f>+'WICHE Public Grads-RE PROJ'!AV15/'WICHE Public Grads-RE PROJ'!K15</f>
        <v>2.3124706373649318E-2</v>
      </c>
      <c r="L14" s="411">
        <f>+'WICHE Public Grads-RE PROJ'!AW15/'WICHE Public Grads-RE PROJ'!L15</f>
        <v>2.2345337026777469E-2</v>
      </c>
      <c r="M14" s="416">
        <f>+'WICHE Public Grads-RE PROJ'!AX15/'WICHE Public Grads-RE PROJ'!M15</f>
        <v>2.2759904280776389E-2</v>
      </c>
      <c r="N14" s="416">
        <f>+'WICHE Public Grads-RE PROJ'!AY15/'WICHE Public Grads-RE PROJ'!N15</f>
        <v>2.4473918798454848E-2</v>
      </c>
      <c r="O14" s="416">
        <f>+'WICHE Public Grads-RE PROJ'!AZ15/'WICHE Public Grads-RE PROJ'!O15</f>
        <v>2.588241828431781E-2</v>
      </c>
      <c r="P14" s="416">
        <f>+'WICHE Public Grads-RE PROJ'!BA15/'WICHE Public Grads-RE PROJ'!P15</f>
        <v>2.5935386927122463E-2</v>
      </c>
      <c r="Q14" s="416">
        <f>+'WICHE Public Grads-RE PROJ'!BB15/'WICHE Public Grads-RE PROJ'!Q15</f>
        <v>2.6258971815370253E-2</v>
      </c>
      <c r="R14" s="416">
        <f>+'WICHE Public Grads-RE PROJ'!BC15/'WICHE Public Grads-RE PROJ'!R15</f>
        <v>2.4999273276939623E-2</v>
      </c>
      <c r="S14" s="416">
        <f>+'WICHE Public Grads-RE PROJ'!BD15/'WICHE Public Grads-RE PROJ'!S15</f>
        <v>2.720229071921846E-2</v>
      </c>
      <c r="T14" s="416">
        <f>+'WICHE Public Grads-RE PROJ'!BE15/'WICHE Public Grads-RE PROJ'!T15</f>
        <v>2.6823276957393342E-2</v>
      </c>
      <c r="U14" s="417">
        <f>+'WICHE Public Grads-RE PROJ'!BF15/'WICHE Public Grads-RE PROJ'!U15</f>
        <v>2.8974314970539441E-2</v>
      </c>
      <c r="V14" s="417">
        <f>+'WICHE Public Grads-RE PROJ'!BG15/'WICHE Public Grads-RE PROJ'!V15</f>
        <v>2.9613412456069597E-2</v>
      </c>
      <c r="W14" s="417">
        <f>+'WICHE Public Grads-RE PROJ'!BH15/'WICHE Public Grads-RE PROJ'!W15</f>
        <v>2.9746746886805654E-2</v>
      </c>
      <c r="X14" s="417">
        <f>+'WICHE Public Grads-RE PROJ'!BI15/'WICHE Public Grads-RE PROJ'!X15</f>
        <v>3.2961205693552889E-2</v>
      </c>
      <c r="Y14" s="417">
        <f>+'WICHE Public Grads-RE PROJ'!BJ15/'WICHE Public Grads-RE PROJ'!Y15</f>
        <v>3.2691309789078478E-2</v>
      </c>
      <c r="Z14" s="417">
        <f>+'WICHE Public Grads-RE PROJ'!BK15/'WICHE Public Grads-RE PROJ'!Z15</f>
        <v>3.3052266650997447E-2</v>
      </c>
      <c r="AA14" s="417">
        <f>+'WICHE Public Grads-RE PROJ'!BL15/'WICHE Public Grads-RE PROJ'!AA15</f>
        <v>3.3616347675924592E-2</v>
      </c>
      <c r="AB14" s="415">
        <f>+'WICHE Public Grads-RE PROJ'!BM15/'WICHE Public Grads-RE PROJ'!AB15</f>
        <v>3.2900016048788318E-2</v>
      </c>
      <c r="AC14" s="415">
        <f>+'WICHE Public Grads-RE PROJ'!BN15/'WICHE Public Grads-RE PROJ'!AC15</f>
        <v>3.5148802122191826E-2</v>
      </c>
      <c r="AD14" s="415">
        <f>+'WICHE Public Grads-RE PROJ'!BO15/'WICHE Public Grads-RE PROJ'!AD15</f>
        <v>3.6606799582578127E-2</v>
      </c>
      <c r="AE14" s="415">
        <f>+'WICHE Public Grads-RE PROJ'!BP15/'WICHE Public Grads-RE PROJ'!AE15</f>
        <v>3.7890861130955654E-2</v>
      </c>
      <c r="AF14" s="415">
        <f>+'WICHE Public Grads-RE PROJ'!BQ15/'WICHE Public Grads-RE PROJ'!AF15</f>
        <v>3.981173864894795E-2</v>
      </c>
      <c r="AG14" s="417">
        <f>+'WICHE Public Grads-RE PROJ'!BR15/'WICHE Public Grads-RE PROJ'!AG15</f>
        <v>3.6458639112311397E-2</v>
      </c>
      <c r="AH14" s="415">
        <f>+'WICHE Public Grads-RE PROJ'!BS15/'WICHE Public Grads-RE PROJ'!AH15</f>
        <v>3.5080880919898652E-2</v>
      </c>
      <c r="AI14" s="415">
        <f>+'WICHE Public Grads-RE PROJ'!BT15/'WICHE Public Grads-RE PROJ'!AI15</f>
        <v>3.7159350946536301E-2</v>
      </c>
      <c r="AJ14" s="415">
        <f>+'WICHE Public Grads-RE PROJ'!BU15/'WICHE Public Grads-RE PROJ'!AJ15</f>
        <v>3.8243774574049802E-2</v>
      </c>
      <c r="AK14" s="415">
        <f>+'WICHE Public Grads-RE PROJ'!BV15/'WICHE Public Grads-RE PROJ'!AK15</f>
        <v>4.0528125574192192E-2</v>
      </c>
      <c r="AL14" s="434">
        <f>+'WICHE Public Grads-RE PROJ'!BW15/'WICHE Public Grads-RE PROJ'!AL15</f>
        <v>4.2828359834458721E-2</v>
      </c>
      <c r="AM14" s="411">
        <f>+'WICHE Public Grads-RE PROJ'!BX15/'WICHE Public Grads-RE PROJ'!B15</f>
        <v>3.008031754891928E-3</v>
      </c>
      <c r="AN14" s="411">
        <f>+'WICHE Public Grads-RE PROJ'!BY15/'WICHE Public Grads-RE PROJ'!C15</f>
        <v>4.0377649783267027E-3</v>
      </c>
      <c r="AO14" s="411">
        <f>+'WICHE Public Grads-RE PROJ'!BZ15/'WICHE Public Grads-RE PROJ'!D15</f>
        <v>3.4748147722704036E-3</v>
      </c>
      <c r="AP14" s="411">
        <f>+'WICHE Public Grads-RE PROJ'!CA15/'WICHE Public Grads-RE PROJ'!E15</f>
        <v>3.454278409399989E-3</v>
      </c>
      <c r="AQ14" s="411">
        <f>+'WICHE Public Grads-RE PROJ'!CB15/'WICHE Public Grads-RE PROJ'!F15</f>
        <v>3.6567003656700365E-3</v>
      </c>
      <c r="AR14" s="411">
        <f>+'WICHE Public Grads-RE PROJ'!CC15/'WICHE Public Grads-RE PROJ'!G15</f>
        <v>4.3841622140019182E-3</v>
      </c>
      <c r="AS14" s="416">
        <f>+'WICHE Public Grads-RE PROJ'!CD15/'WICHE Public Grads-RE PROJ'!H15</f>
        <v>4.5490402313962657E-3</v>
      </c>
      <c r="AT14" s="416">
        <f>+'WICHE Public Grads-RE PROJ'!CE15/'WICHE Public Grads-RE PROJ'!I15</f>
        <v>4.6558383154330458E-3</v>
      </c>
      <c r="AU14" s="416">
        <f>+'WICHE Public Grads-RE PROJ'!CF15/'WICHE Public Grads-RE PROJ'!J15</f>
        <v>5.4644808743169399E-3</v>
      </c>
      <c r="AV14" s="416">
        <f>+'WICHE Public Grads-RE PROJ'!CG15/'WICHE Public Grads-RE PROJ'!K15</f>
        <v>5.4288249725948741E-3</v>
      </c>
      <c r="AW14" s="411">
        <f>+'WICHE Public Grads-RE PROJ'!CH15/'WICHE Public Grads-RE PROJ'!L15</f>
        <v>5.9358923624851598E-3</v>
      </c>
      <c r="AX14" s="416">
        <f>+'WICHE Public Grads-RE PROJ'!CI15/'WICHE Public Grads-RE PROJ'!M15</f>
        <v>6.1419835150226003E-3</v>
      </c>
      <c r="AY14" s="416">
        <f>+'WICHE Public Grads-RE PROJ'!CJ15/'WICHE Public Grads-RE PROJ'!N15</f>
        <v>6.3480915205705183E-3</v>
      </c>
      <c r="AZ14" s="416">
        <f>+'WICHE Public Grads-RE PROJ'!CK15/'WICHE Public Grads-RE PROJ'!O15</f>
        <v>7.2759587880807577E-3</v>
      </c>
      <c r="BA14" s="416">
        <f>+'WICHE Public Grads-RE PROJ'!CL15/'WICHE Public Grads-RE PROJ'!P15</f>
        <v>7.1224643125469573E-3</v>
      </c>
      <c r="BB14" s="416">
        <f>+'WICHE Public Grads-RE PROJ'!CM15/'WICHE Public Grads-RE PROJ'!Q15</f>
        <v>7.0607457547995564E-3</v>
      </c>
      <c r="BC14" s="416">
        <f>+'WICHE Public Grads-RE PROJ'!CN15/'WICHE Public Grads-RE PROJ'!R15</f>
        <v>6.9184035347809661E-3</v>
      </c>
      <c r="BD14" s="416">
        <f>+'WICHE Public Grads-RE PROJ'!CO15/'WICHE Public Grads-RE PROJ'!S15</f>
        <v>8.0568188198304417E-3</v>
      </c>
      <c r="BE14" s="416">
        <f>+'WICHE Public Grads-RE PROJ'!CP15/'WICHE Public Grads-RE PROJ'!T15</f>
        <v>6.6352316684078266E-3</v>
      </c>
      <c r="BF14" s="417">
        <f>+'WICHE Public Grads-RE PROJ'!CQ15/'WICHE Public Grads-RE PROJ'!U15</f>
        <v>8.6665522567358853E-3</v>
      </c>
      <c r="BG14" s="417">
        <f>+'WICHE Public Grads-RE PROJ'!CR15/'WICHE Public Grads-RE PROJ'!V15</f>
        <v>9.1317624013366357E-3</v>
      </c>
      <c r="BH14" s="417">
        <f>+'WICHE Public Grads-RE PROJ'!CS15/'WICHE Public Grads-RE PROJ'!W15</f>
        <v>9.15069259829299E-3</v>
      </c>
      <c r="BI14" s="417">
        <f>+'WICHE Public Grads-RE PROJ'!CT15/'WICHE Public Grads-RE PROJ'!X15</f>
        <v>1.0186994138989674E-2</v>
      </c>
      <c r="BJ14" s="417">
        <f>+'WICHE Public Grads-RE PROJ'!CU15/'WICHE Public Grads-RE PROJ'!Y15</f>
        <v>9.0351332376911574E-3</v>
      </c>
      <c r="BK14" s="417">
        <f>+'WICHE Public Grads-RE PROJ'!CV15/'WICHE Public Grads-RE PROJ'!Z15</f>
        <v>8.7551781884419901E-3</v>
      </c>
      <c r="BL14" s="417">
        <f>+'WICHE Public Grads-RE PROJ'!CW15/'WICHE Public Grads-RE PROJ'!AA15</f>
        <v>8.8070225931788752E-3</v>
      </c>
      <c r="BM14" s="415">
        <f>+'WICHE Public Grads-RE PROJ'!CX15/'WICHE Public Grads-RE PROJ'!AB15</f>
        <v>8.9070775156475691E-3</v>
      </c>
      <c r="BN14" s="415">
        <f>+'WICHE Public Grads-RE PROJ'!CY15/'WICHE Public Grads-RE PROJ'!AC15</f>
        <v>9.8648760673132711E-3</v>
      </c>
      <c r="BO14" s="415">
        <f>+'WICHE Public Grads-RE PROJ'!CZ15/'WICHE Public Grads-RE PROJ'!AD15</f>
        <v>9.8588454989839078E-3</v>
      </c>
      <c r="BP14" s="415">
        <f>+'WICHE Public Grads-RE PROJ'!DA15/'WICHE Public Grads-RE PROJ'!AE15</f>
        <v>9.8093092267956261E-3</v>
      </c>
      <c r="BQ14" s="415">
        <f>+'WICHE Public Grads-RE PROJ'!DB15/'WICHE Public Grads-RE PROJ'!AF15</f>
        <v>1.0769656699889258E-2</v>
      </c>
      <c r="BR14" s="417">
        <f>+'WICHE Public Grads-RE PROJ'!DC15/'WICHE Public Grads-RE PROJ'!AG15</f>
        <v>8.8651441319790997E-3</v>
      </c>
      <c r="BS14" s="415">
        <f>+'WICHE Public Grads-RE PROJ'!DD15/'WICHE Public Grads-RE PROJ'!AH15</f>
        <v>9.4662694545758277E-3</v>
      </c>
      <c r="BT14" s="415">
        <f>+'WICHE Public Grads-RE PROJ'!DE15/'WICHE Public Grads-RE PROJ'!AI15</f>
        <v>1.0011441647597255E-2</v>
      </c>
      <c r="BU14" s="415">
        <f>+'WICHE Public Grads-RE PROJ'!DF15/'WICHE Public Grads-RE PROJ'!AJ15</f>
        <v>1.0065530799475754E-2</v>
      </c>
      <c r="BV14" s="415">
        <f>+'WICHE Public Grads-RE PROJ'!DG15/'WICHE Public Grads-RE PROJ'!AK15</f>
        <v>9.4495629577132055E-3</v>
      </c>
      <c r="BW14" s="434">
        <f>+'WICHE Public Grads-RE PROJ'!DH15/'WICHE Public Grads-RE PROJ'!AL15</f>
        <v>1.0536920060988891E-2</v>
      </c>
      <c r="BX14" s="411">
        <f>+'WICHE Public Grads-RE PROJ'!DI15/'WICHE Public Grads-RE PROJ'!B15</f>
        <v>1.3861754581821565E-2</v>
      </c>
      <c r="BY14" s="411">
        <f>+'WICHE Public Grads-RE PROJ'!DJ15/'WICHE Public Grads-RE PROJ'!C15</f>
        <v>1.6269817706787006E-2</v>
      </c>
      <c r="BZ14" s="411">
        <f>+'WICHE Public Grads-RE PROJ'!DK15/'WICHE Public Grads-RE PROJ'!D15</f>
        <v>1.6311527195451151E-2</v>
      </c>
      <c r="CA14" s="411">
        <f>+'WICHE Public Grads-RE PROJ'!DL15/'WICHE Public Grads-RE PROJ'!E15</f>
        <v>1.7516183430343252E-2</v>
      </c>
      <c r="CB14" s="411">
        <f>+'WICHE Public Grads-RE PROJ'!DM15/'WICHE Public Grads-RE PROJ'!F15</f>
        <v>1.6482039148203915E-2</v>
      </c>
      <c r="CC14" s="411">
        <f>+'WICHE Public Grads-RE PROJ'!DN15/'WICHE Public Grads-RE PROJ'!G15</f>
        <v>1.7564049869845184E-2</v>
      </c>
      <c r="CD14" s="416">
        <f>+'WICHE Public Grads-RE PROJ'!DO15/'WICHE Public Grads-RE PROJ'!H15</f>
        <v>1.5330002629503023E-2</v>
      </c>
      <c r="CE14" s="416">
        <f>+'WICHE Public Grads-RE PROJ'!DP15/'WICHE Public Grads-RE PROJ'!I15</f>
        <v>1.6507063118353527E-2</v>
      </c>
      <c r="CF14" s="416">
        <f>+'WICHE Public Grads-RE PROJ'!DQ15/'WICHE Public Grads-RE PROJ'!J15</f>
        <v>1.7148061410356491E-2</v>
      </c>
      <c r="CG14" s="416">
        <f>+'WICHE Public Grads-RE PROJ'!DR15/'WICHE Public Grads-RE PROJ'!K15</f>
        <v>1.7695881401054443E-2</v>
      </c>
      <c r="CH14" s="411">
        <f>+'WICHE Public Grads-RE PROJ'!DS15/'WICHE Public Grads-RE PROJ'!L15</f>
        <v>1.6409444664292311E-2</v>
      </c>
      <c r="CI14" s="416">
        <f>+'WICHE Public Grads-RE PROJ'!DT15/'WICHE Public Grads-RE PROJ'!M15</f>
        <v>1.6617920765753788E-2</v>
      </c>
      <c r="CJ14" s="416">
        <f>+'WICHE Public Grads-RE PROJ'!DU15/'WICHE Public Grads-RE PROJ'!N15</f>
        <v>1.8125827277884331E-2</v>
      </c>
      <c r="CK14" s="416">
        <f>+'WICHE Public Grads-RE PROJ'!DV15/'WICHE Public Grads-RE PROJ'!O15</f>
        <v>1.860645949623705E-2</v>
      </c>
      <c r="CL14" s="416">
        <f>+'WICHE Public Grads-RE PROJ'!DW15/'WICHE Public Grads-RE PROJ'!P15</f>
        <v>1.8812922614575508E-2</v>
      </c>
      <c r="CM14" s="416">
        <f>+'WICHE Public Grads-RE PROJ'!DX15/'WICHE Public Grads-RE PROJ'!Q15</f>
        <v>1.9198226060570697E-2</v>
      </c>
      <c r="CN14" s="416">
        <f>+'WICHE Public Grads-RE PROJ'!DY15/'WICHE Public Grads-RE PROJ'!R15</f>
        <v>1.8080869742158657E-2</v>
      </c>
      <c r="CO14" s="416">
        <f>+'WICHE Public Grads-RE PROJ'!DZ15/'WICHE Public Grads-RE PROJ'!S15</f>
        <v>1.914547189938802E-2</v>
      </c>
      <c r="CP14" s="416">
        <f>+'WICHE Public Grads-RE PROJ'!EA15/'WICHE Public Grads-RE PROJ'!T15</f>
        <v>2.0188045288985514E-2</v>
      </c>
      <c r="CQ14" s="417">
        <f>+'WICHE Public Grads-RE PROJ'!EB15/'WICHE Public Grads-RE PROJ'!U15</f>
        <v>2.0307762713803558E-2</v>
      </c>
      <c r="CR14" s="417">
        <f>+'WICHE Public Grads-RE PROJ'!EC15/'WICHE Public Grads-RE PROJ'!V15</f>
        <v>2.0481650054732962E-2</v>
      </c>
      <c r="CS14" s="417">
        <f>+'WICHE Public Grads-RE PROJ'!ED15/'WICHE Public Grads-RE PROJ'!W15</f>
        <v>2.0596054288512664E-2</v>
      </c>
      <c r="CT14" s="417">
        <f>+'WICHE Public Grads-RE PROJ'!EE15/'WICHE Public Grads-RE PROJ'!X15</f>
        <v>2.2774211554563214E-2</v>
      </c>
      <c r="CU14" s="417">
        <f>+'WICHE Public Grads-RE PROJ'!EF15/'WICHE Public Grads-RE PROJ'!Y15</f>
        <v>2.3656176551387319E-2</v>
      </c>
      <c r="CV14" s="417">
        <f>+'WICHE Public Grads-RE PROJ'!EG15/'WICHE Public Grads-RE PROJ'!Z15</f>
        <v>2.4297088462555454E-2</v>
      </c>
      <c r="CW14" s="417">
        <f>+'WICHE Public Grads-RE PROJ'!EH15/'WICHE Public Grads-RE PROJ'!AA15</f>
        <v>2.480932508274572E-2</v>
      </c>
      <c r="CX14" s="415">
        <f>+'WICHE Public Grads-RE PROJ'!EI15/'WICHE Public Grads-RE PROJ'!AB15</f>
        <v>2.3992938533140749E-2</v>
      </c>
      <c r="CY14" s="415">
        <f>+'WICHE Public Grads-RE PROJ'!EJ15/'WICHE Public Grads-RE PROJ'!AC15</f>
        <v>2.5283926054878555E-2</v>
      </c>
      <c r="CZ14" s="415">
        <f>+'WICHE Public Grads-RE PROJ'!EK15/'WICHE Public Grads-RE PROJ'!AD15</f>
        <v>2.6747954083594223E-2</v>
      </c>
      <c r="DA14" s="415">
        <f>+'WICHE Public Grads-RE PROJ'!EL15/'WICHE Public Grads-RE PROJ'!AE15</f>
        <v>2.8081551904160028E-2</v>
      </c>
      <c r="DB14" s="415">
        <f>+'WICHE Public Grads-RE PROJ'!EM15/'WICHE Public Grads-RE PROJ'!AF15</f>
        <v>2.9042081949058694E-2</v>
      </c>
      <c r="DC14" s="417">
        <f>+'WICHE Public Grads-RE PROJ'!EN15/'WICHE Public Grads-RE PROJ'!AG15</f>
        <v>2.7593494980332298E-2</v>
      </c>
      <c r="DD14" s="415">
        <f>+'WICHE Public Grads-RE PROJ'!EO15/'WICHE Public Grads-RE PROJ'!AH15</f>
        <v>2.5614611465322828E-2</v>
      </c>
      <c r="DE14" s="415">
        <f>+'WICHE Public Grads-RE PROJ'!EP15/'WICHE Public Grads-RE PROJ'!AI15</f>
        <v>2.7147909298939048E-2</v>
      </c>
      <c r="DF14" s="415">
        <f>+'WICHE Public Grads-RE PROJ'!EQ15/'WICHE Public Grads-RE PROJ'!AJ15</f>
        <v>2.8178243774574049E-2</v>
      </c>
      <c r="DG14" s="415">
        <f>+'WICHE Public Grads-RE PROJ'!ER15/'WICHE Public Grads-RE PROJ'!AK15</f>
        <v>3.1078562616478986E-2</v>
      </c>
      <c r="DH14" s="434">
        <f>+'WICHE Public Grads-RE PROJ'!ES15/'WICHE Public Grads-RE PROJ'!AL15</f>
        <v>3.2291439773469835E-2</v>
      </c>
      <c r="DI14" s="411">
        <f>+'WICHE Public Grads-RE PROJ'!ET15/'WICHE Public Grads-RE PROJ'!B15</f>
        <v>0.37575588426830403</v>
      </c>
      <c r="DJ14" s="411">
        <f>+'WICHE Public Grads-RE PROJ'!EU15/'WICHE Public Grads-RE PROJ'!C15</f>
        <v>0.360251766522178</v>
      </c>
      <c r="DK14" s="411">
        <f>+'WICHE Public Grads-RE PROJ'!EV15/'WICHE Public Grads-RE PROJ'!D15</f>
        <v>0.36953649991384757</v>
      </c>
      <c r="DL14" s="411">
        <f>+'WICHE Public Grads-RE PROJ'!EW15/'WICHE Public Grads-RE PROJ'!E15</f>
        <v>0.37542838492085079</v>
      </c>
      <c r="DM14" s="411">
        <f>+'WICHE Public Grads-RE PROJ'!EX15/'WICHE Public Grads-RE PROJ'!F15</f>
        <v>0.3774198752419875</v>
      </c>
      <c r="DN14" s="411">
        <f>+'WICHE Public Grads-RE PROJ'!EY15/'WICHE Public Grads-RE PROJ'!G15</f>
        <v>0.38832716810521989</v>
      </c>
      <c r="DO14" s="416">
        <f>+'WICHE Public Grads-RE PROJ'!EZ15/'WICHE Public Grads-RE PROJ'!H15</f>
        <v>0.39006047856955034</v>
      </c>
      <c r="DP14" s="416">
        <f>+'WICHE Public Grads-RE PROJ'!FA15/'WICHE Public Grads-RE PROJ'!I15</f>
        <v>0.38365694936775829</v>
      </c>
      <c r="DQ14" s="416">
        <f>+'WICHE Public Grads-RE PROJ'!FB15/'WICHE Public Grads-RE PROJ'!J15</f>
        <v>0.38592245641425971</v>
      </c>
      <c r="DR14" s="416">
        <f>+'WICHE Public Grads-RE PROJ'!FC15/'WICHE Public Grads-RE PROJ'!K15</f>
        <v>0.39270240643106957</v>
      </c>
      <c r="DS14" s="411">
        <f>+'WICHE Public Grads-RE PROJ'!FD15/'WICHE Public Grads-RE PROJ'!L15</f>
        <v>0.40422107901332277</v>
      </c>
      <c r="DT14" s="416">
        <f>+'WICHE Public Grads-RE PROJ'!FE15/'WICHE Public Grads-RE PROJ'!M15</f>
        <v>0.39423025791013028</v>
      </c>
      <c r="DU14" s="416">
        <f>+'WICHE Public Grads-RE PROJ'!FF15/'WICHE Public Grads-RE PROJ'!N15</f>
        <v>0.39930846322158892</v>
      </c>
      <c r="DV14" s="416">
        <f>+'WICHE Public Grads-RE PROJ'!FG15/'WICHE Public Grads-RE PROJ'!O15</f>
        <v>0.39606764975422809</v>
      </c>
      <c r="DW14" s="416">
        <f>+'WICHE Public Grads-RE PROJ'!FH15/'WICHE Public Grads-RE PROJ'!P15</f>
        <v>0.3725319308790383</v>
      </c>
      <c r="DX14" s="416">
        <f>+'WICHE Public Grads-RE PROJ'!FI15/'WICHE Public Grads-RE PROJ'!Q15</f>
        <v>0.38078426795821907</v>
      </c>
      <c r="DY14" s="416">
        <f>+'WICHE Public Grads-RE PROJ'!FJ15/'WICHE Public Grads-RE PROJ'!R15</f>
        <v>0.38525042876660565</v>
      </c>
      <c r="DZ14" s="416">
        <f>+'WICHE Public Grads-RE PROJ'!FK15/'WICHE Public Grads-RE PROJ'!S15</f>
        <v>0.40272865083375442</v>
      </c>
      <c r="EA14" s="416">
        <f>+'WICHE Public Grads-RE PROJ'!FL15/'WICHE Public Grads-RE PROJ'!T15</f>
        <v>0.40260326961628595</v>
      </c>
      <c r="EB14" s="417">
        <f>+'WICHE Public Grads-RE PROJ'!FM15/'WICHE Public Grads-RE PROJ'!U15</f>
        <v>0.39923345346376066</v>
      </c>
      <c r="EC14" s="417">
        <f>+'WICHE Public Grads-RE PROJ'!FN15/'WICHE Public Grads-RE PROJ'!V15</f>
        <v>0.40560004609091432</v>
      </c>
      <c r="ED14" s="417">
        <f>+'WICHE Public Grads-RE PROJ'!FO15/'WICHE Public Grads-RE PROJ'!W15</f>
        <v>0.40691199104519377</v>
      </c>
      <c r="EE14" s="417">
        <f>+'WICHE Public Grads-RE PROJ'!FP15/'WICHE Public Grads-RE PROJ'!X15</f>
        <v>0.40834496232207645</v>
      </c>
      <c r="EF14" s="417">
        <f>+'WICHE Public Grads-RE PROJ'!FQ15/'WICHE Public Grads-RE PROJ'!Y15</f>
        <v>0.38616037361496902</v>
      </c>
      <c r="EG14" s="417">
        <f>+'WICHE Public Grads-RE PROJ'!FR15/'WICHE Public Grads-RE PROJ'!Z15</f>
        <v>0.39286658636190031</v>
      </c>
      <c r="EH14" s="417">
        <f>+'WICHE Public Grads-RE PROJ'!FS15/'WICHE Public Grads-RE PROJ'!AA15</f>
        <v>0.38727874514318605</v>
      </c>
      <c r="EI14" s="415">
        <f>+'WICHE Public Grads-RE PROJ'!FT15/'WICHE Public Grads-RE PROJ'!AB15</f>
        <v>0.40838816669341466</v>
      </c>
      <c r="EJ14" s="415">
        <f>+'WICHE Public Grads-RE PROJ'!FU15/'WICHE Public Grads-RE PROJ'!AC15</f>
        <v>0.39893337754566305</v>
      </c>
      <c r="EK14" s="415">
        <f>+'WICHE Public Grads-RE PROJ'!FV15/'WICHE Public Grads-RE PROJ'!AD15</f>
        <v>0.40237271379139894</v>
      </c>
      <c r="EL14" s="415">
        <f>+'WICHE Public Grads-RE PROJ'!FW15/'WICHE Public Grads-RE PROJ'!AE15</f>
        <v>0.39039402099247128</v>
      </c>
      <c r="EM14" s="415">
        <f>+'WICHE Public Grads-RE PROJ'!FX15/'WICHE Public Grads-RE PROJ'!AF15</f>
        <v>0.39006090808416388</v>
      </c>
      <c r="EN14" s="417">
        <f>+'WICHE Public Grads-RE PROJ'!FY15/'WICHE Public Grads-RE PROJ'!AG15</f>
        <v>0.37471379087653378</v>
      </c>
      <c r="EO14" s="415">
        <f>+'WICHE Public Grads-RE PROJ'!FZ15/'WICHE Public Grads-RE PROJ'!AH15</f>
        <v>0.36264164601720633</v>
      </c>
      <c r="EP14" s="415">
        <f>+'WICHE Public Grads-RE PROJ'!GA15/'WICHE Public Grads-RE PROJ'!AI15</f>
        <v>0.35947576451008945</v>
      </c>
      <c r="EQ14" s="415">
        <f>+'WICHE Public Grads-RE PROJ'!GB15/'WICHE Public Grads-RE PROJ'!AJ15</f>
        <v>0.36036697247706423</v>
      </c>
      <c r="ER14" s="415">
        <f>+'WICHE Public Grads-RE PROJ'!GC15/'WICHE Public Grads-RE PROJ'!AK15</f>
        <v>0.35378113762238494</v>
      </c>
      <c r="ES14" s="434">
        <f>+'WICHE Public Grads-RE PROJ'!GD15/'WICHE Public Grads-RE PROJ'!AL15</f>
        <v>0.3526737094314964</v>
      </c>
      <c r="ET14" s="411">
        <f>+'WICHE Public Grads-RE PROJ'!GE15/'WICHE Public Grads-RE PROJ'!B15</f>
        <v>1.2032127019567712E-2</v>
      </c>
      <c r="EU14" s="411">
        <f>+'WICHE Public Grads-RE PROJ'!GF15/'WICHE Public Grads-RE PROJ'!C15</f>
        <v>1.1964847693129861E-2</v>
      </c>
      <c r="EV14" s="411">
        <f>+'WICHE Public Grads-RE PROJ'!GG15/'WICHE Public Grads-RE PROJ'!D15</f>
        <v>1.2980299810464649E-2</v>
      </c>
      <c r="EW14" s="411">
        <f>+'WICHE Public Grads-RE PROJ'!GH15/'WICHE Public Grads-RE PROJ'!E15</f>
        <v>1.0988413207855083E-2</v>
      </c>
      <c r="EX14" s="411">
        <f>+'WICHE Public Grads-RE PROJ'!GI15/'WICHE Public Grads-RE PROJ'!F15</f>
        <v>1.2422026242202623E-2</v>
      </c>
      <c r="EY14" s="411">
        <f>+'WICHE Public Grads-RE PROJ'!GJ15/'WICHE Public Grads-RE PROJ'!G15</f>
        <v>1.1892040005480203E-2</v>
      </c>
      <c r="EZ14" s="416">
        <f>+'WICHE Public Grads-RE PROJ'!GK15/'WICHE Public Grads-RE PROJ'!H15</f>
        <v>1.1648698396003155E-2</v>
      </c>
      <c r="FA14" s="416">
        <f>+'WICHE Public Grads-RE PROJ'!GL15/'WICHE Public Grads-RE PROJ'!I15</f>
        <v>1.3729432305169039E-2</v>
      </c>
      <c r="FB14" s="416">
        <f>+'WICHE Public Grads-RE PROJ'!GM15/'WICHE Public Grads-RE PROJ'!J15</f>
        <v>1.3088732760863909E-2</v>
      </c>
      <c r="FC14" s="416">
        <f>+'WICHE Public Grads-RE PROJ'!GN15/'WICHE Public Grads-RE PROJ'!K15</f>
        <v>1.3284961110821111E-2</v>
      </c>
      <c r="FD14" s="411">
        <f>+'WICHE Public Grads-RE PROJ'!GO15/'WICHE Public Grads-RE PROJ'!L15</f>
        <v>1.2768764015301411E-2</v>
      </c>
      <c r="FE14" s="416">
        <f>+'WICHE Public Grads-RE PROJ'!GP15/'WICHE Public Grads-RE PROJ'!M15</f>
        <v>1.4198351502260037E-2</v>
      </c>
      <c r="FF14" s="416">
        <f>+'WICHE Public Grads-RE PROJ'!GQ15/'WICHE Public Grads-RE PROJ'!N15</f>
        <v>1.5964774845349684E-2</v>
      </c>
      <c r="FG14" s="416">
        <f>+'WICHE Public Grads-RE PROJ'!GR15/'WICHE Public Grads-RE PROJ'!O15</f>
        <v>1.5884917659474019E-2</v>
      </c>
      <c r="FH14" s="416">
        <f>+'WICHE Public Grads-RE PROJ'!GS15/'WICHE Public Grads-RE PROJ'!P15</f>
        <v>1.6018031555221638E-2</v>
      </c>
      <c r="FI14" s="416">
        <f>+'WICHE Public Grads-RE PROJ'!GT15/'WICHE Public Grads-RE PROJ'!Q15</f>
        <v>1.6222209254828732E-2</v>
      </c>
      <c r="FJ14" s="416">
        <f>+'WICHE Public Grads-RE PROJ'!GU15/'WICHE Public Grads-RE PROJ'!R15</f>
        <v>1.9534315862910961E-2</v>
      </c>
      <c r="FK14" s="416">
        <f>+'WICHE Public Grads-RE PROJ'!GV15/'WICHE Public Grads-RE PROJ'!S15</f>
        <v>2.0156083319297063E-2</v>
      </c>
      <c r="FL14" s="416">
        <f>+'WICHE Public Grads-RE PROJ'!GW15/'WICHE Public Grads-RE PROJ'!T15</f>
        <v>2.5242115368325945E-2</v>
      </c>
      <c r="FM14" s="417">
        <f>+'WICHE Public Grads-RE PROJ'!GX15/'WICHE Public Grads-RE PROJ'!U15</f>
        <v>2.0021737886848578E-2</v>
      </c>
      <c r="FN14" s="417">
        <f>+'WICHE Public Grads-RE PROJ'!GY15/'WICHE Public Grads-RE PROJ'!V15</f>
        <v>2.2411707092239441E-2</v>
      </c>
      <c r="FO14" s="417">
        <f>+'WICHE Public Grads-RE PROJ'!GZ15/'WICHE Public Grads-RE PROJ'!W15</f>
        <v>2.4737652161746188E-2</v>
      </c>
      <c r="FP14" s="417">
        <f>+'WICHE Public Grads-RE PROJ'!HA15/'WICHE Public Grads-RE PROJ'!X15</f>
        <v>2.5090706112196482E-2</v>
      </c>
      <c r="FQ14" s="417">
        <f>+'WICHE Public Grads-RE PROJ'!HB15/'WICHE Public Grads-RE PROJ'!Y15</f>
        <v>2.9119990232288392E-2</v>
      </c>
      <c r="FR14" s="417">
        <f>+'WICHE Public Grads-RE PROJ'!HC15/'WICHE Public Grads-RE PROJ'!Z15</f>
        <v>3.140699826659224E-2</v>
      </c>
      <c r="FS14" s="417">
        <f>+'WICHE Public Grads-RE PROJ'!HD15/'WICHE Public Grads-RE PROJ'!AA15</f>
        <v>3.542955820981436E-2</v>
      </c>
      <c r="FT14" s="415">
        <f>+'WICHE Public Grads-RE PROJ'!HE15/'WICHE Public Grads-RE PROJ'!AB15</f>
        <v>3.6510993419996793E-2</v>
      </c>
      <c r="FU14" s="415">
        <f>+'WICHE Public Grads-RE PROJ'!HF15/'WICHE Public Grads-RE PROJ'!AC15</f>
        <v>3.9404238857111279E-2</v>
      </c>
      <c r="FV14" s="415">
        <f>+'WICHE Public Grads-RE PROJ'!HG15/'WICHE Public Grads-RE PROJ'!AD15</f>
        <v>4.4323611797660242E-2</v>
      </c>
      <c r="FW14" s="415">
        <f>+'WICHE Public Grads-RE PROJ'!HH15/'WICHE Public Grads-RE PROJ'!AE15</f>
        <v>5.0585261306808814E-2</v>
      </c>
      <c r="FX14" s="415">
        <f>+'WICHE Public Grads-RE PROJ'!HI15/'WICHE Public Grads-RE PROJ'!AF15</f>
        <v>5.5952380952380955E-2</v>
      </c>
      <c r="FY14" s="417">
        <f>+'WICHE Public Grads-RE PROJ'!HJ15/'WICHE Public Grads-RE PROJ'!AG15</f>
        <v>7.7672752891446012E-2</v>
      </c>
      <c r="FZ14" s="415">
        <f>+'WICHE Public Grads-RE PROJ'!HK15/'WICHE Public Grads-RE PROJ'!AH15</f>
        <v>9.1767129771417433E-2</v>
      </c>
      <c r="GA14" s="415">
        <f>+'WICHE Public Grads-RE PROJ'!HL15/'WICHE Public Grads-RE PROJ'!AI15</f>
        <v>0.11901913875598086</v>
      </c>
      <c r="GB14" s="415">
        <f>+'WICHE Public Grads-RE PROJ'!HM15/'WICHE Public Grads-RE PROJ'!AJ15</f>
        <v>0.1292005242463958</v>
      </c>
      <c r="GC14" s="415">
        <f>+'WICHE Public Grads-RE PROJ'!HN15/'WICHE Public Grads-RE PROJ'!AK15</f>
        <v>0.13539123815523532</v>
      </c>
      <c r="GD14" s="434">
        <f>+'WICHE Public Grads-RE PROJ'!HO15/'WICHE Public Grads-RE PROJ'!AL15</f>
        <v>0.14016554127641037</v>
      </c>
      <c r="GE14" s="411">
        <f>+'WICHE Public Grads-RE PROJ'!HP15/'WICHE Public Grads-RE PROJ'!B15</f>
        <v>0.5953422023754148</v>
      </c>
      <c r="GF14" s="411">
        <f>+'WICHE Public Grads-RE PROJ'!HQ15/'WICHE Public Grads-RE PROJ'!C15</f>
        <v>0.60747580309957838</v>
      </c>
      <c r="GG14" s="411">
        <f>+'WICHE Public Grads-RE PROJ'!HR15/'WICHE Public Grads-RE PROJ'!D15</f>
        <v>0.59769685830796626</v>
      </c>
      <c r="GH14" s="411">
        <f>+'WICHE Public Grads-RE PROJ'!HS15/'WICHE Public Grads-RE PROJ'!E15</f>
        <v>0.59261274003155084</v>
      </c>
      <c r="GI14" s="411">
        <f>+'WICHE Public Grads-RE PROJ'!HT15/'WICHE Public Grads-RE PROJ'!F15</f>
        <v>0.59001935900193592</v>
      </c>
      <c r="GJ14" s="411">
        <f>+'WICHE Public Grads-RE PROJ'!HU15/'WICHE Public Grads-RE PROJ'!G15</f>
        <v>0.57783257980545277</v>
      </c>
      <c r="GK14" s="416">
        <f>+'WICHE Public Grads-RE PROJ'!HV15/'WICHE Public Grads-RE PROJ'!H15</f>
        <v>0.57841178017354722</v>
      </c>
      <c r="GL14" s="416">
        <f>+'WICHE Public Grads-RE PROJ'!HW15/'WICHE Public Grads-RE PROJ'!I15</f>
        <v>0.58145071689328609</v>
      </c>
      <c r="GM14" s="416">
        <f>+'WICHE Public Grads-RE PROJ'!HX15/'WICHE Public Grads-RE PROJ'!J15</f>
        <v>0.57837626854020296</v>
      </c>
      <c r="GN14" s="416">
        <f>+'WICHE Public Grads-RE PROJ'!HY15/'WICHE Public Grads-RE PROJ'!K15</f>
        <v>0.57088792608446004</v>
      </c>
      <c r="GO14" s="411">
        <f>+'WICHE Public Grads-RE PROJ'!HZ15/'WICHE Public Grads-RE PROJ'!L15</f>
        <v>0.56066481994459838</v>
      </c>
      <c r="GP14" s="416">
        <f>+'WICHE Public Grads-RE PROJ'!IA15/'WICHE Public Grads-RE PROJ'!M15</f>
        <v>0.56881148630683331</v>
      </c>
      <c r="GQ14" s="416">
        <f>+'WICHE Public Grads-RE PROJ'!IB15/'WICHE Public Grads-RE PROJ'!N15</f>
        <v>0.56025284313460655</v>
      </c>
      <c r="GR14" s="416">
        <f>+'WICHE Public Grads-RE PROJ'!IC15/'WICHE Public Grads-RE PROJ'!O15</f>
        <v>0.56216501430198007</v>
      </c>
      <c r="GS14" s="416">
        <f>+'WICHE Public Grads-RE PROJ'!ID15/'WICHE Public Grads-RE PROJ'!P15</f>
        <v>0.58551465063861763</v>
      </c>
      <c r="GT14" s="416">
        <f>+'WICHE Public Grads-RE PROJ'!IE15/'WICHE Public Grads-RE PROJ'!Q15</f>
        <v>0.57673455097158199</v>
      </c>
      <c r="GU14" s="416">
        <f>+'WICHE Public Grads-RE PROJ'!IF15/'WICHE Public Grads-RE PROJ'!R15</f>
        <v>0.57021598209354374</v>
      </c>
      <c r="GV14" s="416">
        <f>+'WICHE Public Grads-RE PROJ'!IG15/'WICHE Public Grads-RE PROJ'!S15</f>
        <v>0.54991297512773007</v>
      </c>
      <c r="GW14" s="416">
        <f>+'WICHE Public Grads-RE PROJ'!IH15/'WICHE Public Grads-RE PROJ'!T15</f>
        <v>0.54533133805799472</v>
      </c>
      <c r="GX14" s="417">
        <f>+'WICHE Public Grads-RE PROJ'!II15/'WICHE Public Grads-RE PROJ'!U15</f>
        <v>0.55177049367885134</v>
      </c>
      <c r="GY14" s="417">
        <f>+'WICHE Public Grads-RE PROJ'!IJ15/'WICHE Public Grads-RE PROJ'!V15</f>
        <v>0.5423748343607766</v>
      </c>
      <c r="GZ14" s="417">
        <f>+'WICHE Public Grads-RE PROJ'!IK15/'WICHE Public Grads-RE PROJ'!W15</f>
        <v>0.53860360990625433</v>
      </c>
      <c r="HA14" s="417">
        <f>+'WICHE Public Grads-RE PROJ'!IL15/'WICHE Public Grads-RE PROJ'!X15</f>
        <v>0.53360312587217418</v>
      </c>
      <c r="HB14" s="417">
        <f>+'WICHE Public Grads-RE PROJ'!IM15/'WICHE Public Grads-RE PROJ'!Y15</f>
        <v>0.55202832636366417</v>
      </c>
      <c r="HC14" s="417">
        <f>+'WICHE Public Grads-RE PROJ'!IN15/'WICHE Public Grads-RE PROJ'!Z15</f>
        <v>0.54267414872051001</v>
      </c>
      <c r="HD14" s="417">
        <f>+'WICHE Public Grads-RE PROJ'!IO15/'WICHE Public Grads-RE PROJ'!AA15</f>
        <v>0.54367534897107495</v>
      </c>
      <c r="HE14" s="415">
        <f>+'WICHE Public Grads-RE PROJ'!IP15/'WICHE Public Grads-RE PROJ'!AB15</f>
        <v>0.5222008238378002</v>
      </c>
      <c r="HF14" s="415">
        <f>+'WICHE Public Grads-RE PROJ'!IQ15/'WICHE Public Grads-RE PROJ'!AC15</f>
        <v>0.5265135814750338</v>
      </c>
      <c r="HG14" s="415">
        <f>+'WICHE Public Grads-RE PROJ'!IR15/'WICHE Public Grads-RE PROJ'!AD15</f>
        <v>0.51669687482836268</v>
      </c>
      <c r="HH14" s="415">
        <f>+'WICHE Public Grads-RE PROJ'!IS15/'WICHE Public Grads-RE PROJ'!AE15</f>
        <v>0.52112985656976429</v>
      </c>
      <c r="HI14" s="415">
        <f>+'WICHE Public Grads-RE PROJ'!IT15/'WICHE Public Grads-RE PROJ'!AF15</f>
        <v>0.51417497231450715</v>
      </c>
      <c r="HJ14" s="417">
        <f>+'WICHE Public Grads-RE PROJ'!IU15/'WICHE Public Grads-RE PROJ'!AG15</f>
        <v>0.51115481711970878</v>
      </c>
      <c r="HK14" s="415">
        <f>+'WICHE Public Grads-RE PROJ'!IV15/'WICHE Public Grads-RE PROJ'!AH15</f>
        <v>0.5105103432914776</v>
      </c>
      <c r="HL14" s="415">
        <f>+'WICHE Public Grads-RE PROJ'!IW15/'WICHE Public Grads-RE PROJ'!AI15</f>
        <v>0.48434574578739337</v>
      </c>
      <c r="HM14" s="415">
        <f>+'WICHE Public Grads-RE PROJ'!IX15/'WICHE Public Grads-RE PROJ'!AJ15</f>
        <v>0.47218872870249018</v>
      </c>
      <c r="HN14" s="415">
        <f>+'WICHE Public Grads-RE PROJ'!IY15/'WICHE Public Grads-RE PROJ'!AK15</f>
        <v>0.47029949864818754</v>
      </c>
      <c r="HO14" s="434">
        <f>+'WICHE Public Grads-RE PROJ'!IZ15/'WICHE Public Grads-RE PROJ'!AL15</f>
        <v>0.4643323894576345</v>
      </c>
      <c r="HP14" s="428">
        <f t="shared" si="7"/>
        <v>1</v>
      </c>
      <c r="HQ14" s="428">
        <f t="shared" si="8"/>
        <v>1</v>
      </c>
      <c r="HR14" s="428">
        <f t="shared" si="9"/>
        <v>1</v>
      </c>
      <c r="HS14" s="428">
        <f t="shared" si="10"/>
        <v>1</v>
      </c>
      <c r="HT14" s="428">
        <f t="shared" si="11"/>
        <v>1</v>
      </c>
      <c r="HU14" s="428">
        <f t="shared" si="2"/>
        <v>1</v>
      </c>
      <c r="HV14" s="428">
        <f t="shared" si="41"/>
        <v>1</v>
      </c>
      <c r="HW14" s="428">
        <f t="shared" si="42"/>
        <v>1</v>
      </c>
      <c r="HX14" s="428">
        <f t="shared" si="43"/>
        <v>1</v>
      </c>
      <c r="HY14" s="428">
        <f t="shared" si="44"/>
        <v>1</v>
      </c>
      <c r="HZ14" s="428">
        <f t="shared" si="45"/>
        <v>1</v>
      </c>
      <c r="IA14" s="428">
        <f t="shared" si="46"/>
        <v>1</v>
      </c>
      <c r="IB14" s="428">
        <f t="shared" si="47"/>
        <v>1</v>
      </c>
      <c r="IC14" s="428">
        <f t="shared" si="17"/>
        <v>1</v>
      </c>
      <c r="ID14" s="428">
        <f t="shared" si="18"/>
        <v>1</v>
      </c>
      <c r="IE14" s="428">
        <f t="shared" si="19"/>
        <v>1</v>
      </c>
      <c r="IF14" s="428">
        <f t="shared" si="20"/>
        <v>1</v>
      </c>
      <c r="IG14" s="428">
        <f t="shared" si="21"/>
        <v>1</v>
      </c>
      <c r="IH14" s="428">
        <f t="shared" si="22"/>
        <v>1</v>
      </c>
      <c r="II14" s="428">
        <f t="shared" si="23"/>
        <v>1</v>
      </c>
      <c r="IJ14" s="428">
        <f t="shared" si="24"/>
        <v>1</v>
      </c>
      <c r="IK14" s="428">
        <f t="shared" si="25"/>
        <v>1</v>
      </c>
      <c r="IL14" s="428">
        <f t="shared" si="26"/>
        <v>1</v>
      </c>
      <c r="IM14" s="428">
        <f t="shared" si="27"/>
        <v>1</v>
      </c>
      <c r="IN14" s="428">
        <f t="shared" si="28"/>
        <v>1</v>
      </c>
      <c r="IO14" s="428">
        <f t="shared" si="29"/>
        <v>1</v>
      </c>
      <c r="IP14" s="428">
        <f t="shared" si="30"/>
        <v>1</v>
      </c>
      <c r="IQ14" s="428">
        <f t="shared" si="31"/>
        <v>1</v>
      </c>
      <c r="IR14" s="428">
        <f t="shared" si="32"/>
        <v>1</v>
      </c>
      <c r="IS14" s="428">
        <f t="shared" si="33"/>
        <v>1</v>
      </c>
      <c r="IT14" s="428">
        <f t="shared" si="34"/>
        <v>1</v>
      </c>
      <c r="IU14" s="428">
        <f t="shared" si="35"/>
        <v>1</v>
      </c>
      <c r="IV14" s="428">
        <f t="shared" si="36"/>
        <v>1</v>
      </c>
      <c r="IW14" s="428">
        <f t="shared" si="37"/>
        <v>1</v>
      </c>
      <c r="IX14" s="428">
        <f t="shared" si="38"/>
        <v>1</v>
      </c>
      <c r="IY14" s="428">
        <f t="shared" si="39"/>
        <v>1</v>
      </c>
      <c r="IZ14" s="428">
        <f t="shared" si="40"/>
        <v>1</v>
      </c>
    </row>
    <row r="15" spans="1:260" s="42" customFormat="1">
      <c r="A15" s="279" t="s">
        <v>36</v>
      </c>
      <c r="B15" s="411">
        <f>+'WICHE Public Grads-RE PROJ'!AM16/'WICHE Public Grads-RE PROJ'!B16</f>
        <v>5.095669687814703E-2</v>
      </c>
      <c r="C15" s="411">
        <f>+'WICHE Public Grads-RE PROJ'!AN16/'WICHE Public Grads-RE PROJ'!C16</f>
        <v>5.424689421349594E-2</v>
      </c>
      <c r="D15" s="411">
        <f>+'WICHE Public Grads-RE PROJ'!AO16/'WICHE Public Grads-RE PROJ'!D16</f>
        <v>5.3413829270164491E-2</v>
      </c>
      <c r="E15" s="411">
        <f>+'WICHE Public Grads-RE PROJ'!AP16/'WICHE Public Grads-RE PROJ'!E16</f>
        <v>5.1900355183994974E-2</v>
      </c>
      <c r="F15" s="411">
        <f>+'WICHE Public Grads-RE PROJ'!AQ16/'WICHE Public Grads-RE PROJ'!F16</f>
        <v>5.0759842048582027E-2</v>
      </c>
      <c r="G15" s="411">
        <f>+'WICHE Public Grads-RE PROJ'!AR16/'WICHE Public Grads-RE PROJ'!G16</f>
        <v>5.3784767593802504E-2</v>
      </c>
      <c r="H15" s="416">
        <f>+'WICHE Public Grads-RE PROJ'!AS16/'WICHE Public Grads-RE PROJ'!H16</f>
        <v>5.4359780047132759E-2</v>
      </c>
      <c r="I15" s="416">
        <f>+'WICHE Public Grads-RE PROJ'!AT16/'WICHE Public Grads-RE PROJ'!I16</f>
        <v>5.2776214999783612E-2</v>
      </c>
      <c r="J15" s="416">
        <f>+'WICHE Public Grads-RE PROJ'!AU16/'WICHE Public Grads-RE PROJ'!J16</f>
        <v>5.6134924449831765E-2</v>
      </c>
      <c r="K15" s="416">
        <f>+'WICHE Public Grads-RE PROJ'!AV16/'WICHE Public Grads-RE PROJ'!K16</f>
        <v>5.3492340823209132E-2</v>
      </c>
      <c r="L15" s="411">
        <f>+'WICHE Public Grads-RE PROJ'!AW16/'WICHE Public Grads-RE PROJ'!L16</f>
        <v>5.6661622216544485E-2</v>
      </c>
      <c r="M15" s="416">
        <f>+'WICHE Public Grads-RE PROJ'!AX16/'WICHE Public Grads-RE PROJ'!M16</f>
        <v>5.8194018626713716E-2</v>
      </c>
      <c r="N15" s="416">
        <f>+'WICHE Public Grads-RE PROJ'!AY16/'WICHE Public Grads-RE PROJ'!N16</f>
        <v>5.7764327595990164E-2</v>
      </c>
      <c r="O15" s="416">
        <f>+'WICHE Public Grads-RE PROJ'!AZ16/'WICHE Public Grads-RE PROJ'!O16</f>
        <v>6.0476278382868745E-2</v>
      </c>
      <c r="P15" s="416">
        <f>+'WICHE Public Grads-RE PROJ'!BA16/'WICHE Public Grads-RE PROJ'!P16</f>
        <v>6.3310285220397583E-2</v>
      </c>
      <c r="Q15" s="416">
        <f>+'WICHE Public Grads-RE PROJ'!BB16/'WICHE Public Grads-RE PROJ'!Q16</f>
        <v>6.0628170384267946E-2</v>
      </c>
      <c r="R15" s="416">
        <f>+'WICHE Public Grads-RE PROJ'!BC16/'WICHE Public Grads-RE PROJ'!R16</f>
        <v>6.0587111929830489E-2</v>
      </c>
      <c r="S15" s="416">
        <f>+'WICHE Public Grads-RE PROJ'!BD16/'WICHE Public Grads-RE PROJ'!S16</f>
        <v>6.1951152579582877E-2</v>
      </c>
      <c r="T15" s="416">
        <f>+'WICHE Public Grads-RE PROJ'!BE16/'WICHE Public Grads-RE PROJ'!T16</f>
        <v>6.6333882256072452E-2</v>
      </c>
      <c r="U15" s="417">
        <f>+'WICHE Public Grads-RE PROJ'!BF16/'WICHE Public Grads-RE PROJ'!U16</f>
        <v>6.3342130851507153E-2</v>
      </c>
      <c r="V15" s="417">
        <f>+'WICHE Public Grads-RE PROJ'!BG16/'WICHE Public Grads-RE PROJ'!V16</f>
        <v>6.7067067067067068E-2</v>
      </c>
      <c r="W15" s="417">
        <f>+'WICHE Public Grads-RE PROJ'!BH16/'WICHE Public Grads-RE PROJ'!W16</f>
        <v>7.0961344420862188E-2</v>
      </c>
      <c r="X15" s="417">
        <f>+'WICHE Public Grads-RE PROJ'!BI16/'WICHE Public Grads-RE PROJ'!X16</f>
        <v>7.4951162876414429E-2</v>
      </c>
      <c r="Y15" s="417">
        <f>+'WICHE Public Grads-RE PROJ'!BJ16/'WICHE Public Grads-RE PROJ'!Y16</f>
        <v>7.7884686826658736E-2</v>
      </c>
      <c r="Z15" s="417">
        <f>+'WICHE Public Grads-RE PROJ'!BK16/'WICHE Public Grads-RE PROJ'!Z16</f>
        <v>7.9302273740526077E-2</v>
      </c>
      <c r="AA15" s="417">
        <f>+'WICHE Public Grads-RE PROJ'!BL16/'WICHE Public Grads-RE PROJ'!AA16</f>
        <v>7.9237391910476448E-2</v>
      </c>
      <c r="AB15" s="415">
        <f>+'WICHE Public Grads-RE PROJ'!BM16/'WICHE Public Grads-RE PROJ'!AB16</f>
        <v>8.6449715021143597E-2</v>
      </c>
      <c r="AC15" s="415">
        <f>+'WICHE Public Grads-RE PROJ'!BN16/'WICHE Public Grads-RE PROJ'!AC16</f>
        <v>8.7732617350245345E-2</v>
      </c>
      <c r="AD15" s="415">
        <f>+'WICHE Public Grads-RE PROJ'!BO16/'WICHE Public Grads-RE PROJ'!AD16</f>
        <v>9.3102282633835645E-2</v>
      </c>
      <c r="AE15" s="415">
        <f>+'WICHE Public Grads-RE PROJ'!BP16/'WICHE Public Grads-RE PROJ'!AE16</f>
        <v>9.6135012242042669E-2</v>
      </c>
      <c r="AF15" s="415">
        <f>+'WICHE Public Grads-RE PROJ'!BQ16/'WICHE Public Grads-RE PROJ'!AF16</f>
        <v>9.9008031852818007E-2</v>
      </c>
      <c r="AG15" s="417">
        <f>+'WICHE Public Grads-RE PROJ'!BR16/'WICHE Public Grads-RE PROJ'!AG16</f>
        <v>0.11256942664274118</v>
      </c>
      <c r="AH15" s="415">
        <f>+'WICHE Public Grads-RE PROJ'!BS16/'WICHE Public Grads-RE PROJ'!AH16</f>
        <v>0.11041868245404005</v>
      </c>
      <c r="AI15" s="415">
        <f>+'WICHE Public Grads-RE PROJ'!BT16/'WICHE Public Grads-RE PROJ'!AI16</f>
        <v>0.11289645371746011</v>
      </c>
      <c r="AJ15" s="415">
        <f>+'WICHE Public Grads-RE PROJ'!BU16/'WICHE Public Grads-RE PROJ'!AJ16</f>
        <v>0.11578075248554162</v>
      </c>
      <c r="AK15" s="415">
        <f>+'WICHE Public Grads-RE PROJ'!BV16/'WICHE Public Grads-RE PROJ'!AK16</f>
        <v>0.12137804776566531</v>
      </c>
      <c r="AL15" s="434">
        <f>+'WICHE Public Grads-RE PROJ'!BW16/'WICHE Public Grads-RE PROJ'!AL16</f>
        <v>0.12679842431824714</v>
      </c>
      <c r="AM15" s="411">
        <f>+'WICHE Public Grads-RE PROJ'!BX16/'WICHE Public Grads-RE PROJ'!B16</f>
        <v>1.8126888217522659E-3</v>
      </c>
      <c r="AN15" s="411">
        <f>+'WICHE Public Grads-RE PROJ'!BY16/'WICHE Public Grads-RE PROJ'!C16</f>
        <v>2.3024567973078968E-3</v>
      </c>
      <c r="AO15" s="411">
        <f>+'WICHE Public Grads-RE PROJ'!BZ16/'WICHE Public Grads-RE PROJ'!D16</f>
        <v>2.276738891304904E-3</v>
      </c>
      <c r="AP15" s="411">
        <f>+'WICHE Public Grads-RE PROJ'!CA16/'WICHE Public Grads-RE PROJ'!E16</f>
        <v>1.9329741223089376E-3</v>
      </c>
      <c r="AQ15" s="411">
        <f>+'WICHE Public Grads-RE PROJ'!CB16/'WICHE Public Grads-RE PROJ'!F16</f>
        <v>1.7949024769654182E-3</v>
      </c>
      <c r="AR15" s="411">
        <f>+'WICHE Public Grads-RE PROJ'!CC16/'WICHE Public Grads-RE PROJ'!G16</f>
        <v>2.3100616016427105E-3</v>
      </c>
      <c r="AS15" s="416">
        <f>+'WICHE Public Grads-RE PROJ'!CD16/'WICHE Public Grads-RE PROJ'!H16</f>
        <v>2.5137470542026708E-3</v>
      </c>
      <c r="AT15" s="416">
        <f>+'WICHE Public Grads-RE PROJ'!CE16/'WICHE Public Grads-RE PROJ'!I16</f>
        <v>2.6182542086813521E-3</v>
      </c>
      <c r="AU15" s="416">
        <f>+'WICHE Public Grads-RE PROJ'!CF16/'WICHE Public Grads-RE PROJ'!J16</f>
        <v>2.5078894020773685E-3</v>
      </c>
      <c r="AV15" s="416">
        <f>+'WICHE Public Grads-RE PROJ'!CG16/'WICHE Public Grads-RE PROJ'!K16</f>
        <v>2.9458372272561052E-3</v>
      </c>
      <c r="AW15" s="411">
        <f>+'WICHE Public Grads-RE PROJ'!CH16/'WICHE Public Grads-RE PROJ'!L16</f>
        <v>3.1052848804072248E-3</v>
      </c>
      <c r="AX15" s="416">
        <f>+'WICHE Public Grads-RE PROJ'!CI16/'WICHE Public Grads-RE PROJ'!M16</f>
        <v>3.0466053489134415E-3</v>
      </c>
      <c r="AY15" s="416">
        <f>+'WICHE Public Grads-RE PROJ'!CJ16/'WICHE Public Grads-RE PROJ'!N16</f>
        <v>2.5534329487421977E-3</v>
      </c>
      <c r="AZ15" s="416">
        <f>+'WICHE Public Grads-RE PROJ'!CK16/'WICHE Public Grads-RE PROJ'!O16</f>
        <v>3.7290012922281705E-3</v>
      </c>
      <c r="BA15" s="416">
        <f>+'WICHE Public Grads-RE PROJ'!CL16/'WICHE Public Grads-RE PROJ'!P16</f>
        <v>3.205128205128205E-3</v>
      </c>
      <c r="BB15" s="416">
        <f>+'WICHE Public Grads-RE PROJ'!CM16/'WICHE Public Grads-RE PROJ'!Q16</f>
        <v>3.1095823778750607E-3</v>
      </c>
      <c r="BC15" s="416">
        <f>+'WICHE Public Grads-RE PROJ'!CN16/'WICHE Public Grads-RE PROJ'!R16</f>
        <v>3.2617329435027293E-3</v>
      </c>
      <c r="BD15" s="416">
        <f>+'WICHE Public Grads-RE PROJ'!CO16/'WICHE Public Grads-RE PROJ'!S16</f>
        <v>3.1901756311745336E-3</v>
      </c>
      <c r="BE15" s="416">
        <f>+'WICHE Public Grads-RE PROJ'!CP16/'WICHE Public Grads-RE PROJ'!T16</f>
        <v>3.4822286263208454E-3</v>
      </c>
      <c r="BF15" s="417">
        <f>+'WICHE Public Grads-RE PROJ'!CQ16/'WICHE Public Grads-RE PROJ'!U16</f>
        <v>3.3164328378941519E-3</v>
      </c>
      <c r="BG15" s="417">
        <f>+'WICHE Public Grads-RE PROJ'!CR16/'WICHE Public Grads-RE PROJ'!V16</f>
        <v>3.555279417348383E-3</v>
      </c>
      <c r="BH15" s="417">
        <f>+'WICHE Public Grads-RE PROJ'!CS16/'WICHE Public Grads-RE PROJ'!W16</f>
        <v>4.3143940711875021E-3</v>
      </c>
      <c r="BI15" s="417">
        <f>+'WICHE Public Grads-RE PROJ'!CT16/'WICHE Public Grads-RE PROJ'!X16</f>
        <v>3.6121042350079247E-3</v>
      </c>
      <c r="BJ15" s="417">
        <f>+'WICHE Public Grads-RE PROJ'!CU16/'WICHE Public Grads-RE PROJ'!Y16</f>
        <v>3.2320380414592466E-3</v>
      </c>
      <c r="BK15" s="417">
        <f>+'WICHE Public Grads-RE PROJ'!CV16/'WICHE Public Grads-RE PROJ'!Z16</f>
        <v>3.5294991826422947E-3</v>
      </c>
      <c r="BL15" s="417">
        <f>+'WICHE Public Grads-RE PROJ'!CW16/'WICHE Public Grads-RE PROJ'!AA16</f>
        <v>3.1461351519376048E-3</v>
      </c>
      <c r="BM15" s="415">
        <f>+'WICHE Public Grads-RE PROJ'!CX16/'WICHE Public Grads-RE PROJ'!AB16</f>
        <v>3.6403750689464973E-3</v>
      </c>
      <c r="BN15" s="415">
        <f>+'WICHE Public Grads-RE PROJ'!CY16/'WICHE Public Grads-RE PROJ'!AC16</f>
        <v>3.4256087399314877E-3</v>
      </c>
      <c r="BO15" s="415">
        <f>+'WICHE Public Grads-RE PROJ'!CZ16/'WICHE Public Grads-RE PROJ'!AD16</f>
        <v>3.1134912021634317E-3</v>
      </c>
      <c r="BP15" s="415">
        <f>+'WICHE Public Grads-RE PROJ'!DA16/'WICHE Public Grads-RE PROJ'!AE16</f>
        <v>2.9905561385099684E-3</v>
      </c>
      <c r="BQ15" s="415">
        <f>+'WICHE Public Grads-RE PROJ'!DB16/'WICHE Public Grads-RE PROJ'!AF16</f>
        <v>3.1063362394453215E-3</v>
      </c>
      <c r="BR15" s="417">
        <f>+'WICHE Public Grads-RE PROJ'!DC16/'WICHE Public Grads-RE PROJ'!AG16</f>
        <v>3.9989746218918225E-3</v>
      </c>
      <c r="BS15" s="415">
        <f>+'WICHE Public Grads-RE PROJ'!DD16/'WICHE Public Grads-RE PROJ'!AH16</f>
        <v>3.8211128786263672E-3</v>
      </c>
      <c r="BT15" s="415">
        <f>+'WICHE Public Grads-RE PROJ'!DE16/'WICHE Public Grads-RE PROJ'!AI16</f>
        <v>3.0844260706672697E-3</v>
      </c>
      <c r="BU15" s="415">
        <f>+'WICHE Public Grads-RE PROJ'!DF16/'WICHE Public Grads-RE PROJ'!AJ16</f>
        <v>3.5577360452271104E-3</v>
      </c>
      <c r="BV15" s="415">
        <f>+'WICHE Public Grads-RE PROJ'!DG16/'WICHE Public Grads-RE PROJ'!AK16</f>
        <v>4.0941998834983775E-3</v>
      </c>
      <c r="BW15" s="434">
        <f>+'WICHE Public Grads-RE PROJ'!DH16/'WICHE Public Grads-RE PROJ'!AL16</f>
        <v>3.7532333598201155E-3</v>
      </c>
      <c r="BX15" s="411">
        <f>+'WICHE Public Grads-RE PROJ'!DI16/'WICHE Public Grads-RE PROJ'!B16</f>
        <v>4.9144008056394767E-2</v>
      </c>
      <c r="BY15" s="411">
        <f>+'WICHE Public Grads-RE PROJ'!DJ16/'WICHE Public Grads-RE PROJ'!C16</f>
        <v>5.1944437416188045E-2</v>
      </c>
      <c r="BZ15" s="411">
        <f>+'WICHE Public Grads-RE PROJ'!DK16/'WICHE Public Grads-RE PROJ'!D16</f>
        <v>5.1137090378859586E-2</v>
      </c>
      <c r="CA15" s="411">
        <f>+'WICHE Public Grads-RE PROJ'!DL16/'WICHE Public Grads-RE PROJ'!E16</f>
        <v>4.9967381061686036E-2</v>
      </c>
      <c r="CB15" s="411">
        <f>+'WICHE Public Grads-RE PROJ'!DM16/'WICHE Public Grads-RE PROJ'!F16</f>
        <v>4.8964939571616607E-2</v>
      </c>
      <c r="CC15" s="411">
        <f>+'WICHE Public Grads-RE PROJ'!DN16/'WICHE Public Grads-RE PROJ'!G16</f>
        <v>5.1474705992159794E-2</v>
      </c>
      <c r="CD15" s="416">
        <f>+'WICHE Public Grads-RE PROJ'!DO16/'WICHE Public Grads-RE PROJ'!H16</f>
        <v>5.1846032992930086E-2</v>
      </c>
      <c r="CE15" s="416">
        <f>+'WICHE Public Grads-RE PROJ'!DP16/'WICHE Public Grads-RE PROJ'!I16</f>
        <v>5.0157960791102262E-2</v>
      </c>
      <c r="CF15" s="416">
        <f>+'WICHE Public Grads-RE PROJ'!DQ16/'WICHE Public Grads-RE PROJ'!J16</f>
        <v>5.3627035047754394E-2</v>
      </c>
      <c r="CG15" s="416">
        <f>+'WICHE Public Grads-RE PROJ'!DR16/'WICHE Public Grads-RE PROJ'!K16</f>
        <v>5.054650359595303E-2</v>
      </c>
      <c r="CH15" s="411">
        <f>+'WICHE Public Grads-RE PROJ'!DS16/'WICHE Public Grads-RE PROJ'!L16</f>
        <v>5.3556337336137259E-2</v>
      </c>
      <c r="CI15" s="416">
        <f>+'WICHE Public Grads-RE PROJ'!DT16/'WICHE Public Grads-RE PROJ'!M16</f>
        <v>5.5147413277800275E-2</v>
      </c>
      <c r="CJ15" s="416">
        <f>+'WICHE Public Grads-RE PROJ'!DU16/'WICHE Public Grads-RE PROJ'!N16</f>
        <v>5.5210894647247967E-2</v>
      </c>
      <c r="CK15" s="416">
        <f>+'WICHE Public Grads-RE PROJ'!DV16/'WICHE Public Grads-RE PROJ'!O16</f>
        <v>5.6747277090640577E-2</v>
      </c>
      <c r="CL15" s="416">
        <f>+'WICHE Public Grads-RE PROJ'!DW16/'WICHE Public Grads-RE PROJ'!P16</f>
        <v>6.0105157015269375E-2</v>
      </c>
      <c r="CM15" s="416">
        <f>+'WICHE Public Grads-RE PROJ'!DX16/'WICHE Public Grads-RE PROJ'!Q16</f>
        <v>5.7518588006392882E-2</v>
      </c>
      <c r="CN15" s="416">
        <f>+'WICHE Public Grads-RE PROJ'!DY16/'WICHE Public Grads-RE PROJ'!R16</f>
        <v>5.7325378986327759E-2</v>
      </c>
      <c r="CO15" s="416">
        <f>+'WICHE Public Grads-RE PROJ'!DZ16/'WICHE Public Grads-RE PROJ'!S16</f>
        <v>5.8760976948408344E-2</v>
      </c>
      <c r="CP15" s="416">
        <f>+'WICHE Public Grads-RE PROJ'!EA16/'WICHE Public Grads-RE PROJ'!T16</f>
        <v>6.2851653629751619E-2</v>
      </c>
      <c r="CQ15" s="417">
        <f>+'WICHE Public Grads-RE PROJ'!EB16/'WICHE Public Grads-RE PROJ'!U16</f>
        <v>6.0025698013613002E-2</v>
      </c>
      <c r="CR15" s="417">
        <f>+'WICHE Public Grads-RE PROJ'!EC16/'WICHE Public Grads-RE PROJ'!V16</f>
        <v>6.3511787649718682E-2</v>
      </c>
      <c r="CS15" s="417">
        <f>+'WICHE Public Grads-RE PROJ'!ED16/'WICHE Public Grads-RE PROJ'!W16</f>
        <v>6.6646950349674675E-2</v>
      </c>
      <c r="CT15" s="417">
        <f>+'WICHE Public Grads-RE PROJ'!EE16/'WICHE Public Grads-RE PROJ'!X16</f>
        <v>7.1339058641406508E-2</v>
      </c>
      <c r="CU15" s="417">
        <f>+'WICHE Public Grads-RE PROJ'!EF16/'WICHE Public Grads-RE PROJ'!Y16</f>
        <v>7.4652648785199491E-2</v>
      </c>
      <c r="CV15" s="417">
        <f>+'WICHE Public Grads-RE PROJ'!EG16/'WICHE Public Grads-RE PROJ'!Z16</f>
        <v>7.5772774557883782E-2</v>
      </c>
      <c r="CW15" s="417">
        <f>+'WICHE Public Grads-RE PROJ'!EH16/'WICHE Public Grads-RE PROJ'!AA16</f>
        <v>7.6091256758538839E-2</v>
      </c>
      <c r="CX15" s="415">
        <f>+'WICHE Public Grads-RE PROJ'!EI16/'WICHE Public Grads-RE PROJ'!AB16</f>
        <v>8.2809339952197095E-2</v>
      </c>
      <c r="CY15" s="415">
        <f>+'WICHE Public Grads-RE PROJ'!EJ16/'WICHE Public Grads-RE PROJ'!AC16</f>
        <v>8.4307008610313858E-2</v>
      </c>
      <c r="CZ15" s="415">
        <f>+'WICHE Public Grads-RE PROJ'!EK16/'WICHE Public Grads-RE PROJ'!AD16</f>
        <v>8.998879143167221E-2</v>
      </c>
      <c r="DA15" s="415">
        <f>+'WICHE Public Grads-RE PROJ'!EL16/'WICHE Public Grads-RE PROJ'!AE16</f>
        <v>9.3144456103532711E-2</v>
      </c>
      <c r="DB15" s="415">
        <f>+'WICHE Public Grads-RE PROJ'!EM16/'WICHE Public Grads-RE PROJ'!AF16</f>
        <v>9.5901695613372695E-2</v>
      </c>
      <c r="DC15" s="417">
        <f>+'WICHE Public Grads-RE PROJ'!EN16/'WICHE Public Grads-RE PROJ'!AG16</f>
        <v>0.10857045202084936</v>
      </c>
      <c r="DD15" s="415">
        <f>+'WICHE Public Grads-RE PROJ'!EO16/'WICHE Public Grads-RE PROJ'!AH16</f>
        <v>0.10659756957541368</v>
      </c>
      <c r="DE15" s="415">
        <f>+'WICHE Public Grads-RE PROJ'!EP16/'WICHE Public Grads-RE PROJ'!AI16</f>
        <v>0.10981202764679285</v>
      </c>
      <c r="DF15" s="415">
        <f>+'WICHE Public Grads-RE PROJ'!EQ16/'WICHE Public Grads-RE PROJ'!AJ16</f>
        <v>0.11222301644031452</v>
      </c>
      <c r="DG15" s="415">
        <f>+'WICHE Public Grads-RE PROJ'!ER16/'WICHE Public Grads-RE PROJ'!AK16</f>
        <v>0.11728384788216693</v>
      </c>
      <c r="DH15" s="434">
        <f>+'WICHE Public Grads-RE PROJ'!ES16/'WICHE Public Grads-RE PROJ'!AL16</f>
        <v>0.12304519095842702</v>
      </c>
      <c r="DI15" s="411">
        <f>+'WICHE Public Grads-RE PROJ'!ET16/'WICHE Public Grads-RE PROJ'!B16</f>
        <v>0.26858006042296073</v>
      </c>
      <c r="DJ15" s="411">
        <f>+'WICHE Public Grads-RE PROJ'!EU16/'WICHE Public Grads-RE PROJ'!C16</f>
        <v>0.27824304835159275</v>
      </c>
      <c r="DK15" s="411">
        <f>+'WICHE Public Grads-RE PROJ'!EV16/'WICHE Public Grads-RE PROJ'!D16</f>
        <v>0.29109002072088203</v>
      </c>
      <c r="DL15" s="411">
        <f>+'WICHE Public Grads-RE PROJ'!EW16/'WICHE Public Grads-RE PROJ'!E16</f>
        <v>0.2984995288375577</v>
      </c>
      <c r="DM15" s="411">
        <f>+'WICHE Public Grads-RE PROJ'!EX16/'WICHE Public Grads-RE PROJ'!F16</f>
        <v>0.30551633361254038</v>
      </c>
      <c r="DN15" s="411">
        <f>+'WICHE Public Grads-RE PROJ'!EY16/'WICHE Public Grads-RE PROJ'!G16</f>
        <v>0.31104162777674071</v>
      </c>
      <c r="DO15" s="416">
        <f>+'WICHE Public Grads-RE PROJ'!EZ16/'WICHE Public Grads-RE PROJ'!H16</f>
        <v>0.31491415104926496</v>
      </c>
      <c r="DP15" s="416">
        <f>+'WICHE Public Grads-RE PROJ'!FA16/'WICHE Public Grads-RE PROJ'!I16</f>
        <v>0.31847492101960445</v>
      </c>
      <c r="DQ15" s="416">
        <f>+'WICHE Public Grads-RE PROJ'!FB16/'WICHE Public Grads-RE PROJ'!J16</f>
        <v>0.3187527430040335</v>
      </c>
      <c r="DR15" s="416">
        <f>+'WICHE Public Grads-RE PROJ'!FC16/'WICHE Public Grads-RE PROJ'!K16</f>
        <v>0.32820689935394742</v>
      </c>
      <c r="DS15" s="411">
        <f>+'WICHE Public Grads-RE PROJ'!FD16/'WICHE Public Grads-RE PROJ'!L16</f>
        <v>0.32910123621784165</v>
      </c>
      <c r="DT15" s="416">
        <f>+'WICHE Public Grads-RE PROJ'!FE16/'WICHE Public Grads-RE PROJ'!M16</f>
        <v>0.31981643238657181</v>
      </c>
      <c r="DU15" s="416">
        <f>+'WICHE Public Grads-RE PROJ'!FF16/'WICHE Public Grads-RE PROJ'!N16</f>
        <v>0.32163797995082277</v>
      </c>
      <c r="DV15" s="416">
        <f>+'WICHE Public Grads-RE PROJ'!FG16/'WICHE Public Grads-RE PROJ'!O16</f>
        <v>0.33230570426435296</v>
      </c>
      <c r="DW15" s="416">
        <f>+'WICHE Public Grads-RE PROJ'!FH16/'WICHE Public Grads-RE PROJ'!P16</f>
        <v>0.33416162489196199</v>
      </c>
      <c r="DX15" s="416">
        <f>+'WICHE Public Grads-RE PROJ'!FI16/'WICHE Public Grads-RE PROJ'!Q16</f>
        <v>0.3436001667708985</v>
      </c>
      <c r="DY15" s="416">
        <f>+'WICHE Public Grads-RE PROJ'!FJ16/'WICHE Public Grads-RE PROJ'!R16</f>
        <v>0.34817731659089757</v>
      </c>
      <c r="DZ15" s="416">
        <f>+'WICHE Public Grads-RE PROJ'!FK16/'WICHE Public Grads-RE PROJ'!S16</f>
        <v>0.35299464873765091</v>
      </c>
      <c r="EA15" s="416">
        <f>+'WICHE Public Grads-RE PROJ'!FL16/'WICHE Public Grads-RE PROJ'!T16</f>
        <v>0.35993893234527241</v>
      </c>
      <c r="EB15" s="417">
        <f>+'WICHE Public Grads-RE PROJ'!FM16/'WICHE Public Grads-RE PROJ'!U16</f>
        <v>0.36972148909570773</v>
      </c>
      <c r="EC15" s="417">
        <f>+'WICHE Public Grads-RE PROJ'!FN16/'WICHE Public Grads-RE PROJ'!V16</f>
        <v>0.3695074384729557</v>
      </c>
      <c r="ED15" s="417">
        <f>+'WICHE Public Grads-RE PROJ'!FO16/'WICHE Public Grads-RE PROJ'!W16</f>
        <v>0.35852962666573884</v>
      </c>
      <c r="EE15" s="417">
        <f>+'WICHE Public Grads-RE PROJ'!FP16/'WICHE Public Grads-RE PROJ'!X16</f>
        <v>0.34600641332792748</v>
      </c>
      <c r="EF15" s="417">
        <f>+'WICHE Public Grads-RE PROJ'!FQ16/'WICHE Public Grads-RE PROJ'!Y16</f>
        <v>0.34917155806523514</v>
      </c>
      <c r="EG15" s="417">
        <f>+'WICHE Public Grads-RE PROJ'!FR16/'WICHE Public Grads-RE PROJ'!Z16</f>
        <v>0.34817580621191857</v>
      </c>
      <c r="EH15" s="417">
        <f>+'WICHE Public Grads-RE PROJ'!FS16/'WICHE Public Grads-RE PROJ'!AA16</f>
        <v>0.34722405380456284</v>
      </c>
      <c r="EI15" s="415">
        <f>+'WICHE Public Grads-RE PROJ'!FT16/'WICHE Public Grads-RE PROJ'!AB16</f>
        <v>0.34248942820371392</v>
      </c>
      <c r="EJ15" s="415">
        <f>+'WICHE Public Grads-RE PROJ'!FU16/'WICHE Public Grads-RE PROJ'!AC16</f>
        <v>0.34106101286917878</v>
      </c>
      <c r="EK15" s="415">
        <f>+'WICHE Public Grads-RE PROJ'!FV16/'WICHE Public Grads-RE PROJ'!AD16</f>
        <v>0.32979877951144876</v>
      </c>
      <c r="EL15" s="415">
        <f>+'WICHE Public Grads-RE PROJ'!FW16/'WICHE Public Grads-RE PROJ'!AE16</f>
        <v>0.32507869884575025</v>
      </c>
      <c r="EM15" s="415">
        <f>+'WICHE Public Grads-RE PROJ'!FX16/'WICHE Public Grads-RE PROJ'!AF16</f>
        <v>0.32583922564701034</v>
      </c>
      <c r="EN15" s="417">
        <f>+'WICHE Public Grads-RE PROJ'!FY16/'WICHE Public Grads-RE PROJ'!AG16</f>
        <v>0.32482269503546102</v>
      </c>
      <c r="EO15" s="415">
        <f>+'WICHE Public Grads-RE PROJ'!FZ16/'WICHE Public Grads-RE PROJ'!AH16</f>
        <v>0.32463059842235598</v>
      </c>
      <c r="EP15" s="415">
        <f>+'WICHE Public Grads-RE PROJ'!GA16/'WICHE Public Grads-RE PROJ'!AI16</f>
        <v>0.3297913571474711</v>
      </c>
      <c r="EQ15" s="415">
        <f>+'WICHE Public Grads-RE PROJ'!GB16/'WICHE Public Grads-RE PROJ'!AJ16</f>
        <v>0.32953733186041978</v>
      </c>
      <c r="ER15" s="415">
        <f>+'WICHE Public Grads-RE PROJ'!GC16/'WICHE Public Grads-RE PROJ'!AK16</f>
        <v>0.32612132811849881</v>
      </c>
      <c r="ES15" s="434">
        <f>+'WICHE Public Grads-RE PROJ'!GD16/'WICHE Public Grads-RE PROJ'!AL16</f>
        <v>0.32330216909837867</v>
      </c>
      <c r="ET15" s="411">
        <f>+'WICHE Public Grads-RE PROJ'!GE16/'WICHE Public Grads-RE PROJ'!B16</f>
        <v>2.2683786505538771E-2</v>
      </c>
      <c r="EU15" s="411">
        <f>+'WICHE Public Grads-RE PROJ'!GF16/'WICHE Public Grads-RE PROJ'!C16</f>
        <v>2.5352326493434201E-2</v>
      </c>
      <c r="EV15" s="411">
        <f>+'WICHE Public Grads-RE PROJ'!GG16/'WICHE Public Grads-RE PROJ'!D16</f>
        <v>2.7883656084520734E-2</v>
      </c>
      <c r="EW15" s="411">
        <f>+'WICHE Public Grads-RE PROJ'!GH16/'WICHE Public Grads-RE PROJ'!E16</f>
        <v>2.9550341894797882E-2</v>
      </c>
      <c r="EX15" s="411">
        <f>+'WICHE Public Grads-RE PROJ'!GI16/'WICHE Public Grads-RE PROJ'!F16</f>
        <v>3.0609070240516931E-2</v>
      </c>
      <c r="EY15" s="411">
        <f>+'WICHE Public Grads-RE PROJ'!GJ16/'WICHE Public Grads-RE PROJ'!G16</f>
        <v>3.0334142243793168E-2</v>
      </c>
      <c r="EZ15" s="416">
        <f>+'WICHE Public Grads-RE PROJ'!GK16/'WICHE Public Grads-RE PROJ'!H16</f>
        <v>3.2297160812478957E-2</v>
      </c>
      <c r="FA15" s="416">
        <f>+'WICHE Public Grads-RE PROJ'!GL16/'WICHE Public Grads-RE PROJ'!I16</f>
        <v>3.2738996840784178E-2</v>
      </c>
      <c r="FB15" s="416">
        <f>+'WICHE Public Grads-RE PROJ'!GM16/'WICHE Public Grads-RE PROJ'!J16</f>
        <v>3.1118727664110012E-2</v>
      </c>
      <c r="FC15" s="416">
        <f>+'WICHE Public Grads-RE PROJ'!GN16/'WICHE Public Grads-RE PROJ'!K16</f>
        <v>3.4699930925196049E-2</v>
      </c>
      <c r="FD15" s="411">
        <f>+'WICHE Public Grads-RE PROJ'!GO16/'WICHE Public Grads-RE PROJ'!L16</f>
        <v>3.7145496354238319E-2</v>
      </c>
      <c r="FE15" s="416">
        <f>+'WICHE Public Grads-RE PROJ'!GP16/'WICHE Public Grads-RE PROJ'!M16</f>
        <v>4.001079809490754E-2</v>
      </c>
      <c r="FF15" s="416">
        <f>+'WICHE Public Grads-RE PROJ'!GQ16/'WICHE Public Grads-RE PROJ'!N16</f>
        <v>4.2935502175146585E-2</v>
      </c>
      <c r="FG15" s="416">
        <f>+'WICHE Public Grads-RE PROJ'!GR16/'WICHE Public Grads-RE PROJ'!O16</f>
        <v>4.6317149713863762E-2</v>
      </c>
      <c r="FH15" s="416">
        <f>+'WICHE Public Grads-RE PROJ'!GS16/'WICHE Public Grads-RE PROJ'!P16</f>
        <v>5.0237683664649958E-2</v>
      </c>
      <c r="FI15" s="416">
        <f>+'WICHE Public Grads-RE PROJ'!GT16/'WICHE Public Grads-RE PROJ'!Q16</f>
        <v>5.4374261691334864E-2</v>
      </c>
      <c r="FJ15" s="416">
        <f>+'WICHE Public Grads-RE PROJ'!GU16/'WICHE Public Grads-RE PROJ'!R16</f>
        <v>6.008010680907877E-2</v>
      </c>
      <c r="FK15" s="416">
        <f>+'WICHE Public Grads-RE PROJ'!GV16/'WICHE Public Grads-RE PROJ'!S16</f>
        <v>6.5895993413830956E-2</v>
      </c>
      <c r="FL15" s="416">
        <f>+'WICHE Public Grads-RE PROJ'!GW16/'WICHE Public Grads-RE PROJ'!T16</f>
        <v>6.9215726636475919E-2</v>
      </c>
      <c r="FM15" s="417">
        <f>+'WICHE Public Grads-RE PROJ'!GX16/'WICHE Public Grads-RE PROJ'!U16</f>
        <v>7.747603833865814E-2</v>
      </c>
      <c r="FN15" s="417">
        <f>+'WICHE Public Grads-RE PROJ'!GY16/'WICHE Public Grads-RE PROJ'!V16</f>
        <v>8.4360222291256767E-2</v>
      </c>
      <c r="FO15" s="417">
        <f>+'WICHE Public Grads-RE PROJ'!GZ16/'WICHE Public Grads-RE PROJ'!W16</f>
        <v>9.3785880797467039E-2</v>
      </c>
      <c r="FP15" s="417">
        <f>+'WICHE Public Grads-RE PROJ'!HA16/'WICHE Public Grads-RE PROJ'!X16</f>
        <v>0.10040175445062843</v>
      </c>
      <c r="FQ15" s="417">
        <f>+'WICHE Public Grads-RE PROJ'!HB16/'WICHE Public Grads-RE PROJ'!Y16</f>
        <v>0.10344379225796864</v>
      </c>
      <c r="FR15" s="417">
        <f>+'WICHE Public Grads-RE PROJ'!HC16/'WICHE Public Grads-RE PROJ'!Z16</f>
        <v>0.10497473621637687</v>
      </c>
      <c r="FS15" s="417">
        <f>+'WICHE Public Grads-RE PROJ'!HD16/'WICHE Public Grads-RE PROJ'!AA16</f>
        <v>0.11337390026563177</v>
      </c>
      <c r="FT15" s="415">
        <f>+'WICHE Public Grads-RE PROJ'!HE16/'WICHE Public Grads-RE PROJ'!AB16</f>
        <v>0.12051847766133481</v>
      </c>
      <c r="FU15" s="415">
        <f>+'WICHE Public Grads-RE PROJ'!HF16/'WICHE Public Grads-RE PROJ'!AC16</f>
        <v>0.12858068697342839</v>
      </c>
      <c r="FV15" s="415">
        <f>+'WICHE Public Grads-RE PROJ'!HG16/'WICHE Public Grads-RE PROJ'!AD16</f>
        <v>0.13953777999181596</v>
      </c>
      <c r="FW15" s="415">
        <f>+'WICHE Public Grads-RE PROJ'!HH16/'WICHE Public Grads-RE PROJ'!AE16</f>
        <v>0.14690451206715635</v>
      </c>
      <c r="FX15" s="415">
        <f>+'WICHE Public Grads-RE PROJ'!HI16/'WICHE Public Grads-RE PROJ'!AF16</f>
        <v>0.15106061646186586</v>
      </c>
      <c r="FY15" s="417">
        <f>+'WICHE Public Grads-RE PROJ'!HJ16/'WICHE Public Grads-RE PROJ'!AG16</f>
        <v>0.17337434845766042</v>
      </c>
      <c r="FZ15" s="415">
        <f>+'WICHE Public Grads-RE PROJ'!HK16/'WICHE Public Grads-RE PROJ'!AH16</f>
        <v>0.1929088016793217</v>
      </c>
      <c r="GA15" s="415">
        <f>+'WICHE Public Grads-RE PROJ'!HL16/'WICHE Public Grads-RE PROJ'!AI16</f>
        <v>0.19827530521284153</v>
      </c>
      <c r="GB15" s="415">
        <f>+'WICHE Public Grads-RE PROJ'!HM16/'WICHE Public Grads-RE PROJ'!AJ16</f>
        <v>0.19749496393527843</v>
      </c>
      <c r="GC15" s="415">
        <f>+'WICHE Public Grads-RE PROJ'!HN16/'WICHE Public Grads-RE PROJ'!AK16</f>
        <v>0.20282932512274279</v>
      </c>
      <c r="GD15" s="434">
        <f>+'WICHE Public Grads-RE PROJ'!HO16/'WICHE Public Grads-RE PROJ'!AL16</f>
        <v>0.20059510727146698</v>
      </c>
      <c r="GE15" s="411">
        <f>+'WICHE Public Grads-RE PROJ'!HP16/'WICHE Public Grads-RE PROJ'!B16</f>
        <v>0.65777945619335343</v>
      </c>
      <c r="GF15" s="411">
        <f>+'WICHE Public Grads-RE PROJ'!HQ16/'WICHE Public Grads-RE PROJ'!C16</f>
        <v>0.6421577309414771</v>
      </c>
      <c r="GG15" s="411">
        <f>+'WICHE Public Grads-RE PROJ'!HR16/'WICHE Public Grads-RE PROJ'!D16</f>
        <v>0.62761249392443275</v>
      </c>
      <c r="GH15" s="411">
        <f>+'WICHE Public Grads-RE PROJ'!HS16/'WICHE Public Grads-RE PROJ'!E16</f>
        <v>0.62004977408364947</v>
      </c>
      <c r="GI15" s="411">
        <f>+'WICHE Public Grads-RE PROJ'!HT16/'WICHE Public Grads-RE PROJ'!F16</f>
        <v>0.61311475409836069</v>
      </c>
      <c r="GJ15" s="411">
        <f>+'WICHE Public Grads-RE PROJ'!HU16/'WICHE Public Grads-RE PROJ'!G16</f>
        <v>0.60483946238566366</v>
      </c>
      <c r="GK15" s="416">
        <f>+'WICHE Public Grads-RE PROJ'!HV16/'WICHE Public Grads-RE PROJ'!H16</f>
        <v>0.59842890809112337</v>
      </c>
      <c r="GL15" s="416">
        <f>+'WICHE Public Grads-RE PROJ'!HW16/'WICHE Public Grads-RE PROJ'!I16</f>
        <v>0.59600986713982773</v>
      </c>
      <c r="GM15" s="416">
        <f>+'WICHE Public Grads-RE PROJ'!HX16/'WICHE Public Grads-RE PROJ'!J16</f>
        <v>0.59399360488202468</v>
      </c>
      <c r="GN15" s="416">
        <f>+'WICHE Public Grads-RE PROJ'!HY16/'WICHE Public Grads-RE PROJ'!K16</f>
        <v>0.58360082889764742</v>
      </c>
      <c r="GO15" s="411">
        <f>+'WICHE Public Grads-RE PROJ'!HZ16/'WICHE Public Grads-RE PROJ'!L16</f>
        <v>0.57709164521137557</v>
      </c>
      <c r="GP15" s="416">
        <f>+'WICHE Public Grads-RE PROJ'!IA16/'WICHE Public Grads-RE PROJ'!M16</f>
        <v>0.58197875089180695</v>
      </c>
      <c r="GQ15" s="416">
        <f>+'WICHE Public Grads-RE PROJ'!IB16/'WICHE Public Grads-RE PROJ'!N16</f>
        <v>0.57766219027804044</v>
      </c>
      <c r="GR15" s="416">
        <f>+'WICHE Public Grads-RE PROJ'!IC16/'WICHE Public Grads-RE PROJ'!O16</f>
        <v>0.56090086763891456</v>
      </c>
      <c r="GS15" s="416">
        <f>+'WICHE Public Grads-RE PROJ'!ID16/'WICHE Public Grads-RE PROJ'!P16</f>
        <v>0.55229040622299053</v>
      </c>
      <c r="GT15" s="416">
        <f>+'WICHE Public Grads-RE PROJ'!IE16/'WICHE Public Grads-RE PROJ'!Q16</f>
        <v>0.54139740115349877</v>
      </c>
      <c r="GU15" s="416">
        <f>+'WICHE Public Grads-RE PROJ'!IF16/'WICHE Public Grads-RE PROJ'!R16</f>
        <v>0.53115546467019314</v>
      </c>
      <c r="GV15" s="416">
        <f>+'WICHE Public Grads-RE PROJ'!IG16/'WICHE Public Grads-RE PROJ'!S16</f>
        <v>0.51915820526893519</v>
      </c>
      <c r="GW15" s="416">
        <f>+'WICHE Public Grads-RE PROJ'!IH16/'WICHE Public Grads-RE PROJ'!T16</f>
        <v>0.50451145876217918</v>
      </c>
      <c r="GX15" s="417">
        <f>+'WICHE Public Grads-RE PROJ'!II16/'WICHE Public Grads-RE PROJ'!U16</f>
        <v>0.48946034171412695</v>
      </c>
      <c r="GY15" s="417">
        <f>+'WICHE Public Grads-RE PROJ'!IJ16/'WICHE Public Grads-RE PROJ'!V16</f>
        <v>0.47906527216872047</v>
      </c>
      <c r="GZ15" s="417">
        <f>+'WICHE Public Grads-RE PROJ'!IK16/'WICHE Public Grads-RE PROJ'!W16</f>
        <v>0.47672314811593192</v>
      </c>
      <c r="HA15" s="417">
        <f>+'WICHE Public Grads-RE PROJ'!IL16/'WICHE Public Grads-RE PROJ'!X16</f>
        <v>0.47864066934502969</v>
      </c>
      <c r="HB15" s="417">
        <f>+'WICHE Public Grads-RE PROJ'!IM16/'WICHE Public Grads-RE PROJ'!Y16</f>
        <v>0.46949996285013745</v>
      </c>
      <c r="HC15" s="417">
        <f>+'WICHE Public Grads-RE PROJ'!IN16/'WICHE Public Grads-RE PROJ'!Z16</f>
        <v>0.46754718383117849</v>
      </c>
      <c r="HD15" s="417">
        <f>+'WICHE Public Grads-RE PROJ'!IO16/'WICHE Public Grads-RE PROJ'!AA16</f>
        <v>0.46016465401932893</v>
      </c>
      <c r="HE15" s="415">
        <f>+'WICHE Public Grads-RE PROJ'!IP16/'WICHE Public Grads-RE PROJ'!AB16</f>
        <v>0.45054237911380768</v>
      </c>
      <c r="HF15" s="415">
        <f>+'WICHE Public Grads-RE PROJ'!IQ16/'WICHE Public Grads-RE PROJ'!AC16</f>
        <v>0.44262568280714748</v>
      </c>
      <c r="HG15" s="415">
        <f>+'WICHE Public Grads-RE PROJ'!IR16/'WICHE Public Grads-RE PROJ'!AD16</f>
        <v>0.43756115786289962</v>
      </c>
      <c r="HH15" s="415">
        <f>+'WICHE Public Grads-RE PROJ'!IS16/'WICHE Public Grads-RE PROJ'!AE16</f>
        <v>0.43188177684505069</v>
      </c>
      <c r="HI15" s="415">
        <f>+'WICHE Public Grads-RE PROJ'!IT16/'WICHE Public Grads-RE PROJ'!AF16</f>
        <v>0.42409212603830576</v>
      </c>
      <c r="HJ15" s="417">
        <f>+'WICHE Public Grads-RE PROJ'!IU16/'WICHE Public Grads-RE PROJ'!AG16</f>
        <v>0.3892335298641374</v>
      </c>
      <c r="HK15" s="415">
        <f>+'WICHE Public Grads-RE PROJ'!IV16/'WICHE Public Grads-RE PROJ'!AH16</f>
        <v>0.37204191744428228</v>
      </c>
      <c r="HL15" s="415">
        <f>+'WICHE Public Grads-RE PROJ'!IW16/'WICHE Public Grads-RE PROJ'!AI16</f>
        <v>0.35903688392222727</v>
      </c>
      <c r="HM15" s="415">
        <f>+'WICHE Public Grads-RE PROJ'!IX16/'WICHE Public Grads-RE PROJ'!AJ16</f>
        <v>0.35718695171876014</v>
      </c>
      <c r="HN15" s="415">
        <f>+'WICHE Public Grads-RE PROJ'!IY16/'WICHE Public Grads-RE PROJ'!AK16</f>
        <v>0.34967129899309313</v>
      </c>
      <c r="HO15" s="434">
        <f>+'WICHE Public Grads-RE PROJ'!IZ16/'WICHE Public Grads-RE PROJ'!AL16</f>
        <v>0.34930429931190721</v>
      </c>
      <c r="HP15" s="428">
        <f t="shared" si="7"/>
        <v>1</v>
      </c>
      <c r="HQ15" s="428">
        <f t="shared" si="8"/>
        <v>1</v>
      </c>
      <c r="HR15" s="428">
        <f t="shared" si="9"/>
        <v>1</v>
      </c>
      <c r="HS15" s="428">
        <f t="shared" si="10"/>
        <v>1</v>
      </c>
      <c r="HT15" s="428">
        <f t="shared" si="11"/>
        <v>1</v>
      </c>
      <c r="HU15" s="428">
        <f t="shared" si="2"/>
        <v>1</v>
      </c>
      <c r="HV15" s="428">
        <f t="shared" si="41"/>
        <v>1</v>
      </c>
      <c r="HW15" s="428">
        <f t="shared" si="42"/>
        <v>1</v>
      </c>
      <c r="HX15" s="428">
        <f t="shared" si="43"/>
        <v>1</v>
      </c>
      <c r="HY15" s="428">
        <f t="shared" si="44"/>
        <v>1</v>
      </c>
      <c r="HZ15" s="428">
        <f t="shared" si="45"/>
        <v>1</v>
      </c>
      <c r="IA15" s="428">
        <f t="shared" si="46"/>
        <v>1</v>
      </c>
      <c r="IB15" s="428">
        <f t="shared" si="47"/>
        <v>1</v>
      </c>
      <c r="IC15" s="428">
        <f t="shared" si="17"/>
        <v>1</v>
      </c>
      <c r="ID15" s="428">
        <f t="shared" si="18"/>
        <v>1</v>
      </c>
      <c r="IE15" s="428">
        <f t="shared" si="19"/>
        <v>1</v>
      </c>
      <c r="IF15" s="428">
        <f t="shared" si="20"/>
        <v>1</v>
      </c>
      <c r="IG15" s="428">
        <f t="shared" si="21"/>
        <v>1</v>
      </c>
      <c r="IH15" s="428">
        <f t="shared" si="22"/>
        <v>1</v>
      </c>
      <c r="II15" s="428">
        <f t="shared" si="23"/>
        <v>1</v>
      </c>
      <c r="IJ15" s="428">
        <f t="shared" si="24"/>
        <v>1</v>
      </c>
      <c r="IK15" s="428">
        <f t="shared" si="25"/>
        <v>1</v>
      </c>
      <c r="IL15" s="428">
        <f t="shared" si="26"/>
        <v>1</v>
      </c>
      <c r="IM15" s="428">
        <f t="shared" si="27"/>
        <v>1</v>
      </c>
      <c r="IN15" s="428">
        <f t="shared" si="28"/>
        <v>1</v>
      </c>
      <c r="IO15" s="428">
        <f t="shared" si="29"/>
        <v>1</v>
      </c>
      <c r="IP15" s="428">
        <f t="shared" si="30"/>
        <v>1</v>
      </c>
      <c r="IQ15" s="428">
        <f t="shared" si="31"/>
        <v>1</v>
      </c>
      <c r="IR15" s="428">
        <f t="shared" si="32"/>
        <v>1</v>
      </c>
      <c r="IS15" s="428">
        <f t="shared" si="33"/>
        <v>1</v>
      </c>
      <c r="IT15" s="428">
        <f t="shared" si="34"/>
        <v>1</v>
      </c>
      <c r="IU15" s="428">
        <f t="shared" si="35"/>
        <v>1</v>
      </c>
      <c r="IV15" s="428">
        <f t="shared" si="36"/>
        <v>1</v>
      </c>
      <c r="IW15" s="428">
        <f t="shared" si="37"/>
        <v>1</v>
      </c>
      <c r="IX15" s="428">
        <f t="shared" si="38"/>
        <v>1</v>
      </c>
      <c r="IY15" s="428">
        <f t="shared" si="39"/>
        <v>1</v>
      </c>
      <c r="IZ15" s="428">
        <f t="shared" si="40"/>
        <v>1</v>
      </c>
    </row>
    <row r="16" spans="1:260" s="42" customFormat="1">
      <c r="A16" s="279" t="s">
        <v>37</v>
      </c>
      <c r="B16" s="411">
        <f>+'WICHE Public Grads-RE PROJ'!AM17/'WICHE Public Grads-RE PROJ'!B17</f>
        <v>9.3837290502793297E-3</v>
      </c>
      <c r="C16" s="411">
        <f>+'WICHE Public Grads-RE PROJ'!AN17/'WICHE Public Grads-RE PROJ'!C17</f>
        <v>7.9671144637030126E-3</v>
      </c>
      <c r="D16" s="411">
        <f>+'WICHE Public Grads-RE PROJ'!AO17/'WICHE Public Grads-RE PROJ'!D17</f>
        <v>9.3246075537875873E-3</v>
      </c>
      <c r="E16" s="411">
        <f>+'WICHE Public Grads-RE PROJ'!AP17/'WICHE Public Grads-RE PROJ'!E17</f>
        <v>1.0739606494105802E-2</v>
      </c>
      <c r="F16" s="411">
        <f>+'WICHE Public Grads-RE PROJ'!AQ17/'WICHE Public Grads-RE PROJ'!F17</f>
        <v>5.8179923584577974E-3</v>
      </c>
      <c r="G16" s="411">
        <f>+'WICHE Public Grads-RE PROJ'!AR17/'WICHE Public Grads-RE PROJ'!G17</f>
        <v>7.0982639185837677E-3</v>
      </c>
      <c r="H16" s="416">
        <f>+'WICHE Public Grads-RE PROJ'!AS17/'WICHE Public Grads-RE PROJ'!H17</f>
        <v>6.8973961309280879E-3</v>
      </c>
      <c r="I16" s="416">
        <f>+'WICHE Public Grads-RE PROJ'!AT17/'WICHE Public Grads-RE PROJ'!I17</f>
        <v>8.3891230680221505E-3</v>
      </c>
      <c r="J16" s="416">
        <f>+'WICHE Public Grads-RE PROJ'!AU17/'WICHE Public Grads-RE PROJ'!J17</f>
        <v>7.1805876526906572E-3</v>
      </c>
      <c r="K16" s="416">
        <f>+'WICHE Public Grads-RE PROJ'!AV17/'WICHE Public Grads-RE PROJ'!K17</f>
        <v>8.6744146875526364E-3</v>
      </c>
      <c r="L16" s="411">
        <f>+'WICHE Public Grads-RE PROJ'!AW17/'WICHE Public Grads-RE PROJ'!L17</f>
        <v>1.0572872788542544E-2</v>
      </c>
      <c r="M16" s="416">
        <f>+'WICHE Public Grads-RE PROJ'!AX17/'WICHE Public Grads-RE PROJ'!M17</f>
        <v>1.0373792524149517E-2</v>
      </c>
      <c r="N16" s="416">
        <f>+'WICHE Public Grads-RE PROJ'!AY17/'WICHE Public Grads-RE PROJ'!N17</f>
        <v>9.7824253668409508E-3</v>
      </c>
      <c r="O16" s="416">
        <f>+'WICHE Public Grads-RE PROJ'!AZ17/'WICHE Public Grads-RE PROJ'!O17</f>
        <v>1.1563150958636229E-2</v>
      </c>
      <c r="P16" s="416">
        <f>+'WICHE Public Grads-RE PROJ'!BA17/'WICHE Public Grads-RE PROJ'!P17</f>
        <v>9.3508889634350886E-3</v>
      </c>
      <c r="Q16" s="416">
        <f>+'WICHE Public Grads-RE PROJ'!BB17/'WICHE Public Grads-RE PROJ'!Q17</f>
        <v>1.1659637806995783E-2</v>
      </c>
      <c r="R16" s="416">
        <f>+'WICHE Public Grads-RE PROJ'!BC17/'WICHE Public Grads-RE PROJ'!R17</f>
        <v>1.2905827787860456E-2</v>
      </c>
      <c r="S16" s="416">
        <f>+'WICHE Public Grads-RE PROJ'!BD17/'WICHE Public Grads-RE PROJ'!S17</f>
        <v>1.1263007549479698E-2</v>
      </c>
      <c r="T16" s="416">
        <f>+'WICHE Public Grads-RE PROJ'!BE17/'WICHE Public Grads-RE PROJ'!T17</f>
        <v>1.0774436967598895E-2</v>
      </c>
      <c r="U16" s="417">
        <f>+'WICHE Public Grads-RE PROJ'!BF17/'WICHE Public Grads-RE PROJ'!U17</f>
        <v>1.1820868379177086E-2</v>
      </c>
      <c r="V16" s="417">
        <f>+'WICHE Public Grads-RE PROJ'!BG17/'WICHE Public Grads-RE PROJ'!V17</f>
        <v>1.0950896336710834E-2</v>
      </c>
      <c r="W16" s="417">
        <f>+'WICHE Public Grads-RE PROJ'!BH17/'WICHE Public Grads-RE PROJ'!W17</f>
        <v>1.2568027876747191E-2</v>
      </c>
      <c r="X16" s="417">
        <f>+'WICHE Public Grads-RE PROJ'!BI17/'WICHE Public Grads-RE PROJ'!X17</f>
        <v>1.3028095733610821E-2</v>
      </c>
      <c r="Y16" s="417">
        <f>+'WICHE Public Grads-RE PROJ'!BJ17/'WICHE Public Grads-RE PROJ'!Y17</f>
        <v>1.5398778140430161E-2</v>
      </c>
      <c r="Z16" s="417">
        <f>+'WICHE Public Grads-RE PROJ'!BK17/'WICHE Public Grads-RE PROJ'!Z17</f>
        <v>1.4422066181726444E-2</v>
      </c>
      <c r="AA16" s="417">
        <f>+'WICHE Public Grads-RE PROJ'!BL17/'WICHE Public Grads-RE PROJ'!AA17</f>
        <v>1.4873816393709107E-2</v>
      </c>
      <c r="AB16" s="415">
        <f>+'WICHE Public Grads-RE PROJ'!BM17/'WICHE Public Grads-RE PROJ'!AB17</f>
        <v>1.5270454989259909E-2</v>
      </c>
      <c r="AC16" s="415">
        <f>+'WICHE Public Grads-RE PROJ'!BN17/'WICHE Public Grads-RE PROJ'!AC17</f>
        <v>1.6817178406582381E-2</v>
      </c>
      <c r="AD16" s="415">
        <f>+'WICHE Public Grads-RE PROJ'!BO17/'WICHE Public Grads-RE PROJ'!AD17</f>
        <v>1.7700190368180161E-2</v>
      </c>
      <c r="AE16" s="415">
        <f>+'WICHE Public Grads-RE PROJ'!BP17/'WICHE Public Grads-RE PROJ'!AE17</f>
        <v>1.6412418868080533E-2</v>
      </c>
      <c r="AF16" s="415">
        <f>+'WICHE Public Grads-RE PROJ'!BQ17/'WICHE Public Grads-RE PROJ'!AF17</f>
        <v>1.7115212618912107E-2</v>
      </c>
      <c r="AG16" s="417">
        <f>+'WICHE Public Grads-RE PROJ'!BR17/'WICHE Public Grads-RE PROJ'!AG17</f>
        <v>1.6143281664123363E-2</v>
      </c>
      <c r="AH16" s="415">
        <f>+'WICHE Public Grads-RE PROJ'!BS17/'WICHE Public Grads-RE PROJ'!AH17</f>
        <v>1.5892108620375434E-2</v>
      </c>
      <c r="AI16" s="415">
        <f>+'WICHE Public Grads-RE PROJ'!BT17/'WICHE Public Grads-RE PROJ'!AI17</f>
        <v>1.7096785804268797E-2</v>
      </c>
      <c r="AJ16" s="415">
        <f>+'WICHE Public Grads-RE PROJ'!BU17/'WICHE Public Grads-RE PROJ'!AJ17</f>
        <v>1.7260662093647478E-2</v>
      </c>
      <c r="AK16" s="415">
        <f>+'WICHE Public Grads-RE PROJ'!BV17/'WICHE Public Grads-RE PROJ'!AK17</f>
        <v>2.0310913209905475E-2</v>
      </c>
      <c r="AL16" s="434">
        <f>+'WICHE Public Grads-RE PROJ'!BW17/'WICHE Public Grads-RE PROJ'!AL17</f>
        <v>1.8906682317431037E-2</v>
      </c>
      <c r="AM16" s="411">
        <f>+'WICHE Public Grads-RE PROJ'!BX17/'WICHE Public Grads-RE PROJ'!B17</f>
        <v>2.8369413407821229E-3</v>
      </c>
      <c r="AN16" s="411">
        <f>+'WICHE Public Grads-RE PROJ'!BY17/'WICHE Public Grads-RE PROJ'!C17</f>
        <v>2.2036699580455141E-3</v>
      </c>
      <c r="AO16" s="411">
        <f>+'WICHE Public Grads-RE PROJ'!BZ17/'WICHE Public Grads-RE PROJ'!D17</f>
        <v>2.4808588904572481E-3</v>
      </c>
      <c r="AP16" s="411">
        <f>+'WICHE Public Grads-RE PROJ'!CA17/'WICHE Public Grads-RE PROJ'!E17</f>
        <v>3.1044175022024584E-3</v>
      </c>
      <c r="AQ16" s="411">
        <f>+'WICHE Public Grads-RE PROJ'!CB17/'WICHE Public Grads-RE PROJ'!F17</f>
        <v>8.2493921500521015E-4</v>
      </c>
      <c r="AR16" s="411">
        <f>+'WICHE Public Grads-RE PROJ'!CC17/'WICHE Public Grads-RE PROJ'!G17</f>
        <v>9.834943983579919E-4</v>
      </c>
      <c r="AS16" s="416">
        <f>+'WICHE Public Grads-RE PROJ'!CD17/'WICHE Public Grads-RE PROJ'!H17</f>
        <v>1.1427638560117541E-3</v>
      </c>
      <c r="AT16" s="416">
        <f>+'WICHE Public Grads-RE PROJ'!CE17/'WICHE Public Grads-RE PROJ'!I17</f>
        <v>1.0331432349780973E-3</v>
      </c>
      <c r="AU16" s="416">
        <f>+'WICHE Public Grads-RE PROJ'!CF17/'WICHE Public Grads-RE PROJ'!J17</f>
        <v>9.0789039286893363E-4</v>
      </c>
      <c r="AV16" s="416">
        <f>+'WICHE Public Grads-RE PROJ'!CG17/'WICHE Public Grads-RE PROJ'!K17</f>
        <v>6.7374094660603004E-4</v>
      </c>
      <c r="AW16" s="411">
        <f>+'WICHE Public Grads-RE PROJ'!CH17/'WICHE Public Grads-RE PROJ'!L17</f>
        <v>1.3479359730412806E-3</v>
      </c>
      <c r="AX16" s="416">
        <f>+'WICHE Public Grads-RE PROJ'!CI17/'WICHE Public Grads-RE PROJ'!M17</f>
        <v>1.3019739605207895E-3</v>
      </c>
      <c r="AY16" s="416">
        <f>+'WICHE Public Grads-RE PROJ'!CJ17/'WICHE Public Grads-RE PROJ'!N17</f>
        <v>8.4331253162421994E-4</v>
      </c>
      <c r="AZ16" s="416">
        <f>+'WICHE Public Grads-RE PROJ'!CK17/'WICHE Public Grads-RE PROJ'!O17</f>
        <v>1.3603707010160268E-3</v>
      </c>
      <c r="BA16" s="416">
        <f>+'WICHE Public Grads-RE PROJ'!CL17/'WICHE Public Grads-RE PROJ'!P17</f>
        <v>1.2160348876216036E-3</v>
      </c>
      <c r="BB16" s="416">
        <f>+'WICHE Public Grads-RE PROJ'!CM17/'WICHE Public Grads-RE PROJ'!Q17</f>
        <v>1.6125031009675019E-3</v>
      </c>
      <c r="BC16" s="416">
        <f>+'WICHE Public Grads-RE PROJ'!CN17/'WICHE Public Grads-RE PROJ'!R17</f>
        <v>1.613228473482557E-3</v>
      </c>
      <c r="BD16" s="416">
        <f>+'WICHE Public Grads-RE PROJ'!CO17/'WICHE Public Grads-RE PROJ'!S17</f>
        <v>1.5098959396041625E-3</v>
      </c>
      <c r="BE16" s="416">
        <f>+'WICHE Public Grads-RE PROJ'!CP17/'WICHE Public Grads-RE PROJ'!T17</f>
        <v>1.5169784900229491E-3</v>
      </c>
      <c r="BF16" s="417">
        <f>+'WICHE Public Grads-RE PROJ'!CQ17/'WICHE Public Grads-RE PROJ'!U17</f>
        <v>1.3639463514435099E-3</v>
      </c>
      <c r="BG16" s="417">
        <f>+'WICHE Public Grads-RE PROJ'!CR17/'WICHE Public Grads-RE PROJ'!V17</f>
        <v>1.1691348402182386E-3</v>
      </c>
      <c r="BH16" s="417">
        <f>+'WICHE Public Grads-RE PROJ'!CS17/'WICHE Public Grads-RE PROJ'!W17</f>
        <v>1.5269566579225559E-3</v>
      </c>
      <c r="BI16" s="417">
        <f>+'WICHE Public Grads-RE PROJ'!CT17/'WICHE Public Grads-RE PROJ'!X17</f>
        <v>1.2486992715920915E-3</v>
      </c>
      <c r="BJ16" s="417">
        <f>+'WICHE Public Grads-RE PROJ'!CU17/'WICHE Public Grads-RE PROJ'!Y17</f>
        <v>2.0503807850029291E-3</v>
      </c>
      <c r="BK16" s="417">
        <f>+'WICHE Public Grads-RE PROJ'!CV17/'WICHE Public Grads-RE PROJ'!Z17</f>
        <v>1.9762014884581423E-3</v>
      </c>
      <c r="BL16" s="417">
        <f>+'WICHE Public Grads-RE PROJ'!CW17/'WICHE Public Grads-RE PROJ'!AA17</f>
        <v>1.5849148616247409E-3</v>
      </c>
      <c r="BM16" s="415">
        <f>+'WICHE Public Grads-RE PROJ'!CX17/'WICHE Public Grads-RE PROJ'!AB17</f>
        <v>1.8746338605741067E-3</v>
      </c>
      <c r="BN16" s="415">
        <f>+'WICHE Public Grads-RE PROJ'!CY17/'WICHE Public Grads-RE PROJ'!AC17</f>
        <v>1.9265502709211318E-3</v>
      </c>
      <c r="BO16" s="415">
        <f>+'WICHE Public Grads-RE PROJ'!CZ17/'WICHE Public Grads-RE PROJ'!AD17</f>
        <v>2.1062011422090811E-3</v>
      </c>
      <c r="BP16" s="415">
        <f>+'WICHE Public Grads-RE PROJ'!DA17/'WICHE Public Grads-RE PROJ'!AE17</f>
        <v>2.0257141675968414E-3</v>
      </c>
      <c r="BQ16" s="415">
        <f>+'WICHE Public Grads-RE PROJ'!DB17/'WICHE Public Grads-RE PROJ'!AF17</f>
        <v>1.8294170257744532E-3</v>
      </c>
      <c r="BR16" s="417">
        <f>+'WICHE Public Grads-RE PROJ'!DC17/'WICHE Public Grads-RE PROJ'!AG17</f>
        <v>1.9275560195968196E-3</v>
      </c>
      <c r="BS16" s="415">
        <f>+'WICHE Public Grads-RE PROJ'!DD17/'WICHE Public Grads-RE PROJ'!AH17</f>
        <v>2.1140878439948971E-3</v>
      </c>
      <c r="BT16" s="415">
        <f>+'WICHE Public Grads-RE PROJ'!DE17/'WICHE Public Grads-RE PROJ'!AI17</f>
        <v>1.9436345966958211E-3</v>
      </c>
      <c r="BU16" s="415">
        <f>+'WICHE Public Grads-RE PROJ'!DF17/'WICHE Public Grads-RE PROJ'!AJ17</f>
        <v>1.864002385923054E-3</v>
      </c>
      <c r="BV16" s="415">
        <f>+'WICHE Public Grads-RE PROJ'!DG17/'WICHE Public Grads-RE PROJ'!AK17</f>
        <v>2.3045074603546597E-3</v>
      </c>
      <c r="BW16" s="434">
        <f>+'WICHE Public Grads-RE PROJ'!DH17/'WICHE Public Grads-RE PROJ'!AL17</f>
        <v>1.970319443279953E-3</v>
      </c>
      <c r="BX16" s="411">
        <f>+'WICHE Public Grads-RE PROJ'!DI17/'WICHE Public Grads-RE PROJ'!B17</f>
        <v>6.5467877094972067E-3</v>
      </c>
      <c r="BY16" s="411">
        <f>+'WICHE Public Grads-RE PROJ'!DJ17/'WICHE Public Grads-RE PROJ'!C17</f>
        <v>5.7634445056574989E-3</v>
      </c>
      <c r="BZ16" s="411">
        <f>+'WICHE Public Grads-RE PROJ'!DK17/'WICHE Public Grads-RE PROJ'!D17</f>
        <v>6.8437486633303388E-3</v>
      </c>
      <c r="CA16" s="411">
        <f>+'WICHE Public Grads-RE PROJ'!DL17/'WICHE Public Grads-RE PROJ'!E17</f>
        <v>7.6351889919033435E-3</v>
      </c>
      <c r="CB16" s="411">
        <f>+'WICHE Public Grads-RE PROJ'!DM17/'WICHE Public Grads-RE PROJ'!F17</f>
        <v>4.9930531434525874E-3</v>
      </c>
      <c r="CC16" s="411">
        <f>+'WICHE Public Grads-RE PROJ'!DN17/'WICHE Public Grads-RE PROJ'!G17</f>
        <v>6.1147695202257765E-3</v>
      </c>
      <c r="CD16" s="416">
        <f>+'WICHE Public Grads-RE PROJ'!DO17/'WICHE Public Grads-RE PROJ'!H17</f>
        <v>5.7546322749163336E-3</v>
      </c>
      <c r="CE16" s="416">
        <f>+'WICHE Public Grads-RE PROJ'!DP17/'WICHE Public Grads-RE PROJ'!I17</f>
        <v>7.3559798330440533E-3</v>
      </c>
      <c r="CF16" s="416">
        <f>+'WICHE Public Grads-RE PROJ'!DQ17/'WICHE Public Grads-RE PROJ'!J17</f>
        <v>6.272697259821723E-3</v>
      </c>
      <c r="CG16" s="416">
        <f>+'WICHE Public Grads-RE PROJ'!DR17/'WICHE Public Grads-RE PROJ'!K17</f>
        <v>8.000673740946606E-3</v>
      </c>
      <c r="CH16" s="411">
        <f>+'WICHE Public Grads-RE PROJ'!DS17/'WICHE Public Grads-RE PROJ'!L17</f>
        <v>9.2249368155012633E-3</v>
      </c>
      <c r="CI16" s="416">
        <f>+'WICHE Public Grads-RE PROJ'!DT17/'WICHE Public Grads-RE PROJ'!M17</f>
        <v>9.0718185636287276E-3</v>
      </c>
      <c r="CJ16" s="416">
        <f>+'WICHE Public Grads-RE PROJ'!DU17/'WICHE Public Grads-RE PROJ'!N17</f>
        <v>8.9391128352167316E-3</v>
      </c>
      <c r="CK16" s="416">
        <f>+'WICHE Public Grads-RE PROJ'!DV17/'WICHE Public Grads-RE PROJ'!O17</f>
        <v>1.0202780257620201E-2</v>
      </c>
      <c r="CL16" s="416">
        <f>+'WICHE Public Grads-RE PROJ'!DW17/'WICHE Public Grads-RE PROJ'!P17</f>
        <v>8.1348540758134861E-3</v>
      </c>
      <c r="CM16" s="416">
        <f>+'WICHE Public Grads-RE PROJ'!DX17/'WICHE Public Grads-RE PROJ'!Q17</f>
        <v>1.004713470602828E-2</v>
      </c>
      <c r="CN16" s="416">
        <f>+'WICHE Public Grads-RE PROJ'!DY17/'WICHE Public Grads-RE PROJ'!R17</f>
        <v>1.1292599314377899E-2</v>
      </c>
      <c r="CO16" s="416">
        <f>+'WICHE Public Grads-RE PROJ'!DZ17/'WICHE Public Grads-RE PROJ'!S17</f>
        <v>9.7531116098755356E-3</v>
      </c>
      <c r="CP16" s="416">
        <f>+'WICHE Public Grads-RE PROJ'!EA17/'WICHE Public Grads-RE PROJ'!T17</f>
        <v>9.2574584775759455E-3</v>
      </c>
      <c r="CQ16" s="417">
        <f>+'WICHE Public Grads-RE PROJ'!EB17/'WICHE Public Grads-RE PROJ'!U17</f>
        <v>1.0456922027733576E-2</v>
      </c>
      <c r="CR16" s="417">
        <f>+'WICHE Public Grads-RE PROJ'!EC17/'WICHE Public Grads-RE PROJ'!V17</f>
        <v>9.7817614964925952E-3</v>
      </c>
      <c r="CS16" s="417">
        <f>+'WICHE Public Grads-RE PROJ'!ED17/'WICHE Public Grads-RE PROJ'!W17</f>
        <v>1.1041071218824635E-2</v>
      </c>
      <c r="CT16" s="417">
        <f>+'WICHE Public Grads-RE PROJ'!EE17/'WICHE Public Grads-RE PROJ'!X17</f>
        <v>1.177939646201873E-2</v>
      </c>
      <c r="CU16" s="417">
        <f>+'WICHE Public Grads-RE PROJ'!EF17/'WICHE Public Grads-RE PROJ'!Y17</f>
        <v>1.3348397355427232E-2</v>
      </c>
      <c r="CV16" s="417">
        <f>+'WICHE Public Grads-RE PROJ'!EG17/'WICHE Public Grads-RE PROJ'!Z17</f>
        <v>1.2445864693268301E-2</v>
      </c>
      <c r="CW16" s="417">
        <f>+'WICHE Public Grads-RE PROJ'!EH17/'WICHE Public Grads-RE PROJ'!AA17</f>
        <v>1.3288901532084367E-2</v>
      </c>
      <c r="CX16" s="415">
        <f>+'WICHE Public Grads-RE PROJ'!EI17/'WICHE Public Grads-RE PROJ'!AB17</f>
        <v>1.3395821128685804E-2</v>
      </c>
      <c r="CY16" s="415">
        <f>+'WICHE Public Grads-RE PROJ'!EJ17/'WICHE Public Grads-RE PROJ'!AC17</f>
        <v>1.4890628135661249E-2</v>
      </c>
      <c r="CZ16" s="415">
        <f>+'WICHE Public Grads-RE PROJ'!EK17/'WICHE Public Grads-RE PROJ'!AD17</f>
        <v>1.5593989225971079E-2</v>
      </c>
      <c r="DA16" s="415">
        <f>+'WICHE Public Grads-RE PROJ'!EL17/'WICHE Public Grads-RE PROJ'!AE17</f>
        <v>1.438670470048369E-2</v>
      </c>
      <c r="DB16" s="415">
        <f>+'WICHE Public Grads-RE PROJ'!EM17/'WICHE Public Grads-RE PROJ'!AF17</f>
        <v>1.5285795593137653E-2</v>
      </c>
      <c r="DC16" s="417">
        <f>+'WICHE Public Grads-RE PROJ'!EN17/'WICHE Public Grads-RE PROJ'!AG17</f>
        <v>1.4215725644526543E-2</v>
      </c>
      <c r="DD16" s="415">
        <f>+'WICHE Public Grads-RE PROJ'!EO17/'WICHE Public Grads-RE PROJ'!AH17</f>
        <v>1.3778020776380536E-2</v>
      </c>
      <c r="DE16" s="415">
        <f>+'WICHE Public Grads-RE PROJ'!EP17/'WICHE Public Grads-RE PROJ'!AI17</f>
        <v>1.5153151207572976E-2</v>
      </c>
      <c r="DF16" s="415">
        <f>+'WICHE Public Grads-RE PROJ'!EQ17/'WICHE Public Grads-RE PROJ'!AJ17</f>
        <v>1.5396659707724426E-2</v>
      </c>
      <c r="DG16" s="415">
        <f>+'WICHE Public Grads-RE PROJ'!ER17/'WICHE Public Grads-RE PROJ'!AK17</f>
        <v>1.8006405749550817E-2</v>
      </c>
      <c r="DH16" s="434">
        <f>+'WICHE Public Grads-RE PROJ'!ES17/'WICHE Public Grads-RE PROJ'!AL17</f>
        <v>1.6936362874151085E-2</v>
      </c>
      <c r="DI16" s="411">
        <f>+'WICHE Public Grads-RE PROJ'!ET17/'WICHE Public Grads-RE PROJ'!B17</f>
        <v>0.45805691340782123</v>
      </c>
      <c r="DJ16" s="411">
        <f>+'WICHE Public Grads-RE PROJ'!EU17/'WICHE Public Grads-RE PROJ'!C17</f>
        <v>0.45836335127346695</v>
      </c>
      <c r="DK16" s="411">
        <f>+'WICHE Public Grads-RE PROJ'!EV17/'WICHE Public Grads-RE PROJ'!D17</f>
        <v>0.46007100389238204</v>
      </c>
      <c r="DL16" s="411">
        <f>+'WICHE Public Grads-RE PROJ'!EW17/'WICHE Public Grads-RE PROJ'!E17</f>
        <v>0.46285186894323949</v>
      </c>
      <c r="DM16" s="411">
        <f>+'WICHE Public Grads-RE PROJ'!EX17/'WICHE Public Grads-RE PROJ'!F17</f>
        <v>0.47781347690170201</v>
      </c>
      <c r="DN16" s="411">
        <f>+'WICHE Public Grads-RE PROJ'!EY17/'WICHE Public Grads-RE PROJ'!G17</f>
        <v>0.47143590182160267</v>
      </c>
      <c r="DO16" s="416">
        <f>+'WICHE Public Grads-RE PROJ'!EZ17/'WICHE Public Grads-RE PROJ'!H17</f>
        <v>0.47281854542486329</v>
      </c>
      <c r="DP16" s="416">
        <f>+'WICHE Public Grads-RE PROJ'!FA17/'WICHE Public Grads-RE PROJ'!I17</f>
        <v>0.47417141912554756</v>
      </c>
      <c r="DQ16" s="416">
        <f>+'WICHE Public Grads-RE PROJ'!FB17/'WICHE Public Grads-RE PROJ'!J17</f>
        <v>0.4672334103664576</v>
      </c>
      <c r="DR16" s="416">
        <f>+'WICHE Public Grads-RE PROJ'!FC17/'WICHE Public Grads-RE PROJ'!K17</f>
        <v>0.46985009263938016</v>
      </c>
      <c r="DS16" s="411">
        <f>+'WICHE Public Grads-RE PROJ'!FD17/'WICHE Public Grads-RE PROJ'!L17</f>
        <v>0.47156697556866051</v>
      </c>
      <c r="DT16" s="416">
        <f>+'WICHE Public Grads-RE PROJ'!FE17/'WICHE Public Grads-RE PROJ'!M17</f>
        <v>0.46295674086518268</v>
      </c>
      <c r="DU16" s="416">
        <f>+'WICHE Public Grads-RE PROJ'!FF17/'WICHE Public Grads-RE PROJ'!N17</f>
        <v>0.46382189239332094</v>
      </c>
      <c r="DV16" s="416">
        <f>+'WICHE Public Grads-RE PROJ'!FG17/'WICHE Public Grads-RE PROJ'!O17</f>
        <v>0.46499171024104069</v>
      </c>
      <c r="DW16" s="416">
        <f>+'WICHE Public Grads-RE PROJ'!FH17/'WICHE Public Grads-RE PROJ'!P17</f>
        <v>0.46800570278430059</v>
      </c>
      <c r="DX16" s="416">
        <f>+'WICHE Public Grads-RE PROJ'!FI17/'WICHE Public Grads-RE PROJ'!Q17</f>
        <v>0.47287687091705943</v>
      </c>
      <c r="DY16" s="416">
        <f>+'WICHE Public Grads-RE PROJ'!FJ17/'WICHE Public Grads-RE PROJ'!R17</f>
        <v>0.47025610002016538</v>
      </c>
      <c r="DZ16" s="416">
        <f>+'WICHE Public Grads-RE PROJ'!FK17/'WICHE Public Grads-RE PROJ'!S17</f>
        <v>0.48304427667822891</v>
      </c>
      <c r="EA16" s="416">
        <f>+'WICHE Public Grads-RE PROJ'!FL17/'WICHE Public Grads-RE PROJ'!T17</f>
        <v>0.4856664981135011</v>
      </c>
      <c r="EB16" s="417">
        <f>+'WICHE Public Grads-RE PROJ'!FM17/'WICHE Public Grads-RE PROJ'!U17</f>
        <v>0.49818140486474199</v>
      </c>
      <c r="EC16" s="417">
        <f>+'WICHE Public Grads-RE PROJ'!FN17/'WICHE Public Grads-RE PROJ'!V17</f>
        <v>0.50479345284489474</v>
      </c>
      <c r="ED16" s="417">
        <f>+'WICHE Public Grads-RE PROJ'!FO17/'WICHE Public Grads-RE PROJ'!W17</f>
        <v>0.5004111037155945</v>
      </c>
      <c r="EE16" s="417">
        <f>+'WICHE Public Grads-RE PROJ'!FP17/'WICHE Public Grads-RE PROJ'!X17</f>
        <v>0.48374609781477629</v>
      </c>
      <c r="EF16" s="417">
        <f>+'WICHE Public Grads-RE PROJ'!FQ17/'WICHE Public Grads-RE PROJ'!Y17</f>
        <v>0.47828270148129548</v>
      </c>
      <c r="EG16" s="417">
        <f>+'WICHE Public Grads-RE PROJ'!FR17/'WICHE Public Grads-RE PROJ'!Z17</f>
        <v>0.47609637135769245</v>
      </c>
      <c r="EH16" s="417">
        <f>+'WICHE Public Grads-RE PROJ'!FS17/'WICHE Public Grads-RE PROJ'!AA17</f>
        <v>0.47319868330149956</v>
      </c>
      <c r="EI16" s="415">
        <f>+'WICHE Public Grads-RE PROJ'!FT17/'WICHE Public Grads-RE PROJ'!AB17</f>
        <v>0.47717242726030074</v>
      </c>
      <c r="EJ16" s="415">
        <f>+'WICHE Public Grads-RE PROJ'!FU17/'WICHE Public Grads-RE PROJ'!AC17</f>
        <v>0.46959662853702588</v>
      </c>
      <c r="EK16" s="415">
        <f>+'WICHE Public Grads-RE PROJ'!FV17/'WICHE Public Grads-RE PROJ'!AD17</f>
        <v>0.46777917291101301</v>
      </c>
      <c r="EL16" s="415">
        <f>+'WICHE Public Grads-RE PROJ'!FW17/'WICHE Public Grads-RE PROJ'!AE17</f>
        <v>0.45520691223283311</v>
      </c>
      <c r="EM16" s="415">
        <f>+'WICHE Public Grads-RE PROJ'!FX17/'WICHE Public Grads-RE PROJ'!AF17</f>
        <v>0.45219123505976094</v>
      </c>
      <c r="EN16" s="417">
        <f>+'WICHE Public Grads-RE PROJ'!FY17/'WICHE Public Grads-RE PROJ'!AG17</f>
        <v>0.45638904505662198</v>
      </c>
      <c r="EO16" s="415">
        <f>+'WICHE Public Grads-RE PROJ'!FZ17/'WICHE Public Grads-RE PROJ'!AH17</f>
        <v>0.47198833606706764</v>
      </c>
      <c r="EP16" s="415">
        <f>+'WICHE Public Grads-RE PROJ'!GA17/'WICHE Public Grads-RE PROJ'!AI17</f>
        <v>0.46226109491415612</v>
      </c>
      <c r="EQ16" s="415">
        <f>+'WICHE Public Grads-RE PROJ'!GB17/'WICHE Public Grads-RE PROJ'!AJ17</f>
        <v>0.45336266030420519</v>
      </c>
      <c r="ER16" s="415">
        <f>+'WICHE Public Grads-RE PROJ'!GC17/'WICHE Public Grads-RE PROJ'!AK17</f>
        <v>0.45457386141707679</v>
      </c>
      <c r="ES16" s="434">
        <f>+'WICHE Public Grads-RE PROJ'!GD17/'WICHE Public Grads-RE PROJ'!AL17</f>
        <v>0.44914898968726419</v>
      </c>
      <c r="ET16" s="411">
        <f>+'WICHE Public Grads-RE PROJ'!GE17/'WICHE Public Grads-RE PROJ'!B17</f>
        <v>2.1822625698324021E-3</v>
      </c>
      <c r="EU16" s="411">
        <f>+'WICHE Public Grads-RE PROJ'!GF17/'WICHE Public Grads-RE PROJ'!C17</f>
        <v>1.9917786159257531E-3</v>
      </c>
      <c r="EV16" s="411">
        <f>+'WICHE Public Grads-RE PROJ'!GG17/'WICHE Public Grads-RE PROJ'!D17</f>
        <v>1.7109371658325847E-3</v>
      </c>
      <c r="EW16" s="411">
        <f>+'WICHE Public Grads-RE PROJ'!GH17/'WICHE Public Grads-RE PROJ'!E17</f>
        <v>1.4683055753660277E-3</v>
      </c>
      <c r="EX16" s="411">
        <f>+'WICHE Public Grads-RE PROJ'!GI17/'WICHE Public Grads-RE PROJ'!F17</f>
        <v>1.7367141368530739E-3</v>
      </c>
      <c r="EY16" s="411">
        <f>+'WICHE Public Grads-RE PROJ'!GJ17/'WICHE Public Grads-RE PROJ'!G17</f>
        <v>1.7104250406225947E-3</v>
      </c>
      <c r="EZ16" s="416">
        <f>+'WICHE Public Grads-RE PROJ'!GK17/'WICHE Public Grads-RE PROJ'!H17</f>
        <v>2.0814627377356951E-3</v>
      </c>
      <c r="FA16" s="416">
        <f>+'WICHE Public Grads-RE PROJ'!GL17/'WICHE Public Grads-RE PROJ'!I17</f>
        <v>2.3555665757500621E-3</v>
      </c>
      <c r="FB16" s="416">
        <f>+'WICHE Public Grads-RE PROJ'!GM17/'WICHE Public Grads-RE PROJ'!J17</f>
        <v>2.2697259821723341E-3</v>
      </c>
      <c r="FC16" s="416">
        <f>+'WICHE Public Grads-RE PROJ'!GN17/'WICHE Public Grads-RE PROJ'!K17</f>
        <v>3.6634663971702882E-3</v>
      </c>
      <c r="FD16" s="411">
        <f>+'WICHE Public Grads-RE PROJ'!GO17/'WICHE Public Grads-RE PROJ'!L17</f>
        <v>5.054759898904802E-3</v>
      </c>
      <c r="FE16" s="416">
        <f>+'WICHE Public Grads-RE PROJ'!GP17/'WICHE Public Grads-RE PROJ'!M17</f>
        <v>5.501889962200756E-3</v>
      </c>
      <c r="FF16" s="416">
        <f>+'WICHE Public Grads-RE PROJ'!GQ17/'WICHE Public Grads-RE PROJ'!N17</f>
        <v>5.1442064429077419E-3</v>
      </c>
      <c r="FG16" s="416">
        <f>+'WICHE Public Grads-RE PROJ'!GR17/'WICHE Public Grads-RE PROJ'!O17</f>
        <v>6.929388258300387E-3</v>
      </c>
      <c r="FH16" s="416">
        <f>+'WICHE Public Grads-RE PROJ'!GS17/'WICHE Public Grads-RE PROJ'!P17</f>
        <v>7.7993961757799393E-3</v>
      </c>
      <c r="FI16" s="416">
        <f>+'WICHE Public Grads-RE PROJ'!GT17/'WICHE Public Grads-RE PROJ'!Q17</f>
        <v>9.3855949722980239E-3</v>
      </c>
      <c r="FJ16" s="416">
        <f>+'WICHE Public Grads-RE PROJ'!GU17/'WICHE Public Grads-RE PROJ'!R17</f>
        <v>1.0929622907844324E-2</v>
      </c>
      <c r="FK16" s="416">
        <f>+'WICHE Public Grads-RE PROJ'!GV17/'WICHE Public Grads-RE PROJ'!S17</f>
        <v>1.2772903489083861E-2</v>
      </c>
      <c r="FL16" s="416">
        <f>+'WICHE Public Grads-RE PROJ'!GW17/'WICHE Public Grads-RE PROJ'!T17</f>
        <v>1.2719281185577035E-2</v>
      </c>
      <c r="FM16" s="417">
        <f>+'WICHE Public Grads-RE PROJ'!GX17/'WICHE Public Grads-RE PROJ'!U17</f>
        <v>1.4094112298249603E-2</v>
      </c>
      <c r="FN16" s="417">
        <f>+'WICHE Public Grads-RE PROJ'!GY17/'WICHE Public Grads-RE PROJ'!V17</f>
        <v>1.8433359314107559E-2</v>
      </c>
      <c r="FO16" s="417">
        <f>+'WICHE Public Grads-RE PROJ'!GZ17/'WICHE Public Grads-RE PROJ'!W17</f>
        <v>1.859754903880036E-2</v>
      </c>
      <c r="FP16" s="417">
        <f>+'WICHE Public Grads-RE PROJ'!HA17/'WICHE Public Grads-RE PROJ'!X17</f>
        <v>2.1852237252861603E-2</v>
      </c>
      <c r="FQ16" s="417">
        <f>+'WICHE Public Grads-RE PROJ'!HB17/'WICHE Public Grads-RE PROJ'!Y17</f>
        <v>2.3140011716461628E-2</v>
      </c>
      <c r="FR16" s="417">
        <f>+'WICHE Public Grads-RE PROJ'!HC17/'WICHE Public Grads-RE PROJ'!Z17</f>
        <v>2.4429214144557038E-2</v>
      </c>
      <c r="FS16" s="417">
        <f>+'WICHE Public Grads-RE PROJ'!HD17/'WICHE Public Grads-RE PROJ'!AA17</f>
        <v>2.88942170926972E-2</v>
      </c>
      <c r="FT16" s="415">
        <f>+'WICHE Public Grads-RE PROJ'!HE17/'WICHE Public Grads-RE PROJ'!AB17</f>
        <v>2.9916032024995119E-2</v>
      </c>
      <c r="FU16" s="415">
        <f>+'WICHE Public Grads-RE PROJ'!HF17/'WICHE Public Grads-RE PROJ'!AC17</f>
        <v>3.7648003210917116E-2</v>
      </c>
      <c r="FV16" s="415">
        <f>+'WICHE Public Grads-RE PROJ'!HG17/'WICHE Public Grads-RE PROJ'!AD17</f>
        <v>4.030134877880838E-2</v>
      </c>
      <c r="FW16" s="415">
        <f>+'WICHE Public Grads-RE PROJ'!HH17/'WICHE Public Grads-RE PROJ'!AE17</f>
        <v>4.9071892182396958E-2</v>
      </c>
      <c r="FX16" s="415">
        <f>+'WICHE Public Grads-RE PROJ'!HI17/'WICHE Public Grads-RE PROJ'!AF17</f>
        <v>5.3500284575981785E-2</v>
      </c>
      <c r="FY16" s="417">
        <f>+'WICHE Public Grads-RE PROJ'!HJ17/'WICHE Public Grads-RE PROJ'!AG17</f>
        <v>6.2163681631997432E-2</v>
      </c>
      <c r="FZ16" s="415">
        <f>+'WICHE Public Grads-RE PROJ'!HK17/'WICHE Public Grads-RE PROJ'!AH17</f>
        <v>7.3810825587752871E-2</v>
      </c>
      <c r="GA16" s="415">
        <f>+'WICHE Public Grads-RE PROJ'!HL17/'WICHE Public Grads-RE PROJ'!AI17</f>
        <v>7.9329086131807225E-2</v>
      </c>
      <c r="GB16" s="415">
        <f>+'WICHE Public Grads-RE PROJ'!HM17/'WICHE Public Grads-RE PROJ'!AJ17</f>
        <v>8.3507306889352817E-2</v>
      </c>
      <c r="GC16" s="415">
        <f>+'WICHE Public Grads-RE PROJ'!HN17/'WICHE Public Grads-RE PROJ'!AK17</f>
        <v>8.4016873681743612E-2</v>
      </c>
      <c r="GD16" s="434">
        <f>+'WICHE Public Grads-RE PROJ'!HO17/'WICHE Public Grads-RE PROJ'!AL17</f>
        <v>8.0573488723065315E-2</v>
      </c>
      <c r="GE16" s="411">
        <f>+'WICHE Public Grads-RE PROJ'!HP17/'WICHE Public Grads-RE PROJ'!B17</f>
        <v>0.53037709497206709</v>
      </c>
      <c r="GF16" s="411">
        <f>+'WICHE Public Grads-RE PROJ'!HQ17/'WICHE Public Grads-RE PROJ'!C17</f>
        <v>0.53167775564690423</v>
      </c>
      <c r="GG16" s="411">
        <f>+'WICHE Public Grads-RE PROJ'!HR17/'WICHE Public Grads-RE PROJ'!D17</f>
        <v>0.52889345138799781</v>
      </c>
      <c r="GH16" s="411">
        <f>+'WICHE Public Grads-RE PROJ'!HS17/'WICHE Public Grads-RE PROJ'!E17</f>
        <v>0.52494021898728871</v>
      </c>
      <c r="GI16" s="411">
        <f>+'WICHE Public Grads-RE PROJ'!HT17/'WICHE Public Grads-RE PROJ'!F17</f>
        <v>0.51463181660298718</v>
      </c>
      <c r="GJ16" s="411">
        <f>+'WICHE Public Grads-RE PROJ'!HU17/'WICHE Public Grads-RE PROJ'!G17</f>
        <v>0.51975540921919094</v>
      </c>
      <c r="GK16" s="416">
        <f>+'WICHE Public Grads-RE PROJ'!HV17/'WICHE Public Grads-RE PROJ'!H17</f>
        <v>0.51820259570647298</v>
      </c>
      <c r="GL16" s="416">
        <f>+'WICHE Public Grads-RE PROJ'!HW17/'WICHE Public Grads-RE PROJ'!I17</f>
        <v>0.51508389123068021</v>
      </c>
      <c r="GM16" s="416">
        <f>+'WICHE Public Grads-RE PROJ'!HX17/'WICHE Public Grads-RE PROJ'!J17</f>
        <v>0.52331627599867947</v>
      </c>
      <c r="GN16" s="416">
        <f>+'WICHE Public Grads-RE PROJ'!HY17/'WICHE Public Grads-RE PROJ'!K17</f>
        <v>0.51781202627589695</v>
      </c>
      <c r="GO16" s="411">
        <f>+'WICHE Public Grads-RE PROJ'!HZ17/'WICHE Public Grads-RE PROJ'!L17</f>
        <v>0.51280539174389217</v>
      </c>
      <c r="GP16" s="416">
        <f>+'WICHE Public Grads-RE PROJ'!IA17/'WICHE Public Grads-RE PROJ'!M17</f>
        <v>0.52116757664846702</v>
      </c>
      <c r="GQ16" s="416">
        <f>+'WICHE Public Grads-RE PROJ'!IB17/'WICHE Public Grads-RE PROJ'!N17</f>
        <v>0.52125147579693032</v>
      </c>
      <c r="GR16" s="416">
        <f>+'WICHE Public Grads-RE PROJ'!IC17/'WICHE Public Grads-RE PROJ'!O17</f>
        <v>0.5165157505420227</v>
      </c>
      <c r="GS16" s="416">
        <f>+'WICHE Public Grads-RE PROJ'!ID17/'WICHE Public Grads-RE PROJ'!P17</f>
        <v>0.51484401207648445</v>
      </c>
      <c r="GT16" s="416">
        <f>+'WICHE Public Grads-RE PROJ'!IE17/'WICHE Public Grads-RE PROJ'!Q17</f>
        <v>0.50607789630364675</v>
      </c>
      <c r="GU16" s="416">
        <f>+'WICHE Public Grads-RE PROJ'!IF17/'WICHE Public Grads-RE PROJ'!R17</f>
        <v>0.50590844928412981</v>
      </c>
      <c r="GV16" s="416">
        <f>+'WICHE Public Grads-RE PROJ'!IG17/'WICHE Public Grads-RE PROJ'!S17</f>
        <v>0.49291981228320753</v>
      </c>
      <c r="GW16" s="416">
        <f>+'WICHE Public Grads-RE PROJ'!IH17/'WICHE Public Grads-RE PROJ'!T17</f>
        <v>0.49083978373332299</v>
      </c>
      <c r="GX16" s="417">
        <f>+'WICHE Public Grads-RE PROJ'!II17/'WICHE Public Grads-RE PROJ'!U17</f>
        <v>0.4759036144578313</v>
      </c>
      <c r="GY16" s="417">
        <f>+'WICHE Public Grads-RE PROJ'!IJ17/'WICHE Public Grads-RE PROJ'!V17</f>
        <v>0.46582229150428683</v>
      </c>
      <c r="GZ16" s="417">
        <f>+'WICHE Public Grads-RE PROJ'!IK17/'WICHE Public Grads-RE PROJ'!W17</f>
        <v>0.46842331936885789</v>
      </c>
      <c r="HA16" s="417">
        <f>+'WICHE Public Grads-RE PROJ'!IL17/'WICHE Public Grads-RE PROJ'!X17</f>
        <v>0.48137356919875129</v>
      </c>
      <c r="HB16" s="417">
        <f>+'WICHE Public Grads-RE PROJ'!IM17/'WICHE Public Grads-RE PROJ'!Y17</f>
        <v>0.48317850866181272</v>
      </c>
      <c r="HC16" s="417">
        <f>+'WICHE Public Grads-RE PROJ'!IN17/'WICHE Public Grads-RE PROJ'!Z17</f>
        <v>0.48505234831602406</v>
      </c>
      <c r="HD16" s="417">
        <f>+'WICHE Public Grads-RE PROJ'!IO17/'WICHE Public Grads-RE PROJ'!AA17</f>
        <v>0.4830332832120941</v>
      </c>
      <c r="HE16" s="415">
        <f>+'WICHE Public Grads-RE PROJ'!IP17/'WICHE Public Grads-RE PROJ'!AB17</f>
        <v>0.47764108572544423</v>
      </c>
      <c r="HF16" s="415">
        <f>+'WICHE Public Grads-RE PROJ'!IQ17/'WICHE Public Grads-RE PROJ'!AC17</f>
        <v>0.47593818984547459</v>
      </c>
      <c r="HG16" s="415">
        <f>+'WICHE Public Grads-RE PROJ'!IR17/'WICHE Public Grads-RE PROJ'!AD17</f>
        <v>0.47421928794199847</v>
      </c>
      <c r="HH16" s="415">
        <f>+'WICHE Public Grads-RE PROJ'!IS17/'WICHE Public Grads-RE PROJ'!AE17</f>
        <v>0.47930877671668942</v>
      </c>
      <c r="HI16" s="415">
        <f>+'WICHE Public Grads-RE PROJ'!IT17/'WICHE Public Grads-RE PROJ'!AF17</f>
        <v>0.47719326774534515</v>
      </c>
      <c r="HJ16" s="417">
        <f>+'WICHE Public Grads-RE PROJ'!IU17/'WICHE Public Grads-RE PROJ'!AG17</f>
        <v>0.46530399164725728</v>
      </c>
      <c r="HK16" s="415">
        <f>+'WICHE Public Grads-RE PROJ'!IV17/'WICHE Public Grads-RE PROJ'!AH17</f>
        <v>0.43830872972480406</v>
      </c>
      <c r="HL16" s="415">
        <f>+'WICHE Public Grads-RE PROJ'!IW17/'WICHE Public Grads-RE PROJ'!AI17</f>
        <v>0.44131303314976783</v>
      </c>
      <c r="HM16" s="415">
        <f>+'WICHE Public Grads-RE PROJ'!IX17/'WICHE Public Grads-RE PROJ'!AJ17</f>
        <v>0.44586937071279453</v>
      </c>
      <c r="HN16" s="415">
        <f>+'WICHE Public Grads-RE PROJ'!IY17/'WICHE Public Grads-RE PROJ'!AK17</f>
        <v>0.44109835169127409</v>
      </c>
      <c r="HO16" s="434">
        <f>+'WICHE Public Grads-RE PROJ'!IZ17/'WICHE Public Grads-RE PROJ'!AL17</f>
        <v>0.45137083927223948</v>
      </c>
      <c r="HP16" s="428">
        <f t="shared" si="7"/>
        <v>1</v>
      </c>
      <c r="HQ16" s="428">
        <f t="shared" si="8"/>
        <v>1</v>
      </c>
      <c r="HR16" s="428">
        <f t="shared" si="9"/>
        <v>1</v>
      </c>
      <c r="HS16" s="428">
        <f t="shared" si="10"/>
        <v>1</v>
      </c>
      <c r="HT16" s="428">
        <f t="shared" si="11"/>
        <v>1</v>
      </c>
      <c r="HU16" s="428">
        <f t="shared" si="2"/>
        <v>1</v>
      </c>
      <c r="HV16" s="428">
        <f t="shared" si="41"/>
        <v>1</v>
      </c>
      <c r="HW16" s="428">
        <f t="shared" si="42"/>
        <v>1</v>
      </c>
      <c r="HX16" s="428">
        <f t="shared" si="43"/>
        <v>1</v>
      </c>
      <c r="HY16" s="428">
        <f t="shared" si="44"/>
        <v>1</v>
      </c>
      <c r="HZ16" s="428">
        <f t="shared" si="45"/>
        <v>1</v>
      </c>
      <c r="IA16" s="428">
        <f t="shared" si="46"/>
        <v>1</v>
      </c>
      <c r="IB16" s="428">
        <f t="shared" si="47"/>
        <v>1</v>
      </c>
      <c r="IC16" s="428">
        <f t="shared" si="17"/>
        <v>1</v>
      </c>
      <c r="ID16" s="428">
        <f t="shared" si="18"/>
        <v>1</v>
      </c>
      <c r="IE16" s="428">
        <f t="shared" si="19"/>
        <v>1</v>
      </c>
      <c r="IF16" s="428">
        <f t="shared" si="20"/>
        <v>1</v>
      </c>
      <c r="IG16" s="428">
        <f t="shared" si="21"/>
        <v>1</v>
      </c>
      <c r="IH16" s="428">
        <f t="shared" si="22"/>
        <v>1</v>
      </c>
      <c r="II16" s="428">
        <f t="shared" si="23"/>
        <v>1</v>
      </c>
      <c r="IJ16" s="428">
        <f t="shared" si="24"/>
        <v>1</v>
      </c>
      <c r="IK16" s="428">
        <f t="shared" si="25"/>
        <v>1</v>
      </c>
      <c r="IL16" s="428">
        <f t="shared" si="26"/>
        <v>1</v>
      </c>
      <c r="IM16" s="428">
        <f t="shared" si="27"/>
        <v>1</v>
      </c>
      <c r="IN16" s="428">
        <f t="shared" si="28"/>
        <v>1</v>
      </c>
      <c r="IO16" s="428">
        <f t="shared" si="29"/>
        <v>1</v>
      </c>
      <c r="IP16" s="428">
        <f t="shared" si="30"/>
        <v>1</v>
      </c>
      <c r="IQ16" s="428">
        <f t="shared" si="31"/>
        <v>1</v>
      </c>
      <c r="IR16" s="428">
        <f t="shared" si="32"/>
        <v>1</v>
      </c>
      <c r="IS16" s="428">
        <f t="shared" si="33"/>
        <v>1</v>
      </c>
      <c r="IT16" s="428">
        <f t="shared" si="34"/>
        <v>1</v>
      </c>
      <c r="IU16" s="428">
        <f t="shared" si="35"/>
        <v>1</v>
      </c>
      <c r="IV16" s="428">
        <f t="shared" si="36"/>
        <v>1</v>
      </c>
      <c r="IW16" s="428">
        <f t="shared" si="37"/>
        <v>1</v>
      </c>
      <c r="IX16" s="428">
        <f t="shared" si="38"/>
        <v>1</v>
      </c>
      <c r="IY16" s="428">
        <f t="shared" si="39"/>
        <v>1</v>
      </c>
      <c r="IZ16" s="428">
        <f t="shared" si="40"/>
        <v>1</v>
      </c>
    </row>
    <row r="17" spans="1:260" s="42" customFormat="1">
      <c r="A17" s="279" t="s">
        <v>38</v>
      </c>
      <c r="B17" s="411">
        <f>+'WICHE Public Grads-RE PROJ'!AM18/'WICHE Public Grads-RE PROJ'!B18</f>
        <v>2.5099334499730203E-2</v>
      </c>
      <c r="C17" s="411">
        <f>+'WICHE Public Grads-RE PROJ'!AN18/'WICHE Public Grads-RE PROJ'!C18</f>
        <v>2.5901422428051605E-2</v>
      </c>
      <c r="D17" s="411">
        <f>+'WICHE Public Grads-RE PROJ'!AO18/'WICHE Public Grads-RE PROJ'!D18</f>
        <v>2.8421490179777617E-2</v>
      </c>
      <c r="E17" s="411">
        <f>+'WICHE Public Grads-RE PROJ'!AP18/'WICHE Public Grads-RE PROJ'!E18</f>
        <v>2.8585824655693651E-2</v>
      </c>
      <c r="F17" s="411">
        <f>+'WICHE Public Grads-RE PROJ'!AQ18/'WICHE Public Grads-RE PROJ'!F18</f>
        <v>2.8396534184586243E-2</v>
      </c>
      <c r="G17" s="411">
        <f>+'WICHE Public Grads-RE PROJ'!AR18/'WICHE Public Grads-RE PROJ'!G18</f>
        <v>2.8677054901012335E-2</v>
      </c>
      <c r="H17" s="416">
        <f>+'WICHE Public Grads-RE PROJ'!AS18/'WICHE Public Grads-RE PROJ'!H18</f>
        <v>2.9902853673345477E-2</v>
      </c>
      <c r="I17" s="416">
        <f>+'WICHE Public Grads-RE PROJ'!AT18/'WICHE Public Grads-RE PROJ'!I18</f>
        <v>3.144088813435196E-2</v>
      </c>
      <c r="J17" s="416">
        <f>+'WICHE Public Grads-RE PROJ'!AU18/'WICHE Public Grads-RE PROJ'!J18</f>
        <v>3.286128097843579E-2</v>
      </c>
      <c r="K17" s="416">
        <f>+'WICHE Public Grads-RE PROJ'!AV18/'WICHE Public Grads-RE PROJ'!K18</f>
        <v>3.3102641891037794E-2</v>
      </c>
      <c r="L17" s="411">
        <f>+'WICHE Public Grads-RE PROJ'!AW18/'WICHE Public Grads-RE PROJ'!L18</f>
        <v>3.2188613448563413E-2</v>
      </c>
      <c r="M17" s="416">
        <f>+'WICHE Public Grads-RE PROJ'!AX18/'WICHE Public Grads-RE PROJ'!M18</f>
        <v>3.361742424242424E-2</v>
      </c>
      <c r="N17" s="416">
        <f>+'WICHE Public Grads-RE PROJ'!AY18/'WICHE Public Grads-RE PROJ'!N18</f>
        <v>3.4564512103818321E-2</v>
      </c>
      <c r="O17" s="416">
        <f>+'WICHE Public Grads-RE PROJ'!AZ18/'WICHE Public Grads-RE PROJ'!O18</f>
        <v>3.424876683108919E-2</v>
      </c>
      <c r="P17" s="416">
        <f>+'WICHE Public Grads-RE PROJ'!BA18/'WICHE Public Grads-RE PROJ'!P18</f>
        <v>3.5083503544395052E-2</v>
      </c>
      <c r="Q17" s="416">
        <f>+'WICHE Public Grads-RE PROJ'!BB18/'WICHE Public Grads-RE PROJ'!Q18</f>
        <v>3.5895242042218688E-2</v>
      </c>
      <c r="R17" s="416">
        <f>+'WICHE Public Grads-RE PROJ'!BC18/'WICHE Public Grads-RE PROJ'!R18</f>
        <v>3.6127485752024069E-2</v>
      </c>
      <c r="S17" s="416">
        <f>+'WICHE Public Grads-RE PROJ'!BD18/'WICHE Public Grads-RE PROJ'!S18</f>
        <v>3.7597086520442677E-2</v>
      </c>
      <c r="T17" s="416">
        <f>+'WICHE Public Grads-RE PROJ'!BE18/'WICHE Public Grads-RE PROJ'!T18</f>
        <v>3.9295781376905072E-2</v>
      </c>
      <c r="U17" s="417">
        <f>+'WICHE Public Grads-RE PROJ'!BF18/'WICHE Public Grads-RE PROJ'!U18</f>
        <v>3.9866102149597023E-2</v>
      </c>
      <c r="V17" s="417">
        <f>+'WICHE Public Grads-RE PROJ'!BG18/'WICHE Public Grads-RE PROJ'!V18</f>
        <v>4.2430561921349343E-2</v>
      </c>
      <c r="W17" s="417">
        <f>+'WICHE Public Grads-RE PROJ'!BH18/'WICHE Public Grads-RE PROJ'!W18</f>
        <v>4.330135244480407E-2</v>
      </c>
      <c r="X17" s="417">
        <f>+'WICHE Public Grads-RE PROJ'!BI18/'WICHE Public Grads-RE PROJ'!X18</f>
        <v>4.6294060840173831E-2</v>
      </c>
      <c r="Y17" s="417">
        <f>+'WICHE Public Grads-RE PROJ'!BJ18/'WICHE Public Grads-RE PROJ'!Y18</f>
        <v>4.7335046321397421E-2</v>
      </c>
      <c r="Z17" s="417">
        <f>+'WICHE Public Grads-RE PROJ'!BK18/'WICHE Public Grads-RE PROJ'!Z18</f>
        <v>4.8434419841378994E-2</v>
      </c>
      <c r="AA17" s="417">
        <f>+'WICHE Public Grads-RE PROJ'!BL18/'WICHE Public Grads-RE PROJ'!AA18</f>
        <v>4.7039180765805877E-2</v>
      </c>
      <c r="AB17" s="415">
        <f>+'WICHE Public Grads-RE PROJ'!BM18/'WICHE Public Grads-RE PROJ'!AB18</f>
        <v>4.9569919164229363E-2</v>
      </c>
      <c r="AC17" s="415">
        <f>+'WICHE Public Grads-RE PROJ'!BN18/'WICHE Public Grads-RE PROJ'!AC18</f>
        <v>4.965160472972973E-2</v>
      </c>
      <c r="AD17" s="415">
        <f>+'WICHE Public Grads-RE PROJ'!BO18/'WICHE Public Grads-RE PROJ'!AD18</f>
        <v>5.1614072108365036E-2</v>
      </c>
      <c r="AE17" s="415">
        <f>+'WICHE Public Grads-RE PROJ'!BP18/'WICHE Public Grads-RE PROJ'!AE18</f>
        <v>5.3998198293678128E-2</v>
      </c>
      <c r="AF17" s="415">
        <f>+'WICHE Public Grads-RE PROJ'!BQ18/'WICHE Public Grads-RE PROJ'!AF18</f>
        <v>5.4789600519047181E-2</v>
      </c>
      <c r="AG17" s="417">
        <f>+'WICHE Public Grads-RE PROJ'!BR18/'WICHE Public Grads-RE PROJ'!AG18</f>
        <v>5.4081601759998384E-2</v>
      </c>
      <c r="AH17" s="415">
        <f>+'WICHE Public Grads-RE PROJ'!BS18/'WICHE Public Grads-RE PROJ'!AH18</f>
        <v>5.7188591385331784E-2</v>
      </c>
      <c r="AI17" s="415">
        <f>+'WICHE Public Grads-RE PROJ'!BT18/'WICHE Public Grads-RE PROJ'!AI18</f>
        <v>5.8969285848878839E-2</v>
      </c>
      <c r="AJ17" s="415">
        <f>+'WICHE Public Grads-RE PROJ'!BU18/'WICHE Public Grads-RE PROJ'!AJ18</f>
        <v>5.9821008007536508E-2</v>
      </c>
      <c r="AK17" s="415">
        <f>+'WICHE Public Grads-RE PROJ'!BV18/'WICHE Public Grads-RE PROJ'!AK18</f>
        <v>6.2636583494400683E-2</v>
      </c>
      <c r="AL17" s="434">
        <f>+'WICHE Public Grads-RE PROJ'!BW18/'WICHE Public Grads-RE PROJ'!AL18</f>
        <v>6.499013012125851E-2</v>
      </c>
      <c r="AM17" s="411">
        <f>+'WICHE Public Grads-RE PROJ'!BX18/'WICHE Public Grads-RE PROJ'!B18</f>
        <v>1.3473518975750937E-2</v>
      </c>
      <c r="AN17" s="411">
        <f>+'WICHE Public Grads-RE PROJ'!BY18/'WICHE Public Grads-RE PROJ'!C18</f>
        <v>1.2967251075090969E-2</v>
      </c>
      <c r="AO17" s="411">
        <f>+'WICHE Public Grads-RE PROJ'!BZ18/'WICHE Public Grads-RE PROJ'!D18</f>
        <v>1.3509300633897953E-2</v>
      </c>
      <c r="AP17" s="411">
        <f>+'WICHE Public Grads-RE PROJ'!CA18/'WICHE Public Grads-RE PROJ'!E18</f>
        <v>1.3234800134363452E-2</v>
      </c>
      <c r="AQ17" s="411">
        <f>+'WICHE Public Grads-RE PROJ'!CB18/'WICHE Public Grads-RE PROJ'!F18</f>
        <v>1.2716174974567651E-2</v>
      </c>
      <c r="AR17" s="411">
        <f>+'WICHE Public Grads-RE PROJ'!CC18/'WICHE Public Grads-RE PROJ'!G18</f>
        <v>1.1729951974570708E-2</v>
      </c>
      <c r="AS17" s="416">
        <f>+'WICHE Public Grads-RE PROJ'!CD18/'WICHE Public Grads-RE PROJ'!H18</f>
        <v>1.1789111515887471E-2</v>
      </c>
      <c r="AT17" s="416">
        <f>+'WICHE Public Grads-RE PROJ'!CE18/'WICHE Public Grads-RE PROJ'!I18</f>
        <v>1.1334698157487392E-2</v>
      </c>
      <c r="AU17" s="416">
        <f>+'WICHE Public Grads-RE PROJ'!CF18/'WICHE Public Grads-RE PROJ'!J18</f>
        <v>1.1731573865465078E-2</v>
      </c>
      <c r="AV17" s="416">
        <f>+'WICHE Public Grads-RE PROJ'!CG18/'WICHE Public Grads-RE PROJ'!K18</f>
        <v>1.2024396410061939E-2</v>
      </c>
      <c r="AW17" s="411">
        <f>+'WICHE Public Grads-RE PROJ'!CH18/'WICHE Public Grads-RE PROJ'!L18</f>
        <v>1.0810401031005988E-2</v>
      </c>
      <c r="AX17" s="416">
        <f>+'WICHE Public Grads-RE PROJ'!CI18/'WICHE Public Grads-RE PROJ'!M18</f>
        <v>1.0904499540863177E-2</v>
      </c>
      <c r="AY17" s="416">
        <f>+'WICHE Public Grads-RE PROJ'!CJ18/'WICHE Public Grads-RE PROJ'!N18</f>
        <v>1.1563097911987355E-2</v>
      </c>
      <c r="AZ17" s="416">
        <f>+'WICHE Public Grads-RE PROJ'!CK18/'WICHE Public Grads-RE PROJ'!O18</f>
        <v>1.1358485535261965E-2</v>
      </c>
      <c r="BA17" s="416">
        <f>+'WICHE Public Grads-RE PROJ'!CL18/'WICHE Public Grads-RE PROJ'!P18</f>
        <v>1.1440853324789406E-2</v>
      </c>
      <c r="BB17" s="416">
        <f>+'WICHE Public Grads-RE PROJ'!CM18/'WICHE Public Grads-RE PROJ'!Q18</f>
        <v>1.1510541302923758E-2</v>
      </c>
      <c r="BC17" s="416">
        <f>+'WICHE Public Grads-RE PROJ'!CN18/'WICHE Public Grads-RE PROJ'!R18</f>
        <v>1.2352322481226917E-2</v>
      </c>
      <c r="BD17" s="416">
        <f>+'WICHE Public Grads-RE PROJ'!CO18/'WICHE Public Grads-RE PROJ'!S18</f>
        <v>1.2988084434334744E-2</v>
      </c>
      <c r="BE17" s="416">
        <f>+'WICHE Public Grads-RE PROJ'!CP18/'WICHE Public Grads-RE PROJ'!T18</f>
        <v>1.3425063303234437E-2</v>
      </c>
      <c r="BF17" s="417">
        <f>+'WICHE Public Grads-RE PROJ'!CQ18/'WICHE Public Grads-RE PROJ'!U18</f>
        <v>1.3693038011593594E-2</v>
      </c>
      <c r="BG17" s="417">
        <f>+'WICHE Public Grads-RE PROJ'!CR18/'WICHE Public Grads-RE PROJ'!V18</f>
        <v>1.4483454028783573E-2</v>
      </c>
      <c r="BH17" s="417">
        <f>+'WICHE Public Grads-RE PROJ'!CS18/'WICHE Public Grads-RE PROJ'!W18</f>
        <v>1.4275806265171656E-2</v>
      </c>
      <c r="BI17" s="417">
        <f>+'WICHE Public Grads-RE PROJ'!CT18/'WICHE Public Grads-RE PROJ'!X18</f>
        <v>1.4775470787059392E-2</v>
      </c>
      <c r="BJ17" s="417">
        <f>+'WICHE Public Grads-RE PROJ'!CU18/'WICHE Public Grads-RE PROJ'!Y18</f>
        <v>1.4650762593998256E-2</v>
      </c>
      <c r="BK17" s="417">
        <f>+'WICHE Public Grads-RE PROJ'!CV18/'WICHE Public Grads-RE PROJ'!Z18</f>
        <v>1.465868977215422E-2</v>
      </c>
      <c r="BL17" s="417">
        <f>+'WICHE Public Grads-RE PROJ'!CW18/'WICHE Public Grads-RE PROJ'!AA18</f>
        <v>1.3357079252003561E-2</v>
      </c>
      <c r="BM17" s="415">
        <f>+'WICHE Public Grads-RE PROJ'!CX18/'WICHE Public Grads-RE PROJ'!AB18</f>
        <v>1.3684880796917664E-2</v>
      </c>
      <c r="BN17" s="415">
        <f>+'WICHE Public Grads-RE PROJ'!CY18/'WICHE Public Grads-RE PROJ'!AC18</f>
        <v>1.2510557432432432E-2</v>
      </c>
      <c r="BO17" s="415">
        <f>+'WICHE Public Grads-RE PROJ'!CZ18/'WICHE Public Grads-RE PROJ'!AD18</f>
        <v>1.2085558077820763E-2</v>
      </c>
      <c r="BP17" s="415">
        <f>+'WICHE Public Grads-RE PROJ'!DA18/'WICHE Public Grads-RE PROJ'!AE18</f>
        <v>1.1912458269302104E-2</v>
      </c>
      <c r="BQ17" s="415">
        <f>+'WICHE Public Grads-RE PROJ'!DB18/'WICHE Public Grads-RE PROJ'!AF18</f>
        <v>1.1365742886273057E-2</v>
      </c>
      <c r="BR17" s="417">
        <f>+'WICHE Public Grads-RE PROJ'!DC18/'WICHE Public Grads-RE PROJ'!AG18</f>
        <v>1.0999989908266139E-2</v>
      </c>
      <c r="BS17" s="415">
        <f>+'WICHE Public Grads-RE PROJ'!DD18/'WICHE Public Grads-RE PROJ'!AH18</f>
        <v>1.0768335273573923E-2</v>
      </c>
      <c r="BT17" s="415">
        <f>+'WICHE Public Grads-RE PROJ'!DE18/'WICHE Public Grads-RE PROJ'!AI18</f>
        <v>1.0684002261164499E-2</v>
      </c>
      <c r="BU17" s="415">
        <f>+'WICHE Public Grads-RE PROJ'!DF18/'WICHE Public Grads-RE PROJ'!AJ18</f>
        <v>1.0682995760715968E-2</v>
      </c>
      <c r="BV17" s="415">
        <f>+'WICHE Public Grads-RE PROJ'!DG18/'WICHE Public Grads-RE PROJ'!AK18</f>
        <v>1.1354034130090618E-2</v>
      </c>
      <c r="BW17" s="434">
        <f>+'WICHE Public Grads-RE PROJ'!DH18/'WICHE Public Grads-RE PROJ'!AL18</f>
        <v>1.1420859686580994E-2</v>
      </c>
      <c r="BX17" s="411">
        <f>+'WICHE Public Grads-RE PROJ'!DI18/'WICHE Public Grads-RE PROJ'!B18</f>
        <v>1.1625815523979266E-2</v>
      </c>
      <c r="BY17" s="411">
        <f>+'WICHE Public Grads-RE PROJ'!DJ18/'WICHE Public Grads-RE PROJ'!C18</f>
        <v>1.2934171352960636E-2</v>
      </c>
      <c r="BZ17" s="411">
        <f>+'WICHE Public Grads-RE PROJ'!DK18/'WICHE Public Grads-RE PROJ'!D18</f>
        <v>1.4912189545879664E-2</v>
      </c>
      <c r="CA17" s="411">
        <f>+'WICHE Public Grads-RE PROJ'!DL18/'WICHE Public Grads-RE PROJ'!E18</f>
        <v>1.5351024521330197E-2</v>
      </c>
      <c r="CB17" s="411">
        <f>+'WICHE Public Grads-RE PROJ'!DM18/'WICHE Public Grads-RE PROJ'!F18</f>
        <v>1.5680359210018591E-2</v>
      </c>
      <c r="CC17" s="411">
        <f>+'WICHE Public Grads-RE PROJ'!DN18/'WICHE Public Grads-RE PROJ'!G18</f>
        <v>1.6947102926441627E-2</v>
      </c>
      <c r="CD17" s="416">
        <f>+'WICHE Public Grads-RE PROJ'!DO18/'WICHE Public Grads-RE PROJ'!H18</f>
        <v>1.8113742157458004E-2</v>
      </c>
      <c r="CE17" s="416">
        <f>+'WICHE Public Grads-RE PROJ'!DP18/'WICHE Public Grads-RE PROJ'!I18</f>
        <v>2.0106189976864565E-2</v>
      </c>
      <c r="CF17" s="416">
        <f>+'WICHE Public Grads-RE PROJ'!DQ18/'WICHE Public Grads-RE PROJ'!J18</f>
        <v>2.112970711297071E-2</v>
      </c>
      <c r="CG17" s="416">
        <f>+'WICHE Public Grads-RE PROJ'!DR18/'WICHE Public Grads-RE PROJ'!K18</f>
        <v>2.1078245480975855E-2</v>
      </c>
      <c r="CH17" s="411">
        <f>+'WICHE Public Grads-RE PROJ'!DS18/'WICHE Public Grads-RE PROJ'!L18</f>
        <v>2.1378212417557427E-2</v>
      </c>
      <c r="CI17" s="416">
        <f>+'WICHE Public Grads-RE PROJ'!DT18/'WICHE Public Grads-RE PROJ'!M18</f>
        <v>2.2712924701561065E-2</v>
      </c>
      <c r="CJ17" s="416">
        <f>+'WICHE Public Grads-RE PROJ'!DU18/'WICHE Public Grads-RE PROJ'!N18</f>
        <v>2.3001414191830962E-2</v>
      </c>
      <c r="CK17" s="416">
        <f>+'WICHE Public Grads-RE PROJ'!DV18/'WICHE Public Grads-RE PROJ'!O18</f>
        <v>2.2890281295827222E-2</v>
      </c>
      <c r="CL17" s="416">
        <f>+'WICHE Public Grads-RE PROJ'!DW18/'WICHE Public Grads-RE PROJ'!P18</f>
        <v>2.3642650219605644E-2</v>
      </c>
      <c r="CM17" s="416">
        <f>+'WICHE Public Grads-RE PROJ'!DX18/'WICHE Public Grads-RE PROJ'!Q18</f>
        <v>2.438470073929493E-2</v>
      </c>
      <c r="CN17" s="416">
        <f>+'WICHE Public Grads-RE PROJ'!DY18/'WICHE Public Grads-RE PROJ'!R18</f>
        <v>2.3775163270797154E-2</v>
      </c>
      <c r="CO17" s="416">
        <f>+'WICHE Public Grads-RE PROJ'!DZ18/'WICHE Public Grads-RE PROJ'!S18</f>
        <v>2.4609002086107935E-2</v>
      </c>
      <c r="CP17" s="416">
        <f>+'WICHE Public Grads-RE PROJ'!EA18/'WICHE Public Grads-RE PROJ'!T18</f>
        <v>2.5870718073670633E-2</v>
      </c>
      <c r="CQ17" s="417">
        <f>+'WICHE Public Grads-RE PROJ'!EB18/'WICHE Public Grads-RE PROJ'!U18</f>
        <v>2.6173064138003427E-2</v>
      </c>
      <c r="CR17" s="417">
        <f>+'WICHE Public Grads-RE PROJ'!EC18/'WICHE Public Grads-RE PROJ'!V18</f>
        <v>2.794710789256577E-2</v>
      </c>
      <c r="CS17" s="417">
        <f>+'WICHE Public Grads-RE PROJ'!ED18/'WICHE Public Grads-RE PROJ'!W18</f>
        <v>2.9025546179632412E-2</v>
      </c>
      <c r="CT17" s="417">
        <f>+'WICHE Public Grads-RE PROJ'!EE18/'WICHE Public Grads-RE PROJ'!X18</f>
        <v>3.1518590053114436E-2</v>
      </c>
      <c r="CU17" s="417">
        <f>+'WICHE Public Grads-RE PROJ'!EF18/'WICHE Public Grads-RE PROJ'!Y18</f>
        <v>3.2684283727399163E-2</v>
      </c>
      <c r="CV17" s="417">
        <f>+'WICHE Public Grads-RE PROJ'!EG18/'WICHE Public Grads-RE PROJ'!Z18</f>
        <v>3.3775730069224776E-2</v>
      </c>
      <c r="CW17" s="417">
        <f>+'WICHE Public Grads-RE PROJ'!EH18/'WICHE Public Grads-RE PROJ'!AA18</f>
        <v>3.3682101513802312E-2</v>
      </c>
      <c r="CX17" s="415">
        <f>+'WICHE Public Grads-RE PROJ'!EI18/'WICHE Public Grads-RE PROJ'!AB18</f>
        <v>3.5885038367311696E-2</v>
      </c>
      <c r="CY17" s="415">
        <f>+'WICHE Public Grads-RE PROJ'!EJ18/'WICHE Public Grads-RE PROJ'!AC18</f>
        <v>3.7141047297297294E-2</v>
      </c>
      <c r="CZ17" s="415">
        <f>+'WICHE Public Grads-RE PROJ'!EK18/'WICHE Public Grads-RE PROJ'!AD18</f>
        <v>3.9528514030544276E-2</v>
      </c>
      <c r="DA17" s="415">
        <f>+'WICHE Public Grads-RE PROJ'!EL18/'WICHE Public Grads-RE PROJ'!AE18</f>
        <v>4.2085740024376025E-2</v>
      </c>
      <c r="DB17" s="415">
        <f>+'WICHE Public Grads-RE PROJ'!EM18/'WICHE Public Grads-RE PROJ'!AF18</f>
        <v>4.3423857632774121E-2</v>
      </c>
      <c r="DC17" s="417">
        <f>+'WICHE Public Grads-RE PROJ'!EN18/'WICHE Public Grads-RE PROJ'!AG18</f>
        <v>4.3081611851732246E-2</v>
      </c>
      <c r="DD17" s="415">
        <f>+'WICHE Public Grads-RE PROJ'!EO18/'WICHE Public Grads-RE PROJ'!AH18</f>
        <v>4.642025611175786E-2</v>
      </c>
      <c r="DE17" s="415">
        <f>+'WICHE Public Grads-RE PROJ'!EP18/'WICHE Public Grads-RE PROJ'!AI18</f>
        <v>4.8285283587714341E-2</v>
      </c>
      <c r="DF17" s="415">
        <f>+'WICHE Public Grads-RE PROJ'!EQ18/'WICHE Public Grads-RE PROJ'!AJ18</f>
        <v>4.9138012246820538E-2</v>
      </c>
      <c r="DG17" s="415">
        <f>+'WICHE Public Grads-RE PROJ'!ER18/'WICHE Public Grads-RE PROJ'!AK18</f>
        <v>5.1282549364310065E-2</v>
      </c>
      <c r="DH17" s="434">
        <f>+'WICHE Public Grads-RE PROJ'!ES18/'WICHE Public Grads-RE PROJ'!AL18</f>
        <v>5.3569270434677518E-2</v>
      </c>
      <c r="DI17" s="411">
        <f>+'WICHE Public Grads-RE PROJ'!ET18/'WICHE Public Grads-RE PROJ'!B18</f>
        <v>0.28114524911293881</v>
      </c>
      <c r="DJ17" s="411">
        <f>+'WICHE Public Grads-RE PROJ'!EU18/'WICHE Public Grads-RE PROJ'!C18</f>
        <v>0.28051604366523319</v>
      </c>
      <c r="DK17" s="411">
        <f>+'WICHE Public Grads-RE PROJ'!EV18/'WICHE Public Grads-RE PROJ'!D18</f>
        <v>0.27578024870968859</v>
      </c>
      <c r="DL17" s="411">
        <f>+'WICHE Public Grads-RE PROJ'!EW18/'WICHE Public Grads-RE PROJ'!E18</f>
        <v>0.27319449109842125</v>
      </c>
      <c r="DM17" s="411">
        <f>+'WICHE Public Grads-RE PROJ'!EX18/'WICHE Public Grads-RE PROJ'!F18</f>
        <v>0.27082821763075737</v>
      </c>
      <c r="DN17" s="411">
        <f>+'WICHE Public Grads-RE PROJ'!EY18/'WICHE Public Grads-RE PROJ'!G18</f>
        <v>0.27307120892789277</v>
      </c>
      <c r="DO17" s="416">
        <f>+'WICHE Public Grads-RE PROJ'!EZ18/'WICHE Public Grads-RE PROJ'!H18</f>
        <v>0.26770896579639747</v>
      </c>
      <c r="DP17" s="416">
        <f>+'WICHE Public Grads-RE PROJ'!FA18/'WICHE Public Grads-RE PROJ'!I18</f>
        <v>0.26870391637955426</v>
      </c>
      <c r="DQ17" s="416">
        <f>+'WICHE Public Grads-RE PROJ'!FB18/'WICHE Public Grads-RE PROJ'!J18</f>
        <v>0.26700997747022853</v>
      </c>
      <c r="DR17" s="416">
        <f>+'WICHE Public Grads-RE PROJ'!FC18/'WICHE Public Grads-RE PROJ'!K18</f>
        <v>0.26561117431424597</v>
      </c>
      <c r="DS17" s="411">
        <f>+'WICHE Public Grads-RE PROJ'!FD18/'WICHE Public Grads-RE PROJ'!L18</f>
        <v>0.26358881055264954</v>
      </c>
      <c r="DT17" s="416">
        <f>+'WICHE Public Grads-RE PROJ'!FE18/'WICHE Public Grads-RE PROJ'!M18</f>
        <v>0.26687327823691459</v>
      </c>
      <c r="DU17" s="416">
        <f>+'WICHE Public Grads-RE PROJ'!FF18/'WICHE Public Grads-RE PROJ'!N18</f>
        <v>0.27292515874996531</v>
      </c>
      <c r="DV17" s="416">
        <f>+'WICHE Public Grads-RE PROJ'!FG18/'WICHE Public Grads-RE PROJ'!O18</f>
        <v>0.28202906279162776</v>
      </c>
      <c r="DW17" s="416">
        <f>+'WICHE Public Grads-RE PROJ'!FH18/'WICHE Public Grads-RE PROJ'!P18</f>
        <v>0.27822499899875847</v>
      </c>
      <c r="DX17" s="416">
        <f>+'WICHE Public Grads-RE PROJ'!FI18/'WICHE Public Grads-RE PROJ'!Q18</f>
        <v>0.27440809614844719</v>
      </c>
      <c r="DY17" s="416">
        <f>+'WICHE Public Grads-RE PROJ'!FJ18/'WICHE Public Grads-RE PROJ'!R18</f>
        <v>0.28131497199324901</v>
      </c>
      <c r="DZ17" s="416">
        <f>+'WICHE Public Grads-RE PROJ'!FK18/'WICHE Public Grads-RE PROJ'!S18</f>
        <v>0.28407604275931969</v>
      </c>
      <c r="EA17" s="416">
        <f>+'WICHE Public Grads-RE PROJ'!FL18/'WICHE Public Grads-RE PROJ'!T18</f>
        <v>0.29065739811762459</v>
      </c>
      <c r="EB17" s="417">
        <f>+'WICHE Public Grads-RE PROJ'!FM18/'WICHE Public Grads-RE PROJ'!U18</f>
        <v>0.27569194163546662</v>
      </c>
      <c r="EC17" s="417">
        <f>+'WICHE Public Grads-RE PROJ'!FN18/'WICHE Public Grads-RE PROJ'!V18</f>
        <v>0.27601063342194521</v>
      </c>
      <c r="ED17" s="417">
        <f>+'WICHE Public Grads-RE PROJ'!FO18/'WICHE Public Grads-RE PROJ'!W18</f>
        <v>0.26787654606403882</v>
      </c>
      <c r="EE17" s="417">
        <f>+'WICHE Public Grads-RE PROJ'!FP18/'WICHE Public Grads-RE PROJ'!X18</f>
        <v>0.26271125060357314</v>
      </c>
      <c r="EF17" s="417">
        <f>+'WICHE Public Grads-RE PROJ'!FQ18/'WICHE Public Grads-RE PROJ'!Y18</f>
        <v>0.26416161806652366</v>
      </c>
      <c r="EG17" s="417">
        <f>+'WICHE Public Grads-RE PROJ'!FR18/'WICHE Public Grads-RE PROJ'!Z18</f>
        <v>0.26221748498601749</v>
      </c>
      <c r="EH17" s="417">
        <f>+'WICHE Public Grads-RE PROJ'!FS18/'WICHE Public Grads-RE PROJ'!AA18</f>
        <v>0.26784283170080142</v>
      </c>
      <c r="EI17" s="415">
        <f>+'WICHE Public Grads-RE PROJ'!FT18/'WICHE Public Grads-RE PROJ'!AB18</f>
        <v>0.26770778246651628</v>
      </c>
      <c r="EJ17" s="415">
        <f>+'WICHE Public Grads-RE PROJ'!FU18/'WICHE Public Grads-RE PROJ'!AC18</f>
        <v>0.26933065878378376</v>
      </c>
      <c r="EK17" s="415">
        <f>+'WICHE Public Grads-RE PROJ'!FV18/'WICHE Public Grads-RE PROJ'!AD18</f>
        <v>0.26940989651607677</v>
      </c>
      <c r="EL17" s="415">
        <f>+'WICHE Public Grads-RE PROJ'!FW18/'WICHE Public Grads-RE PROJ'!AE18</f>
        <v>0.26612262201261194</v>
      </c>
      <c r="EM17" s="415">
        <f>+'WICHE Public Grads-RE PROJ'!FX18/'WICHE Public Grads-RE PROJ'!AF18</f>
        <v>0.26617388080452314</v>
      </c>
      <c r="EN17" s="417">
        <f>+'WICHE Public Grads-RE PROJ'!FY18/'WICHE Public Grads-RE PROJ'!AG18</f>
        <v>0.29872541401338165</v>
      </c>
      <c r="EO17" s="415">
        <f>+'WICHE Public Grads-RE PROJ'!FZ18/'WICHE Public Grads-RE PROJ'!AH18</f>
        <v>0.30244470314318977</v>
      </c>
      <c r="EP17" s="415">
        <f>+'WICHE Public Grads-RE PROJ'!GA18/'WICHE Public Grads-RE PROJ'!AI18</f>
        <v>0.30546448087431693</v>
      </c>
      <c r="EQ17" s="415">
        <f>+'WICHE Public Grads-RE PROJ'!GB18/'WICHE Public Grads-RE PROJ'!AJ18</f>
        <v>0.31193593970796041</v>
      </c>
      <c r="ER17" s="415">
        <f>+'WICHE Public Grads-RE PROJ'!GC18/'WICHE Public Grads-RE PROJ'!AK18</f>
        <v>0.31272642508182869</v>
      </c>
      <c r="ES17" s="434">
        <f>+'WICHE Public Grads-RE PROJ'!GD18/'WICHE Public Grads-RE PROJ'!AL18</f>
        <v>0.30911855940055594</v>
      </c>
      <c r="ET17" s="411">
        <f>+'WICHE Public Grads-RE PROJ'!GE18/'WICHE Public Grads-RE PROJ'!B18</f>
        <v>6.0172997367431364E-3</v>
      </c>
      <c r="EU17" s="411">
        <f>+'WICHE Public Grads-RE PROJ'!GF18/'WICHE Public Grads-RE PROJ'!C18</f>
        <v>6.467085676480318E-3</v>
      </c>
      <c r="EV17" s="411">
        <f>+'WICHE Public Grads-RE PROJ'!GG18/'WICHE Public Grads-RE PROJ'!D18</f>
        <v>7.984343066957637E-3</v>
      </c>
      <c r="EW17" s="411">
        <f>+'WICHE Public Grads-RE PROJ'!GH18/'WICHE Public Grads-RE PROJ'!E18</f>
        <v>8.3305340947262344E-3</v>
      </c>
      <c r="EX17" s="411">
        <f>+'WICHE Public Grads-RE PROJ'!GI18/'WICHE Public Grads-RE PROJ'!F18</f>
        <v>1.0243098186410355E-2</v>
      </c>
      <c r="EY17" s="411">
        <f>+'WICHE Public Grads-RE PROJ'!GJ18/'WICHE Public Grads-RE PROJ'!G18</f>
        <v>1.1436271291849497E-2</v>
      </c>
      <c r="EZ17" s="416">
        <f>+'WICHE Public Grads-RE PROJ'!GK18/'WICHE Public Grads-RE PROJ'!H18</f>
        <v>1.3560008095527222E-2</v>
      </c>
      <c r="FA17" s="416">
        <f>+'WICHE Public Grads-RE PROJ'!GL18/'WICHE Public Grads-RE PROJ'!I18</f>
        <v>1.5462459013664887E-2</v>
      </c>
      <c r="FB17" s="416">
        <f>+'WICHE Public Grads-RE PROJ'!GM18/'WICHE Public Grads-RE PROJ'!J18</f>
        <v>1.7074348245896362E-2</v>
      </c>
      <c r="FC17" s="416">
        <f>+'WICHE Public Grads-RE PROJ'!GN18/'WICHE Public Grads-RE PROJ'!K18</f>
        <v>1.9972190620654785E-2</v>
      </c>
      <c r="FD17" s="411">
        <f>+'WICHE Public Grads-RE PROJ'!GO18/'WICHE Public Grads-RE PROJ'!L18</f>
        <v>2.3637328481540446E-2</v>
      </c>
      <c r="FE17" s="416">
        <f>+'WICHE Public Grads-RE PROJ'!GP18/'WICHE Public Grads-RE PROJ'!M18</f>
        <v>2.7634297520661159E-2</v>
      </c>
      <c r="FF17" s="416">
        <f>+'WICHE Public Grads-RE PROJ'!GQ18/'WICHE Public Grads-RE PROJ'!N18</f>
        <v>3.1763857693480856E-2</v>
      </c>
      <c r="FG17" s="416">
        <f>+'WICHE Public Grads-RE PROJ'!GR18/'WICHE Public Grads-RE PROJ'!O18</f>
        <v>3.818157578989468E-2</v>
      </c>
      <c r="FH17" s="416">
        <f>+'WICHE Public Grads-RE PROJ'!GS18/'WICHE Public Grads-RE PROJ'!P18</f>
        <v>4.1571548720413312E-2</v>
      </c>
      <c r="FI17" s="416">
        <f>+'WICHE Public Grads-RE PROJ'!GT18/'WICHE Public Grads-RE PROJ'!Q18</f>
        <v>4.4972660793304906E-2</v>
      </c>
      <c r="FJ17" s="416">
        <f>+'WICHE Public Grads-RE PROJ'!GU18/'WICHE Public Grads-RE PROJ'!R18</f>
        <v>5.1708534109532078E-2</v>
      </c>
      <c r="FK17" s="416">
        <f>+'WICHE Public Grads-RE PROJ'!GV18/'WICHE Public Grads-RE PROJ'!S18</f>
        <v>5.9719259372753311E-2</v>
      </c>
      <c r="FL17" s="416">
        <f>+'WICHE Public Grads-RE PROJ'!GW18/'WICHE Public Grads-RE PROJ'!T18</f>
        <v>6.2479097988629308E-2</v>
      </c>
      <c r="FM17" s="417">
        <f>+'WICHE Public Grads-RE PROJ'!GX18/'WICHE Public Grads-RE PROJ'!U18</f>
        <v>7.3037311779045225E-2</v>
      </c>
      <c r="FN17" s="417">
        <f>+'WICHE Public Grads-RE PROJ'!GY18/'WICHE Public Grads-RE PROJ'!V18</f>
        <v>8.2248602071683927E-2</v>
      </c>
      <c r="FO17" s="417">
        <f>+'WICHE Public Grads-RE PROJ'!GZ18/'WICHE Public Grads-RE PROJ'!W18</f>
        <v>8.764304704658421E-2</v>
      </c>
      <c r="FP17" s="417">
        <f>+'WICHE Public Grads-RE PROJ'!HA18/'WICHE Public Grads-RE PROJ'!X18</f>
        <v>9.1151617576050212E-2</v>
      </c>
      <c r="FQ17" s="417">
        <f>+'WICHE Public Grads-RE PROJ'!HB18/'WICHE Public Grads-RE PROJ'!Y18</f>
        <v>9.5448009240706261E-2</v>
      </c>
      <c r="FR17" s="417">
        <f>+'WICHE Public Grads-RE PROJ'!HC18/'WICHE Public Grads-RE PROJ'!Z18</f>
        <v>0.10092605327098519</v>
      </c>
      <c r="FS17" s="417">
        <f>+'WICHE Public Grads-RE PROJ'!HD18/'WICHE Public Grads-RE PROJ'!AA18</f>
        <v>0.10699020480854853</v>
      </c>
      <c r="FT17" s="415">
        <f>+'WICHE Public Grads-RE PROJ'!HE18/'WICHE Public Grads-RE PROJ'!AB18</f>
        <v>0.11490767022459178</v>
      </c>
      <c r="FU17" s="415">
        <f>+'WICHE Public Grads-RE PROJ'!HF18/'WICHE Public Grads-RE PROJ'!AC18</f>
        <v>0.12305743243243243</v>
      </c>
      <c r="FV17" s="415">
        <f>+'WICHE Public Grads-RE PROJ'!HG18/'WICHE Public Grads-RE PROJ'!AD18</f>
        <v>0.12957338193134466</v>
      </c>
      <c r="FW17" s="415">
        <f>+'WICHE Public Grads-RE PROJ'!HH18/'WICHE Public Grads-RE PROJ'!AE18</f>
        <v>0.13207567166551851</v>
      </c>
      <c r="FX17" s="415">
        <f>+'WICHE Public Grads-RE PROJ'!HI18/'WICHE Public Grads-RE PROJ'!AF18</f>
        <v>0.13143016034850311</v>
      </c>
      <c r="FY17" s="417">
        <f>+'WICHE Public Grads-RE PROJ'!HJ18/'WICHE Public Grads-RE PROJ'!AG18</f>
        <v>0.15006408251001604</v>
      </c>
      <c r="FZ17" s="415">
        <f>+'WICHE Public Grads-RE PROJ'!HK18/'WICHE Public Grads-RE PROJ'!AH18</f>
        <v>0.15493791230112533</v>
      </c>
      <c r="GA17" s="415">
        <f>+'WICHE Public Grads-RE PROJ'!HL18/'WICHE Public Grads-RE PROJ'!AI18</f>
        <v>0.15537026568682871</v>
      </c>
      <c r="GB17" s="415">
        <f>+'WICHE Public Grads-RE PROJ'!HM18/'WICHE Public Grads-RE PROJ'!AJ18</f>
        <v>0.1515214319359397</v>
      </c>
      <c r="GC17" s="415">
        <f>+'WICHE Public Grads-RE PROJ'!HN18/'WICHE Public Grads-RE PROJ'!AK18</f>
        <v>0.14546567080099845</v>
      </c>
      <c r="GD17" s="434">
        <f>+'WICHE Public Grads-RE PROJ'!HO18/'WICHE Public Grads-RE PROJ'!AL18</f>
        <v>0.14103855295492085</v>
      </c>
      <c r="GE17" s="411">
        <f>+'WICHE Public Grads-RE PROJ'!HP18/'WICHE Public Grads-RE PROJ'!B18</f>
        <v>0.68773811665058782</v>
      </c>
      <c r="GF17" s="411">
        <f>+'WICHE Public Grads-RE PROJ'!HQ18/'WICHE Public Grads-RE PROJ'!C18</f>
        <v>0.68711544823023485</v>
      </c>
      <c r="GG17" s="411">
        <f>+'WICHE Public Grads-RE PROJ'!HR18/'WICHE Public Grads-RE PROJ'!D18</f>
        <v>0.68781391804357617</v>
      </c>
      <c r="GH17" s="411">
        <f>+'WICHE Public Grads-RE PROJ'!HS18/'WICHE Public Grads-RE PROJ'!E18</f>
        <v>0.68988915015115893</v>
      </c>
      <c r="GI17" s="411">
        <f>+'WICHE Public Grads-RE PROJ'!HT18/'WICHE Public Grads-RE PROJ'!F18</f>
        <v>0.69053214999824608</v>
      </c>
      <c r="GJ17" s="411">
        <f>+'WICHE Public Grads-RE PROJ'!HU18/'WICHE Public Grads-RE PROJ'!G18</f>
        <v>0.68681546487924539</v>
      </c>
      <c r="GK17" s="416">
        <f>+'WICHE Public Grads-RE PROJ'!HV18/'WICHE Public Grads-RE PROJ'!H18</f>
        <v>0.68882817243472982</v>
      </c>
      <c r="GL17" s="416">
        <f>+'WICHE Public Grads-RE PROJ'!HW18/'WICHE Public Grads-RE PROJ'!I18</f>
        <v>0.68439273647242893</v>
      </c>
      <c r="GM17" s="416">
        <f>+'WICHE Public Grads-RE PROJ'!HX18/'WICHE Public Grads-RE PROJ'!J18</f>
        <v>0.68305439330543938</v>
      </c>
      <c r="GN17" s="416">
        <f>+'WICHE Public Grads-RE PROJ'!HY18/'WICHE Public Grads-RE PROJ'!K18</f>
        <v>0.68131399317406138</v>
      </c>
      <c r="GO17" s="411">
        <f>+'WICHE Public Grads-RE PROJ'!HZ18/'WICHE Public Grads-RE PROJ'!L18</f>
        <v>0.68058524751724658</v>
      </c>
      <c r="GP17" s="416">
        <f>+'WICHE Public Grads-RE PROJ'!IA18/'WICHE Public Grads-RE PROJ'!M18</f>
        <v>0.671875</v>
      </c>
      <c r="GQ17" s="416">
        <f>+'WICHE Public Grads-RE PROJ'!IB18/'WICHE Public Grads-RE PROJ'!N18</f>
        <v>0.66074647145273546</v>
      </c>
      <c r="GR17" s="416">
        <f>+'WICHE Public Grads-RE PROJ'!IC18/'WICHE Public Grads-RE PROJ'!O18</f>
        <v>0.64554059458738833</v>
      </c>
      <c r="GS17" s="416">
        <f>+'WICHE Public Grads-RE PROJ'!ID18/'WICHE Public Grads-RE PROJ'!P18</f>
        <v>0.64511994873643319</v>
      </c>
      <c r="GT17" s="416">
        <f>+'WICHE Public Grads-RE PROJ'!IE18/'WICHE Public Grads-RE PROJ'!Q18</f>
        <v>0.64472400101602922</v>
      </c>
      <c r="GU17" s="416">
        <f>+'WICHE Public Grads-RE PROJ'!IF18/'WICHE Public Grads-RE PROJ'!R18</f>
        <v>0.63084900814519485</v>
      </c>
      <c r="GV17" s="416">
        <f>+'WICHE Public Grads-RE PROJ'!IG18/'WICHE Public Grads-RE PROJ'!S18</f>
        <v>0.61860761134748432</v>
      </c>
      <c r="GW17" s="416">
        <f>+'WICHE Public Grads-RE PROJ'!IH18/'WICHE Public Grads-RE PROJ'!T18</f>
        <v>0.6075677225168411</v>
      </c>
      <c r="GX17" s="417">
        <f>+'WICHE Public Grads-RE PROJ'!II18/'WICHE Public Grads-RE PROJ'!U18</f>
        <v>0.61140464443589115</v>
      </c>
      <c r="GY17" s="417">
        <f>+'WICHE Public Grads-RE PROJ'!IJ18/'WICHE Public Grads-RE PROJ'!V18</f>
        <v>0.59931020258502155</v>
      </c>
      <c r="GZ17" s="417">
        <f>+'WICHE Public Grads-RE PROJ'!IK18/'WICHE Public Grads-RE PROJ'!W18</f>
        <v>0.60117905444457287</v>
      </c>
      <c r="HA17" s="417">
        <f>+'WICHE Public Grads-RE PROJ'!IL18/'WICHE Public Grads-RE PROJ'!X18</f>
        <v>0.59984307098020284</v>
      </c>
      <c r="HB17" s="417">
        <f>+'WICHE Public Grads-RE PROJ'!IM18/'WICHE Public Grads-RE PROJ'!Y18</f>
        <v>0.5930553263713727</v>
      </c>
      <c r="HC17" s="417">
        <f>+'WICHE Public Grads-RE PROJ'!IN18/'WICHE Public Grads-RE PROJ'!Z18</f>
        <v>0.58842204190161829</v>
      </c>
      <c r="HD17" s="417">
        <f>+'WICHE Public Grads-RE PROJ'!IO18/'WICHE Public Grads-RE PROJ'!AA18</f>
        <v>0.57812778272484422</v>
      </c>
      <c r="HE17" s="415">
        <f>+'WICHE Public Grads-RE PROJ'!IP18/'WICHE Public Grads-RE PROJ'!AB18</f>
        <v>0.56781462814466255</v>
      </c>
      <c r="HF17" s="415">
        <f>+'WICHE Public Grads-RE PROJ'!IQ18/'WICHE Public Grads-RE PROJ'!AC18</f>
        <v>0.55796030405405406</v>
      </c>
      <c r="HG17" s="415">
        <f>+'WICHE Public Grads-RE PROJ'!IR18/'WICHE Public Grads-RE PROJ'!AD18</f>
        <v>0.54940264944421358</v>
      </c>
      <c r="HH17" s="415">
        <f>+'WICHE Public Grads-RE PROJ'!IS18/'WICHE Public Grads-RE PROJ'!AE18</f>
        <v>0.54780350802819144</v>
      </c>
      <c r="HI17" s="415">
        <f>+'WICHE Public Grads-RE PROJ'!IT18/'WICHE Public Grads-RE PROJ'!AF18</f>
        <v>0.54760635832792659</v>
      </c>
      <c r="HJ17" s="417">
        <f>+'WICHE Public Grads-RE PROJ'!IU18/'WICHE Public Grads-RE PROJ'!AG18</f>
        <v>0.49712890171660395</v>
      </c>
      <c r="HK17" s="415">
        <f>+'WICHE Public Grads-RE PROJ'!IV18/'WICHE Public Grads-RE PROJ'!AH18</f>
        <v>0.48542879317035315</v>
      </c>
      <c r="HL17" s="415">
        <f>+'WICHE Public Grads-RE PROJ'!IW18/'WICHE Public Grads-RE PROJ'!AI18</f>
        <v>0.48019596758997551</v>
      </c>
      <c r="HM17" s="415">
        <f>+'WICHE Public Grads-RE PROJ'!IX18/'WICHE Public Grads-RE PROJ'!AJ18</f>
        <v>0.47672162034856336</v>
      </c>
      <c r="HN17" s="415">
        <f>+'WICHE Public Grads-RE PROJ'!IY18/'WICHE Public Grads-RE PROJ'!AK18</f>
        <v>0.47917132062277218</v>
      </c>
      <c r="HO17" s="434">
        <f>+'WICHE Public Grads-RE PROJ'!IZ18/'WICHE Public Grads-RE PROJ'!AL18</f>
        <v>0.48485275752326473</v>
      </c>
      <c r="HP17" s="428">
        <f t="shared" si="7"/>
        <v>1</v>
      </c>
      <c r="HQ17" s="428">
        <f t="shared" si="8"/>
        <v>1</v>
      </c>
      <c r="HR17" s="428">
        <f t="shared" si="9"/>
        <v>1</v>
      </c>
      <c r="HS17" s="428">
        <f t="shared" si="10"/>
        <v>1</v>
      </c>
      <c r="HT17" s="428">
        <f t="shared" si="11"/>
        <v>1</v>
      </c>
      <c r="HU17" s="428">
        <f t="shared" si="2"/>
        <v>1</v>
      </c>
      <c r="HV17" s="428">
        <f t="shared" si="41"/>
        <v>1</v>
      </c>
      <c r="HW17" s="428">
        <f t="shared" si="42"/>
        <v>1</v>
      </c>
      <c r="HX17" s="428">
        <f t="shared" si="43"/>
        <v>1</v>
      </c>
      <c r="HY17" s="428">
        <f t="shared" si="44"/>
        <v>1</v>
      </c>
      <c r="HZ17" s="428">
        <f t="shared" si="45"/>
        <v>1</v>
      </c>
      <c r="IA17" s="428">
        <f t="shared" si="46"/>
        <v>1</v>
      </c>
      <c r="IB17" s="428">
        <f t="shared" si="47"/>
        <v>1</v>
      </c>
      <c r="IC17" s="428">
        <f t="shared" si="17"/>
        <v>1</v>
      </c>
      <c r="ID17" s="428">
        <f t="shared" si="18"/>
        <v>1</v>
      </c>
      <c r="IE17" s="428">
        <f t="shared" si="19"/>
        <v>1</v>
      </c>
      <c r="IF17" s="428">
        <f t="shared" si="20"/>
        <v>1</v>
      </c>
      <c r="IG17" s="428">
        <f t="shared" si="21"/>
        <v>1</v>
      </c>
      <c r="IH17" s="428">
        <f t="shared" si="22"/>
        <v>1</v>
      </c>
      <c r="II17" s="428">
        <f t="shared" si="23"/>
        <v>1</v>
      </c>
      <c r="IJ17" s="428">
        <f t="shared" si="24"/>
        <v>1</v>
      </c>
      <c r="IK17" s="428">
        <f t="shared" si="25"/>
        <v>1</v>
      </c>
      <c r="IL17" s="428">
        <f t="shared" si="26"/>
        <v>1</v>
      </c>
      <c r="IM17" s="428">
        <f t="shared" si="27"/>
        <v>1</v>
      </c>
      <c r="IN17" s="428">
        <f t="shared" si="28"/>
        <v>1</v>
      </c>
      <c r="IO17" s="428">
        <f t="shared" si="29"/>
        <v>1</v>
      </c>
      <c r="IP17" s="428">
        <f t="shared" si="30"/>
        <v>1</v>
      </c>
      <c r="IQ17" s="428">
        <f t="shared" si="31"/>
        <v>1</v>
      </c>
      <c r="IR17" s="428">
        <f t="shared" si="32"/>
        <v>1</v>
      </c>
      <c r="IS17" s="428">
        <f t="shared" si="33"/>
        <v>1</v>
      </c>
      <c r="IT17" s="428">
        <f t="shared" si="34"/>
        <v>1</v>
      </c>
      <c r="IU17" s="428">
        <f t="shared" si="35"/>
        <v>1</v>
      </c>
      <c r="IV17" s="428">
        <f t="shared" si="36"/>
        <v>1</v>
      </c>
      <c r="IW17" s="428">
        <f t="shared" si="37"/>
        <v>1</v>
      </c>
      <c r="IX17" s="428">
        <f t="shared" si="38"/>
        <v>1</v>
      </c>
      <c r="IY17" s="428">
        <f t="shared" si="39"/>
        <v>1</v>
      </c>
      <c r="IZ17" s="428">
        <f t="shared" si="40"/>
        <v>1</v>
      </c>
    </row>
    <row r="18" spans="1:260" s="42" customFormat="1">
      <c r="A18" s="279" t="s">
        <v>39</v>
      </c>
      <c r="B18" s="411">
        <f>+'WICHE Public Grads-RE PROJ'!AM19/'WICHE Public Grads-RE PROJ'!B19</f>
        <v>0.12708907254361801</v>
      </c>
      <c r="C18" s="411">
        <f>+'WICHE Public Grads-RE PROJ'!AN19/'WICHE Public Grads-RE PROJ'!C19</f>
        <v>0.14276892942126601</v>
      </c>
      <c r="D18" s="411">
        <f>+'WICHE Public Grads-RE PROJ'!AO19/'WICHE Public Grads-RE PROJ'!D19</f>
        <v>0.14231927710843373</v>
      </c>
      <c r="E18" s="411">
        <f>+'WICHE Public Grads-RE PROJ'!AP19/'WICHE Public Grads-RE PROJ'!E19</f>
        <v>0.16140101763104958</v>
      </c>
      <c r="F18" s="411">
        <f>+'WICHE Public Grads-RE PROJ'!AQ19/'WICHE Public Grads-RE PROJ'!F19</f>
        <v>0.15366001209921354</v>
      </c>
      <c r="G18" s="411">
        <f>+'WICHE Public Grads-RE PROJ'!AR19/'WICHE Public Grads-RE PROJ'!G19</f>
        <v>0.15127027671755724</v>
      </c>
      <c r="H18" s="416">
        <f>+'WICHE Public Grads-RE PROJ'!AS19/'WICHE Public Grads-RE PROJ'!H19</f>
        <v>0.158662993780706</v>
      </c>
      <c r="I18" s="416">
        <f>+'WICHE Public Grads-RE PROJ'!AT19/'WICHE Public Grads-RE PROJ'!I19</f>
        <v>0.15816828974723712</v>
      </c>
      <c r="J18" s="416">
        <f>+'WICHE Public Grads-RE PROJ'!AU19/'WICHE Public Grads-RE PROJ'!J19</f>
        <v>0.16742814641661796</v>
      </c>
      <c r="K18" s="416">
        <f>+'WICHE Public Grads-RE PROJ'!AV19/'WICHE Public Grads-RE PROJ'!K19</f>
        <v>0.17771904533077046</v>
      </c>
      <c r="L18" s="411">
        <f>+'WICHE Public Grads-RE PROJ'!AW19/'WICHE Public Grads-RE PROJ'!L19</f>
        <v>0.17925757082383589</v>
      </c>
      <c r="M18" s="416">
        <f>+'WICHE Public Grads-RE PROJ'!AX19/'WICHE Public Grads-RE PROJ'!M19</f>
        <v>0.18474409985283696</v>
      </c>
      <c r="N18" s="416">
        <f>+'WICHE Public Grads-RE PROJ'!AY19/'WICHE Public Grads-RE PROJ'!N19</f>
        <v>0.19043995760754368</v>
      </c>
      <c r="O18" s="416">
        <f>+'WICHE Public Grads-RE PROJ'!AZ19/'WICHE Public Grads-RE PROJ'!O19</f>
        <v>0.19673171943577994</v>
      </c>
      <c r="P18" s="416">
        <f>+'WICHE Public Grads-RE PROJ'!BA19/'WICHE Public Grads-RE PROJ'!P19</f>
        <v>0.1979888757980108</v>
      </c>
      <c r="Q18" s="416">
        <f>+'WICHE Public Grads-RE PROJ'!BB19/'WICHE Public Grads-RE PROJ'!Q19</f>
        <v>0.20447439353099731</v>
      </c>
      <c r="R18" s="416">
        <f>+'WICHE Public Grads-RE PROJ'!BC19/'WICHE Public Grads-RE PROJ'!R19</f>
        <v>0.2029497741163965</v>
      </c>
      <c r="S18" s="416">
        <f>+'WICHE Public Grads-RE PROJ'!BD19/'WICHE Public Grads-RE PROJ'!S19</f>
        <v>0.21322442838335259</v>
      </c>
      <c r="T18" s="411">
        <f>+'WICHE Public Grads-RE PROJ'!BE19/'WICHE Public Grads-RE PROJ'!T19</f>
        <v>0.21321540062434963</v>
      </c>
      <c r="U18" s="417">
        <f>+'WICHE Public Grads-RE PROJ'!BF19/'WICHE Public Grads-RE PROJ'!U19</f>
        <v>0.20554709250407102</v>
      </c>
      <c r="V18" s="417">
        <f>+'WICHE Public Grads-RE PROJ'!BG19/'WICHE Public Grads-RE PROJ'!V19</f>
        <v>0.20989421776823353</v>
      </c>
      <c r="W18" s="417">
        <f>+'WICHE Public Grads-RE PROJ'!BH19/'WICHE Public Grads-RE PROJ'!W19</f>
        <v>0.21083182591322661</v>
      </c>
      <c r="X18" s="417">
        <f>+'WICHE Public Grads-RE PROJ'!BI19/'WICHE Public Grads-RE PROJ'!X19</f>
        <v>0.21162803441284453</v>
      </c>
      <c r="Y18" s="417">
        <f>+'WICHE Public Grads-RE PROJ'!BJ19/'WICHE Public Grads-RE PROJ'!Y19</f>
        <v>0.210452699249536</v>
      </c>
      <c r="Z18" s="417">
        <f>+'WICHE Public Grads-RE PROJ'!BK19/'WICHE Public Grads-RE PROJ'!Z19</f>
        <v>0.21265364212705395</v>
      </c>
      <c r="AA18" s="417">
        <f>+'WICHE Public Grads-RE PROJ'!BL19/'WICHE Public Grads-RE PROJ'!AA19</f>
        <v>0.21581011562165742</v>
      </c>
      <c r="AB18" s="415">
        <f>+'WICHE Public Grads-RE PROJ'!BM19/'WICHE Public Grads-RE PROJ'!AB19</f>
        <v>0.2174421497885046</v>
      </c>
      <c r="AC18" s="415">
        <f>+'WICHE Public Grads-RE PROJ'!BN19/'WICHE Public Grads-RE PROJ'!AC19</f>
        <v>0.22204995693367785</v>
      </c>
      <c r="AD18" s="415">
        <f>+'WICHE Public Grads-RE PROJ'!BO19/'WICHE Public Grads-RE PROJ'!AD19</f>
        <v>0.22134733158355205</v>
      </c>
      <c r="AE18" s="415">
        <f>+'WICHE Public Grads-RE PROJ'!BP19/'WICHE Public Grads-RE PROJ'!AE19</f>
        <v>0.22406146986980341</v>
      </c>
      <c r="AF18" s="415">
        <f>+'WICHE Public Grads-RE PROJ'!BQ19/'WICHE Public Grads-RE PROJ'!AF19</f>
        <v>0.22874047812964116</v>
      </c>
      <c r="AG18" s="417">
        <f>+'WICHE Public Grads-RE PROJ'!BR19/'WICHE Public Grads-RE PROJ'!AG19</f>
        <v>0.24417311524025764</v>
      </c>
      <c r="AH18" s="415">
        <f>+'WICHE Public Grads-RE PROJ'!BS19/'WICHE Public Grads-RE PROJ'!AH19</f>
        <v>0.23996370557252247</v>
      </c>
      <c r="AI18" s="415">
        <f>+'WICHE Public Grads-RE PROJ'!BT19/'WICHE Public Grads-RE PROJ'!AI19</f>
        <v>0.25424349474409785</v>
      </c>
      <c r="AJ18" s="415">
        <f>+'WICHE Public Grads-RE PROJ'!BU19/'WICHE Public Grads-RE PROJ'!AJ19</f>
        <v>0.25589852374561667</v>
      </c>
      <c r="AK18" s="415">
        <f>+'WICHE Public Grads-RE PROJ'!BV19/'WICHE Public Grads-RE PROJ'!AK19</f>
        <v>0.25279899323034194</v>
      </c>
      <c r="AL18" s="434">
        <f>+'WICHE Public Grads-RE PROJ'!BW19/'WICHE Public Grads-RE PROJ'!AL19</f>
        <v>0.25659605681388786</v>
      </c>
      <c r="AM18" s="411">
        <f>+'WICHE Public Grads-RE PROJ'!BX19/'WICHE Public Grads-RE PROJ'!B19</f>
        <v>0.11098867462503827</v>
      </c>
      <c r="AN18" s="411">
        <f>+'WICHE Public Grads-RE PROJ'!BY19/'WICHE Public Grads-RE PROJ'!C19</f>
        <v>0.12964557097919793</v>
      </c>
      <c r="AO18" s="411">
        <f>+'WICHE Public Grads-RE PROJ'!BZ19/'WICHE Public Grads-RE PROJ'!D19</f>
        <v>0.12478037148594377</v>
      </c>
      <c r="AP18" s="411">
        <f>+'WICHE Public Grads-RE PROJ'!CA19/'WICHE Public Grads-RE PROJ'!E19</f>
        <v>0.14510117145899892</v>
      </c>
      <c r="AQ18" s="411">
        <f>+'WICHE Public Grads-RE PROJ'!CB19/'WICHE Public Grads-RE PROJ'!F19</f>
        <v>0.13542044767090139</v>
      </c>
      <c r="AR18" s="411">
        <f>+'WICHE Public Grads-RE PROJ'!CC19/'WICHE Public Grads-RE PROJ'!G19</f>
        <v>0.13639074427480916</v>
      </c>
      <c r="AS18" s="416">
        <f>+'WICHE Public Grads-RE PROJ'!CD19/'WICHE Public Grads-RE PROJ'!H19</f>
        <v>0.14332774827478489</v>
      </c>
      <c r="AT18" s="416">
        <f>+'WICHE Public Grads-RE PROJ'!CE19/'WICHE Public Grads-RE PROJ'!I19</f>
        <v>0.14200131305394464</v>
      </c>
      <c r="AU18" s="416">
        <f>+'WICHE Public Grads-RE PROJ'!CF19/'WICHE Public Grads-RE PROJ'!J19</f>
        <v>0.14997609307761781</v>
      </c>
      <c r="AV18" s="416">
        <f>+'WICHE Public Grads-RE PROJ'!CG19/'WICHE Public Grads-RE PROJ'!K19</f>
        <v>0.1576699236478189</v>
      </c>
      <c r="AW18" s="411">
        <f>+'WICHE Public Grads-RE PROJ'!CH19/'WICHE Public Grads-RE PROJ'!L19</f>
        <v>0.16161945077607728</v>
      </c>
      <c r="AX18" s="416">
        <f>+'WICHE Public Grads-RE PROJ'!CI19/'WICHE Public Grads-RE PROJ'!M19</f>
        <v>0.16689377009865372</v>
      </c>
      <c r="AY18" s="416">
        <f>+'WICHE Public Grads-RE PROJ'!CJ19/'WICHE Public Grads-RE PROJ'!N19</f>
        <v>0.17068398597787984</v>
      </c>
      <c r="AZ18" s="416">
        <f>+'WICHE Public Grads-RE PROJ'!CK19/'WICHE Public Grads-RE PROJ'!O19</f>
        <v>0.17782317056339195</v>
      </c>
      <c r="BA18" s="416">
        <f>+'WICHE Public Grads-RE PROJ'!CL19/'WICHE Public Grads-RE PROJ'!P19</f>
        <v>0.17793243280269611</v>
      </c>
      <c r="BB18" s="416">
        <f>+'WICHE Public Grads-RE PROJ'!CM19/'WICHE Public Grads-RE PROJ'!Q19</f>
        <v>0.18140161725067386</v>
      </c>
      <c r="BC18" s="416">
        <f>+'WICHE Public Grads-RE PROJ'!CN19/'WICHE Public Grads-RE PROJ'!R19</f>
        <v>0.17990964655859687</v>
      </c>
      <c r="BD18" s="416">
        <f>+'WICHE Public Grads-RE PROJ'!CO19/'WICHE Public Grads-RE PROJ'!S19</f>
        <v>0.18898949461296649</v>
      </c>
      <c r="BE18" s="411">
        <f>+'WICHE Public Grads-RE PROJ'!CP19/'WICHE Public Grads-RE PROJ'!T19</f>
        <v>0.18821540062434963</v>
      </c>
      <c r="BF18" s="417">
        <f>+'WICHE Public Grads-RE PROJ'!CQ19/'WICHE Public Grads-RE PROJ'!U19</f>
        <v>0.18028050638230814</v>
      </c>
      <c r="BG18" s="417">
        <f>+'WICHE Public Grads-RE PROJ'!CR19/'WICHE Public Grads-RE PROJ'!V19</f>
        <v>0.18327633288263209</v>
      </c>
      <c r="BH18" s="417">
        <f>+'WICHE Public Grads-RE PROJ'!CS19/'WICHE Public Grads-RE PROJ'!W19</f>
        <v>0.18442722535705608</v>
      </c>
      <c r="BI18" s="417">
        <f>+'WICHE Public Grads-RE PROJ'!CT19/'WICHE Public Grads-RE PROJ'!X19</f>
        <v>0.17992766726943943</v>
      </c>
      <c r="BJ18" s="417">
        <f>+'WICHE Public Grads-RE PROJ'!CU19/'WICHE Public Grads-RE PROJ'!Y19</f>
        <v>0.179519595448799</v>
      </c>
      <c r="BK18" s="417">
        <f>+'WICHE Public Grads-RE PROJ'!CV19/'WICHE Public Grads-RE PROJ'!Z19</f>
        <v>0.17976452322422046</v>
      </c>
      <c r="BL18" s="417">
        <f>+'WICHE Public Grads-RE PROJ'!CW19/'WICHE Public Grads-RE PROJ'!AA19</f>
        <v>0.18058880456374471</v>
      </c>
      <c r="BM18" s="415">
        <f>+'WICHE Public Grads-RE PROJ'!CX19/'WICHE Public Grads-RE PROJ'!AB19</f>
        <v>0.18036825080865887</v>
      </c>
      <c r="BN18" s="415">
        <f>+'WICHE Public Grads-RE PROJ'!CY19/'WICHE Public Grads-RE PROJ'!AC19</f>
        <v>0.18050941306755261</v>
      </c>
      <c r="BO18" s="415">
        <f>+'WICHE Public Grads-RE PROJ'!CZ19/'WICHE Public Grads-RE PROJ'!AD19</f>
        <v>0.18008165645960922</v>
      </c>
      <c r="BP18" s="415">
        <f>+'WICHE Public Grads-RE PROJ'!DA19/'WICHE Public Grads-RE PROJ'!AE19</f>
        <v>0.17440178338511159</v>
      </c>
      <c r="BQ18" s="415">
        <f>+'WICHE Public Grads-RE PROJ'!DB19/'WICHE Public Grads-RE PROJ'!AF19</f>
        <v>0.17548986729267474</v>
      </c>
      <c r="BR18" s="417">
        <f>+'WICHE Public Grads-RE PROJ'!DC19/'WICHE Public Grads-RE PROJ'!AG19</f>
        <v>0.19795190213613828</v>
      </c>
      <c r="BS18" s="415">
        <f>+'WICHE Public Grads-RE PROJ'!DD19/'WICHE Public Grads-RE PROJ'!AH19</f>
        <v>0.19532598592484399</v>
      </c>
      <c r="BT18" s="415">
        <f>+'WICHE Public Grads-RE PROJ'!DE19/'WICHE Public Grads-RE PROJ'!AI19</f>
        <v>0.20396777528864379</v>
      </c>
      <c r="BU18" s="415">
        <f>+'WICHE Public Grads-RE PROJ'!DF19/'WICHE Public Grads-RE PROJ'!AJ19</f>
        <v>0.20542014805835751</v>
      </c>
      <c r="BV18" s="415">
        <f>+'WICHE Public Grads-RE PROJ'!DG19/'WICHE Public Grads-RE PROJ'!AK19</f>
        <v>0.19796910258635653</v>
      </c>
      <c r="BW18" s="434">
        <f>+'WICHE Public Grads-RE PROJ'!DH19/'WICHE Public Grads-RE PROJ'!AL19</f>
        <v>0.20184934095001</v>
      </c>
      <c r="BX18" s="411">
        <f>+'WICHE Public Grads-RE PROJ'!DI19/'WICHE Public Grads-RE PROJ'!B19</f>
        <v>1.6100397918579736E-2</v>
      </c>
      <c r="BY18" s="411">
        <f>+'WICHE Public Grads-RE PROJ'!DJ19/'WICHE Public Grads-RE PROJ'!C19</f>
        <v>1.3123358442068078E-2</v>
      </c>
      <c r="BZ18" s="411">
        <f>+'WICHE Public Grads-RE PROJ'!DK19/'WICHE Public Grads-RE PROJ'!D19</f>
        <v>1.7538905622489959E-2</v>
      </c>
      <c r="CA18" s="411">
        <f>+'WICHE Public Grads-RE PROJ'!DL19/'WICHE Public Grads-RE PROJ'!E19</f>
        <v>1.6299846172050644E-2</v>
      </c>
      <c r="CB18" s="411">
        <f>+'WICHE Public Grads-RE PROJ'!DM19/'WICHE Public Grads-RE PROJ'!F19</f>
        <v>1.823956442831216E-2</v>
      </c>
      <c r="CC18" s="411">
        <f>+'WICHE Public Grads-RE PROJ'!DN19/'WICHE Public Grads-RE PROJ'!G19</f>
        <v>1.4879532442748091E-2</v>
      </c>
      <c r="CD18" s="416">
        <f>+'WICHE Public Grads-RE PROJ'!DO19/'WICHE Public Grads-RE PROJ'!H19</f>
        <v>1.5335245505921108E-2</v>
      </c>
      <c r="CE18" s="416">
        <f>+'WICHE Public Grads-RE PROJ'!DP19/'WICHE Public Grads-RE PROJ'!I19</f>
        <v>1.6166976693292482E-2</v>
      </c>
      <c r="CF18" s="416">
        <f>+'WICHE Public Grads-RE PROJ'!DQ19/'WICHE Public Grads-RE PROJ'!J19</f>
        <v>1.745205333900016E-2</v>
      </c>
      <c r="CG18" s="416">
        <f>+'WICHE Public Grads-RE PROJ'!DR19/'WICHE Public Grads-RE PROJ'!K19</f>
        <v>2.0049121682951573E-2</v>
      </c>
      <c r="CH18" s="411">
        <f>+'WICHE Public Grads-RE PROJ'!DS19/'WICHE Public Grads-RE PROJ'!L19</f>
        <v>1.7638120047758603E-2</v>
      </c>
      <c r="CI18" s="416">
        <f>+'WICHE Public Grads-RE PROJ'!DT19/'WICHE Public Grads-RE PROJ'!M19</f>
        <v>1.7850329754183245E-2</v>
      </c>
      <c r="CJ18" s="416">
        <f>+'WICHE Public Grads-RE PROJ'!DU19/'WICHE Public Grads-RE PROJ'!N19</f>
        <v>1.9755971629663849E-2</v>
      </c>
      <c r="CK18" s="416">
        <f>+'WICHE Public Grads-RE PROJ'!DV19/'WICHE Public Grads-RE PROJ'!O19</f>
        <v>1.8908548872387999E-2</v>
      </c>
      <c r="CL18" s="416">
        <f>+'WICHE Public Grads-RE PROJ'!DW19/'WICHE Public Grads-RE PROJ'!P19</f>
        <v>2.0056442995314682E-2</v>
      </c>
      <c r="CM18" s="416">
        <f>+'WICHE Public Grads-RE PROJ'!DX19/'WICHE Public Grads-RE PROJ'!Q19</f>
        <v>2.3072776280323452E-2</v>
      </c>
      <c r="CN18" s="416">
        <f>+'WICHE Public Grads-RE PROJ'!DY19/'WICHE Public Grads-RE PROJ'!R19</f>
        <v>2.3040127557799626E-2</v>
      </c>
      <c r="CO18" s="416">
        <f>+'WICHE Public Grads-RE PROJ'!DZ19/'WICHE Public Grads-RE PROJ'!S19</f>
        <v>2.4234933770386092E-2</v>
      </c>
      <c r="CP18" s="411">
        <f>+'WICHE Public Grads-RE PROJ'!EA19/'WICHE Public Grads-RE PROJ'!T19</f>
        <v>2.5000000000000001E-2</v>
      </c>
      <c r="CQ18" s="417">
        <f>+'WICHE Public Grads-RE PROJ'!EB19/'WICHE Public Grads-RE PROJ'!U19</f>
        <v>2.5266586121762882E-2</v>
      </c>
      <c r="CR18" s="417">
        <f>+'WICHE Public Grads-RE PROJ'!EC19/'WICHE Public Grads-RE PROJ'!V19</f>
        <v>2.661788488560142E-2</v>
      </c>
      <c r="CS18" s="417">
        <f>+'WICHE Public Grads-RE PROJ'!ED19/'WICHE Public Grads-RE PROJ'!W19</f>
        <v>2.6404600556170523E-2</v>
      </c>
      <c r="CT18" s="417">
        <f>+'WICHE Public Grads-RE PROJ'!EE19/'WICHE Public Grads-RE PROJ'!X19</f>
        <v>3.1700367143405121E-2</v>
      </c>
      <c r="CU18" s="417">
        <f>+'WICHE Public Grads-RE PROJ'!EF19/'WICHE Public Grads-RE PROJ'!Y19</f>
        <v>3.0933103800737015E-2</v>
      </c>
      <c r="CV18" s="417">
        <f>+'WICHE Public Grads-RE PROJ'!EG19/'WICHE Public Grads-RE PROJ'!Z19</f>
        <v>3.2889118902833483E-2</v>
      </c>
      <c r="CW18" s="417">
        <f>+'WICHE Public Grads-RE PROJ'!EH19/'WICHE Public Grads-RE PROJ'!AA19</f>
        <v>3.5221311057912701E-2</v>
      </c>
      <c r="CX18" s="415">
        <f>+'WICHE Public Grads-RE PROJ'!EI19/'WICHE Public Grads-RE PROJ'!AB19</f>
        <v>3.7073898979845733E-2</v>
      </c>
      <c r="CY18" s="415">
        <f>+'WICHE Public Grads-RE PROJ'!EJ19/'WICHE Public Grads-RE PROJ'!AC19</f>
        <v>4.1540543866125261E-2</v>
      </c>
      <c r="CZ18" s="415">
        <f>+'WICHE Public Grads-RE PROJ'!EK19/'WICHE Public Grads-RE PROJ'!AD19</f>
        <v>4.1265675123942844E-2</v>
      </c>
      <c r="DA18" s="415">
        <f>+'WICHE Public Grads-RE PROJ'!EL19/'WICHE Public Grads-RE PROJ'!AE19</f>
        <v>4.9659686484691823E-2</v>
      </c>
      <c r="DB18" s="415">
        <f>+'WICHE Public Grads-RE PROJ'!EM19/'WICHE Public Grads-RE PROJ'!AF19</f>
        <v>5.3250610836966417E-2</v>
      </c>
      <c r="DC18" s="417">
        <f>+'WICHE Public Grads-RE PROJ'!EN19/'WICHE Public Grads-RE PROJ'!AG19</f>
        <v>4.6221213104119363E-2</v>
      </c>
      <c r="DD18" s="415">
        <f>+'WICHE Public Grads-RE PROJ'!EO19/'WICHE Public Grads-RE PROJ'!AH19</f>
        <v>4.4637719647678487E-2</v>
      </c>
      <c r="DE18" s="415">
        <f>+'WICHE Public Grads-RE PROJ'!EP19/'WICHE Public Grads-RE PROJ'!AI19</f>
        <v>5.0275719455454074E-2</v>
      </c>
      <c r="DF18" s="415">
        <f>+'WICHE Public Grads-RE PROJ'!EQ19/'WICHE Public Grads-RE PROJ'!AJ19</f>
        <v>5.0478375687259186E-2</v>
      </c>
      <c r="DG18" s="415">
        <f>+'WICHE Public Grads-RE PROJ'!ER19/'WICHE Public Grads-RE PROJ'!AK19</f>
        <v>5.482989064398542E-2</v>
      </c>
      <c r="DH18" s="434">
        <f>+'WICHE Public Grads-RE PROJ'!ES19/'WICHE Public Grads-RE PROJ'!AL19</f>
        <v>5.4746715863877839E-2</v>
      </c>
      <c r="DI18" s="411">
        <f>+'WICHE Public Grads-RE PROJ'!ET19/'WICHE Public Grads-RE PROJ'!B19</f>
        <v>8.292011019283746E-2</v>
      </c>
      <c r="DJ18" s="411">
        <f>+'WICHE Public Grads-RE PROJ'!EU19/'WICHE Public Grads-RE PROJ'!C19</f>
        <v>8.4221040634004915E-2</v>
      </c>
      <c r="DK18" s="411">
        <f>+'WICHE Public Grads-RE PROJ'!EV19/'WICHE Public Grads-RE PROJ'!D19</f>
        <v>8.279994979919679E-2</v>
      </c>
      <c r="DL18" s="411">
        <f>+'WICHE Public Grads-RE PROJ'!EW19/'WICHE Public Grads-RE PROJ'!E19</f>
        <v>8.4368713761685005E-2</v>
      </c>
      <c r="DM18" s="411">
        <f>+'WICHE Public Grads-RE PROJ'!EX19/'WICHE Public Grads-RE PROJ'!F19</f>
        <v>8.5450695704779187E-2</v>
      </c>
      <c r="DN18" s="411">
        <f>+'WICHE Public Grads-RE PROJ'!EY19/'WICHE Public Grads-RE PROJ'!G19</f>
        <v>8.8651001908396948E-2</v>
      </c>
      <c r="DO18" s="416">
        <f>+'WICHE Public Grads-RE PROJ'!EZ19/'WICHE Public Grads-RE PROJ'!H19</f>
        <v>8.922840996222986E-2</v>
      </c>
      <c r="DP18" s="416">
        <f>+'WICHE Public Grads-RE PROJ'!FA19/'WICHE Public Grads-RE PROJ'!I19</f>
        <v>8.7728416675785098E-2</v>
      </c>
      <c r="DQ18" s="416">
        <f>+'WICHE Public Grads-RE PROJ'!FB19/'WICHE Public Grads-RE PROJ'!J19</f>
        <v>8.3196089890028163E-2</v>
      </c>
      <c r="DR18" s="416">
        <f>+'WICHE Public Grads-RE PROJ'!FC19/'WICHE Public Grads-RE PROJ'!K19</f>
        <v>8.6576966202146402E-2</v>
      </c>
      <c r="DS18" s="411">
        <f>+'WICHE Public Grads-RE PROJ'!FD19/'WICHE Public Grads-RE PROJ'!L19</f>
        <v>8.9520243134700972E-2</v>
      </c>
      <c r="DT18" s="416">
        <f>+'WICHE Public Grads-RE PROJ'!FE19/'WICHE Public Grads-RE PROJ'!M19</f>
        <v>9.1431841717992041E-2</v>
      </c>
      <c r="DU18" s="416">
        <f>+'WICHE Public Grads-RE PROJ'!FF19/'WICHE Public Grads-RE PROJ'!N19</f>
        <v>9.2013369928530667E-2</v>
      </c>
      <c r="DV18" s="416">
        <f>+'WICHE Public Grads-RE PROJ'!FG19/'WICHE Public Grads-RE PROJ'!O19</f>
        <v>9.5205233665498115E-2</v>
      </c>
      <c r="DW18" s="416">
        <f>+'WICHE Public Grads-RE PROJ'!FH19/'WICHE Public Grads-RE PROJ'!P19</f>
        <v>9.7761459846014739E-2</v>
      </c>
      <c r="DX18" s="416">
        <f>+'WICHE Public Grads-RE PROJ'!FI19/'WICHE Public Grads-RE PROJ'!Q19</f>
        <v>9.7008086253369277E-2</v>
      </c>
      <c r="DY18" s="416">
        <f>+'WICHE Public Grads-RE PROJ'!FJ19/'WICHE Public Grads-RE PROJ'!R19</f>
        <v>0.10433165027903268</v>
      </c>
      <c r="DZ18" s="416">
        <f>+'WICHE Public Grads-RE PROJ'!FK19/'WICHE Public Grads-RE PROJ'!S19</f>
        <v>9.7880114995029424E-2</v>
      </c>
      <c r="EA18" s="411">
        <f>+'WICHE Public Grads-RE PROJ'!FL19/'WICHE Public Grads-RE PROJ'!T19</f>
        <v>0.10507284079084288</v>
      </c>
      <c r="EB18" s="417">
        <f>+'WICHE Public Grads-RE PROJ'!FM19/'WICHE Public Grads-RE PROJ'!U19</f>
        <v>0.10335136838787624</v>
      </c>
      <c r="EC18" s="417">
        <f>+'WICHE Public Grads-RE PROJ'!FN19/'WICHE Public Grads-RE PROJ'!V19</f>
        <v>0.10694875261804396</v>
      </c>
      <c r="ED18" s="417">
        <f>+'WICHE Public Grads-RE PROJ'!FO19/'WICHE Public Grads-RE PROJ'!W19</f>
        <v>0.10143362401792705</v>
      </c>
      <c r="EE18" s="417">
        <f>+'WICHE Public Grads-RE PROJ'!FP19/'WICHE Public Grads-RE PROJ'!X19</f>
        <v>9.9210915666611874E-2</v>
      </c>
      <c r="EF18" s="417">
        <f>+'WICHE Public Grads-RE PROJ'!FQ19/'WICHE Public Grads-RE PROJ'!Y19</f>
        <v>0.10218683594695645</v>
      </c>
      <c r="EG18" s="417">
        <f>+'WICHE Public Grads-RE PROJ'!FR19/'WICHE Public Grads-RE PROJ'!Z19</f>
        <v>0.10498123948764394</v>
      </c>
      <c r="EH18" s="417">
        <f>+'WICHE Public Grads-RE PROJ'!FS19/'WICHE Public Grads-RE PROJ'!AA19</f>
        <v>0.10337187388580452</v>
      </c>
      <c r="EI18" s="415">
        <f>+'WICHE Public Grads-RE PROJ'!FT19/'WICHE Public Grads-RE PROJ'!AB19</f>
        <v>0.10189101766608609</v>
      </c>
      <c r="EJ18" s="415">
        <f>+'WICHE Public Grads-RE PROJ'!FU19/'WICHE Public Grads-RE PROJ'!AC19</f>
        <v>9.993847668266273E-2</v>
      </c>
      <c r="EK18" s="415">
        <f>+'WICHE Public Grads-RE PROJ'!FV19/'WICHE Public Grads-RE PROJ'!AD19</f>
        <v>0.10372314571789637</v>
      </c>
      <c r="EL18" s="415">
        <f>+'WICHE Public Grads-RE PROJ'!FW19/'WICHE Public Grads-RE PROJ'!AE19</f>
        <v>9.8939929328621903E-2</v>
      </c>
      <c r="EM18" s="415">
        <f>+'WICHE Public Grads-RE PROJ'!FX19/'WICHE Public Grads-RE PROJ'!AF19</f>
        <v>9.9195132467781347E-2</v>
      </c>
      <c r="EN18" s="417">
        <f>+'WICHE Public Grads-RE PROJ'!FY19/'WICHE Public Grads-RE PROJ'!AG19</f>
        <v>0.10143181502247348</v>
      </c>
      <c r="EO18" s="415">
        <f>+'WICHE Public Grads-RE PROJ'!FZ19/'WICHE Public Grads-RE PROJ'!AH19</f>
        <v>0.10084982074093746</v>
      </c>
      <c r="EP18" s="415">
        <f>+'WICHE Public Grads-RE PROJ'!GA19/'WICHE Public Grads-RE PROJ'!AI19</f>
        <v>9.8548164742374628E-2</v>
      </c>
      <c r="EQ18" s="415">
        <f>+'WICHE Public Grads-RE PROJ'!GB19/'WICHE Public Grads-RE PROJ'!AJ19</f>
        <v>9.9896099398242344E-2</v>
      </c>
      <c r="ER18" s="415">
        <f>+'WICHE Public Grads-RE PROJ'!GC19/'WICHE Public Grads-RE PROJ'!AK19</f>
        <v>0.10265144940114564</v>
      </c>
      <c r="ES18" s="434">
        <f>+'WICHE Public Grads-RE PROJ'!GD19/'WICHE Public Grads-RE PROJ'!AL19</f>
        <v>9.9379848407388477E-2</v>
      </c>
      <c r="ET18" s="411">
        <f>+'WICHE Public Grads-RE PROJ'!GE19/'WICHE Public Grads-RE PROJ'!B19</f>
        <v>2.2865013774104683E-2</v>
      </c>
      <c r="EU18" s="411">
        <f>+'WICHE Public Grads-RE PROJ'!GF19/'WICHE Public Grads-RE PROJ'!C19</f>
        <v>2.5457239071109826E-2</v>
      </c>
      <c r="EV18" s="411">
        <f>+'WICHE Public Grads-RE PROJ'!GG19/'WICHE Public Grads-RE PROJ'!D19</f>
        <v>2.5257279116465862E-2</v>
      </c>
      <c r="EW18" s="411">
        <f>+'WICHE Public Grads-RE PROJ'!GH19/'WICHE Public Grads-RE PROJ'!E19</f>
        <v>2.5204117855875046E-2</v>
      </c>
      <c r="EX18" s="411">
        <f>+'WICHE Public Grads-RE PROJ'!GI19/'WICHE Public Grads-RE PROJ'!F19</f>
        <v>2.8100423472474288E-2</v>
      </c>
      <c r="EY18" s="411">
        <f>+'WICHE Public Grads-RE PROJ'!GJ19/'WICHE Public Grads-RE PROJ'!G19</f>
        <v>3.0087070610687022E-2</v>
      </c>
      <c r="EZ18" s="416">
        <f>+'WICHE Public Grads-RE PROJ'!GK19/'WICHE Public Grads-RE PROJ'!H19</f>
        <v>3.1948428137335644E-2</v>
      </c>
      <c r="FA18" s="416">
        <f>+'WICHE Public Grads-RE PROJ'!GL19/'WICHE Public Grads-RE PROJ'!I19</f>
        <v>3.0309661888609257E-2</v>
      </c>
      <c r="FB18" s="416">
        <f>+'WICHE Public Grads-RE PROJ'!GM19/'WICHE Public Grads-RE PROJ'!J19</f>
        <v>3.3469691335068802E-2</v>
      </c>
      <c r="FC18" s="416">
        <f>+'WICHE Public Grads-RE PROJ'!GN19/'WICHE Public Grads-RE PROJ'!K19</f>
        <v>3.9831277697688079E-2</v>
      </c>
      <c r="FD18" s="411">
        <f>+'WICHE Public Grads-RE PROJ'!GO19/'WICHE Public Grads-RE PROJ'!L19</f>
        <v>4.2385759253229134E-2</v>
      </c>
      <c r="FE18" s="416">
        <f>+'WICHE Public Grads-RE PROJ'!GP19/'WICHE Public Grads-RE PROJ'!M19</f>
        <v>4.3167820352101163E-2</v>
      </c>
      <c r="FF18" s="416">
        <f>+'WICHE Public Grads-RE PROJ'!GQ19/'WICHE Public Grads-RE PROJ'!N19</f>
        <v>4.6903448463273462E-2</v>
      </c>
      <c r="FG18" s="416">
        <f>+'WICHE Public Grads-RE PROJ'!GR19/'WICHE Public Grads-RE PROJ'!O19</f>
        <v>5.3468407541336575E-2</v>
      </c>
      <c r="FH18" s="416">
        <f>+'WICHE Public Grads-RE PROJ'!GS19/'WICHE Public Grads-RE PROJ'!P19</f>
        <v>5.8388360687179765E-2</v>
      </c>
      <c r="FI18" s="416">
        <f>+'WICHE Public Grads-RE PROJ'!GT19/'WICHE Public Grads-RE PROJ'!Q19</f>
        <v>6.4285714285714279E-2</v>
      </c>
      <c r="FJ18" s="416">
        <f>+'WICHE Public Grads-RE PROJ'!GU19/'WICHE Public Grads-RE PROJ'!R19</f>
        <v>6.5798564974754184E-2</v>
      </c>
      <c r="FK18" s="416">
        <f>+'WICHE Public Grads-RE PROJ'!GV19/'WICHE Public Grads-RE PROJ'!S19</f>
        <v>7.157634541497622E-2</v>
      </c>
      <c r="FL18" s="411">
        <f>+'WICHE Public Grads-RE PROJ'!GW19/'WICHE Public Grads-RE PROJ'!T19</f>
        <v>7.76534859521332E-2</v>
      </c>
      <c r="FM18" s="417">
        <f>+'WICHE Public Grads-RE PROJ'!GX19/'WICHE Public Grads-RE PROJ'!U19</f>
        <v>8.5990439670116089E-2</v>
      </c>
      <c r="FN18" s="417">
        <f>+'WICHE Public Grads-RE PROJ'!GY19/'WICHE Public Grads-RE PROJ'!V19</f>
        <v>8.9848617407672526E-2</v>
      </c>
      <c r="FO18" s="417">
        <f>+'WICHE Public Grads-RE PROJ'!GZ19/'WICHE Public Grads-RE PROJ'!W19</f>
        <v>9.8652771403115638E-2</v>
      </c>
      <c r="FP18" s="417">
        <f>+'WICHE Public Grads-RE PROJ'!HA19/'WICHE Public Grads-RE PROJ'!X19</f>
        <v>0.10704696147734122</v>
      </c>
      <c r="FQ18" s="417">
        <f>+'WICHE Public Grads-RE PROJ'!HB19/'WICHE Public Grads-RE PROJ'!Y19</f>
        <v>0.10675955563923932</v>
      </c>
      <c r="FR18" s="417">
        <f>+'WICHE Public Grads-RE PROJ'!HC19/'WICHE Public Grads-RE PROJ'!Z19</f>
        <v>0.11419329796868935</v>
      </c>
      <c r="FS18" s="417">
        <f>+'WICHE Public Grads-RE PROJ'!HD19/'WICHE Public Grads-RE PROJ'!AA19</f>
        <v>0.12257423725360363</v>
      </c>
      <c r="FT18" s="415">
        <f>+'WICHE Public Grads-RE PROJ'!HE19/'WICHE Public Grads-RE PROJ'!AB19</f>
        <v>0.13326698183627769</v>
      </c>
      <c r="FU18" s="415">
        <f>+'WICHE Public Grads-RE PROJ'!HF19/'WICHE Public Grads-RE PROJ'!AC19</f>
        <v>0.13928879045158116</v>
      </c>
      <c r="FV18" s="415">
        <f>+'WICHE Public Grads-RE PROJ'!HG19/'WICHE Public Grads-RE PROJ'!AD19</f>
        <v>0.14737046758044134</v>
      </c>
      <c r="FW18" s="415">
        <f>+'WICHE Public Grads-RE PROJ'!HH19/'WICHE Public Grads-RE PROJ'!AE19</f>
        <v>0.15334266132283539</v>
      </c>
      <c r="FX18" s="415">
        <f>+'WICHE Public Grads-RE PROJ'!HI19/'WICHE Public Grads-RE PROJ'!AF19</f>
        <v>0.16059023619029367</v>
      </c>
      <c r="FY18" s="417">
        <f>+'WICHE Public Grads-RE PROJ'!HJ19/'WICHE Public Grads-RE PROJ'!AG19</f>
        <v>0.16118344840368842</v>
      </c>
      <c r="FZ18" s="415">
        <f>+'WICHE Public Grads-RE PROJ'!HK19/'WICHE Public Grads-RE PROJ'!AH19</f>
        <v>0.17335015270216439</v>
      </c>
      <c r="GA18" s="415">
        <f>+'WICHE Public Grads-RE PROJ'!HL19/'WICHE Public Grads-RE PROJ'!AI19</f>
        <v>0.16965362743408582</v>
      </c>
      <c r="GB18" s="415">
        <f>+'WICHE Public Grads-RE PROJ'!HM19/'WICHE Public Grads-RE PROJ'!AJ19</f>
        <v>0.16766959608641066</v>
      </c>
      <c r="GC18" s="415">
        <f>+'WICHE Public Grads-RE PROJ'!HN19/'WICHE Public Grads-RE PROJ'!AK19</f>
        <v>0.17258288491581322</v>
      </c>
      <c r="GD18" s="434">
        <f>+'WICHE Public Grads-RE PROJ'!HO19/'WICHE Public Grads-RE PROJ'!AL19</f>
        <v>0.16935250839094002</v>
      </c>
      <c r="GE18" s="411">
        <f>+'WICHE Public Grads-RE PROJ'!HP19/'WICHE Public Grads-RE PROJ'!B19</f>
        <v>0.76712580348943982</v>
      </c>
      <c r="GF18" s="411">
        <f>+'WICHE Public Grads-RE PROJ'!HQ19/'WICHE Public Grads-RE PROJ'!C19</f>
        <v>0.74755279087361926</v>
      </c>
      <c r="GG18" s="411">
        <f>+'WICHE Public Grads-RE PROJ'!HR19/'WICHE Public Grads-RE PROJ'!D19</f>
        <v>0.74962349397590367</v>
      </c>
      <c r="GH18" s="411">
        <f>+'WICHE Public Grads-RE PROJ'!HS19/'WICHE Public Grads-RE PROJ'!E19</f>
        <v>0.72902615075139032</v>
      </c>
      <c r="GI18" s="411">
        <f>+'WICHE Public Grads-RE PROJ'!HT19/'WICHE Public Grads-RE PROJ'!F19</f>
        <v>0.73278886872353299</v>
      </c>
      <c r="GJ18" s="411">
        <f>+'WICHE Public Grads-RE PROJ'!HU19/'WICHE Public Grads-RE PROJ'!G19</f>
        <v>0.72999165076335881</v>
      </c>
      <c r="GK18" s="416">
        <f>+'WICHE Public Grads-RE PROJ'!HV19/'WICHE Public Grads-RE PROJ'!H19</f>
        <v>0.72016016811972849</v>
      </c>
      <c r="GL18" s="416">
        <f>+'WICHE Public Grads-RE PROJ'!HW19/'WICHE Public Grads-RE PROJ'!I19</f>
        <v>0.72379363168836852</v>
      </c>
      <c r="GM18" s="416">
        <f>+'WICHE Public Grads-RE PROJ'!HX19/'WICHE Public Grads-RE PROJ'!J19</f>
        <v>0.71590607235828507</v>
      </c>
      <c r="GN18" s="416">
        <f>+'WICHE Public Grads-RE PROJ'!HY19/'WICHE Public Grads-RE PROJ'!K19</f>
        <v>0.69587271076939505</v>
      </c>
      <c r="GO18" s="411">
        <f>+'WICHE Public Grads-RE PROJ'!HZ19/'WICHE Public Grads-RE PROJ'!L19</f>
        <v>0.68883642678823398</v>
      </c>
      <c r="GP18" s="416">
        <f>+'WICHE Public Grads-RE PROJ'!IA19/'WICHE Public Grads-RE PROJ'!M19</f>
        <v>0.68065623807706988</v>
      </c>
      <c r="GQ18" s="416">
        <f>+'WICHE Public Grads-RE PROJ'!IB19/'WICHE Public Grads-RE PROJ'!N19</f>
        <v>0.67064322400065224</v>
      </c>
      <c r="GR18" s="416">
        <f>+'WICHE Public Grads-RE PROJ'!IC19/'WICHE Public Grads-RE PROJ'!O19</f>
        <v>0.65459463935738538</v>
      </c>
      <c r="GS18" s="416">
        <f>+'WICHE Public Grads-RE PROJ'!ID19/'WICHE Public Grads-RE PROJ'!P19</f>
        <v>0.64586130366879468</v>
      </c>
      <c r="GT18" s="416">
        <f>+'WICHE Public Grads-RE PROJ'!IE19/'WICHE Public Grads-RE PROJ'!Q19</f>
        <v>0.63423180592991912</v>
      </c>
      <c r="GU18" s="416">
        <f>+'WICHE Public Grads-RE PROJ'!IF19/'WICHE Public Grads-RE PROJ'!R19</f>
        <v>0.62692001062981662</v>
      </c>
      <c r="GV18" s="416">
        <f>+'WICHE Public Grads-RE PROJ'!IG19/'WICHE Public Grads-RE PROJ'!S19</f>
        <v>0.61731911120664174</v>
      </c>
      <c r="GW18" s="411">
        <f>+'WICHE Public Grads-RE PROJ'!IH19/'WICHE Public Grads-RE PROJ'!T19</f>
        <v>0.60405827263267431</v>
      </c>
      <c r="GX18" s="417">
        <f>+'WICHE Public Grads-RE PROJ'!II19/'WICHE Public Grads-RE PROJ'!U19</f>
        <v>0.60511109943793662</v>
      </c>
      <c r="GY18" s="417">
        <f>+'WICHE Public Grads-RE PROJ'!IJ19/'WICHE Public Grads-RE PROJ'!V19</f>
        <v>0.59330841220605002</v>
      </c>
      <c r="GZ18" s="417">
        <f>+'WICHE Public Grads-RE PROJ'!IK19/'WICHE Public Grads-RE PROJ'!W19</f>
        <v>0.58908177866573075</v>
      </c>
      <c r="HA18" s="417">
        <f>+'WICHE Public Grads-RE PROJ'!IL19/'WICHE Public Grads-RE PROJ'!X19</f>
        <v>0.58211408844320234</v>
      </c>
      <c r="HB18" s="417">
        <f>+'WICHE Public Grads-RE PROJ'!IM19/'WICHE Public Grads-RE PROJ'!Y19</f>
        <v>0.58060090916426821</v>
      </c>
      <c r="HC18" s="417">
        <f>+'WICHE Public Grads-RE PROJ'!IN19/'WICHE Public Grads-RE PROJ'!Z19</f>
        <v>0.56817182041661274</v>
      </c>
      <c r="HD18" s="417">
        <f>+'WICHE Public Grads-RE PROJ'!IO19/'WICHE Public Grads-RE PROJ'!AA19</f>
        <v>0.55824377323893448</v>
      </c>
      <c r="HE18" s="415">
        <f>+'WICHE Public Grads-RE PROJ'!IP19/'WICHE Public Grads-RE PROJ'!AB19</f>
        <v>0.54739985070913166</v>
      </c>
      <c r="HF18" s="415">
        <f>+'WICHE Public Grads-RE PROJ'!IQ19/'WICHE Public Grads-RE PROJ'!AC19</f>
        <v>0.53872277593207829</v>
      </c>
      <c r="HG18" s="415">
        <f>+'WICHE Public Grads-RE PROJ'!IR19/'WICHE Public Grads-RE PROJ'!AD19</f>
        <v>0.52755905511811019</v>
      </c>
      <c r="HH18" s="415">
        <f>+'WICHE Public Grads-RE PROJ'!IS19/'WICHE Public Grads-RE PROJ'!AE19</f>
        <v>0.52365593947873934</v>
      </c>
      <c r="HI18" s="415">
        <f>+'WICHE Public Grads-RE PROJ'!IT19/'WICHE Public Grads-RE PROJ'!AF19</f>
        <v>0.51147415321228384</v>
      </c>
      <c r="HJ18" s="417">
        <f>+'WICHE Public Grads-RE PROJ'!IU19/'WICHE Public Grads-RE PROJ'!AG19</f>
        <v>0.49321162133358049</v>
      </c>
      <c r="HK18" s="415">
        <f>+'WICHE Public Grads-RE PROJ'!IV19/'WICHE Public Grads-RE PROJ'!AH19</f>
        <v>0.48583632098437568</v>
      </c>
      <c r="HL18" s="415">
        <f>+'WICHE Public Grads-RE PROJ'!IW19/'WICHE Public Grads-RE PROJ'!AI19</f>
        <v>0.4775547130794417</v>
      </c>
      <c r="HM18" s="415">
        <f>+'WICHE Public Grads-RE PROJ'!IX19/'WICHE Public Grads-RE PROJ'!AJ19</f>
        <v>0.4765357807697303</v>
      </c>
      <c r="HN18" s="415">
        <f>+'WICHE Public Grads-RE PROJ'!IY19/'WICHE Public Grads-RE PROJ'!AK19</f>
        <v>0.47196667245269919</v>
      </c>
      <c r="HO18" s="434">
        <f>+'WICHE Public Grads-RE PROJ'!IZ19/'WICHE Public Grads-RE PROJ'!AL19</f>
        <v>0.47467158638778367</v>
      </c>
      <c r="HP18" s="428">
        <f t="shared" si="7"/>
        <v>1</v>
      </c>
      <c r="HQ18" s="428">
        <f t="shared" si="8"/>
        <v>1</v>
      </c>
      <c r="HR18" s="428">
        <f t="shared" si="9"/>
        <v>1</v>
      </c>
      <c r="HS18" s="428">
        <f t="shared" si="10"/>
        <v>1</v>
      </c>
      <c r="HT18" s="428">
        <f t="shared" si="11"/>
        <v>1</v>
      </c>
      <c r="HU18" s="428">
        <f t="shared" si="2"/>
        <v>1</v>
      </c>
      <c r="HV18" s="428">
        <f t="shared" si="41"/>
        <v>1</v>
      </c>
      <c r="HW18" s="428">
        <f t="shared" si="42"/>
        <v>1</v>
      </c>
      <c r="HX18" s="428">
        <f t="shared" si="43"/>
        <v>1</v>
      </c>
      <c r="HY18" s="428">
        <f t="shared" si="44"/>
        <v>1</v>
      </c>
      <c r="HZ18" s="428">
        <f t="shared" si="45"/>
        <v>1</v>
      </c>
      <c r="IA18" s="428">
        <f t="shared" si="46"/>
        <v>1</v>
      </c>
      <c r="IB18" s="428">
        <f t="shared" si="47"/>
        <v>1</v>
      </c>
      <c r="IC18" s="428">
        <f t="shared" si="17"/>
        <v>1</v>
      </c>
      <c r="ID18" s="428">
        <f t="shared" si="18"/>
        <v>1</v>
      </c>
      <c r="IE18" s="428">
        <f t="shared" si="19"/>
        <v>1</v>
      </c>
      <c r="IF18" s="428">
        <f t="shared" si="20"/>
        <v>1</v>
      </c>
      <c r="IG18" s="428">
        <f t="shared" si="21"/>
        <v>1</v>
      </c>
      <c r="IH18" s="428">
        <f t="shared" si="22"/>
        <v>1</v>
      </c>
      <c r="II18" s="428">
        <f t="shared" si="23"/>
        <v>1</v>
      </c>
      <c r="IJ18" s="428">
        <f t="shared" si="24"/>
        <v>1</v>
      </c>
      <c r="IK18" s="428">
        <f t="shared" si="25"/>
        <v>1</v>
      </c>
      <c r="IL18" s="428">
        <f t="shared" si="26"/>
        <v>1</v>
      </c>
      <c r="IM18" s="428">
        <f t="shared" si="27"/>
        <v>1</v>
      </c>
      <c r="IN18" s="428">
        <f t="shared" si="28"/>
        <v>1</v>
      </c>
      <c r="IO18" s="428">
        <f t="shared" si="29"/>
        <v>1</v>
      </c>
      <c r="IP18" s="428">
        <f t="shared" si="30"/>
        <v>1</v>
      </c>
      <c r="IQ18" s="428">
        <f t="shared" si="31"/>
        <v>1</v>
      </c>
      <c r="IR18" s="428">
        <f t="shared" si="32"/>
        <v>1</v>
      </c>
      <c r="IS18" s="428">
        <f t="shared" si="33"/>
        <v>1</v>
      </c>
      <c r="IT18" s="428">
        <f t="shared" si="34"/>
        <v>1</v>
      </c>
      <c r="IU18" s="428">
        <f t="shared" si="35"/>
        <v>1</v>
      </c>
      <c r="IV18" s="428">
        <f t="shared" si="36"/>
        <v>1</v>
      </c>
      <c r="IW18" s="428">
        <f t="shared" si="37"/>
        <v>1</v>
      </c>
      <c r="IX18" s="428">
        <f t="shared" si="38"/>
        <v>1</v>
      </c>
      <c r="IY18" s="428">
        <f t="shared" si="39"/>
        <v>1</v>
      </c>
      <c r="IZ18" s="428">
        <f t="shared" si="40"/>
        <v>1</v>
      </c>
    </row>
    <row r="19" spans="1:260" s="42" customFormat="1">
      <c r="A19" s="279" t="s">
        <v>40</v>
      </c>
      <c r="B19" s="411">
        <f>+'WICHE Public Grads-RE PROJ'!AM20/'WICHE Public Grads-RE PROJ'!B20</f>
        <v>1.0971024534800635E-2</v>
      </c>
      <c r="C19" s="411">
        <f>+'WICHE Public Grads-RE PROJ'!AN20/'WICHE Public Grads-RE PROJ'!C20</f>
        <v>1.019759648717356E-2</v>
      </c>
      <c r="D19" s="411">
        <f>+'WICHE Public Grads-RE PROJ'!AO20/'WICHE Public Grads-RE PROJ'!D20</f>
        <v>1.0928156941294294E-2</v>
      </c>
      <c r="E19" s="411">
        <f>+'WICHE Public Grads-RE PROJ'!AP20/'WICHE Public Grads-RE PROJ'!E20</f>
        <v>1.1787319444837041E-2</v>
      </c>
      <c r="F19" s="411">
        <f>+'WICHE Public Grads-RE PROJ'!AQ20/'WICHE Public Grads-RE PROJ'!F20</f>
        <v>1.1465517241379309E-2</v>
      </c>
      <c r="G19" s="411">
        <f>+'WICHE Public Grads-RE PROJ'!AR20/'WICHE Public Grads-RE PROJ'!G20</f>
        <v>1.1677695601401323E-2</v>
      </c>
      <c r="H19" s="416">
        <f>+'WICHE Public Grads-RE PROJ'!AS20/'WICHE Public Grads-RE PROJ'!H20</f>
        <v>1.1507076373836541E-2</v>
      </c>
      <c r="I19" s="416">
        <f>+'WICHE Public Grads-RE PROJ'!AT20/'WICHE Public Grads-RE PROJ'!I20</f>
        <v>1.2763120297171159E-2</v>
      </c>
      <c r="J19" s="416">
        <f>+'WICHE Public Grads-RE PROJ'!AU20/'WICHE Public Grads-RE PROJ'!J20</f>
        <v>1.2841193029066642E-2</v>
      </c>
      <c r="K19" s="416">
        <f>+'WICHE Public Grads-RE PROJ'!AV20/'WICHE Public Grads-RE PROJ'!K20</f>
        <v>1.3689048760991206E-2</v>
      </c>
      <c r="L19" s="411">
        <f>+'WICHE Public Grads-RE PROJ'!AW20/'WICHE Public Grads-RE PROJ'!L20</f>
        <v>1.4219991635299039E-2</v>
      </c>
      <c r="M19" s="416">
        <f>+'WICHE Public Grads-RE PROJ'!AX20/'WICHE Public Grads-RE PROJ'!M20</f>
        <v>1.3447658996977361E-2</v>
      </c>
      <c r="N19" s="416">
        <f>+'WICHE Public Grads-RE PROJ'!AY20/'WICHE Public Grads-RE PROJ'!N20</f>
        <v>1.44971216733476E-2</v>
      </c>
      <c r="O19" s="416">
        <f>+'WICHE Public Grads-RE PROJ'!AZ20/'WICHE Public Grads-RE PROJ'!O20</f>
        <v>1.5463917525773196E-2</v>
      </c>
      <c r="P19" s="416">
        <f>+'WICHE Public Grads-RE PROJ'!BA20/'WICHE Public Grads-RE PROJ'!P20</f>
        <v>1.4999561416332855E-2</v>
      </c>
      <c r="Q19" s="416">
        <f>+'WICHE Public Grads-RE PROJ'!BB20/'WICHE Public Grads-RE PROJ'!Q20</f>
        <v>1.4522702485505998E-2</v>
      </c>
      <c r="R19" s="416">
        <f>+'WICHE Public Grads-RE PROJ'!BC20/'WICHE Public Grads-RE PROJ'!R20</f>
        <v>1.7623909199794674E-2</v>
      </c>
      <c r="S19" s="416">
        <f>+'WICHE Public Grads-RE PROJ'!BD20/'WICHE Public Grads-RE PROJ'!S20</f>
        <v>1.828782780674492E-2</v>
      </c>
      <c r="T19" s="416">
        <f>+'WICHE Public Grads-RE PROJ'!BE20/'WICHE Public Grads-RE PROJ'!T20</f>
        <v>1.8896097209350222E-2</v>
      </c>
      <c r="U19" s="417">
        <f>+'WICHE Public Grads-RE PROJ'!BF20/'WICHE Public Grads-RE PROJ'!U20</f>
        <v>1.5444114332547894E-2</v>
      </c>
      <c r="V19" s="417">
        <f>+'WICHE Public Grads-RE PROJ'!BG20/'WICHE Public Grads-RE PROJ'!V20</f>
        <v>1.6888150609080842E-2</v>
      </c>
      <c r="W19" s="417">
        <f>+'WICHE Public Grads-RE PROJ'!BH20/'WICHE Public Grads-RE PROJ'!W20</f>
        <v>1.8939984411535465E-2</v>
      </c>
      <c r="X19" s="417">
        <f>+'WICHE Public Grads-RE PROJ'!BI20/'WICHE Public Grads-RE PROJ'!X20</f>
        <v>1.9956438878301116E-2</v>
      </c>
      <c r="Y19" s="417">
        <f>+'WICHE Public Grads-RE PROJ'!BJ20/'WICHE Public Grads-RE PROJ'!Y20</f>
        <v>2.127889101647833E-2</v>
      </c>
      <c r="Z19" s="417">
        <f>+'WICHE Public Grads-RE PROJ'!BK20/'WICHE Public Grads-RE PROJ'!Z20</f>
        <v>2.1567596002104155E-2</v>
      </c>
      <c r="AA19" s="417">
        <f>+'WICHE Public Grads-RE PROJ'!BL20/'WICHE Public Grads-RE PROJ'!AA20</f>
        <v>2.3673030659773761E-2</v>
      </c>
      <c r="AB19" s="415">
        <f>+'WICHE Public Grads-RE PROJ'!BM20/'WICHE Public Grads-RE PROJ'!AB20</f>
        <v>2.5535705448606918E-2</v>
      </c>
      <c r="AC19" s="415">
        <f>+'WICHE Public Grads-RE PROJ'!BN20/'WICHE Public Grads-RE PROJ'!AC20</f>
        <v>2.6947586820135355E-2</v>
      </c>
      <c r="AD19" s="415">
        <f>+'WICHE Public Grads-RE PROJ'!BO20/'WICHE Public Grads-RE PROJ'!AD20</f>
        <v>2.7975200362921518E-2</v>
      </c>
      <c r="AE19" s="415">
        <f>+'WICHE Public Grads-RE PROJ'!BP20/'WICHE Public Grads-RE PROJ'!AE20</f>
        <v>2.8319697923222153E-2</v>
      </c>
      <c r="AF19" s="415">
        <f>+'WICHE Public Grads-RE PROJ'!BQ20/'WICHE Public Grads-RE PROJ'!AF20</f>
        <v>2.9350468912816952E-2</v>
      </c>
      <c r="AG19" s="417">
        <f>+'WICHE Public Grads-RE PROJ'!BR20/'WICHE Public Grads-RE PROJ'!AG20</f>
        <v>3.7020218918789732E-2</v>
      </c>
      <c r="AH19" s="415">
        <f>+'WICHE Public Grads-RE PROJ'!BS20/'WICHE Public Grads-RE PROJ'!AH20</f>
        <v>3.7111533530789977E-2</v>
      </c>
      <c r="AI19" s="415">
        <f>+'WICHE Public Grads-RE PROJ'!BT20/'WICHE Public Grads-RE PROJ'!AI20</f>
        <v>3.7807224700428584E-2</v>
      </c>
      <c r="AJ19" s="415">
        <f>+'WICHE Public Grads-RE PROJ'!BU20/'WICHE Public Grads-RE PROJ'!AJ20</f>
        <v>3.9532245396631471E-2</v>
      </c>
      <c r="AK19" s="415">
        <f>+'WICHE Public Grads-RE PROJ'!BV20/'WICHE Public Grads-RE PROJ'!AK20</f>
        <v>4.0231324423396553E-2</v>
      </c>
      <c r="AL19" s="434">
        <f>+'WICHE Public Grads-RE PROJ'!BW20/'WICHE Public Grads-RE PROJ'!AL20</f>
        <v>4.2465753424657533E-2</v>
      </c>
      <c r="AM19" s="411">
        <f>+'WICHE Public Grads-RE PROJ'!BX20/'WICHE Public Grads-RE PROJ'!B20</f>
        <v>1.3723971841809333E-3</v>
      </c>
      <c r="AN19" s="411">
        <f>+'WICHE Public Grads-RE PROJ'!BY20/'WICHE Public Grads-RE PROJ'!C20</f>
        <v>1.386642015253062E-3</v>
      </c>
      <c r="AO19" s="411">
        <f>+'WICHE Public Grads-RE PROJ'!BZ20/'WICHE Public Grads-RE PROJ'!D20</f>
        <v>1.1193260478953727E-3</v>
      </c>
      <c r="AP19" s="411">
        <f>+'WICHE Public Grads-RE PROJ'!CA20/'WICHE Public Grads-RE PROJ'!E20</f>
        <v>1.6112163269921135E-3</v>
      </c>
      <c r="AQ19" s="411">
        <f>+'WICHE Public Grads-RE PROJ'!CB20/'WICHE Public Grads-RE PROJ'!F20</f>
        <v>1.4655172413793104E-3</v>
      </c>
      <c r="AR19" s="411">
        <f>+'WICHE Public Grads-RE PROJ'!CC20/'WICHE Public Grads-RE PROJ'!G20</f>
        <v>1.8165304268846503E-3</v>
      </c>
      <c r="AS19" s="416">
        <f>+'WICHE Public Grads-RE PROJ'!CD20/'WICHE Public Grads-RE PROJ'!H20</f>
        <v>1.5619023332908326E-3</v>
      </c>
      <c r="AT19" s="416">
        <f>+'WICHE Public Grads-RE PROJ'!CE20/'WICHE Public Grads-RE PROJ'!I20</f>
        <v>2.0001904943327937E-3</v>
      </c>
      <c r="AU19" s="416">
        <f>+'WICHE Public Grads-RE PROJ'!CF20/'WICHE Public Grads-RE PROJ'!J20</f>
        <v>1.7079419299743809E-3</v>
      </c>
      <c r="AV19" s="416">
        <f>+'WICHE Public Grads-RE PROJ'!CG20/'WICHE Public Grads-RE PROJ'!K20</f>
        <v>1.43218758326672E-3</v>
      </c>
      <c r="AW19" s="411">
        <f>+'WICHE Public Grads-RE PROJ'!CH20/'WICHE Public Grads-RE PROJ'!L20</f>
        <v>2.1233471672618474E-3</v>
      </c>
      <c r="AX19" s="416">
        <f>+'WICHE Public Grads-RE PROJ'!CI20/'WICHE Public Grads-RE PROJ'!M20</f>
        <v>1.5113194744309419E-3</v>
      </c>
      <c r="AY19" s="416">
        <f>+'WICHE Public Grads-RE PROJ'!CJ20/'WICHE Public Grads-RE PROJ'!N20</f>
        <v>2.0796286807920673E-3</v>
      </c>
      <c r="AZ19" s="416">
        <f>+'WICHE Public Grads-RE PROJ'!CK20/'WICHE Public Grads-RE PROJ'!O20</f>
        <v>2.1452833561766281E-3</v>
      </c>
      <c r="BA19" s="416">
        <f>+'WICHE Public Grads-RE PROJ'!CL20/'WICHE Public Grads-RE PROJ'!P20</f>
        <v>1.6958568462910441E-3</v>
      </c>
      <c r="BB19" s="416">
        <f>+'WICHE Public Grads-RE PROJ'!CM20/'WICHE Public Grads-RE PROJ'!Q20</f>
        <v>1.262843694391826E-3</v>
      </c>
      <c r="BC19" s="416">
        <f>+'WICHE Public Grads-RE PROJ'!CN20/'WICHE Public Grads-RE PROJ'!R20</f>
        <v>3.9924713397593108E-4</v>
      </c>
      <c r="BD19" s="416">
        <f>+'WICHE Public Grads-RE PROJ'!CO20/'WICHE Public Grads-RE PROJ'!S20</f>
        <v>2.7483112012945316E-3</v>
      </c>
      <c r="BE19" s="416">
        <f>+'WICHE Public Grads-RE PROJ'!CP20/'WICHE Public Grads-RE PROJ'!T20</f>
        <v>2.1110081351045206E-3</v>
      </c>
      <c r="BF19" s="417">
        <f>+'WICHE Public Grads-RE PROJ'!CQ20/'WICHE Public Grads-RE PROJ'!U20</f>
        <v>1.7672369634258785E-3</v>
      </c>
      <c r="BG19" s="417">
        <f>+'WICHE Public Grads-RE PROJ'!CR20/'WICHE Public Grads-RE PROJ'!V20</f>
        <v>1.5352864190073493E-3</v>
      </c>
      <c r="BH19" s="417">
        <f>+'WICHE Public Grads-RE PROJ'!CS20/'WICHE Public Grads-RE PROJ'!W20</f>
        <v>2.0265003897116133E-3</v>
      </c>
      <c r="BI19" s="417">
        <f>+'WICHE Public Grads-RE PROJ'!CT20/'WICHE Public Grads-RE PROJ'!X20</f>
        <v>2.1780560849441874E-3</v>
      </c>
      <c r="BJ19" s="417">
        <f>+'WICHE Public Grads-RE PROJ'!CU20/'WICHE Public Grads-RE PROJ'!Y20</f>
        <v>1.9957388279079804E-3</v>
      </c>
      <c r="BK19" s="417">
        <f>+'WICHE Public Grads-RE PROJ'!CV20/'WICHE Public Grads-RE PROJ'!Z20</f>
        <v>2.2356654392425039E-3</v>
      </c>
      <c r="BL19" s="417">
        <f>+'WICHE Public Grads-RE PROJ'!CW20/'WICHE Public Grads-RE PROJ'!AA20</f>
        <v>2.4568766955008446E-3</v>
      </c>
      <c r="BM19" s="415">
        <f>+'WICHE Public Grads-RE PROJ'!CX20/'WICHE Public Grads-RE PROJ'!AB20</f>
        <v>2.6475973672489732E-3</v>
      </c>
      <c r="BN19" s="415">
        <f>+'WICHE Public Grads-RE PROJ'!CY20/'WICHE Public Grads-RE PROJ'!AC20</f>
        <v>2.5440893148248778E-3</v>
      </c>
      <c r="BO19" s="415">
        <f>+'WICHE Public Grads-RE PROJ'!CZ20/'WICHE Public Grads-RE PROJ'!AD20</f>
        <v>2.3690710217248853E-3</v>
      </c>
      <c r="BP19" s="415">
        <f>+'WICHE Public Grads-RE PROJ'!DA20/'WICHE Public Grads-RE PROJ'!AE20</f>
        <v>2.8193832599118945E-3</v>
      </c>
      <c r="BQ19" s="415">
        <f>+'WICHE Public Grads-RE PROJ'!DB20/'WICHE Public Grads-RE PROJ'!AF20</f>
        <v>3.1757058502456209E-3</v>
      </c>
      <c r="BR19" s="417">
        <f>+'WICHE Public Grads-RE PROJ'!DC20/'WICHE Public Grads-RE PROJ'!AG20</f>
        <v>4.110702165288466E-3</v>
      </c>
      <c r="BS19" s="415">
        <f>+'WICHE Public Grads-RE PROJ'!DD20/'WICHE Public Grads-RE PROJ'!AH20</f>
        <v>4.6196012554705805E-3</v>
      </c>
      <c r="BT19" s="415">
        <f>+'WICHE Public Grads-RE PROJ'!DE20/'WICHE Public Grads-RE PROJ'!AI20</f>
        <v>4.3077057640164432E-3</v>
      </c>
      <c r="BU19" s="415">
        <f>+'WICHE Public Grads-RE PROJ'!DF20/'WICHE Public Grads-RE PROJ'!AJ20</f>
        <v>4.1452133694039623E-3</v>
      </c>
      <c r="BV19" s="415">
        <f>+'WICHE Public Grads-RE PROJ'!DG20/'WICHE Public Grads-RE PROJ'!AK20</f>
        <v>3.8933539764577311E-3</v>
      </c>
      <c r="BW19" s="434">
        <f>+'WICHE Public Grads-RE PROJ'!DH20/'WICHE Public Grads-RE PROJ'!AL20</f>
        <v>4.0623523854511102E-3</v>
      </c>
      <c r="BX19" s="411">
        <f>+'WICHE Public Grads-RE PROJ'!DI20/'WICHE Public Grads-RE PROJ'!B20</f>
        <v>9.5986273506197001E-3</v>
      </c>
      <c r="BY19" s="411">
        <f>+'WICHE Public Grads-RE PROJ'!DJ20/'WICHE Public Grads-RE PROJ'!C20</f>
        <v>8.8109544719204985E-3</v>
      </c>
      <c r="BZ19" s="411">
        <f>+'WICHE Public Grads-RE PROJ'!DK20/'WICHE Public Grads-RE PROJ'!D20</f>
        <v>9.8088308933989218E-3</v>
      </c>
      <c r="CA19" s="411">
        <f>+'WICHE Public Grads-RE PROJ'!DL20/'WICHE Public Grads-RE PROJ'!E20</f>
        <v>1.0176103117844927E-2</v>
      </c>
      <c r="CB19" s="411">
        <f>+'WICHE Public Grads-RE PROJ'!DM20/'WICHE Public Grads-RE PROJ'!F20</f>
        <v>0.01</v>
      </c>
      <c r="CC19" s="411">
        <f>+'WICHE Public Grads-RE PROJ'!DN20/'WICHE Public Grads-RE PROJ'!G20</f>
        <v>9.8611651745166735E-3</v>
      </c>
      <c r="CD19" s="416">
        <f>+'WICHE Public Grads-RE PROJ'!DO20/'WICHE Public Grads-RE PROJ'!H20</f>
        <v>9.9451740405457102E-3</v>
      </c>
      <c r="CE19" s="416">
        <f>+'WICHE Public Grads-RE PROJ'!DP20/'WICHE Public Grads-RE PROJ'!I20</f>
        <v>1.0762929802838366E-2</v>
      </c>
      <c r="CF19" s="416">
        <f>+'WICHE Public Grads-RE PROJ'!DQ20/'WICHE Public Grads-RE PROJ'!J20</f>
        <v>1.1133251099092261E-2</v>
      </c>
      <c r="CG19" s="416">
        <f>+'WICHE Public Grads-RE PROJ'!DR20/'WICHE Public Grads-RE PROJ'!K20</f>
        <v>1.2256861177724487E-2</v>
      </c>
      <c r="CH19" s="411">
        <f>+'WICHE Public Grads-RE PROJ'!DS20/'WICHE Public Grads-RE PROJ'!L20</f>
        <v>1.2096644468037191E-2</v>
      </c>
      <c r="CI19" s="416">
        <f>+'WICHE Public Grads-RE PROJ'!DT20/'WICHE Public Grads-RE PROJ'!M20</f>
        <v>1.1936339522546418E-2</v>
      </c>
      <c r="CJ19" s="416">
        <f>+'WICHE Public Grads-RE PROJ'!DU20/'WICHE Public Grads-RE PROJ'!N20</f>
        <v>1.2417492992555531E-2</v>
      </c>
      <c r="CK19" s="416">
        <f>+'WICHE Public Grads-RE PROJ'!DV20/'WICHE Public Grads-RE PROJ'!O20</f>
        <v>1.3318634169596567E-2</v>
      </c>
      <c r="CL19" s="416">
        <f>+'WICHE Public Grads-RE PROJ'!DW20/'WICHE Public Grads-RE PROJ'!P20</f>
        <v>1.3303704570041812E-2</v>
      </c>
      <c r="CM19" s="416">
        <f>+'WICHE Public Grads-RE PROJ'!DX20/'WICHE Public Grads-RE PROJ'!Q20</f>
        <v>1.3259858791114172E-2</v>
      </c>
      <c r="CN19" s="416">
        <f>+'WICHE Public Grads-RE PROJ'!DY20/'WICHE Public Grads-RE PROJ'!R20</f>
        <v>1.7224662065818741E-2</v>
      </c>
      <c r="CO19" s="416">
        <f>+'WICHE Public Grads-RE PROJ'!DZ20/'WICHE Public Grads-RE PROJ'!S20</f>
        <v>1.5539516605450389E-2</v>
      </c>
      <c r="CP19" s="416">
        <f>+'WICHE Public Grads-RE PROJ'!EA20/'WICHE Public Grads-RE PROJ'!T20</f>
        <v>1.6785089074245699E-2</v>
      </c>
      <c r="CQ19" s="417">
        <f>+'WICHE Public Grads-RE PROJ'!EB20/'WICHE Public Grads-RE PROJ'!U20</f>
        <v>1.3676877369122016E-2</v>
      </c>
      <c r="CR19" s="417">
        <f>+'WICHE Public Grads-RE PROJ'!EC20/'WICHE Public Grads-RE PROJ'!V20</f>
        <v>1.5352864190073492E-2</v>
      </c>
      <c r="CS19" s="417">
        <f>+'WICHE Public Grads-RE PROJ'!ED20/'WICHE Public Grads-RE PROJ'!W20</f>
        <v>1.6913484021823851E-2</v>
      </c>
      <c r="CT19" s="417">
        <f>+'WICHE Public Grads-RE PROJ'!EE20/'WICHE Public Grads-RE PROJ'!X20</f>
        <v>1.7778382793356928E-2</v>
      </c>
      <c r="CU19" s="417">
        <f>+'WICHE Public Grads-RE PROJ'!EF20/'WICHE Public Grads-RE PROJ'!Y20</f>
        <v>1.9283152188570348E-2</v>
      </c>
      <c r="CV19" s="417">
        <f>+'WICHE Public Grads-RE PROJ'!EG20/'WICHE Public Grads-RE PROJ'!Z20</f>
        <v>1.933193056286165E-2</v>
      </c>
      <c r="CW19" s="417">
        <f>+'WICHE Public Grads-RE PROJ'!EH20/'WICHE Public Grads-RE PROJ'!AA20</f>
        <v>2.1216153964272916E-2</v>
      </c>
      <c r="CX19" s="415">
        <f>+'WICHE Public Grads-RE PROJ'!EI20/'WICHE Public Grads-RE PROJ'!AB20</f>
        <v>2.2888108081357945E-2</v>
      </c>
      <c r="CY19" s="415">
        <f>+'WICHE Public Grads-RE PROJ'!EJ20/'WICHE Public Grads-RE PROJ'!AC20</f>
        <v>2.4403497505310477E-2</v>
      </c>
      <c r="CZ19" s="415">
        <f>+'WICHE Public Grads-RE PROJ'!EK20/'WICHE Public Grads-RE PROJ'!AD20</f>
        <v>2.5606129341196632E-2</v>
      </c>
      <c r="DA19" s="415">
        <f>+'WICHE Public Grads-RE PROJ'!EL20/'WICHE Public Grads-RE PROJ'!AE20</f>
        <v>2.5500314663310257E-2</v>
      </c>
      <c r="DB19" s="415">
        <f>+'WICHE Public Grads-RE PROJ'!EM20/'WICHE Public Grads-RE PROJ'!AF20</f>
        <v>2.617476306257133E-2</v>
      </c>
      <c r="DC19" s="417">
        <f>+'WICHE Public Grads-RE PROJ'!EN20/'WICHE Public Grads-RE PROJ'!AG20</f>
        <v>3.2909516753501268E-2</v>
      </c>
      <c r="DD19" s="415">
        <f>+'WICHE Public Grads-RE PROJ'!EO20/'WICHE Public Grads-RE PROJ'!AH20</f>
        <v>3.2491932275319393E-2</v>
      </c>
      <c r="DE19" s="415">
        <f>+'WICHE Public Grads-RE PROJ'!EP20/'WICHE Public Grads-RE PROJ'!AI20</f>
        <v>3.3499518936412141E-2</v>
      </c>
      <c r="DF19" s="415">
        <f>+'WICHE Public Grads-RE PROJ'!EQ20/'WICHE Public Grads-RE PROJ'!AJ20</f>
        <v>3.5387032027227504E-2</v>
      </c>
      <c r="DG19" s="415">
        <f>+'WICHE Public Grads-RE PROJ'!ER20/'WICHE Public Grads-RE PROJ'!AK20</f>
        <v>3.6337970446938823E-2</v>
      </c>
      <c r="DH19" s="434">
        <f>+'WICHE Public Grads-RE PROJ'!ES20/'WICHE Public Grads-RE PROJ'!AL20</f>
        <v>3.8403401039206427E-2</v>
      </c>
      <c r="DI19" s="411">
        <f>+'WICHE Public Grads-RE PROJ'!ET20/'WICHE Public Grads-RE PROJ'!B20</f>
        <v>0.38485419010886884</v>
      </c>
      <c r="DJ19" s="411">
        <f>+'WICHE Public Grads-RE PROJ'!EU20/'WICHE Public Grads-RE PROJ'!C20</f>
        <v>0.38369540097064941</v>
      </c>
      <c r="DK19" s="411">
        <f>+'WICHE Public Grads-RE PROJ'!EV20/'WICHE Public Grads-RE PROJ'!D20</f>
        <v>0.38793484344163298</v>
      </c>
      <c r="DL19" s="411">
        <f>+'WICHE Public Grads-RE PROJ'!EW20/'WICHE Public Grads-RE PROJ'!E20</f>
        <v>0.38293241371512565</v>
      </c>
      <c r="DM19" s="411">
        <f>+'WICHE Public Grads-RE PROJ'!EX20/'WICHE Public Grads-RE PROJ'!F20</f>
        <v>0.3893103448275862</v>
      </c>
      <c r="DN19" s="411">
        <f>+'WICHE Public Grads-RE PROJ'!EY20/'WICHE Public Grads-RE PROJ'!G20</f>
        <v>0.39613338523420266</v>
      </c>
      <c r="DO19" s="416">
        <f>+'WICHE Public Grads-RE PROJ'!EZ20/'WICHE Public Grads-RE PROJ'!H20</f>
        <v>0.39219686344511029</v>
      </c>
      <c r="DP19" s="416">
        <f>+'WICHE Public Grads-RE PROJ'!FA20/'WICHE Public Grads-RE PROJ'!I20</f>
        <v>0.39038638600501635</v>
      </c>
      <c r="DQ19" s="416">
        <f>+'WICHE Public Grads-RE PROJ'!FB20/'WICHE Public Grads-RE PROJ'!J20</f>
        <v>0.38969541702248789</v>
      </c>
      <c r="DR19" s="416">
        <f>+'WICHE Public Grads-RE PROJ'!FC20/'WICHE Public Grads-RE PROJ'!K20</f>
        <v>0.38086197708499869</v>
      </c>
      <c r="DS19" s="411">
        <f>+'WICHE Public Grads-RE PROJ'!FD20/'WICHE Public Grads-RE PROJ'!L20</f>
        <v>0.37470643116816266</v>
      </c>
      <c r="DT19" s="416">
        <f>+'WICHE Public Grads-RE PROJ'!FE20/'WICHE Public Grads-RE PROJ'!M20</f>
        <v>0.38029732897415336</v>
      </c>
      <c r="DU19" s="416">
        <f>+'WICHE Public Grads-RE PROJ'!FF20/'WICHE Public Grads-RE PROJ'!N20</f>
        <v>0.38738358600319478</v>
      </c>
      <c r="DV19" s="416">
        <f>+'WICHE Public Grads-RE PROJ'!FG20/'WICHE Public Grads-RE PROJ'!O20</f>
        <v>0.38454204159466066</v>
      </c>
      <c r="DW19" s="416">
        <f>+'WICHE Public Grads-RE PROJ'!FH20/'WICHE Public Grads-RE PROJ'!P20</f>
        <v>0.37349785094003102</v>
      </c>
      <c r="DX19" s="416">
        <f>+'WICHE Public Grads-RE PROJ'!FI20/'WICHE Public Grads-RE PROJ'!Q20</f>
        <v>0.36286665518626943</v>
      </c>
      <c r="DY19" s="416">
        <f>+'WICHE Public Grads-RE PROJ'!FJ20/'WICHE Public Grads-RE PROJ'!R20</f>
        <v>0.36405635088119548</v>
      </c>
      <c r="DZ19" s="416">
        <f>+'WICHE Public Grads-RE PROJ'!FK20/'WICHE Public Grads-RE PROJ'!S20</f>
        <v>0.37348778671050264</v>
      </c>
      <c r="EA19" s="416">
        <f>+'WICHE Public Grads-RE PROJ'!FL20/'WICHE Public Grads-RE PROJ'!T20</f>
        <v>0.36790752754608175</v>
      </c>
      <c r="EB19" s="417">
        <f>+'WICHE Public Grads-RE PROJ'!FM20/'WICHE Public Grads-RE PROJ'!U20</f>
        <v>0.36609978485810879</v>
      </c>
      <c r="EC19" s="417">
        <f>+'WICHE Public Grads-RE PROJ'!FN20/'WICHE Public Grads-RE PROJ'!V20</f>
        <v>0.3640642303433001</v>
      </c>
      <c r="ED19" s="417">
        <f>+'WICHE Public Grads-RE PROJ'!FO20/'WICHE Public Grads-RE PROJ'!W20</f>
        <v>0.34923356716030135</v>
      </c>
      <c r="EE19" s="417">
        <f>+'WICHE Public Grads-RE PROJ'!FP20/'WICHE Public Grads-RE PROJ'!X20</f>
        <v>0.33215355295398857</v>
      </c>
      <c r="EF19" s="417">
        <f>+'WICHE Public Grads-RE PROJ'!FQ20/'WICHE Public Grads-RE PROJ'!Y20</f>
        <v>0.3263032983629548</v>
      </c>
      <c r="EG19" s="417">
        <f>+'WICHE Public Grads-RE PROJ'!FR20/'WICHE Public Grads-RE PROJ'!Z20</f>
        <v>0.32464492372435561</v>
      </c>
      <c r="EH19" s="417">
        <f>+'WICHE Public Grads-RE PROJ'!FS20/'WICHE Public Grads-RE PROJ'!AA20</f>
        <v>0.31819112453293752</v>
      </c>
      <c r="EI19" s="415">
        <f>+'WICHE Public Grads-RE PROJ'!FT20/'WICHE Public Grads-RE PROJ'!AB20</f>
        <v>0.32142326916415104</v>
      </c>
      <c r="EJ19" s="415">
        <f>+'WICHE Public Grads-RE PROJ'!FU20/'WICHE Public Grads-RE PROJ'!AC20</f>
        <v>0.31781356518302623</v>
      </c>
      <c r="EK19" s="415">
        <f>+'WICHE Public Grads-RE PROJ'!FV20/'WICHE Public Grads-RE PROJ'!AD20</f>
        <v>0.30873531932053028</v>
      </c>
      <c r="EL19" s="415">
        <f>+'WICHE Public Grads-RE PROJ'!FW20/'WICHE Public Grads-RE PROJ'!AE20</f>
        <v>0.30202643171806165</v>
      </c>
      <c r="EM19" s="415">
        <f>+'WICHE Public Grads-RE PROJ'!FX20/'WICHE Public Grads-RE PROJ'!AF20</f>
        <v>0.29759837245075177</v>
      </c>
      <c r="EN19" s="417">
        <f>+'WICHE Public Grads-RE PROJ'!FY20/'WICHE Public Grads-RE PROJ'!AG20</f>
        <v>0.30486114430476552</v>
      </c>
      <c r="EO19" s="415">
        <f>+'WICHE Public Grads-RE PROJ'!FZ20/'WICHE Public Grads-RE PROJ'!AH20</f>
        <v>0.31152468944785816</v>
      </c>
      <c r="EP19" s="415">
        <f>+'WICHE Public Grads-RE PROJ'!GA20/'WICHE Public Grads-RE PROJ'!AI20</f>
        <v>0.31028601416950929</v>
      </c>
      <c r="EQ19" s="415">
        <f>+'WICHE Public Grads-RE PROJ'!GB20/'WICHE Public Grads-RE PROJ'!AJ20</f>
        <v>0.3102583122436513</v>
      </c>
      <c r="ER19" s="415">
        <f>+'WICHE Public Grads-RE PROJ'!GC20/'WICHE Public Grads-RE PROJ'!AK20</f>
        <v>0.30604949796225039</v>
      </c>
      <c r="ES19" s="434">
        <f>+'WICHE Public Grads-RE PROJ'!GD20/'WICHE Public Grads-RE PROJ'!AL20</f>
        <v>0.30415682569674068</v>
      </c>
      <c r="ET19" s="411">
        <f>+'WICHE Public Grads-RE PROJ'!GE20/'WICHE Public Grads-RE PROJ'!B20</f>
        <v>4.6598881979234555E-3</v>
      </c>
      <c r="EU19" s="411">
        <f>+'WICHE Public Grads-RE PROJ'!GF20/'WICHE Public Grads-RE PROJ'!C20</f>
        <v>3.871042292581465E-3</v>
      </c>
      <c r="EV19" s="411">
        <f>+'WICHE Public Grads-RE PROJ'!GG20/'WICHE Public Grads-RE PROJ'!D20</f>
        <v>5.3315267018174319E-3</v>
      </c>
      <c r="EW19" s="411">
        <f>+'WICHE Public Grads-RE PROJ'!GH20/'WICHE Public Grads-RE PROJ'!E20</f>
        <v>4.7771150747660911E-3</v>
      </c>
      <c r="EX19" s="411">
        <f>+'WICHE Public Grads-RE PROJ'!GI20/'WICHE Public Grads-RE PROJ'!F20</f>
        <v>5.6896551724137934E-3</v>
      </c>
      <c r="EY19" s="411">
        <f>+'WICHE Public Grads-RE PROJ'!GJ20/'WICHE Public Grads-RE PROJ'!G20</f>
        <v>6.6173608407940829E-3</v>
      </c>
      <c r="EZ19" s="416">
        <f>+'WICHE Public Grads-RE PROJ'!GK20/'WICHE Public Grads-RE PROJ'!H20</f>
        <v>6.91699604743083E-3</v>
      </c>
      <c r="FA19" s="416">
        <f>+'WICHE Public Grads-RE PROJ'!GL20/'WICHE Public Grads-RE PROJ'!I20</f>
        <v>8.8897355303679711E-3</v>
      </c>
      <c r="FB19" s="416">
        <f>+'WICHE Public Grads-RE PROJ'!GM20/'WICHE Public Grads-RE PROJ'!J20</f>
        <v>9.7415947117057283E-3</v>
      </c>
      <c r="FC19" s="416">
        <f>+'WICHE Public Grads-RE PROJ'!GN20/'WICHE Public Grads-RE PROJ'!K20</f>
        <v>1.0724753530508927E-2</v>
      </c>
      <c r="FD19" s="411">
        <f>+'WICHE Public Grads-RE PROJ'!GO20/'WICHE Public Grads-RE PROJ'!L20</f>
        <v>1.2225332175143969E-2</v>
      </c>
      <c r="FE19" s="416">
        <f>+'WICHE Public Grads-RE PROJ'!GP20/'WICHE Public Grads-RE PROJ'!M20</f>
        <v>1.4002837579421381E-2</v>
      </c>
      <c r="FF19" s="416">
        <f>+'WICHE Public Grads-RE PROJ'!GQ20/'WICHE Public Grads-RE PROJ'!N20</f>
        <v>1.4919075318725701E-2</v>
      </c>
      <c r="FG19" s="416">
        <f>+'WICHE Public Grads-RE PROJ'!GR20/'WICHE Public Grads-RE PROJ'!O20</f>
        <v>1.9307550205589656E-2</v>
      </c>
      <c r="FH19" s="416">
        <f>+'WICHE Public Grads-RE PROJ'!GS20/'WICHE Public Grads-RE PROJ'!P20</f>
        <v>1.8683664220344433E-2</v>
      </c>
      <c r="FI19" s="416">
        <f>+'WICHE Public Grads-RE PROJ'!GT20/'WICHE Public Grads-RE PROJ'!Q20</f>
        <v>1.811032661730096E-2</v>
      </c>
      <c r="FJ19" s="416">
        <f>+'WICHE Public Grads-RE PROJ'!GU20/'WICHE Public Grads-RE PROJ'!R20</f>
        <v>2.7519534591912392E-2</v>
      </c>
      <c r="FK19" s="416">
        <f>+'WICHE Public Grads-RE PROJ'!GV20/'WICHE Public Grads-RE PROJ'!S20</f>
        <v>3.151568078493823E-2</v>
      </c>
      <c r="FL19" s="416">
        <f>+'WICHE Public Grads-RE PROJ'!GW20/'WICHE Public Grads-RE PROJ'!T20</f>
        <v>3.4162290186386571E-2</v>
      </c>
      <c r="FM19" s="417">
        <f>+'WICHE Public Grads-RE PROJ'!GX20/'WICHE Public Grads-RE PROJ'!U20</f>
        <v>3.6958303452515114E-2</v>
      </c>
      <c r="FN19" s="417">
        <f>+'WICHE Public Grads-RE PROJ'!GY20/'WICHE Public Grads-RE PROJ'!V20</f>
        <v>4.0345313601127551E-2</v>
      </c>
      <c r="FO19" s="417">
        <f>+'WICHE Public Grads-RE PROJ'!GZ20/'WICHE Public Grads-RE PROJ'!W20</f>
        <v>4.5934008833463234E-2</v>
      </c>
      <c r="FP19" s="417">
        <f>+'WICHE Public Grads-RE PROJ'!HA20/'WICHE Public Grads-RE PROJ'!X20</f>
        <v>4.432344132861421E-2</v>
      </c>
      <c r="FQ19" s="417">
        <f>+'WICHE Public Grads-RE PROJ'!HB20/'WICHE Public Grads-RE PROJ'!Y20</f>
        <v>4.8194395749615683E-2</v>
      </c>
      <c r="FR19" s="417">
        <f>+'WICHE Public Grads-RE PROJ'!HC20/'WICHE Public Grads-RE PROJ'!Z20</f>
        <v>5.3261441346659652E-2</v>
      </c>
      <c r="FS19" s="417">
        <f>+'WICHE Public Grads-RE PROJ'!HD20/'WICHE Public Grads-RE PROJ'!AA20</f>
        <v>5.4204842094487386E-2</v>
      </c>
      <c r="FT19" s="415">
        <f>+'WICHE Public Grads-RE PROJ'!HE20/'WICHE Public Grads-RE PROJ'!AB20</f>
        <v>6.0746276042955412E-2</v>
      </c>
      <c r="FU19" s="415">
        <f>+'WICHE Public Grads-RE PROJ'!HF20/'WICHE Public Grads-RE PROJ'!AC20</f>
        <v>6.6714419799436847E-2</v>
      </c>
      <c r="FV19" s="415">
        <f>+'WICHE Public Grads-RE PROJ'!HG20/'WICHE Public Grads-RE PROJ'!AD20</f>
        <v>7.2407883461868036E-2</v>
      </c>
      <c r="FW19" s="415">
        <f>+'WICHE Public Grads-RE PROJ'!HH20/'WICHE Public Grads-RE PROJ'!AE20</f>
        <v>7.6576463184392693E-2</v>
      </c>
      <c r="FX19" s="415">
        <f>+'WICHE Public Grads-RE PROJ'!HI20/'WICHE Public Grads-RE PROJ'!AF20</f>
        <v>8.003771150697167E-2</v>
      </c>
      <c r="FY19" s="417">
        <f>+'WICHE Public Grads-RE PROJ'!HJ20/'WICHE Public Grads-RE PROJ'!AG20</f>
        <v>0.10943549543520864</v>
      </c>
      <c r="FZ19" s="415">
        <f>+'WICHE Public Grads-RE PROJ'!HK20/'WICHE Public Grads-RE PROJ'!AH20</f>
        <v>0.11774457362627647</v>
      </c>
      <c r="GA19" s="415">
        <f>+'WICHE Public Grads-RE PROJ'!HL20/'WICHE Public Grads-RE PROJ'!AI20</f>
        <v>0.11960990116329923</v>
      </c>
      <c r="GB19" s="415">
        <f>+'WICHE Public Grads-RE PROJ'!HM20/'WICHE Public Grads-RE PROJ'!AJ20</f>
        <v>0.11877127148965878</v>
      </c>
      <c r="GC19" s="415">
        <f>+'WICHE Public Grads-RE PROJ'!HN20/'WICHE Public Grads-RE PROJ'!AK20</f>
        <v>0.11074429088590879</v>
      </c>
      <c r="GD19" s="434">
        <f>+'WICHE Public Grads-RE PROJ'!HO20/'WICHE Public Grads-RE PROJ'!AL20</f>
        <v>0.1036136041568257</v>
      </c>
      <c r="GE19" s="411">
        <f>+'WICHE Public Grads-RE PROJ'!HP20/'WICHE Public Grads-RE PROJ'!B20</f>
        <v>0.599514897158407</v>
      </c>
      <c r="GF19" s="411">
        <f>+'WICHE Public Grads-RE PROJ'!HQ20/'WICHE Public Grads-RE PROJ'!C20</f>
        <v>0.60223596024959547</v>
      </c>
      <c r="GG19" s="411">
        <f>+'WICHE Public Grads-RE PROJ'!HR20/'WICHE Public Grads-RE PROJ'!D20</f>
        <v>0.59580547291525521</v>
      </c>
      <c r="GH19" s="411">
        <f>+'WICHE Public Grads-RE PROJ'!HS20/'WICHE Public Grads-RE PROJ'!E20</f>
        <v>0.60050315176527125</v>
      </c>
      <c r="GI19" s="411">
        <f>+'WICHE Public Grads-RE PROJ'!HT20/'WICHE Public Grads-RE PROJ'!F20</f>
        <v>0.59353448275862064</v>
      </c>
      <c r="GJ19" s="411">
        <f>+'WICHE Public Grads-RE PROJ'!HU20/'WICHE Public Grads-RE PROJ'!G20</f>
        <v>0.58557155832360197</v>
      </c>
      <c r="GK19" s="416">
        <f>+'WICHE Public Grads-RE PROJ'!HV20/'WICHE Public Grads-RE PROJ'!H20</f>
        <v>0.58937906413362229</v>
      </c>
      <c r="GL19" s="416">
        <f>+'WICHE Public Grads-RE PROJ'!HW20/'WICHE Public Grads-RE PROJ'!I20</f>
        <v>0.58796075816744453</v>
      </c>
      <c r="GM19" s="416">
        <f>+'WICHE Public Grads-RE PROJ'!HX20/'WICHE Public Grads-RE PROJ'!J20</f>
        <v>0.58772179523673973</v>
      </c>
      <c r="GN19" s="416">
        <f>+'WICHE Public Grads-RE PROJ'!HY20/'WICHE Public Grads-RE PROJ'!K20</f>
        <v>0.59472422062350117</v>
      </c>
      <c r="GO19" s="411">
        <f>+'WICHE Public Grads-RE PROJ'!HZ20/'WICHE Public Grads-RE PROJ'!L20</f>
        <v>0.59884824502139433</v>
      </c>
      <c r="GP19" s="416">
        <f>+'WICHE Public Grads-RE PROJ'!IA20/'WICHE Public Grads-RE PROJ'!M20</f>
        <v>0.59225217444944789</v>
      </c>
      <c r="GQ19" s="416">
        <f>+'WICHE Public Grads-RE PROJ'!IB20/'WICHE Public Grads-RE PROJ'!N20</f>
        <v>0.5832002170047319</v>
      </c>
      <c r="GR19" s="416">
        <f>+'WICHE Public Grads-RE PROJ'!IC20/'WICHE Public Grads-RE PROJ'!O20</f>
        <v>0.58068649067397649</v>
      </c>
      <c r="GS19" s="416">
        <f>+'WICHE Public Grads-RE PROJ'!ID20/'WICHE Public Grads-RE PROJ'!P20</f>
        <v>0.59281892342329168</v>
      </c>
      <c r="GT19" s="416">
        <f>+'WICHE Public Grads-RE PROJ'!IE20/'WICHE Public Grads-RE PROJ'!Q20</f>
        <v>0.60450031571092355</v>
      </c>
      <c r="GU19" s="416">
        <f>+'WICHE Public Grads-RE PROJ'!IF20/'WICHE Public Grads-RE PROJ'!R20</f>
        <v>0.59080020532709743</v>
      </c>
      <c r="GV19" s="416">
        <f>+'WICHE Public Grads-RE PROJ'!IG20/'WICHE Public Grads-RE PROJ'!S20</f>
        <v>0.57670870469781421</v>
      </c>
      <c r="GW19" s="416">
        <f>+'WICHE Public Grads-RE PROJ'!IH20/'WICHE Public Grads-RE PROJ'!T20</f>
        <v>0.57903408505818144</v>
      </c>
      <c r="GX19" s="417">
        <f>+'WICHE Public Grads-RE PROJ'!II20/'WICHE Public Grads-RE PROJ'!U20</f>
        <v>0.58149779735682816</v>
      </c>
      <c r="GY19" s="417">
        <f>+'WICHE Public Grads-RE PROJ'!IJ20/'WICHE Public Grads-RE PROJ'!V20</f>
        <v>0.57870230544649148</v>
      </c>
      <c r="GZ19" s="417">
        <f>+'WICHE Public Grads-RE PROJ'!IK20/'WICHE Public Grads-RE PROJ'!W20</f>
        <v>0.58589243959469994</v>
      </c>
      <c r="HA19" s="417">
        <f>+'WICHE Public Grads-RE PROJ'!IL20/'WICHE Public Grads-RE PROJ'!X20</f>
        <v>0.60356656683909615</v>
      </c>
      <c r="HB19" s="417">
        <f>+'WICHE Public Grads-RE PROJ'!IM20/'WICHE Public Grads-RE PROJ'!Y20</f>
        <v>0.60422341487095121</v>
      </c>
      <c r="HC19" s="417">
        <f>+'WICHE Public Grads-RE PROJ'!IN20/'WICHE Public Grads-RE PROJ'!Z20</f>
        <v>0.60052603892688061</v>
      </c>
      <c r="HD19" s="417">
        <f>+'WICHE Public Grads-RE PROJ'!IO20/'WICHE Public Grads-RE PROJ'!AA20</f>
        <v>0.60393100271280131</v>
      </c>
      <c r="HE19" s="415">
        <f>+'WICHE Public Grads-RE PROJ'!IP20/'WICHE Public Grads-RE PROJ'!AB20</f>
        <v>0.59229474934428661</v>
      </c>
      <c r="HF19" s="415">
        <f>+'WICHE Public Grads-RE PROJ'!IQ20/'WICHE Public Grads-RE PROJ'!AC20</f>
        <v>0.58852442819740158</v>
      </c>
      <c r="HG19" s="415">
        <f>+'WICHE Public Grads-RE PROJ'!IR20/'WICHE Public Grads-RE PROJ'!AD20</f>
        <v>0.59088159685468022</v>
      </c>
      <c r="HH19" s="415">
        <f>+'WICHE Public Grads-RE PROJ'!IS20/'WICHE Public Grads-RE PROJ'!AE20</f>
        <v>0.59307740717432345</v>
      </c>
      <c r="HI19" s="415">
        <f>+'WICHE Public Grads-RE PROJ'!IT20/'WICHE Public Grads-RE PROJ'!AF20</f>
        <v>0.59301344712945958</v>
      </c>
      <c r="HJ19" s="417">
        <f>+'WICHE Public Grads-RE PROJ'!IU20/'WICHE Public Grads-RE PROJ'!AG20</f>
        <v>0.54868314134123608</v>
      </c>
      <c r="HK19" s="415">
        <f>+'WICHE Public Grads-RE PROJ'!IV20/'WICHE Public Grads-RE PROJ'!AH20</f>
        <v>0.5336192033950754</v>
      </c>
      <c r="HL19" s="415">
        <f>+'WICHE Public Grads-RE PROJ'!IW20/'WICHE Public Grads-RE PROJ'!AI20</f>
        <v>0.5322968599667629</v>
      </c>
      <c r="HM19" s="415">
        <f>+'WICHE Public Grads-RE PROJ'!IX20/'WICHE Public Grads-RE PROJ'!AJ20</f>
        <v>0.53143817087005851</v>
      </c>
      <c r="HN19" s="415">
        <f>+'WICHE Public Grads-RE PROJ'!IY20/'WICHE Public Grads-RE PROJ'!AK20</f>
        <v>0.54297488672844429</v>
      </c>
      <c r="HO19" s="434">
        <f>+'WICHE Public Grads-RE PROJ'!IZ20/'WICHE Public Grads-RE PROJ'!AL20</f>
        <v>0.5497638167217761</v>
      </c>
      <c r="HP19" s="428">
        <f t="shared" si="7"/>
        <v>1</v>
      </c>
      <c r="HQ19" s="428">
        <f t="shared" si="8"/>
        <v>0.99999999999999989</v>
      </c>
      <c r="HR19" s="428">
        <f t="shared" si="9"/>
        <v>0.99999999999999989</v>
      </c>
      <c r="HS19" s="428">
        <f t="shared" si="10"/>
        <v>1</v>
      </c>
      <c r="HT19" s="428">
        <f t="shared" si="11"/>
        <v>0.99999999999999989</v>
      </c>
      <c r="HU19" s="428">
        <f t="shared" si="2"/>
        <v>1</v>
      </c>
      <c r="HV19" s="428">
        <f t="shared" si="41"/>
        <v>1</v>
      </c>
      <c r="HW19" s="428">
        <f t="shared" si="42"/>
        <v>1</v>
      </c>
      <c r="HX19" s="428">
        <f t="shared" si="43"/>
        <v>1</v>
      </c>
      <c r="HY19" s="428">
        <f t="shared" si="44"/>
        <v>1</v>
      </c>
      <c r="HZ19" s="428">
        <f t="shared" si="45"/>
        <v>1</v>
      </c>
      <c r="IA19" s="428">
        <f t="shared" si="46"/>
        <v>1</v>
      </c>
      <c r="IB19" s="428">
        <f t="shared" si="47"/>
        <v>1</v>
      </c>
      <c r="IC19" s="428">
        <f t="shared" si="17"/>
        <v>1</v>
      </c>
      <c r="ID19" s="428">
        <f t="shared" si="18"/>
        <v>1</v>
      </c>
      <c r="IE19" s="428">
        <f t="shared" si="19"/>
        <v>1</v>
      </c>
      <c r="IF19" s="428">
        <f t="shared" si="20"/>
        <v>1</v>
      </c>
      <c r="IG19" s="428">
        <f t="shared" si="21"/>
        <v>1</v>
      </c>
      <c r="IH19" s="428">
        <f t="shared" si="22"/>
        <v>1</v>
      </c>
      <c r="II19" s="428">
        <f t="shared" si="23"/>
        <v>1</v>
      </c>
      <c r="IJ19" s="428">
        <f t="shared" si="24"/>
        <v>1</v>
      </c>
      <c r="IK19" s="428">
        <f t="shared" si="25"/>
        <v>1</v>
      </c>
      <c r="IL19" s="428">
        <f t="shared" si="26"/>
        <v>1</v>
      </c>
      <c r="IM19" s="428">
        <f t="shared" si="27"/>
        <v>1</v>
      </c>
      <c r="IN19" s="428">
        <f t="shared" si="28"/>
        <v>1</v>
      </c>
      <c r="IO19" s="428">
        <f t="shared" si="29"/>
        <v>1</v>
      </c>
      <c r="IP19" s="428">
        <f t="shared" si="30"/>
        <v>1</v>
      </c>
      <c r="IQ19" s="428">
        <f t="shared" si="31"/>
        <v>1</v>
      </c>
      <c r="IR19" s="428">
        <f t="shared" si="32"/>
        <v>1</v>
      </c>
      <c r="IS19" s="428">
        <f t="shared" si="33"/>
        <v>1</v>
      </c>
      <c r="IT19" s="428">
        <f t="shared" si="34"/>
        <v>1</v>
      </c>
      <c r="IU19" s="428">
        <f t="shared" si="35"/>
        <v>1</v>
      </c>
      <c r="IV19" s="428">
        <f t="shared" si="36"/>
        <v>1</v>
      </c>
      <c r="IW19" s="428">
        <f t="shared" si="37"/>
        <v>1</v>
      </c>
      <c r="IX19" s="428">
        <f t="shared" si="38"/>
        <v>1</v>
      </c>
      <c r="IY19" s="428">
        <f t="shared" si="39"/>
        <v>1</v>
      </c>
      <c r="IZ19" s="428">
        <f t="shared" si="40"/>
        <v>1</v>
      </c>
    </row>
    <row r="20" spans="1:260">
      <c r="A20" s="279" t="s">
        <v>41</v>
      </c>
      <c r="B20" s="411">
        <f>+'WICHE Public Grads-RE PROJ'!AM21/'WICHE Public Grads-RE PROJ'!B21</f>
        <v>1.0044616786189819E-2</v>
      </c>
      <c r="C20" s="411">
        <f>+'WICHE Public Grads-RE PROJ'!AN21/'WICHE Public Grads-RE PROJ'!C21</f>
        <v>1.0355910010713011E-2</v>
      </c>
      <c r="D20" s="411">
        <f>+'WICHE Public Grads-RE PROJ'!AO21/'WICHE Public Grads-RE PROJ'!D21</f>
        <v>1.0752423601200727E-2</v>
      </c>
      <c r="E20" s="411">
        <f>+'WICHE Public Grads-RE PROJ'!AP21/'WICHE Public Grads-RE PROJ'!E21</f>
        <v>1.1762143323894575E-2</v>
      </c>
      <c r="F20" s="411">
        <f>+'WICHE Public Grads-RE PROJ'!AQ21/'WICHE Public Grads-RE PROJ'!F21</f>
        <v>1.2715604647279149E-2</v>
      </c>
      <c r="G20" s="411">
        <f>+'WICHE Public Grads-RE PROJ'!AR21/'WICHE Public Grads-RE PROJ'!G21</f>
        <v>1.309560996708076E-2</v>
      </c>
      <c r="H20" s="416">
        <f>+'WICHE Public Grads-RE PROJ'!AS21/'WICHE Public Grads-RE PROJ'!H21</f>
        <v>1.3068452604911331E-2</v>
      </c>
      <c r="I20" s="416">
        <f>+'WICHE Public Grads-RE PROJ'!AT21/'WICHE Public Grads-RE PROJ'!I21</f>
        <v>1.4256319811875367E-2</v>
      </c>
      <c r="J20" s="416">
        <f>+'WICHE Public Grads-RE PROJ'!AU21/'WICHE Public Grads-RE PROJ'!J21</f>
        <v>1.4794678726935937E-2</v>
      </c>
      <c r="K20" s="416">
        <f>+'WICHE Public Grads-RE PROJ'!AV21/'WICHE Public Grads-RE PROJ'!K21</f>
        <v>1.5304364942670144E-2</v>
      </c>
      <c r="L20" s="411">
        <f>+'WICHE Public Grads-RE PROJ'!AW21/'WICHE Public Grads-RE PROJ'!L21</f>
        <v>1.5135954616588419E-2</v>
      </c>
      <c r="M20" s="416">
        <f>+'WICHE Public Grads-RE PROJ'!AX21/'WICHE Public Grads-RE PROJ'!M21</f>
        <v>1.6593747874776143E-2</v>
      </c>
      <c r="N20" s="416">
        <f>+'WICHE Public Grads-RE PROJ'!AY21/'WICHE Public Grads-RE PROJ'!N21</f>
        <v>1.7116452620617843E-2</v>
      </c>
      <c r="O20" s="416">
        <f>+'WICHE Public Grads-RE PROJ'!AZ21/'WICHE Public Grads-RE PROJ'!O21</f>
        <v>1.6407113223674611E-2</v>
      </c>
      <c r="P20" s="416">
        <f>+'WICHE Public Grads-RE PROJ'!BA21/'WICHE Public Grads-RE PROJ'!P21</f>
        <v>1.7747641509433962E-2</v>
      </c>
      <c r="Q20" s="416">
        <f>+'WICHE Public Grads-RE PROJ'!BB21/'WICHE Public Grads-RE PROJ'!Q21</f>
        <v>1.8861693148875272E-2</v>
      </c>
      <c r="R20" s="416">
        <f>+'WICHE Public Grads-RE PROJ'!BC21/'WICHE Public Grads-RE PROJ'!R21</f>
        <v>1.758719665999826E-2</v>
      </c>
      <c r="S20" s="416">
        <f>+'WICHE Public Grads-RE PROJ'!BD21/'WICHE Public Grads-RE PROJ'!S21</f>
        <v>1.6979194275112644E-2</v>
      </c>
      <c r="T20" s="416">
        <f>+'WICHE Public Grads-RE PROJ'!BE21/'WICHE Public Grads-RE PROJ'!T21</f>
        <v>1.902818560360988E-2</v>
      </c>
      <c r="U20" s="417">
        <f>+'WICHE Public Grads-RE PROJ'!BF21/'WICHE Public Grads-RE PROJ'!U21</f>
        <v>1.8541429269086765E-2</v>
      </c>
      <c r="V20" s="417">
        <f>+'WICHE Public Grads-RE PROJ'!BG21/'WICHE Public Grads-RE PROJ'!V21</f>
        <v>1.9484569097743095E-2</v>
      </c>
      <c r="W20" s="417">
        <f>+'WICHE Public Grads-RE PROJ'!BH21/'WICHE Public Grads-RE PROJ'!W21</f>
        <v>2.1754932502596053E-2</v>
      </c>
      <c r="X20" s="417">
        <f>+'WICHE Public Grads-RE PROJ'!BI21/'WICHE Public Grads-RE PROJ'!X21</f>
        <v>2.1578088285411922E-2</v>
      </c>
      <c r="Y20" s="417">
        <f>+'WICHE Public Grads-RE PROJ'!BJ21/'WICHE Public Grads-RE PROJ'!Y21</f>
        <v>2.2855158040986454E-2</v>
      </c>
      <c r="Z20" s="417">
        <f>+'WICHE Public Grads-RE PROJ'!BK21/'WICHE Public Grads-RE PROJ'!Z21</f>
        <v>2.3818391115926329E-2</v>
      </c>
      <c r="AA20" s="417">
        <f>+'WICHE Public Grads-RE PROJ'!BL21/'WICHE Public Grads-RE PROJ'!AA21</f>
        <v>2.4245822956011149E-2</v>
      </c>
      <c r="AB20" s="415">
        <f>+'WICHE Public Grads-RE PROJ'!BM21/'WICHE Public Grads-RE PROJ'!AB21</f>
        <v>2.6083545793292803E-2</v>
      </c>
      <c r="AC20" s="415">
        <f>+'WICHE Public Grads-RE PROJ'!BN21/'WICHE Public Grads-RE PROJ'!AC21</f>
        <v>2.8708677518297927E-2</v>
      </c>
      <c r="AD20" s="415">
        <f>+'WICHE Public Grads-RE PROJ'!BO21/'WICHE Public Grads-RE PROJ'!AD21</f>
        <v>2.9279095897995409E-2</v>
      </c>
      <c r="AE20" s="415">
        <f>+'WICHE Public Grads-RE PROJ'!BP21/'WICHE Public Grads-RE PROJ'!AE21</f>
        <v>3.160435430570855E-2</v>
      </c>
      <c r="AF20" s="415">
        <f>+'WICHE Public Grads-RE PROJ'!BQ21/'WICHE Public Grads-RE PROJ'!AF21</f>
        <v>3.4211630985824533E-2</v>
      </c>
      <c r="AG20" s="417">
        <f>+'WICHE Public Grads-RE PROJ'!BR21/'WICHE Public Grads-RE PROJ'!AG21</f>
        <v>3.177940093297324E-2</v>
      </c>
      <c r="AH20" s="415">
        <f>+'WICHE Public Grads-RE PROJ'!BS21/'WICHE Public Grads-RE PROJ'!AH21</f>
        <v>3.2288656738534489E-2</v>
      </c>
      <c r="AI20" s="415">
        <f>+'WICHE Public Grads-RE PROJ'!BT21/'WICHE Public Grads-RE PROJ'!AI21</f>
        <v>3.486784425887865E-2</v>
      </c>
      <c r="AJ20" s="415">
        <f>+'WICHE Public Grads-RE PROJ'!BU21/'WICHE Public Grads-RE PROJ'!AJ21</f>
        <v>3.2841010357774175E-2</v>
      </c>
      <c r="AK20" s="415">
        <f>+'WICHE Public Grads-RE PROJ'!BV21/'WICHE Public Grads-RE PROJ'!AK21</f>
        <v>3.7015052585117877E-2</v>
      </c>
      <c r="AL20" s="434">
        <f>+'WICHE Public Grads-RE PROJ'!BW21/'WICHE Public Grads-RE PROJ'!AL21</f>
        <v>3.5579964435771945E-2</v>
      </c>
      <c r="AM20" s="411">
        <f>+'WICHE Public Grads-RE PROJ'!BX21/'WICHE Public Grads-RE PROJ'!B21</f>
        <v>6.3070849587703519E-4</v>
      </c>
      <c r="AN20" s="411">
        <f>+'WICHE Public Grads-RE PROJ'!BY21/'WICHE Public Grads-RE PROJ'!C21</f>
        <v>5.9516724199500061E-4</v>
      </c>
      <c r="AO20" s="411">
        <f>+'WICHE Public Grads-RE PROJ'!BZ21/'WICHE Public Grads-RE PROJ'!D21</f>
        <v>5.6591703164214364E-4</v>
      </c>
      <c r="AP20" s="411">
        <f>+'WICHE Public Grads-RE PROJ'!CA21/'WICHE Public Grads-RE PROJ'!E21</f>
        <v>5.5664464290036057E-4</v>
      </c>
      <c r="AQ20" s="411">
        <f>+'WICHE Public Grads-RE PROJ'!CB21/'WICHE Public Grads-RE PROJ'!F21</f>
        <v>8.8269675787866486E-4</v>
      </c>
      <c r="AR20" s="411">
        <f>+'WICHE Public Grads-RE PROJ'!CC21/'WICHE Public Grads-RE PROJ'!G21</f>
        <v>1.1774034649301968E-3</v>
      </c>
      <c r="AS20" s="416">
        <f>+'WICHE Public Grads-RE PROJ'!CD21/'WICHE Public Grads-RE PROJ'!H21</f>
        <v>1.3043369202598641E-3</v>
      </c>
      <c r="AT20" s="416">
        <f>+'WICHE Public Grads-RE PROJ'!CE21/'WICHE Public Grads-RE PROJ'!I21</f>
        <v>1.5187144816774447E-3</v>
      </c>
      <c r="AU20" s="416">
        <f>+'WICHE Public Grads-RE PROJ'!CF21/'WICHE Public Grads-RE PROJ'!J21</f>
        <v>1.467439678606654E-3</v>
      </c>
      <c r="AV20" s="416">
        <f>+'WICHE Public Grads-RE PROJ'!CG21/'WICHE Public Grads-RE PROJ'!K21</f>
        <v>1.6239358299296295E-3</v>
      </c>
      <c r="AW20" s="411">
        <f>+'WICHE Public Grads-RE PROJ'!CH21/'WICHE Public Grads-RE PROJ'!L21</f>
        <v>1.3937793427230046E-3</v>
      </c>
      <c r="AX20" s="416">
        <f>+'WICHE Public Grads-RE PROJ'!CI21/'WICHE Public Grads-RE PROJ'!M21</f>
        <v>1.9042005757939837E-3</v>
      </c>
      <c r="AY20" s="416">
        <f>+'WICHE Public Grads-RE PROJ'!CJ21/'WICHE Public Grads-RE PROJ'!N21</f>
        <v>1.3667129468934397E-3</v>
      </c>
      <c r="AZ20" s="416">
        <f>+'WICHE Public Grads-RE PROJ'!CK21/'WICHE Public Grads-RE PROJ'!O21</f>
        <v>9.7984030687764509E-4</v>
      </c>
      <c r="BA20" s="416">
        <f>+'WICHE Public Grads-RE PROJ'!CL21/'WICHE Public Grads-RE PROJ'!P21</f>
        <v>1.4544025157232703E-3</v>
      </c>
      <c r="BB20" s="416">
        <f>+'WICHE Public Grads-RE PROJ'!CM21/'WICHE Public Grads-RE PROJ'!Q21</f>
        <v>1.724707350188984E-3</v>
      </c>
      <c r="BC20" s="416">
        <f>+'WICHE Public Grads-RE PROJ'!CN21/'WICHE Public Grads-RE PROJ'!R21</f>
        <v>1.826563451335131E-3</v>
      </c>
      <c r="BD20" s="416">
        <f>+'WICHE Public Grads-RE PROJ'!CO21/'WICHE Public Grads-RE PROJ'!S21</f>
        <v>1.8055923668168566E-3</v>
      </c>
      <c r="BE20" s="416">
        <f>+'WICHE Public Grads-RE PROJ'!CP21/'WICHE Public Grads-RE PROJ'!T21</f>
        <v>1.8082582657310174E-3</v>
      </c>
      <c r="BF20" s="417">
        <f>+'WICHE Public Grads-RE PROJ'!CQ21/'WICHE Public Grads-RE PROJ'!U21</f>
        <v>1.9208855608009116E-3</v>
      </c>
      <c r="BG20" s="417">
        <f>+'WICHE Public Grads-RE PROJ'!CR21/'WICHE Public Grads-RE PROJ'!V21</f>
        <v>1.8035025029917915E-3</v>
      </c>
      <c r="BH20" s="417">
        <f>+'WICHE Public Grads-RE PROJ'!CS21/'WICHE Public Grads-RE PROJ'!W21</f>
        <v>1.7133956386292835E-3</v>
      </c>
      <c r="BI20" s="417">
        <f>+'WICHE Public Grads-RE PROJ'!CT21/'WICHE Public Grads-RE PROJ'!X21</f>
        <v>1.7398791053075281E-3</v>
      </c>
      <c r="BJ20" s="417">
        <f>+'WICHE Public Grads-RE PROJ'!CU21/'WICHE Public Grads-RE PROJ'!Y21</f>
        <v>1.9972212573810349E-3</v>
      </c>
      <c r="BK20" s="417">
        <f>+'WICHE Public Grads-RE PROJ'!CV21/'WICHE Public Grads-RE PROJ'!Z21</f>
        <v>1.7774918743228602E-3</v>
      </c>
      <c r="BL20" s="417">
        <f>+'WICHE Public Grads-RE PROJ'!CW21/'WICHE Public Grads-RE PROJ'!AA21</f>
        <v>1.8473007966484686E-3</v>
      </c>
      <c r="BM20" s="415">
        <f>+'WICHE Public Grads-RE PROJ'!CX21/'WICHE Public Grads-RE PROJ'!AB21</f>
        <v>1.8794534876119501E-3</v>
      </c>
      <c r="BN20" s="415">
        <f>+'WICHE Public Grads-RE PROJ'!CY21/'WICHE Public Grads-RE PROJ'!AC21</f>
        <v>1.9799087943653741E-3</v>
      </c>
      <c r="BO20" s="415">
        <f>+'WICHE Public Grads-RE PROJ'!CZ21/'WICHE Public Grads-RE PROJ'!AD21</f>
        <v>2.2472276050741749E-3</v>
      </c>
      <c r="BP20" s="415">
        <f>+'WICHE Public Grads-RE PROJ'!DA21/'WICHE Public Grads-RE PROJ'!AE21</f>
        <v>1.9114883690792457E-3</v>
      </c>
      <c r="BQ20" s="415">
        <f>+'WICHE Public Grads-RE PROJ'!DB21/'WICHE Public Grads-RE PROJ'!AF21</f>
        <v>2.1473085989215024E-3</v>
      </c>
      <c r="BR20" s="417">
        <f>+'WICHE Public Grads-RE PROJ'!DC21/'WICHE Public Grads-RE PROJ'!AG21</f>
        <v>1.7339798674195924E-3</v>
      </c>
      <c r="BS20" s="415">
        <f>+'WICHE Public Grads-RE PROJ'!DD21/'WICHE Public Grads-RE PROJ'!AH21</f>
        <v>1.9263540045936134E-3</v>
      </c>
      <c r="BT20" s="415">
        <f>+'WICHE Public Grads-RE PROJ'!DE21/'WICHE Public Grads-RE PROJ'!AI21</f>
        <v>1.9834140592437156E-3</v>
      </c>
      <c r="BU20" s="415">
        <f>+'WICHE Public Grads-RE PROJ'!DF21/'WICHE Public Grads-RE PROJ'!AJ21</f>
        <v>1.4608990372675344E-3</v>
      </c>
      <c r="BV20" s="415">
        <f>+'WICHE Public Grads-RE PROJ'!DG21/'WICHE Public Grads-RE PROJ'!AK21</f>
        <v>1.5524405278297794E-3</v>
      </c>
      <c r="BW20" s="434">
        <f>+'WICHE Public Grads-RE PROJ'!DH21/'WICHE Public Grads-RE PROJ'!AL21</f>
        <v>2.0614663162698476E-3</v>
      </c>
      <c r="BX20" s="411">
        <f>+'WICHE Public Grads-RE PROJ'!DI21/'WICHE Public Grads-RE PROJ'!B21</f>
        <v>9.4139082903127846E-3</v>
      </c>
      <c r="BY20" s="411">
        <f>+'WICHE Public Grads-RE PROJ'!DJ21/'WICHE Public Grads-RE PROJ'!C21</f>
        <v>9.7607427687180105E-3</v>
      </c>
      <c r="BZ20" s="411">
        <f>+'WICHE Public Grads-RE PROJ'!DK21/'WICHE Public Grads-RE PROJ'!D21</f>
        <v>1.0186506569558584E-2</v>
      </c>
      <c r="CA20" s="411">
        <f>+'WICHE Public Grads-RE PROJ'!DL21/'WICHE Public Grads-RE PROJ'!E21</f>
        <v>1.1205498680994215E-2</v>
      </c>
      <c r="CB20" s="411">
        <f>+'WICHE Public Grads-RE PROJ'!DM21/'WICHE Public Grads-RE PROJ'!F21</f>
        <v>1.1832907889400482E-2</v>
      </c>
      <c r="CC20" s="411">
        <f>+'WICHE Public Grads-RE PROJ'!DN21/'WICHE Public Grads-RE PROJ'!G21</f>
        <v>1.1918206502150563E-2</v>
      </c>
      <c r="CD20" s="416">
        <f>+'WICHE Public Grads-RE PROJ'!DO21/'WICHE Public Grads-RE PROJ'!H21</f>
        <v>1.1764115684651466E-2</v>
      </c>
      <c r="CE20" s="416">
        <f>+'WICHE Public Grads-RE PROJ'!DP21/'WICHE Public Grads-RE PROJ'!I21</f>
        <v>1.2737605330197924E-2</v>
      </c>
      <c r="CF20" s="416">
        <f>+'WICHE Public Grads-RE PROJ'!DQ21/'WICHE Public Grads-RE PROJ'!J21</f>
        <v>1.3327239048329284E-2</v>
      </c>
      <c r="CG20" s="416">
        <f>+'WICHE Public Grads-RE PROJ'!DR21/'WICHE Public Grads-RE PROJ'!K21</f>
        <v>1.3680429112740514E-2</v>
      </c>
      <c r="CH20" s="411">
        <f>+'WICHE Public Grads-RE PROJ'!DS21/'WICHE Public Grads-RE PROJ'!L21</f>
        <v>1.3742175273865415E-2</v>
      </c>
      <c r="CI20" s="416">
        <f>+'WICHE Public Grads-RE PROJ'!DT21/'WICHE Public Grads-RE PROJ'!M21</f>
        <v>1.4689547298982159E-2</v>
      </c>
      <c r="CJ20" s="416">
        <f>+'WICHE Public Grads-RE PROJ'!DU21/'WICHE Public Grads-RE PROJ'!N21</f>
        <v>1.5749739673724401E-2</v>
      </c>
      <c r="CK20" s="416">
        <f>+'WICHE Public Grads-RE PROJ'!DV21/'WICHE Public Grads-RE PROJ'!O21</f>
        <v>1.5427272916796965E-2</v>
      </c>
      <c r="CL20" s="416">
        <f>+'WICHE Public Grads-RE PROJ'!DW21/'WICHE Public Grads-RE PROJ'!P21</f>
        <v>1.6293238993710692E-2</v>
      </c>
      <c r="CM20" s="416">
        <f>+'WICHE Public Grads-RE PROJ'!DX21/'WICHE Public Grads-RE PROJ'!Q21</f>
        <v>1.7136985798686288E-2</v>
      </c>
      <c r="CN20" s="416">
        <f>+'WICHE Public Grads-RE PROJ'!DY21/'WICHE Public Grads-RE PROJ'!R21</f>
        <v>1.5760633208663128E-2</v>
      </c>
      <c r="CO20" s="416">
        <f>+'WICHE Public Grads-RE PROJ'!DZ21/'WICHE Public Grads-RE PROJ'!S21</f>
        <v>1.5173601908295786E-2</v>
      </c>
      <c r="CP20" s="416">
        <f>+'WICHE Public Grads-RE PROJ'!EA21/'WICHE Public Grads-RE PROJ'!T21</f>
        <v>1.7219927337878863E-2</v>
      </c>
      <c r="CQ20" s="417">
        <f>+'WICHE Public Grads-RE PROJ'!EB21/'WICHE Public Grads-RE PROJ'!U21</f>
        <v>1.6620543708285855E-2</v>
      </c>
      <c r="CR20" s="417">
        <f>+'WICHE Public Grads-RE PROJ'!EC21/'WICHE Public Grads-RE PROJ'!V21</f>
        <v>1.7681066594751303E-2</v>
      </c>
      <c r="CS20" s="417">
        <f>+'WICHE Public Grads-RE PROJ'!ED21/'WICHE Public Grads-RE PROJ'!W21</f>
        <v>2.0041536863966772E-2</v>
      </c>
      <c r="CT20" s="417">
        <f>+'WICHE Public Grads-RE PROJ'!EE21/'WICHE Public Grads-RE PROJ'!X21</f>
        <v>1.9838209180104392E-2</v>
      </c>
      <c r="CU20" s="417">
        <f>+'WICHE Public Grads-RE PROJ'!EF21/'WICHE Public Grads-RE PROJ'!Y21</f>
        <v>2.0857936783605417E-2</v>
      </c>
      <c r="CV20" s="417">
        <f>+'WICHE Public Grads-RE PROJ'!EG21/'WICHE Public Grads-RE PROJ'!Z21</f>
        <v>2.2040899241603466E-2</v>
      </c>
      <c r="CW20" s="417">
        <f>+'WICHE Public Grads-RE PROJ'!EH21/'WICHE Public Grads-RE PROJ'!AA21</f>
        <v>2.239852215936268E-2</v>
      </c>
      <c r="CX20" s="415">
        <f>+'WICHE Public Grads-RE PROJ'!EI21/'WICHE Public Grads-RE PROJ'!AB21</f>
        <v>2.4204092305680852E-2</v>
      </c>
      <c r="CY20" s="415">
        <f>+'WICHE Public Grads-RE PROJ'!EJ21/'WICHE Public Grads-RE PROJ'!AC21</f>
        <v>2.6728768723932553E-2</v>
      </c>
      <c r="CZ20" s="415">
        <f>+'WICHE Public Grads-RE PROJ'!EK21/'WICHE Public Grads-RE PROJ'!AD21</f>
        <v>2.7031868292921233E-2</v>
      </c>
      <c r="DA20" s="415">
        <f>+'WICHE Public Grads-RE PROJ'!EL21/'WICHE Public Grads-RE PROJ'!AE21</f>
        <v>2.9692865936629301E-2</v>
      </c>
      <c r="DB20" s="415">
        <f>+'WICHE Public Grads-RE PROJ'!EM21/'WICHE Public Grads-RE PROJ'!AF21</f>
        <v>3.206432238690303E-2</v>
      </c>
      <c r="DC20" s="417">
        <f>+'WICHE Public Grads-RE PROJ'!EN21/'WICHE Public Grads-RE PROJ'!AG21</f>
        <v>3.0045421065553645E-2</v>
      </c>
      <c r="DD20" s="415">
        <f>+'WICHE Public Grads-RE PROJ'!EO21/'WICHE Public Grads-RE PROJ'!AH21</f>
        <v>3.0362302733940874E-2</v>
      </c>
      <c r="DE20" s="415">
        <f>+'WICHE Public Grads-RE PROJ'!EP21/'WICHE Public Grads-RE PROJ'!AI21</f>
        <v>3.288443019963494E-2</v>
      </c>
      <c r="DF20" s="415">
        <f>+'WICHE Public Grads-RE PROJ'!EQ21/'WICHE Public Grads-RE PROJ'!AJ21</f>
        <v>3.1380111320506637E-2</v>
      </c>
      <c r="DG20" s="415">
        <f>+'WICHE Public Grads-RE PROJ'!ER21/'WICHE Public Grads-RE PROJ'!AK21</f>
        <v>3.5462612057288102E-2</v>
      </c>
      <c r="DH20" s="434">
        <f>+'WICHE Public Grads-RE PROJ'!ES21/'WICHE Public Grads-RE PROJ'!AL21</f>
        <v>3.3518498119502103E-2</v>
      </c>
      <c r="DI20" s="411">
        <f>+'WICHE Public Grads-RE PROJ'!ET21/'WICHE Public Grads-RE PROJ'!B21</f>
        <v>0.18063958513396713</v>
      </c>
      <c r="DJ20" s="411">
        <f>+'WICHE Public Grads-RE PROJ'!EU21/'WICHE Public Grads-RE PROJ'!C21</f>
        <v>0.1861206999166766</v>
      </c>
      <c r="DK20" s="411">
        <f>+'WICHE Public Grads-RE PROJ'!EV21/'WICHE Public Grads-RE PROJ'!D21</f>
        <v>0.17873136164558831</v>
      </c>
      <c r="DL20" s="411">
        <f>+'WICHE Public Grads-RE PROJ'!EW21/'WICHE Public Grads-RE PROJ'!E21</f>
        <v>0.17340690723396018</v>
      </c>
      <c r="DM20" s="411">
        <f>+'WICHE Public Grads-RE PROJ'!EX21/'WICHE Public Grads-RE PROJ'!F21</f>
        <v>0.18541403249278335</v>
      </c>
      <c r="DN20" s="411">
        <f>+'WICHE Public Grads-RE PROJ'!EY21/'WICHE Public Grads-RE PROJ'!G21</f>
        <v>0.18021481606074441</v>
      </c>
      <c r="DO20" s="416">
        <f>+'WICHE Public Grads-RE PROJ'!EZ21/'WICHE Public Grads-RE PROJ'!H21</f>
        <v>0.20184613841021395</v>
      </c>
      <c r="DP20" s="416">
        <f>+'WICHE Public Grads-RE PROJ'!FA21/'WICHE Public Grads-RE PROJ'!I21</f>
        <v>0.20456104252400548</v>
      </c>
      <c r="DQ20" s="416">
        <f>+'WICHE Public Grads-RE PROJ'!FB21/'WICHE Public Grads-RE PROJ'!J21</f>
        <v>0.20318025451658689</v>
      </c>
      <c r="DR20" s="416">
        <f>+'WICHE Public Grads-RE PROJ'!FC21/'WICHE Public Grads-RE PROJ'!K21</f>
        <v>0.19812017125141479</v>
      </c>
      <c r="DS20" s="411">
        <f>+'WICHE Public Grads-RE PROJ'!FD21/'WICHE Public Grads-RE PROJ'!L21</f>
        <v>0.2030271909233177</v>
      </c>
      <c r="DT20" s="416">
        <f>+'WICHE Public Grads-RE PROJ'!FE21/'WICHE Public Grads-RE PROJ'!M21</f>
        <v>0.18835717362228821</v>
      </c>
      <c r="DU20" s="416">
        <f>+'WICHE Public Grads-RE PROJ'!FF21/'WICHE Public Grads-RE PROJ'!N21</f>
        <v>0.20177455744533149</v>
      </c>
      <c r="DV20" s="416">
        <f>+'WICHE Public Grads-RE PROJ'!FG21/'WICHE Public Grads-RE PROJ'!O21</f>
        <v>0.21026956032272187</v>
      </c>
      <c r="DW20" s="416">
        <f>+'WICHE Public Grads-RE PROJ'!FH21/'WICHE Public Grads-RE PROJ'!P21</f>
        <v>0.21788522012578615</v>
      </c>
      <c r="DX20" s="416">
        <f>+'WICHE Public Grads-RE PROJ'!FI21/'WICHE Public Grads-RE PROJ'!Q21</f>
        <v>0.2236248211074823</v>
      </c>
      <c r="DY20" s="416">
        <f>+'WICHE Public Grads-RE PROJ'!FJ21/'WICHE Public Grads-RE PROJ'!R21</f>
        <v>0.22974689049317212</v>
      </c>
      <c r="DZ20" s="416">
        <f>+'WICHE Public Grads-RE PROJ'!FK21/'WICHE Public Grads-RE PROJ'!S21</f>
        <v>0.23557182613305061</v>
      </c>
      <c r="EA20" s="416">
        <f>+'WICHE Public Grads-RE PROJ'!FL21/'WICHE Public Grads-RE PROJ'!T21</f>
        <v>0.24132782561090926</v>
      </c>
      <c r="EB20" s="417">
        <f>+'WICHE Public Grads-RE PROJ'!FM21/'WICHE Public Grads-RE PROJ'!U21</f>
        <v>0.24800586032882957</v>
      </c>
      <c r="EC20" s="417">
        <f>+'WICHE Public Grads-RE PROJ'!FN21/'WICHE Public Grads-RE PROJ'!V21</f>
        <v>0.24493923713529639</v>
      </c>
      <c r="ED20" s="417">
        <f>+'WICHE Public Grads-RE PROJ'!FO21/'WICHE Public Grads-RE PROJ'!W21</f>
        <v>0.23406022845275182</v>
      </c>
      <c r="EE20" s="417">
        <f>+'WICHE Public Grads-RE PROJ'!FP21/'WICHE Public Grads-RE PROJ'!X21</f>
        <v>0.2267582644257502</v>
      </c>
      <c r="EF20" s="417">
        <f>+'WICHE Public Grads-RE PROJ'!FQ21/'WICHE Public Grads-RE PROJ'!Y21</f>
        <v>0.23056616880861411</v>
      </c>
      <c r="EG20" s="417">
        <f>+'WICHE Public Grads-RE PROJ'!FR21/'WICHE Public Grads-RE PROJ'!Z21</f>
        <v>0.22756974539544961</v>
      </c>
      <c r="EH20" s="417">
        <f>+'WICHE Public Grads-RE PROJ'!FS21/'WICHE Public Grads-RE PROJ'!AA21</f>
        <v>0.2245295155783536</v>
      </c>
      <c r="EI20" s="415">
        <f>+'WICHE Public Grads-RE PROJ'!FT21/'WICHE Public Grads-RE PROJ'!AB21</f>
        <v>0.21906256128652676</v>
      </c>
      <c r="EJ20" s="415">
        <f>+'WICHE Public Grads-RE PROJ'!FU21/'WICHE Public Grads-RE PROJ'!AC21</f>
        <v>0.21475518914620489</v>
      </c>
      <c r="EK20" s="415">
        <f>+'WICHE Public Grads-RE PROJ'!FV21/'WICHE Public Grads-RE PROJ'!AD21</f>
        <v>0.21368203357814</v>
      </c>
      <c r="EL20" s="415">
        <f>+'WICHE Public Grads-RE PROJ'!FW21/'WICHE Public Grads-RE PROJ'!AE21</f>
        <v>0.21282317112680618</v>
      </c>
      <c r="EM20" s="415">
        <f>+'WICHE Public Grads-RE PROJ'!FX21/'WICHE Public Grads-RE PROJ'!AF21</f>
        <v>0.2059155930123672</v>
      </c>
      <c r="EN20" s="417">
        <f>+'WICHE Public Grads-RE PROJ'!FY21/'WICHE Public Grads-RE PROJ'!AG21</f>
        <v>0.20671188313282593</v>
      </c>
      <c r="EO20" s="415">
        <f>+'WICHE Public Grads-RE PROJ'!FZ21/'WICHE Public Grads-RE PROJ'!AH21</f>
        <v>0.21001704082388678</v>
      </c>
      <c r="EP20" s="415">
        <f>+'WICHE Public Grads-RE PROJ'!GA21/'WICHE Public Grads-RE PROJ'!AI21</f>
        <v>0.20838782931141037</v>
      </c>
      <c r="EQ20" s="415">
        <f>+'WICHE Public Grads-RE PROJ'!GB21/'WICHE Public Grads-RE PROJ'!AJ21</f>
        <v>0.21583322376590555</v>
      </c>
      <c r="ER20" s="415">
        <f>+'WICHE Public Grads-RE PROJ'!GC21/'WICHE Public Grads-RE PROJ'!AK21</f>
        <v>0.21553049328036772</v>
      </c>
      <c r="ES20" s="434">
        <f>+'WICHE Public Grads-RE PROJ'!GD21/'WICHE Public Grads-RE PROJ'!AL21</f>
        <v>0.21286606763497884</v>
      </c>
      <c r="ET20" s="411">
        <f>+'WICHE Public Grads-RE PROJ'!GE21/'WICHE Public Grads-RE PROJ'!B21</f>
        <v>3.0834637576210612E-3</v>
      </c>
      <c r="EU20" s="411">
        <f>+'WICHE Public Grads-RE PROJ'!GF21/'WICHE Public Grads-RE PROJ'!C21</f>
        <v>3.4519700035710037E-3</v>
      </c>
      <c r="EV20" s="411">
        <f>+'WICHE Public Grads-RE PROJ'!GG21/'WICHE Public Grads-RE PROJ'!D21</f>
        <v>3.7645785148368686E-3</v>
      </c>
      <c r="EW20" s="411">
        <f>+'WICHE Public Grads-RE PROJ'!GH21/'WICHE Public Grads-RE PROJ'!E21</f>
        <v>4.3079454972288775E-3</v>
      </c>
      <c r="EX20" s="411">
        <f>+'WICHE Public Grads-RE PROJ'!GI21/'WICHE Public Grads-RE PROJ'!F21</f>
        <v>5.1530405324808548E-3</v>
      </c>
      <c r="EY20" s="411">
        <f>+'WICHE Public Grads-RE PROJ'!GJ21/'WICHE Public Grads-RE PROJ'!G21</f>
        <v>5.7668741139438214E-3</v>
      </c>
      <c r="EZ20" s="416">
        <f>+'WICHE Public Grads-RE PROJ'!GK21/'WICHE Public Grads-RE PROJ'!H21</f>
        <v>7.1989364637419419E-3</v>
      </c>
      <c r="FA20" s="416">
        <f>+'WICHE Public Grads-RE PROJ'!GL21/'WICHE Public Grads-RE PROJ'!I21</f>
        <v>9.5532039976484427E-3</v>
      </c>
      <c r="FB20" s="416">
        <f>+'WICHE Public Grads-RE PROJ'!GM21/'WICHE Public Grads-RE PROJ'!J21</f>
        <v>8.4197358608578514E-3</v>
      </c>
      <c r="FC20" s="416">
        <f>+'WICHE Public Grads-RE PROJ'!GN21/'WICHE Public Grads-RE PROJ'!K21</f>
        <v>1.0063481127897249E-2</v>
      </c>
      <c r="FD20" s="411">
        <f>+'WICHE Public Grads-RE PROJ'!GO21/'WICHE Public Grads-RE PROJ'!L21</f>
        <v>1.1712636932707356E-2</v>
      </c>
      <c r="FE20" s="416">
        <f>+'WICHE Public Grads-RE PROJ'!GP21/'WICHE Public Grads-RE PROJ'!M21</f>
        <v>1.253598712397706E-2</v>
      </c>
      <c r="FF20" s="416">
        <f>+'WICHE Public Grads-RE PROJ'!GQ21/'WICHE Public Grads-RE PROJ'!N21</f>
        <v>1.3927455744533149E-2</v>
      </c>
      <c r="FG20" s="416">
        <f>+'WICHE Public Grads-RE PROJ'!GR21/'WICHE Public Grads-RE PROJ'!O21</f>
        <v>1.7512039527174932E-2</v>
      </c>
      <c r="FH20" s="416">
        <f>+'WICHE Public Grads-RE PROJ'!GS21/'WICHE Public Grads-RE PROJ'!P21</f>
        <v>1.9555817610062892E-2</v>
      </c>
      <c r="FI20" s="416">
        <f>+'WICHE Public Grads-RE PROJ'!GT21/'WICHE Public Grads-RE PROJ'!Q21</f>
        <v>2.1026751311878464E-2</v>
      </c>
      <c r="FJ20" s="416">
        <f>+'WICHE Public Grads-RE PROJ'!GU21/'WICHE Public Grads-RE PROJ'!R21</f>
        <v>2.7259285030877621E-2</v>
      </c>
      <c r="FK20" s="416">
        <f>+'WICHE Public Grads-RE PROJ'!GV21/'WICHE Public Grads-RE PROJ'!S21</f>
        <v>2.918764908560827E-2</v>
      </c>
      <c r="FL20" s="416">
        <f>+'WICHE Public Grads-RE PROJ'!GW21/'WICHE Public Grads-RE PROJ'!T21</f>
        <v>3.2067552547321618E-2</v>
      </c>
      <c r="FM20" s="417">
        <f>+'WICHE Public Grads-RE PROJ'!GX21/'WICHE Public Grads-RE PROJ'!U21</f>
        <v>3.6334038743285037E-2</v>
      </c>
      <c r="FN20" s="417">
        <f>+'WICHE Public Grads-RE PROJ'!GY21/'WICHE Public Grads-RE PROJ'!V21</f>
        <v>3.9609634411501962E-2</v>
      </c>
      <c r="FO20" s="417">
        <f>+'WICHE Public Grads-RE PROJ'!GZ21/'WICHE Public Grads-RE PROJ'!W21</f>
        <v>4.2592592592592592E-2</v>
      </c>
      <c r="FP20" s="417">
        <f>+'WICHE Public Grads-RE PROJ'!HA21/'WICHE Public Grads-RE PROJ'!X21</f>
        <v>4.5595594697852952E-2</v>
      </c>
      <c r="FQ20" s="417">
        <f>+'WICHE Public Grads-RE PROJ'!HB21/'WICHE Public Grads-RE PROJ'!Y21</f>
        <v>5.0573115665161511E-2</v>
      </c>
      <c r="FR20" s="417">
        <f>+'WICHE Public Grads-RE PROJ'!HC21/'WICHE Public Grads-RE PROJ'!Z21</f>
        <v>5.200433369447454E-2</v>
      </c>
      <c r="FS20" s="417">
        <f>+'WICHE Public Grads-RE PROJ'!HD21/'WICHE Public Grads-RE PROJ'!AA21</f>
        <v>5.7002424582295604E-2</v>
      </c>
      <c r="FT20" s="415">
        <f>+'WICHE Public Grads-RE PROJ'!HE21/'WICHE Public Grads-RE PROJ'!AB21</f>
        <v>6.2430541936327383E-2</v>
      </c>
      <c r="FU20" s="415">
        <f>+'WICHE Public Grads-RE PROJ'!HF21/'WICHE Public Grads-RE PROJ'!AC21</f>
        <v>7.0643794933380938E-2</v>
      </c>
      <c r="FV20" s="415">
        <f>+'WICHE Public Grads-RE PROJ'!HG21/'WICHE Public Grads-RE PROJ'!AD21</f>
        <v>7.4011952645377715E-2</v>
      </c>
      <c r="FW20" s="415">
        <f>+'WICHE Public Grads-RE PROJ'!HH21/'WICHE Public Grads-RE PROJ'!AE21</f>
        <v>7.9553554072442176E-2</v>
      </c>
      <c r="FX20" s="415">
        <f>+'WICHE Public Grads-RE PROJ'!HI21/'WICHE Public Grads-RE PROJ'!AF21</f>
        <v>8.401950337434208E-2</v>
      </c>
      <c r="FY20" s="417">
        <f>+'WICHE Public Grads-RE PROJ'!HJ21/'WICHE Public Grads-RE PROJ'!AG21</f>
        <v>0.11708200343726982</v>
      </c>
      <c r="FZ20" s="415">
        <f>+'WICHE Public Grads-RE PROJ'!HK21/'WICHE Public Grads-RE PROJ'!AH21</f>
        <v>0.12656145810180039</v>
      </c>
      <c r="GA20" s="415">
        <f>+'WICHE Public Grads-RE PROJ'!HL21/'WICHE Public Grads-RE PROJ'!AI21</f>
        <v>0.12774336346781265</v>
      </c>
      <c r="GB20" s="415">
        <f>+'WICHE Public Grads-RE PROJ'!HM21/'WICHE Public Grads-RE PROJ'!AJ21</f>
        <v>0.12227724941929263</v>
      </c>
      <c r="GC20" s="415">
        <f>+'WICHE Public Grads-RE PROJ'!HN21/'WICHE Public Grads-RE PROJ'!AK21</f>
        <v>0.11876170037897812</v>
      </c>
      <c r="GD20" s="434">
        <f>+'WICHE Public Grads-RE PROJ'!HO21/'WICHE Public Grads-RE PROJ'!AL21</f>
        <v>0.11921884589359057</v>
      </c>
      <c r="GE20" s="411">
        <f>+'WICHE Public Grads-RE PROJ'!HP21/'WICHE Public Grads-RE PROJ'!B21</f>
        <v>0.80623233432222197</v>
      </c>
      <c r="GF20" s="411">
        <f>+'WICHE Public Grads-RE PROJ'!HQ21/'WICHE Public Grads-RE PROJ'!C21</f>
        <v>0.80007142006903942</v>
      </c>
      <c r="GG20" s="411">
        <f>+'WICHE Public Grads-RE PROJ'!HR21/'WICHE Public Grads-RE PROJ'!D21</f>
        <v>0.80675163623837398</v>
      </c>
      <c r="GH20" s="411">
        <f>+'WICHE Public Grads-RE PROJ'!HS21/'WICHE Public Grads-RE PROJ'!E21</f>
        <v>0.8105230039449165</v>
      </c>
      <c r="GI20" s="411">
        <f>+'WICHE Public Grads-RE PROJ'!HT21/'WICHE Public Grads-RE PROJ'!F21</f>
        <v>0.79671732232745662</v>
      </c>
      <c r="GJ20" s="411">
        <f>+'WICHE Public Grads-RE PROJ'!HU21/'WICHE Public Grads-RE PROJ'!G21</f>
        <v>0.80092269985823106</v>
      </c>
      <c r="GK20" s="416">
        <f>+'WICHE Public Grads-RE PROJ'!HV21/'WICHE Public Grads-RE PROJ'!H21</f>
        <v>0.77788647252113274</v>
      </c>
      <c r="GL20" s="416">
        <f>+'WICHE Public Grads-RE PROJ'!HW21/'WICHE Public Grads-RE PROJ'!I21</f>
        <v>0.77162943366647074</v>
      </c>
      <c r="GM20" s="416">
        <f>+'WICHE Public Grads-RE PROJ'!HX21/'WICHE Public Grads-RE PROJ'!J21</f>
        <v>0.77360533089561934</v>
      </c>
      <c r="GN20" s="416">
        <f>+'WICHE Public Grads-RE PROJ'!HY21/'WICHE Public Grads-RE PROJ'!K21</f>
        <v>0.7765119826780178</v>
      </c>
      <c r="GO20" s="411">
        <f>+'WICHE Public Grads-RE PROJ'!HZ21/'WICHE Public Grads-RE PROJ'!L21</f>
        <v>0.77012421752738658</v>
      </c>
      <c r="GP20" s="416">
        <f>+'WICHE Public Grads-RE PROJ'!IA21/'WICHE Public Grads-RE PROJ'!M21</f>
        <v>0.78251309137895864</v>
      </c>
      <c r="GQ20" s="416">
        <f>+'WICHE Public Grads-RE PROJ'!IB21/'WICHE Public Grads-RE PROJ'!N21</f>
        <v>0.76718153418951751</v>
      </c>
      <c r="GR20" s="416">
        <f>+'WICHE Public Grads-RE PROJ'!IC21/'WICHE Public Grads-RE PROJ'!O21</f>
        <v>0.75581128692642863</v>
      </c>
      <c r="GS20" s="416">
        <f>+'WICHE Public Grads-RE PROJ'!ID21/'WICHE Public Grads-RE PROJ'!P21</f>
        <v>0.74481132075471701</v>
      </c>
      <c r="GT20" s="416">
        <f>+'WICHE Public Grads-RE PROJ'!IE21/'WICHE Public Grads-RE PROJ'!Q21</f>
        <v>0.73648673443176393</v>
      </c>
      <c r="GU20" s="416">
        <f>+'WICHE Public Grads-RE PROJ'!IF21/'WICHE Public Grads-RE PROJ'!R21</f>
        <v>0.725406627815952</v>
      </c>
      <c r="GV20" s="416">
        <f>+'WICHE Public Grads-RE PROJ'!IG21/'WICHE Public Grads-RE PROJ'!S21</f>
        <v>0.71826133050622842</v>
      </c>
      <c r="GW20" s="416">
        <f>+'WICHE Public Grads-RE PROJ'!IH21/'WICHE Public Grads-RE PROJ'!T21</f>
        <v>0.70757643623815925</v>
      </c>
      <c r="GX20" s="417">
        <f>+'WICHE Public Grads-RE PROJ'!II21/'WICHE Public Grads-RE PROJ'!U21</f>
        <v>0.69711867165879859</v>
      </c>
      <c r="GY20" s="417">
        <f>+'WICHE Public Grads-RE PROJ'!IJ21/'WICHE Public Grads-RE PROJ'!V21</f>
        <v>0.69596655935545859</v>
      </c>
      <c r="GZ20" s="417">
        <f>+'WICHE Public Grads-RE PROJ'!IK21/'WICHE Public Grads-RE PROJ'!W21</f>
        <v>0.70159224645205953</v>
      </c>
      <c r="HA20" s="417">
        <f>+'WICHE Public Grads-RE PROJ'!IL21/'WICHE Public Grads-RE PROJ'!X21</f>
        <v>0.70606805259098493</v>
      </c>
      <c r="HB20" s="417">
        <f>+'WICHE Public Grads-RE PROJ'!IM21/'WICHE Public Grads-RE PROJ'!Y21</f>
        <v>0.69600555748523796</v>
      </c>
      <c r="HC20" s="417">
        <f>+'WICHE Public Grads-RE PROJ'!IN21/'WICHE Public Grads-RE PROJ'!Z21</f>
        <v>0.69660752979414953</v>
      </c>
      <c r="HD20" s="417">
        <f>+'WICHE Public Grads-RE PROJ'!IO21/'WICHE Public Grads-RE PROJ'!AA21</f>
        <v>0.69422223688333962</v>
      </c>
      <c r="HE20" s="415">
        <f>+'WICHE Public Grads-RE PROJ'!IP21/'WICHE Public Grads-RE PROJ'!AB21</f>
        <v>0.69242335098385299</v>
      </c>
      <c r="HF20" s="415">
        <f>+'WICHE Public Grads-RE PROJ'!IQ21/'WICHE Public Grads-RE PROJ'!AC21</f>
        <v>0.68589233840211628</v>
      </c>
      <c r="HG20" s="415">
        <f>+'WICHE Public Grads-RE PROJ'!IR21/'WICHE Public Grads-RE PROJ'!AD21</f>
        <v>0.68302691787848691</v>
      </c>
      <c r="HH20" s="415">
        <f>+'WICHE Public Grads-RE PROJ'!IS21/'WICHE Public Grads-RE PROJ'!AE21</f>
        <v>0.67601892049504309</v>
      </c>
      <c r="HI20" s="415">
        <f>+'WICHE Public Grads-RE PROJ'!IT21/'WICHE Public Grads-RE PROJ'!AF21</f>
        <v>0.6758532726274662</v>
      </c>
      <c r="HJ20" s="417">
        <f>+'WICHE Public Grads-RE PROJ'!IU21/'WICHE Public Grads-RE PROJ'!AG21</f>
        <v>0.64442671249693106</v>
      </c>
      <c r="HK20" s="415">
        <f>+'WICHE Public Grads-RE PROJ'!IV21/'WICHE Public Grads-RE PROJ'!AH21</f>
        <v>0.63113284433577832</v>
      </c>
      <c r="HL20" s="415">
        <f>+'WICHE Public Grads-RE PROJ'!IW21/'WICHE Public Grads-RE PROJ'!AI21</f>
        <v>0.62900096296189834</v>
      </c>
      <c r="HM20" s="415">
        <f>+'WICHE Public Grads-RE PROJ'!IX21/'WICHE Public Grads-RE PROJ'!AJ21</f>
        <v>0.62904851645702764</v>
      </c>
      <c r="HN20" s="415">
        <f>+'WICHE Public Grads-RE PROJ'!IY21/'WICHE Public Grads-RE PROJ'!AK21</f>
        <v>0.62869275375553624</v>
      </c>
      <c r="HO20" s="434">
        <f>+'WICHE Public Grads-RE PROJ'!IZ21/'WICHE Public Grads-RE PROJ'!AL21</f>
        <v>0.63233512203565867</v>
      </c>
      <c r="HP20" s="428">
        <f t="shared" si="7"/>
        <v>1</v>
      </c>
      <c r="HQ20" s="428">
        <f t="shared" si="8"/>
        <v>1</v>
      </c>
      <c r="HR20" s="428">
        <f t="shared" si="9"/>
        <v>0.99999999999999989</v>
      </c>
      <c r="HS20" s="428">
        <f t="shared" si="10"/>
        <v>1.0000000000000002</v>
      </c>
      <c r="HT20" s="428">
        <f t="shared" si="11"/>
        <v>1</v>
      </c>
      <c r="HU20" s="428">
        <f t="shared" si="2"/>
        <v>1</v>
      </c>
      <c r="HV20" s="428">
        <f t="shared" si="41"/>
        <v>1</v>
      </c>
      <c r="HW20" s="428">
        <f t="shared" si="42"/>
        <v>1</v>
      </c>
      <c r="HX20" s="428">
        <f t="shared" si="43"/>
        <v>1</v>
      </c>
      <c r="HY20" s="428">
        <f t="shared" si="44"/>
        <v>1</v>
      </c>
      <c r="HZ20" s="428">
        <f t="shared" si="45"/>
        <v>1</v>
      </c>
      <c r="IA20" s="428">
        <f t="shared" si="46"/>
        <v>1</v>
      </c>
      <c r="IB20" s="428">
        <f t="shared" si="47"/>
        <v>1</v>
      </c>
      <c r="IC20" s="428">
        <f t="shared" si="17"/>
        <v>1</v>
      </c>
      <c r="ID20" s="428">
        <f t="shared" si="18"/>
        <v>1</v>
      </c>
      <c r="IE20" s="428">
        <f t="shared" si="19"/>
        <v>1</v>
      </c>
      <c r="IF20" s="428">
        <f t="shared" si="20"/>
        <v>1</v>
      </c>
      <c r="IG20" s="428">
        <f t="shared" si="21"/>
        <v>1</v>
      </c>
      <c r="IH20" s="428">
        <f t="shared" si="22"/>
        <v>1</v>
      </c>
      <c r="II20" s="428">
        <f t="shared" si="23"/>
        <v>1</v>
      </c>
      <c r="IJ20" s="428">
        <f t="shared" si="24"/>
        <v>1</v>
      </c>
      <c r="IK20" s="428">
        <f t="shared" si="25"/>
        <v>1</v>
      </c>
      <c r="IL20" s="428">
        <f t="shared" si="26"/>
        <v>1</v>
      </c>
      <c r="IM20" s="428">
        <f t="shared" si="27"/>
        <v>1</v>
      </c>
      <c r="IN20" s="428">
        <f t="shared" si="28"/>
        <v>1</v>
      </c>
      <c r="IO20" s="428">
        <f t="shared" si="29"/>
        <v>1</v>
      </c>
      <c r="IP20" s="428">
        <f t="shared" si="30"/>
        <v>1</v>
      </c>
      <c r="IQ20" s="428">
        <f t="shared" si="31"/>
        <v>1</v>
      </c>
      <c r="IR20" s="428">
        <f t="shared" si="32"/>
        <v>1</v>
      </c>
      <c r="IS20" s="428">
        <f t="shared" si="33"/>
        <v>1</v>
      </c>
      <c r="IT20" s="428">
        <f t="shared" si="34"/>
        <v>1</v>
      </c>
      <c r="IU20" s="428">
        <f t="shared" si="35"/>
        <v>1</v>
      </c>
      <c r="IV20" s="428">
        <f t="shared" si="36"/>
        <v>1</v>
      </c>
      <c r="IW20" s="428">
        <f t="shared" si="37"/>
        <v>1</v>
      </c>
      <c r="IX20" s="428">
        <f t="shared" si="38"/>
        <v>1</v>
      </c>
      <c r="IY20" s="428">
        <f t="shared" si="39"/>
        <v>1</v>
      </c>
      <c r="IZ20" s="428">
        <f t="shared" si="40"/>
        <v>1</v>
      </c>
    </row>
    <row r="21" spans="1:260" s="42" customFormat="1">
      <c r="A21" s="279" t="s">
        <v>42</v>
      </c>
      <c r="B21" s="411">
        <f>+'WICHE Public Grads-RE PROJ'!AM22/'WICHE Public Grads-RE PROJ'!B22</f>
        <v>2.7768533924939914E-2</v>
      </c>
      <c r="C21" s="411">
        <f>+'WICHE Public Grads-RE PROJ'!AN22/'WICHE Public Grads-RE PROJ'!C22</f>
        <v>2.9424588591431738E-2</v>
      </c>
      <c r="D21" s="411">
        <f>+'WICHE Public Grads-RE PROJ'!AO22/'WICHE Public Grads-RE PROJ'!D22</f>
        <v>3.2869459712851809E-2</v>
      </c>
      <c r="E21" s="411">
        <f>+'WICHE Public Grads-RE PROJ'!AP22/'WICHE Public Grads-RE PROJ'!E22</f>
        <v>3.2814316412442313E-2</v>
      </c>
      <c r="F21" s="411">
        <f>+'WICHE Public Grads-RE PROJ'!AQ22/'WICHE Public Grads-RE PROJ'!F22</f>
        <v>3.3448942063732223E-2</v>
      </c>
      <c r="G21" s="411">
        <f>+'WICHE Public Grads-RE PROJ'!AR22/'WICHE Public Grads-RE PROJ'!G22</f>
        <v>3.2756856661936035E-2</v>
      </c>
      <c r="H21" s="416">
        <f>+'WICHE Public Grads-RE PROJ'!AS22/'WICHE Public Grads-RE PROJ'!H22</f>
        <v>3.482498757518282E-2</v>
      </c>
      <c r="I21" s="416">
        <f>+'WICHE Public Grads-RE PROJ'!AT22/'WICHE Public Grads-RE PROJ'!I22</f>
        <v>3.3560643679969318E-2</v>
      </c>
      <c r="J21" s="416">
        <f>+'WICHE Public Grads-RE PROJ'!AU22/'WICHE Public Grads-RE PROJ'!J22</f>
        <v>3.4674181049665374E-2</v>
      </c>
      <c r="K21" s="416">
        <f>+'WICHE Public Grads-RE PROJ'!AV22/'WICHE Public Grads-RE PROJ'!K22</f>
        <v>3.6188671533931523E-2</v>
      </c>
      <c r="L21" s="411">
        <f>+'WICHE Public Grads-RE PROJ'!AW22/'WICHE Public Grads-RE PROJ'!L22</f>
        <v>3.6794912220707299E-2</v>
      </c>
      <c r="M21" s="416">
        <f>+'WICHE Public Grads-RE PROJ'!AX22/'WICHE Public Grads-RE PROJ'!M22</f>
        <v>3.660057704179983E-2</v>
      </c>
      <c r="N21" s="416">
        <f>+'WICHE Public Grads-RE PROJ'!AY22/'WICHE Public Grads-RE PROJ'!N22</f>
        <v>3.7036126913137318E-2</v>
      </c>
      <c r="O21" s="416">
        <f>+'WICHE Public Grads-RE PROJ'!AZ22/'WICHE Public Grads-RE PROJ'!O22</f>
        <v>3.8074062331832956E-2</v>
      </c>
      <c r="P21" s="416">
        <f>+'WICHE Public Grads-RE PROJ'!BA22/'WICHE Public Grads-RE PROJ'!P22</f>
        <v>4.0971370355739445E-2</v>
      </c>
      <c r="Q21" s="416">
        <f>+'WICHE Public Grads-RE PROJ'!BB22/'WICHE Public Grads-RE PROJ'!Q22</f>
        <v>4.3562624122590619E-2</v>
      </c>
      <c r="R21" s="416">
        <f>+'WICHE Public Grads-RE PROJ'!BC22/'WICHE Public Grads-RE PROJ'!R22</f>
        <v>4.2416141455888241E-2</v>
      </c>
      <c r="S21" s="416">
        <f>+'WICHE Public Grads-RE PROJ'!BD22/'WICHE Public Grads-RE PROJ'!S22</f>
        <v>4.3223914483019585E-2</v>
      </c>
      <c r="T21" s="416">
        <f>+'WICHE Public Grads-RE PROJ'!BE22/'WICHE Public Grads-RE PROJ'!T22</f>
        <v>4.3964925041419162E-2</v>
      </c>
      <c r="U21" s="417">
        <f>+'WICHE Public Grads-RE PROJ'!BF22/'WICHE Public Grads-RE PROJ'!U22</f>
        <v>4.5386287009695978E-2</v>
      </c>
      <c r="V21" s="417">
        <f>+'WICHE Public Grads-RE PROJ'!BG22/'WICHE Public Grads-RE PROJ'!V22</f>
        <v>4.6116074818395809E-2</v>
      </c>
      <c r="W21" s="417">
        <f>+'WICHE Public Grads-RE PROJ'!BH22/'WICHE Public Grads-RE PROJ'!W22</f>
        <v>4.89732922240576E-2</v>
      </c>
      <c r="X21" s="417">
        <f>+'WICHE Public Grads-RE PROJ'!BI22/'WICHE Public Grads-RE PROJ'!X22</f>
        <v>5.3034922499002539E-2</v>
      </c>
      <c r="Y21" s="417">
        <f>+'WICHE Public Grads-RE PROJ'!BJ22/'WICHE Public Grads-RE PROJ'!Y22</f>
        <v>5.2971474980052433E-2</v>
      </c>
      <c r="Z21" s="417">
        <f>+'WICHE Public Grads-RE PROJ'!BK22/'WICHE Public Grads-RE PROJ'!Z22</f>
        <v>5.1824387249345134E-2</v>
      </c>
      <c r="AA21" s="417">
        <f>+'WICHE Public Grads-RE PROJ'!BL22/'WICHE Public Grads-RE PROJ'!AA22</f>
        <v>5.2719761381178704E-2</v>
      </c>
      <c r="AB21" s="415">
        <f>+'WICHE Public Grads-RE PROJ'!BM22/'WICHE Public Grads-RE PROJ'!AB22</f>
        <v>5.427871415246778E-2</v>
      </c>
      <c r="AC21" s="415">
        <f>+'WICHE Public Grads-RE PROJ'!BN22/'WICHE Public Grads-RE PROJ'!AC22</f>
        <v>5.5939095743827251E-2</v>
      </c>
      <c r="AD21" s="415">
        <f>+'WICHE Public Grads-RE PROJ'!BO22/'WICHE Public Grads-RE PROJ'!AD22</f>
        <v>5.6082027767163416E-2</v>
      </c>
      <c r="AE21" s="415">
        <f>+'WICHE Public Grads-RE PROJ'!BP22/'WICHE Public Grads-RE PROJ'!AE22</f>
        <v>5.7682831748011851E-2</v>
      </c>
      <c r="AF21" s="415">
        <f>+'WICHE Public Grads-RE PROJ'!BQ22/'WICHE Public Grads-RE PROJ'!AF22</f>
        <v>5.8684489866449432E-2</v>
      </c>
      <c r="AG21" s="417">
        <f>+'WICHE Public Grads-RE PROJ'!BR22/'WICHE Public Grads-RE PROJ'!AG22</f>
        <v>5.5515828768119453E-2</v>
      </c>
      <c r="AH21" s="415">
        <f>+'WICHE Public Grads-RE PROJ'!BS22/'WICHE Public Grads-RE PROJ'!AH22</f>
        <v>5.6837104944871951E-2</v>
      </c>
      <c r="AI21" s="415">
        <f>+'WICHE Public Grads-RE PROJ'!BT22/'WICHE Public Grads-RE PROJ'!AI22</f>
        <v>6.0035034463869999E-2</v>
      </c>
      <c r="AJ21" s="415">
        <f>+'WICHE Public Grads-RE PROJ'!BU22/'WICHE Public Grads-RE PROJ'!AJ22</f>
        <v>6.2588043574934943E-2</v>
      </c>
      <c r="AK21" s="415">
        <f>+'WICHE Public Grads-RE PROJ'!BV22/'WICHE Public Grads-RE PROJ'!AK22</f>
        <v>6.4181841319789906E-2</v>
      </c>
      <c r="AL21" s="434">
        <f>+'WICHE Public Grads-RE PROJ'!BW22/'WICHE Public Grads-RE PROJ'!AL22</f>
        <v>6.7077053063564623E-2</v>
      </c>
      <c r="AM21" s="411">
        <f>+'WICHE Public Grads-RE PROJ'!BX22/'WICHE Public Grads-RE PROJ'!B22</f>
        <v>1.6823812164910334E-3</v>
      </c>
      <c r="AN21" s="411">
        <f>+'WICHE Public Grads-RE PROJ'!BY22/'WICHE Public Grads-RE PROJ'!C22</f>
        <v>2.0118844443337111E-3</v>
      </c>
      <c r="AO21" s="411">
        <f>+'WICHE Public Grads-RE PROJ'!BZ22/'WICHE Public Grads-RE PROJ'!D22</f>
        <v>2.0895760182853221E-3</v>
      </c>
      <c r="AP21" s="411">
        <f>+'WICHE Public Grads-RE PROJ'!CA22/'WICHE Public Grads-RE PROJ'!E22</f>
        <v>2.3484928547104897E-3</v>
      </c>
      <c r="AQ21" s="411">
        <f>+'WICHE Public Grads-RE PROJ'!CB22/'WICHE Public Grads-RE PROJ'!F22</f>
        <v>2.380065640930146E-3</v>
      </c>
      <c r="AR21" s="411">
        <f>+'WICHE Public Grads-RE PROJ'!CC22/'WICHE Public Grads-RE PROJ'!G22</f>
        <v>2.3598138552427474E-3</v>
      </c>
      <c r="AS21" s="416">
        <f>+'WICHE Public Grads-RE PROJ'!CD22/'WICHE Public Grads-RE PROJ'!H22</f>
        <v>3.0630977858468653E-3</v>
      </c>
      <c r="AT21" s="416">
        <f>+'WICHE Public Grads-RE PROJ'!CE22/'WICHE Public Grads-RE PROJ'!I22</f>
        <v>2.3894627642052579E-3</v>
      </c>
      <c r="AU21" s="416">
        <f>+'WICHE Public Grads-RE PROJ'!CF22/'WICHE Public Grads-RE PROJ'!J22</f>
        <v>2.4468709639544439E-3</v>
      </c>
      <c r="AV21" s="416">
        <f>+'WICHE Public Grads-RE PROJ'!CG22/'WICHE Public Grads-RE PROJ'!K22</f>
        <v>2.6658492634081998E-3</v>
      </c>
      <c r="AW21" s="411">
        <f>+'WICHE Public Grads-RE PROJ'!CH22/'WICHE Public Grads-RE PROJ'!L22</f>
        <v>2.5669836166045648E-3</v>
      </c>
      <c r="AX21" s="416">
        <f>+'WICHE Public Grads-RE PROJ'!CI22/'WICHE Public Grads-RE PROJ'!M22</f>
        <v>2.8138137255313699E-3</v>
      </c>
      <c r="AY21" s="416">
        <f>+'WICHE Public Grads-RE PROJ'!CJ22/'WICHE Public Grads-RE PROJ'!N22</f>
        <v>3.026617028509176E-3</v>
      </c>
      <c r="AZ21" s="416">
        <f>+'WICHE Public Grads-RE PROJ'!CK22/'WICHE Public Grads-RE PROJ'!O22</f>
        <v>3.1870914453292843E-3</v>
      </c>
      <c r="BA21" s="416">
        <f>+'WICHE Public Grads-RE PROJ'!CL22/'WICHE Public Grads-RE PROJ'!P22</f>
        <v>3.3931430234733976E-3</v>
      </c>
      <c r="BB21" s="416">
        <f>+'WICHE Public Grads-RE PROJ'!CM22/'WICHE Public Grads-RE PROJ'!Q22</f>
        <v>3.6568225446012115E-3</v>
      </c>
      <c r="BC21" s="416">
        <f>+'WICHE Public Grads-RE PROJ'!CN22/'WICHE Public Grads-RE PROJ'!R22</f>
        <v>3.7442339194275766E-3</v>
      </c>
      <c r="BD21" s="416">
        <f>+'WICHE Public Grads-RE PROJ'!CO22/'WICHE Public Grads-RE PROJ'!S22</f>
        <v>3.6363636363636364E-3</v>
      </c>
      <c r="BE21" s="416">
        <f>+'WICHE Public Grads-RE PROJ'!CP22/'WICHE Public Grads-RE PROJ'!T22</f>
        <v>5.5948012063904897E-3</v>
      </c>
      <c r="BF21" s="417">
        <f>+'WICHE Public Grads-RE PROJ'!CQ22/'WICHE Public Grads-RE PROJ'!U22</f>
        <v>5.2811690046277917E-3</v>
      </c>
      <c r="BG21" s="417">
        <f>+'WICHE Public Grads-RE PROJ'!CR22/'WICHE Public Grads-RE PROJ'!V22</f>
        <v>5.373097630557956E-3</v>
      </c>
      <c r="BH21" s="417">
        <f>+'WICHE Public Grads-RE PROJ'!CS22/'WICHE Public Grads-RE PROJ'!W22</f>
        <v>5.8772288107105811E-3</v>
      </c>
      <c r="BI21" s="417">
        <f>+'WICHE Public Grads-RE PROJ'!CT22/'WICHE Public Grads-RE PROJ'!X22</f>
        <v>5.5218049188102709E-3</v>
      </c>
      <c r="BJ21" s="417">
        <f>+'WICHE Public Grads-RE PROJ'!CU22/'WICHE Public Grads-RE PROJ'!Y22</f>
        <v>5.6209392454120597E-3</v>
      </c>
      <c r="BK21" s="417">
        <f>+'WICHE Public Grads-RE PROJ'!CV22/'WICHE Public Grads-RE PROJ'!Z22</f>
        <v>5.556350039588558E-3</v>
      </c>
      <c r="BL21" s="417">
        <f>+'WICHE Public Grads-RE PROJ'!CW22/'WICHE Public Grads-RE PROJ'!AA22</f>
        <v>5.739147471430936E-3</v>
      </c>
      <c r="BM21" s="415">
        <f>+'WICHE Public Grads-RE PROJ'!CX22/'WICHE Public Grads-RE PROJ'!AB22</f>
        <v>5.0347473102034922E-3</v>
      </c>
      <c r="BN21" s="415">
        <f>+'WICHE Public Grads-RE PROJ'!CY22/'WICHE Public Grads-RE PROJ'!AC22</f>
        <v>5.5300397020261833E-3</v>
      </c>
      <c r="BO21" s="415">
        <f>+'WICHE Public Grads-RE PROJ'!CZ22/'WICHE Public Grads-RE PROJ'!AD22</f>
        <v>5.4706406827155774E-3</v>
      </c>
      <c r="BP21" s="415">
        <f>+'WICHE Public Grads-RE PROJ'!DA22/'WICHE Public Grads-RE PROJ'!AE22</f>
        <v>5.0428816466552319E-3</v>
      </c>
      <c r="BQ21" s="415">
        <f>+'WICHE Public Grads-RE PROJ'!DB22/'WICHE Public Grads-RE PROJ'!AF22</f>
        <v>5.0297464760917327E-3</v>
      </c>
      <c r="BR21" s="417">
        <f>+'WICHE Public Grads-RE PROJ'!DC22/'WICHE Public Grads-RE PROJ'!AG22</f>
        <v>3.9268919377514911E-3</v>
      </c>
      <c r="BS21" s="415">
        <f>+'WICHE Public Grads-RE PROJ'!DD22/'WICHE Public Grads-RE PROJ'!AH22</f>
        <v>4.1426376156169838E-3</v>
      </c>
      <c r="BT21" s="415">
        <f>+'WICHE Public Grads-RE PROJ'!DE22/'WICHE Public Grads-RE PROJ'!AI22</f>
        <v>3.9199799150956317E-3</v>
      </c>
      <c r="BU21" s="415">
        <f>+'WICHE Public Grads-RE PROJ'!DF22/'WICHE Public Grads-RE PROJ'!AJ22</f>
        <v>4.2031393003566214E-3</v>
      </c>
      <c r="BV21" s="415">
        <f>+'WICHE Public Grads-RE PROJ'!DG22/'WICHE Public Grads-RE PROJ'!AK22</f>
        <v>4.135912445914991E-3</v>
      </c>
      <c r="BW21" s="434">
        <f>+'WICHE Public Grads-RE PROJ'!DH22/'WICHE Public Grads-RE PROJ'!AL22</f>
        <v>4.517267912913593E-3</v>
      </c>
      <c r="BX21" s="411">
        <f>+'WICHE Public Grads-RE PROJ'!DI22/'WICHE Public Grads-RE PROJ'!B22</f>
        <v>2.6086152708448881E-2</v>
      </c>
      <c r="BY21" s="411">
        <f>+'WICHE Public Grads-RE PROJ'!DJ22/'WICHE Public Grads-RE PROJ'!C22</f>
        <v>2.7412704147098028E-2</v>
      </c>
      <c r="BZ21" s="411">
        <f>+'WICHE Public Grads-RE PROJ'!DK22/'WICHE Public Grads-RE PROJ'!D22</f>
        <v>3.0779883694566489E-2</v>
      </c>
      <c r="CA21" s="411">
        <f>+'WICHE Public Grads-RE PROJ'!DL22/'WICHE Public Grads-RE PROJ'!E22</f>
        <v>3.0465823557731826E-2</v>
      </c>
      <c r="CB21" s="411">
        <f>+'WICHE Public Grads-RE PROJ'!DM22/'WICHE Public Grads-RE PROJ'!F22</f>
        <v>3.1068876422802077E-2</v>
      </c>
      <c r="CC21" s="411">
        <f>+'WICHE Public Grads-RE PROJ'!DN22/'WICHE Public Grads-RE PROJ'!G22</f>
        <v>3.0397042806693291E-2</v>
      </c>
      <c r="CD21" s="416">
        <f>+'WICHE Public Grads-RE PROJ'!DO22/'WICHE Public Grads-RE PROJ'!H22</f>
        <v>3.1761889789335959E-2</v>
      </c>
      <c r="CE21" s="416">
        <f>+'WICHE Public Grads-RE PROJ'!DP22/'WICHE Public Grads-RE PROJ'!I22</f>
        <v>3.1171180915764062E-2</v>
      </c>
      <c r="CF21" s="416">
        <f>+'WICHE Public Grads-RE PROJ'!DQ22/'WICHE Public Grads-RE PROJ'!J22</f>
        <v>3.2227310085710933E-2</v>
      </c>
      <c r="CG21" s="416">
        <f>+'WICHE Public Grads-RE PROJ'!DR22/'WICHE Public Grads-RE PROJ'!K22</f>
        <v>3.3522822270523327E-2</v>
      </c>
      <c r="CH21" s="411">
        <f>+'WICHE Public Grads-RE PROJ'!DS22/'WICHE Public Grads-RE PROJ'!L22</f>
        <v>3.4227928604102731E-2</v>
      </c>
      <c r="CI21" s="416">
        <f>+'WICHE Public Grads-RE PROJ'!DT22/'WICHE Public Grads-RE PROJ'!M22</f>
        <v>3.378676331626846E-2</v>
      </c>
      <c r="CJ21" s="416">
        <f>+'WICHE Public Grads-RE PROJ'!DU22/'WICHE Public Grads-RE PROJ'!N22</f>
        <v>3.4009509884628142E-2</v>
      </c>
      <c r="CK21" s="416">
        <f>+'WICHE Public Grads-RE PROJ'!DV22/'WICHE Public Grads-RE PROJ'!O22</f>
        <v>3.4886970886503672E-2</v>
      </c>
      <c r="CL21" s="416">
        <f>+'WICHE Public Grads-RE PROJ'!DW22/'WICHE Public Grads-RE PROJ'!P22</f>
        <v>3.7578227332266047E-2</v>
      </c>
      <c r="CM21" s="416">
        <f>+'WICHE Public Grads-RE PROJ'!DX22/'WICHE Public Grads-RE PROJ'!Q22</f>
        <v>3.9905801577989411E-2</v>
      </c>
      <c r="CN21" s="416">
        <f>+'WICHE Public Grads-RE PROJ'!DY22/'WICHE Public Grads-RE PROJ'!R22</f>
        <v>3.8671907536460666E-2</v>
      </c>
      <c r="CO21" s="416">
        <f>+'WICHE Public Grads-RE PROJ'!DZ22/'WICHE Public Grads-RE PROJ'!S22</f>
        <v>3.9587550846655946E-2</v>
      </c>
      <c r="CP21" s="416">
        <f>+'WICHE Public Grads-RE PROJ'!EA22/'WICHE Public Grads-RE PROJ'!T22</f>
        <v>3.837012383502867E-2</v>
      </c>
      <c r="CQ21" s="417">
        <f>+'WICHE Public Grads-RE PROJ'!EB22/'WICHE Public Grads-RE PROJ'!U22</f>
        <v>4.0105118005068191E-2</v>
      </c>
      <c r="CR21" s="417">
        <f>+'WICHE Public Grads-RE PROJ'!EC22/'WICHE Public Grads-RE PROJ'!V22</f>
        <v>4.0742977187837849E-2</v>
      </c>
      <c r="CS21" s="417">
        <f>+'WICHE Public Grads-RE PROJ'!ED22/'WICHE Public Grads-RE PROJ'!W22</f>
        <v>4.309606341334702E-2</v>
      </c>
      <c r="CT21" s="417">
        <f>+'WICHE Public Grads-RE PROJ'!EE22/'WICHE Public Grads-RE PROJ'!X22</f>
        <v>4.7513117580192263E-2</v>
      </c>
      <c r="CU21" s="417">
        <f>+'WICHE Public Grads-RE PROJ'!EF22/'WICHE Public Grads-RE PROJ'!Y22</f>
        <v>4.7350535734640375E-2</v>
      </c>
      <c r="CV21" s="417">
        <f>+'WICHE Public Grads-RE PROJ'!EG22/'WICHE Public Grads-RE PROJ'!Z22</f>
        <v>4.6268037209756571E-2</v>
      </c>
      <c r="CW21" s="417">
        <f>+'WICHE Public Grads-RE PROJ'!EH22/'WICHE Public Grads-RE PROJ'!AA22</f>
        <v>4.6980613909747768E-2</v>
      </c>
      <c r="CX21" s="415">
        <f>+'WICHE Public Grads-RE PROJ'!EI22/'WICHE Public Grads-RE PROJ'!AB22</f>
        <v>4.9243966842264293E-2</v>
      </c>
      <c r="CY21" s="415">
        <f>+'WICHE Public Grads-RE PROJ'!EJ22/'WICHE Public Grads-RE PROJ'!AC22</f>
        <v>5.0409056041801063E-2</v>
      </c>
      <c r="CZ21" s="415">
        <f>+'WICHE Public Grads-RE PROJ'!EK22/'WICHE Public Grads-RE PROJ'!AD22</f>
        <v>5.0611387084447838E-2</v>
      </c>
      <c r="DA21" s="415">
        <f>+'WICHE Public Grads-RE PROJ'!EL22/'WICHE Public Grads-RE PROJ'!AE22</f>
        <v>5.2639950101356622E-2</v>
      </c>
      <c r="DB21" s="415">
        <f>+'WICHE Public Grads-RE PROJ'!EM22/'WICHE Public Grads-RE PROJ'!AF22</f>
        <v>5.3654743390357695E-2</v>
      </c>
      <c r="DC21" s="417">
        <f>+'WICHE Public Grads-RE PROJ'!EN22/'WICHE Public Grads-RE PROJ'!AG22</f>
        <v>5.1588936830367964E-2</v>
      </c>
      <c r="DD21" s="415">
        <f>+'WICHE Public Grads-RE PROJ'!EO22/'WICHE Public Grads-RE PROJ'!AH22</f>
        <v>5.2694467329254965E-2</v>
      </c>
      <c r="DE21" s="415">
        <f>+'WICHE Public Grads-RE PROJ'!EP22/'WICHE Public Grads-RE PROJ'!AI22</f>
        <v>5.6115054548774364E-2</v>
      </c>
      <c r="DF21" s="415">
        <f>+'WICHE Public Grads-RE PROJ'!EQ22/'WICHE Public Grads-RE PROJ'!AJ22</f>
        <v>5.8384904274578327E-2</v>
      </c>
      <c r="DG21" s="415">
        <f>+'WICHE Public Grads-RE PROJ'!ER22/'WICHE Public Grads-RE PROJ'!AK22</f>
        <v>6.0045928873874915E-2</v>
      </c>
      <c r="DH21" s="434">
        <f>+'WICHE Public Grads-RE PROJ'!ES22/'WICHE Public Grads-RE PROJ'!AL22</f>
        <v>6.255978515065104E-2</v>
      </c>
      <c r="DI21" s="411">
        <f>+'WICHE Public Grads-RE PROJ'!ET22/'WICHE Public Grads-RE PROJ'!B22</f>
        <v>0.12624637949097184</v>
      </c>
      <c r="DJ21" s="411">
        <f>+'WICHE Public Grads-RE PROJ'!EU22/'WICHE Public Grads-RE PROJ'!C22</f>
        <v>0.11876969840419568</v>
      </c>
      <c r="DK21" s="411">
        <f>+'WICHE Public Grads-RE PROJ'!EV22/'WICHE Public Grads-RE PROJ'!D22</f>
        <v>0.11780061400444877</v>
      </c>
      <c r="DL21" s="411">
        <f>+'WICHE Public Grads-RE PROJ'!EW22/'WICHE Public Grads-RE PROJ'!E22</f>
        <v>0.11910381512664248</v>
      </c>
      <c r="DM21" s="411">
        <f>+'WICHE Public Grads-RE PROJ'!EX22/'WICHE Public Grads-RE PROJ'!F22</f>
        <v>0.12120877074555993</v>
      </c>
      <c r="DN21" s="411">
        <f>+'WICHE Public Grads-RE PROJ'!EY22/'WICHE Public Grads-RE PROJ'!G22</f>
        <v>0.12563670968238777</v>
      </c>
      <c r="DO21" s="416">
        <f>+'WICHE Public Grads-RE PROJ'!EZ22/'WICHE Public Grads-RE PROJ'!H22</f>
        <v>0.1276206221537026</v>
      </c>
      <c r="DP21" s="416">
        <f>+'WICHE Public Grads-RE PROJ'!FA22/'WICHE Public Grads-RE PROJ'!I22</f>
        <v>0.12639569700038841</v>
      </c>
      <c r="DQ21" s="416">
        <f>+'WICHE Public Grads-RE PROJ'!FB22/'WICHE Public Grads-RE PROJ'!J22</f>
        <v>0.1291863332159211</v>
      </c>
      <c r="DR21" s="416">
        <f>+'WICHE Public Grads-RE PROJ'!FC22/'WICHE Public Grads-RE PROJ'!K22</f>
        <v>0.13141150680859759</v>
      </c>
      <c r="DS21" s="411">
        <f>+'WICHE Public Grads-RE PROJ'!FD22/'WICHE Public Grads-RE PROJ'!L22</f>
        <v>0.13336767821217141</v>
      </c>
      <c r="DT21" s="416">
        <f>+'WICHE Public Grads-RE PROJ'!FE22/'WICHE Public Grads-RE PROJ'!M22</f>
        <v>0.13355535863525836</v>
      </c>
      <c r="DU21" s="416">
        <f>+'WICHE Public Grads-RE PROJ'!FF22/'WICHE Public Grads-RE PROJ'!N22</f>
        <v>0.13602575286586641</v>
      </c>
      <c r="DV21" s="416">
        <f>+'WICHE Public Grads-RE PROJ'!FG22/'WICHE Public Grads-RE PROJ'!O22</f>
        <v>0.13687389713704076</v>
      </c>
      <c r="DW21" s="416">
        <f>+'WICHE Public Grads-RE PROJ'!FH22/'WICHE Public Grads-RE PROJ'!P22</f>
        <v>0.13382539451525044</v>
      </c>
      <c r="DX21" s="416">
        <f>+'WICHE Public Grads-RE PROJ'!FI22/'WICHE Public Grads-RE PROJ'!Q22</f>
        <v>0.1332501357833768</v>
      </c>
      <c r="DY21" s="416">
        <f>+'WICHE Public Grads-RE PROJ'!FJ22/'WICHE Public Grads-RE PROJ'!R22</f>
        <v>0.13435215630590075</v>
      </c>
      <c r="DZ21" s="416">
        <f>+'WICHE Public Grads-RE PROJ'!FK22/'WICHE Public Grads-RE PROJ'!S22</f>
        <v>0.13615362784977769</v>
      </c>
      <c r="EA21" s="416">
        <f>+'WICHE Public Grads-RE PROJ'!FL22/'WICHE Public Grads-RE PROJ'!T22</f>
        <v>0.13082944856493164</v>
      </c>
      <c r="EB21" s="417">
        <f>+'WICHE Public Grads-RE PROJ'!FM22/'WICHE Public Grads-RE PROJ'!U22</f>
        <v>0.1311303795366433</v>
      </c>
      <c r="EC21" s="417">
        <f>+'WICHE Public Grads-RE PROJ'!FN22/'WICHE Public Grads-RE PROJ'!V22</f>
        <v>0.12792383652187747</v>
      </c>
      <c r="ED21" s="417">
        <f>+'WICHE Public Grads-RE PROJ'!FO22/'WICHE Public Grads-RE PROJ'!W22</f>
        <v>0.12404711903737788</v>
      </c>
      <c r="EE21" s="417">
        <f>+'WICHE Public Grads-RE PROJ'!FP22/'WICHE Public Grads-RE PROJ'!X22</f>
        <v>0.11796035743053516</v>
      </c>
      <c r="EF21" s="417">
        <f>+'WICHE Public Grads-RE PROJ'!FQ22/'WICHE Public Grads-RE PROJ'!Y22</f>
        <v>0.11629431209392455</v>
      </c>
      <c r="EG21" s="417">
        <f>+'WICHE Public Grads-RE PROJ'!FR22/'WICHE Public Grads-RE PROJ'!Z22</f>
        <v>0.11316746832043363</v>
      </c>
      <c r="EH21" s="417">
        <f>+'WICHE Public Grads-RE PROJ'!FS22/'WICHE Public Grads-RE PROJ'!AA22</f>
        <v>0.1089188175802349</v>
      </c>
      <c r="EI21" s="415">
        <f>+'WICHE Public Grads-RE PROJ'!FT22/'WICHE Public Grads-RE PROJ'!AB22</f>
        <v>0.10525019377044442</v>
      </c>
      <c r="EJ21" s="415">
        <f>+'WICHE Public Grads-RE PROJ'!FU22/'WICHE Public Grads-RE PROJ'!AC22</f>
        <v>0.10150816346835874</v>
      </c>
      <c r="EK21" s="415">
        <f>+'WICHE Public Grads-RE PROJ'!FV22/'WICHE Public Grads-RE PROJ'!AD22</f>
        <v>9.8770857215641314E-2</v>
      </c>
      <c r="EL21" s="415">
        <f>+'WICHE Public Grads-RE PROJ'!FW22/'WICHE Public Grads-RE PROJ'!AE22</f>
        <v>9.4966474348978633E-2</v>
      </c>
      <c r="EM21" s="415">
        <f>+'WICHE Public Grads-RE PROJ'!FX22/'WICHE Public Grads-RE PROJ'!AF22</f>
        <v>9.1609272013626605E-2</v>
      </c>
      <c r="EN21" s="417">
        <f>+'WICHE Public Grads-RE PROJ'!FY22/'WICHE Public Grads-RE PROJ'!AG22</f>
        <v>9.3572744461143165E-2</v>
      </c>
      <c r="EO21" s="415">
        <f>+'WICHE Public Grads-RE PROJ'!FZ22/'WICHE Public Grads-RE PROJ'!AH22</f>
        <v>9.8570234944229229E-2</v>
      </c>
      <c r="EP21" s="415">
        <f>+'WICHE Public Grads-RE PROJ'!GA22/'WICHE Public Grads-RE PROJ'!AI22</f>
        <v>9.6444629570456936E-2</v>
      </c>
      <c r="EQ21" s="415">
        <f>+'WICHE Public Grads-RE PROJ'!GB22/'WICHE Public Grads-RE PROJ'!AJ22</f>
        <v>9.5610660194119054E-2</v>
      </c>
      <c r="ER21" s="415">
        <f>+'WICHE Public Grads-RE PROJ'!GC22/'WICHE Public Grads-RE PROJ'!AK22</f>
        <v>9.5368934959161475E-2</v>
      </c>
      <c r="ES21" s="434">
        <f>+'WICHE Public Grads-RE PROJ'!GD22/'WICHE Public Grads-RE PROJ'!AL22</f>
        <v>9.7831892454623634E-2</v>
      </c>
      <c r="ET21" s="411">
        <f>+'WICHE Public Grads-RE PROJ'!GE22/'WICHE Public Grads-RE PROJ'!B22</f>
        <v>0.27889936525543846</v>
      </c>
      <c r="EU21" s="411">
        <f>+'WICHE Public Grads-RE PROJ'!GF22/'WICHE Public Grads-RE PROJ'!C22</f>
        <v>0.2834888443187622</v>
      </c>
      <c r="EV21" s="411">
        <f>+'WICHE Public Grads-RE PROJ'!GG22/'WICHE Public Grads-RE PROJ'!D22</f>
        <v>0.29347206647425411</v>
      </c>
      <c r="EW21" s="411">
        <f>+'WICHE Public Grads-RE PROJ'!GH22/'WICHE Public Grads-RE PROJ'!E22</f>
        <v>0.28989208675332606</v>
      </c>
      <c r="EX21" s="411">
        <f>+'WICHE Public Grads-RE PROJ'!GI22/'WICHE Public Grads-RE PROJ'!F22</f>
        <v>0.29120015828309398</v>
      </c>
      <c r="EY21" s="411">
        <f>+'WICHE Public Grads-RE PROJ'!GJ22/'WICHE Public Grads-RE PROJ'!G22</f>
        <v>0.29776010209357845</v>
      </c>
      <c r="EZ21" s="416">
        <f>+'WICHE Public Grads-RE PROJ'!GK22/'WICHE Public Grads-RE PROJ'!H22</f>
        <v>0.30611706713458359</v>
      </c>
      <c r="FA21" s="416">
        <f>+'WICHE Public Grads-RE PROJ'!GL22/'WICHE Public Grads-RE PROJ'!I22</f>
        <v>0.3101483335218026</v>
      </c>
      <c r="FB21" s="416">
        <f>+'WICHE Public Grads-RE PROJ'!GM22/'WICHE Public Grads-RE PROJ'!J22</f>
        <v>0.32083597510860634</v>
      </c>
      <c r="FC21" s="416">
        <f>+'WICHE Public Grads-RE PROJ'!GN22/'WICHE Public Grads-RE PROJ'!K22</f>
        <v>0.32322261234650468</v>
      </c>
      <c r="FD21" s="411">
        <f>+'WICHE Public Grads-RE PROJ'!GO22/'WICHE Public Grads-RE PROJ'!L22</f>
        <v>0.33071453632192993</v>
      </c>
      <c r="FE21" s="416">
        <f>+'WICHE Public Grads-RE PROJ'!GP22/'WICHE Public Grads-RE PROJ'!M22</f>
        <v>0.33924094224962309</v>
      </c>
      <c r="FF21" s="416">
        <f>+'WICHE Public Grads-RE PROJ'!GQ22/'WICHE Public Grads-RE PROJ'!N22</f>
        <v>0.34980976135186165</v>
      </c>
      <c r="FG21" s="416">
        <f>+'WICHE Public Grads-RE PROJ'!GR22/'WICHE Public Grads-RE PROJ'!O22</f>
        <v>0.3527743130441312</v>
      </c>
      <c r="FH21" s="416">
        <f>+'WICHE Public Grads-RE PROJ'!GS22/'WICHE Public Grads-RE PROJ'!P22</f>
        <v>0.35534440817514606</v>
      </c>
      <c r="FI21" s="416">
        <f>+'WICHE Public Grads-RE PROJ'!GT22/'WICHE Public Grads-RE PROJ'!Q22</f>
        <v>0.35793741941101109</v>
      </c>
      <c r="FJ21" s="416">
        <f>+'WICHE Public Grads-RE PROJ'!GU22/'WICHE Public Grads-RE PROJ'!R22</f>
        <v>0.37510163770570482</v>
      </c>
      <c r="FK21" s="416">
        <f>+'WICHE Public Grads-RE PROJ'!GV22/'WICHE Public Grads-RE PROJ'!S22</f>
        <v>0.39676094976823384</v>
      </c>
      <c r="FL21" s="416">
        <f>+'WICHE Public Grads-RE PROJ'!GW22/'WICHE Public Grads-RE PROJ'!T22</f>
        <v>0.4247603933626482</v>
      </c>
      <c r="FM21" s="417">
        <f>+'WICHE Public Grads-RE PROJ'!GX22/'WICHE Public Grads-RE PROJ'!U22</f>
        <v>0.43018605020539885</v>
      </c>
      <c r="FN21" s="417">
        <f>+'WICHE Public Grads-RE PROJ'!GY22/'WICHE Public Grads-RE PROJ'!V22</f>
        <v>0.44564891182117639</v>
      </c>
      <c r="FO21" s="417">
        <f>+'WICHE Public Grads-RE PROJ'!GZ22/'WICHE Public Grads-RE PROJ'!W22</f>
        <v>0.45575632271986294</v>
      </c>
      <c r="FP21" s="417">
        <f>+'WICHE Public Grads-RE PROJ'!HA22/'WICHE Public Grads-RE PROJ'!X22</f>
        <v>0.46134736556832812</v>
      </c>
      <c r="FQ21" s="417">
        <f>+'WICHE Public Grads-RE PROJ'!HB22/'WICHE Public Grads-RE PROJ'!Y22</f>
        <v>0.48032671264105781</v>
      </c>
      <c r="FR21" s="417">
        <f>+'WICHE Public Grads-RE PROJ'!HC22/'WICHE Public Grads-RE PROJ'!Z22</f>
        <v>0.49723577689493159</v>
      </c>
      <c r="FS21" s="417">
        <f>+'WICHE Public Grads-RE PROJ'!HD22/'WICHE Public Grads-RE PROJ'!AA22</f>
        <v>0.50856818573354001</v>
      </c>
      <c r="FT21" s="415">
        <f>+'WICHE Public Grads-RE PROJ'!HE22/'WICHE Public Grads-RE PROJ'!AB22</f>
        <v>0.5210782832595473</v>
      </c>
      <c r="FU21" s="415">
        <f>+'WICHE Public Grads-RE PROJ'!HF22/'WICHE Public Grads-RE PROJ'!AC22</f>
        <v>0.53691453954315393</v>
      </c>
      <c r="FV21" s="415">
        <f>+'WICHE Public Grads-RE PROJ'!HG22/'WICHE Public Grads-RE PROJ'!AD22</f>
        <v>0.54620112087632144</v>
      </c>
      <c r="FW21" s="415">
        <f>+'WICHE Public Grads-RE PROJ'!HH22/'WICHE Public Grads-RE PROJ'!AE22</f>
        <v>0.55765476376111023</v>
      </c>
      <c r="FX21" s="415">
        <f>+'WICHE Public Grads-RE PROJ'!HI22/'WICHE Public Grads-RE PROJ'!AF22</f>
        <v>0.56762077563010693</v>
      </c>
      <c r="FY21" s="417">
        <f>+'WICHE Public Grads-RE PROJ'!HJ22/'WICHE Public Grads-RE PROJ'!AG22</f>
        <v>0.57482607747127556</v>
      </c>
      <c r="FZ21" s="415">
        <f>+'WICHE Public Grads-RE PROJ'!HK22/'WICHE Public Grads-RE PROJ'!AH22</f>
        <v>0.5742724090986111</v>
      </c>
      <c r="GA21" s="415">
        <f>+'WICHE Public Grads-RE PROJ'!HL22/'WICHE Public Grads-RE PROJ'!AI22</f>
        <v>0.57940384352033591</v>
      </c>
      <c r="GB21" s="415">
        <f>+'WICHE Public Grads-RE PROJ'!HM22/'WICHE Public Grads-RE PROJ'!AJ22</f>
        <v>0.57811096861560352</v>
      </c>
      <c r="GC21" s="415">
        <f>+'WICHE Public Grads-RE PROJ'!HN22/'WICHE Public Grads-RE PROJ'!AK22</f>
        <v>0.57802991739744092</v>
      </c>
      <c r="GD21" s="434">
        <f>+'WICHE Public Grads-RE PROJ'!HO22/'WICHE Public Grads-RE PROJ'!AL22</f>
        <v>0.56642073658323144</v>
      </c>
      <c r="GE21" s="411">
        <f>+'WICHE Public Grads-RE PROJ'!HP22/'WICHE Public Grads-RE PROJ'!B22</f>
        <v>0.56708572132864976</v>
      </c>
      <c r="GF21" s="411">
        <f>+'WICHE Public Grads-RE PROJ'!HQ22/'WICHE Public Grads-RE PROJ'!C22</f>
        <v>0.56831686868561038</v>
      </c>
      <c r="GG21" s="411">
        <f>+'WICHE Public Grads-RE PROJ'!HR22/'WICHE Public Grads-RE PROJ'!D22</f>
        <v>0.55585785980844526</v>
      </c>
      <c r="GH21" s="411">
        <f>+'WICHE Public Grads-RE PROJ'!HS22/'WICHE Public Grads-RE PROJ'!E22</f>
        <v>0.55818978170758915</v>
      </c>
      <c r="GI21" s="411">
        <f>+'WICHE Public Grads-RE PROJ'!HT22/'WICHE Public Grads-RE PROJ'!F22</f>
        <v>0.55414212890761383</v>
      </c>
      <c r="GJ21" s="411">
        <f>+'WICHE Public Grads-RE PROJ'!HU22/'WICHE Public Grads-RE PROJ'!G22</f>
        <v>0.54384633156209772</v>
      </c>
      <c r="GK21" s="416">
        <f>+'WICHE Public Grads-RE PROJ'!HV22/'WICHE Public Grads-RE PROJ'!H22</f>
        <v>0.53143732313653103</v>
      </c>
      <c r="GL21" s="416">
        <f>+'WICHE Public Grads-RE PROJ'!HW22/'WICHE Public Grads-RE PROJ'!I22</f>
        <v>0.5298953257978396</v>
      </c>
      <c r="GM21" s="416">
        <f>+'WICHE Public Grads-RE PROJ'!HX22/'WICHE Public Grads-RE PROJ'!J22</f>
        <v>0.51530351062580726</v>
      </c>
      <c r="GN21" s="416">
        <f>+'WICHE Public Grads-RE PROJ'!HY22/'WICHE Public Grads-RE PROJ'!K22</f>
        <v>0.50917720931096622</v>
      </c>
      <c r="GO21" s="411">
        <f>+'WICHE Public Grads-RE PROJ'!HZ22/'WICHE Public Grads-RE PROJ'!L22</f>
        <v>0.49912287324519133</v>
      </c>
      <c r="GP21" s="416">
        <f>+'WICHE Public Grads-RE PROJ'!IA22/'WICHE Public Grads-RE PROJ'!M22</f>
        <v>0.49060312207331874</v>
      </c>
      <c r="GQ21" s="416">
        <f>+'WICHE Public Grads-RE PROJ'!IB22/'WICHE Public Grads-RE PROJ'!N22</f>
        <v>0.47712835886913463</v>
      </c>
      <c r="GR21" s="416">
        <f>+'WICHE Public Grads-RE PROJ'!IC22/'WICHE Public Grads-RE PROJ'!O22</f>
        <v>0.47227772748699509</v>
      </c>
      <c r="GS21" s="416">
        <f>+'WICHE Public Grads-RE PROJ'!ID22/'WICHE Public Grads-RE PROJ'!P22</f>
        <v>0.46985882695386405</v>
      </c>
      <c r="GT21" s="416">
        <f>+'WICHE Public Grads-RE PROJ'!IE22/'WICHE Public Grads-RE PROJ'!Q22</f>
        <v>0.46524982068302145</v>
      </c>
      <c r="GU21" s="416">
        <f>+'WICHE Public Grads-RE PROJ'!IF22/'WICHE Public Grads-RE PROJ'!R22</f>
        <v>0.4481300645325062</v>
      </c>
      <c r="GV21" s="416">
        <f>+'WICHE Public Grads-RE PROJ'!IG22/'WICHE Public Grads-RE PROJ'!S22</f>
        <v>0.42386150789896887</v>
      </c>
      <c r="GW21" s="416">
        <f>+'WICHE Public Grads-RE PROJ'!IH22/'WICHE Public Grads-RE PROJ'!T22</f>
        <v>0.40044523303100099</v>
      </c>
      <c r="GX21" s="417">
        <f>+'WICHE Public Grads-RE PROJ'!II22/'WICHE Public Grads-RE PROJ'!U22</f>
        <v>0.39329728324826185</v>
      </c>
      <c r="GY21" s="417">
        <f>+'WICHE Public Grads-RE PROJ'!IJ22/'WICHE Public Grads-RE PROJ'!V22</f>
        <v>0.38031117683855037</v>
      </c>
      <c r="GZ21" s="417">
        <f>+'WICHE Public Grads-RE PROJ'!IK22/'WICHE Public Grads-RE PROJ'!W22</f>
        <v>0.37122326601870159</v>
      </c>
      <c r="HA21" s="417">
        <f>+'WICHE Public Grads-RE PROJ'!IL22/'WICHE Public Grads-RE PROJ'!X22</f>
        <v>0.36765735450213421</v>
      </c>
      <c r="HB21" s="417">
        <f>+'WICHE Public Grads-RE PROJ'!IM22/'WICHE Public Grads-RE PROJ'!Y22</f>
        <v>0.35040750028496526</v>
      </c>
      <c r="HC21" s="417">
        <f>+'WICHE Public Grads-RE PROJ'!IN22/'WICHE Public Grads-RE PROJ'!Z22</f>
        <v>0.33777236753528961</v>
      </c>
      <c r="HD21" s="417">
        <f>+'WICHE Public Grads-RE PROJ'!IO22/'WICHE Public Grads-RE PROJ'!AA22</f>
        <v>0.32979323530504634</v>
      </c>
      <c r="HE21" s="415">
        <f>+'WICHE Public Grads-RE PROJ'!IP22/'WICHE Public Grads-RE PROJ'!AB22</f>
        <v>0.31939280881754051</v>
      </c>
      <c r="HF21" s="415">
        <f>+'WICHE Public Grads-RE PROJ'!IQ22/'WICHE Public Grads-RE PROJ'!AC22</f>
        <v>0.30563820124466012</v>
      </c>
      <c r="HG21" s="415">
        <f>+'WICHE Public Grads-RE PROJ'!IR22/'WICHE Public Grads-RE PROJ'!AD22</f>
        <v>0.29894599414087375</v>
      </c>
      <c r="HH21" s="415">
        <f>+'WICHE Public Grads-RE PROJ'!IS22/'WICHE Public Grads-RE PROJ'!AE22</f>
        <v>0.28969593014189926</v>
      </c>
      <c r="HI21" s="415">
        <f>+'WICHE Public Grads-RE PROJ'!IT22/'WICHE Public Grads-RE PROJ'!AF22</f>
        <v>0.28208546248981708</v>
      </c>
      <c r="HJ21" s="417">
        <f>+'WICHE Public Grads-RE PROJ'!IU22/'WICHE Public Grads-RE PROJ'!AG22</f>
        <v>0.27608534929946188</v>
      </c>
      <c r="HK21" s="415">
        <f>+'WICHE Public Grads-RE PROJ'!IV22/'WICHE Public Grads-RE PROJ'!AH22</f>
        <v>0.27032025101228768</v>
      </c>
      <c r="HL21" s="415">
        <f>+'WICHE Public Grads-RE PROJ'!IW22/'WICHE Public Grads-RE PROJ'!AI22</f>
        <v>0.26411649244533708</v>
      </c>
      <c r="HM21" s="415">
        <f>+'WICHE Public Grads-RE PROJ'!IX22/'WICHE Public Grads-RE PROJ'!AJ22</f>
        <v>0.26369032761534245</v>
      </c>
      <c r="HN21" s="415">
        <f>+'WICHE Public Grads-RE PROJ'!IY22/'WICHE Public Grads-RE PROJ'!AK22</f>
        <v>0.26241930632360766</v>
      </c>
      <c r="HO21" s="434">
        <f>+'WICHE Public Grads-RE PROJ'!IZ22/'WICHE Public Grads-RE PROJ'!AL22</f>
        <v>0.26867031789858026</v>
      </c>
      <c r="HP21" s="428">
        <f t="shared" si="7"/>
        <v>1</v>
      </c>
      <c r="HQ21" s="428">
        <f t="shared" si="8"/>
        <v>1</v>
      </c>
      <c r="HR21" s="428">
        <f t="shared" si="9"/>
        <v>1</v>
      </c>
      <c r="HS21" s="428">
        <f t="shared" si="10"/>
        <v>1</v>
      </c>
      <c r="HT21" s="428">
        <f t="shared" si="11"/>
        <v>1</v>
      </c>
      <c r="HU21" s="428">
        <f t="shared" si="2"/>
        <v>1</v>
      </c>
      <c r="HV21" s="428">
        <f t="shared" si="41"/>
        <v>1</v>
      </c>
      <c r="HW21" s="428">
        <f t="shared" si="42"/>
        <v>1</v>
      </c>
      <c r="HX21" s="428">
        <f t="shared" si="43"/>
        <v>1</v>
      </c>
      <c r="HY21" s="428">
        <f t="shared" si="44"/>
        <v>1</v>
      </c>
      <c r="HZ21" s="428">
        <f t="shared" si="45"/>
        <v>1</v>
      </c>
      <c r="IA21" s="428">
        <f t="shared" si="46"/>
        <v>1</v>
      </c>
      <c r="IB21" s="428">
        <f t="shared" si="47"/>
        <v>1</v>
      </c>
      <c r="IC21" s="428">
        <f t="shared" si="17"/>
        <v>1</v>
      </c>
      <c r="ID21" s="428">
        <f t="shared" si="18"/>
        <v>1</v>
      </c>
      <c r="IE21" s="428">
        <f t="shared" si="19"/>
        <v>1</v>
      </c>
      <c r="IF21" s="428">
        <f t="shared" si="20"/>
        <v>1</v>
      </c>
      <c r="IG21" s="428">
        <f t="shared" si="21"/>
        <v>1</v>
      </c>
      <c r="IH21" s="428">
        <f t="shared" si="22"/>
        <v>1</v>
      </c>
      <c r="II21" s="428">
        <f t="shared" si="23"/>
        <v>1</v>
      </c>
      <c r="IJ21" s="428">
        <f t="shared" si="24"/>
        <v>1</v>
      </c>
      <c r="IK21" s="428">
        <f t="shared" si="25"/>
        <v>1</v>
      </c>
      <c r="IL21" s="428">
        <f t="shared" si="26"/>
        <v>1</v>
      </c>
      <c r="IM21" s="428">
        <f t="shared" si="27"/>
        <v>1</v>
      </c>
      <c r="IN21" s="428">
        <f t="shared" si="28"/>
        <v>1</v>
      </c>
      <c r="IO21" s="428">
        <f t="shared" si="29"/>
        <v>1</v>
      </c>
      <c r="IP21" s="428">
        <f t="shared" si="30"/>
        <v>1</v>
      </c>
      <c r="IQ21" s="428">
        <f t="shared" si="31"/>
        <v>1</v>
      </c>
      <c r="IR21" s="428">
        <f t="shared" si="32"/>
        <v>0.99999999999999989</v>
      </c>
      <c r="IS21" s="428">
        <f t="shared" si="33"/>
        <v>1</v>
      </c>
      <c r="IT21" s="428">
        <f t="shared" si="34"/>
        <v>1</v>
      </c>
      <c r="IU21" s="428">
        <f t="shared" si="35"/>
        <v>1</v>
      </c>
      <c r="IV21" s="428">
        <f t="shared" si="36"/>
        <v>1</v>
      </c>
      <c r="IW21" s="428">
        <f t="shared" si="37"/>
        <v>0.99999999999999989</v>
      </c>
      <c r="IX21" s="428">
        <f t="shared" si="38"/>
        <v>1</v>
      </c>
      <c r="IY21" s="428">
        <f t="shared" si="39"/>
        <v>0.99999999999999989</v>
      </c>
      <c r="IZ21" s="428">
        <f t="shared" si="40"/>
        <v>1</v>
      </c>
    </row>
    <row r="22" spans="1:260" s="42" customFormat="1">
      <c r="A22" s="279" t="s">
        <v>43</v>
      </c>
      <c r="B22" s="411">
        <f>+'WICHE Public Grads-RE PROJ'!AM23/'WICHE Public Grads-RE PROJ'!B23</f>
        <v>4.6670619833269388E-2</v>
      </c>
      <c r="C22" s="411">
        <f>+'WICHE Public Grads-RE PROJ'!AN23/'WICHE Public Grads-RE PROJ'!C23</f>
        <v>4.7552152841188453E-2</v>
      </c>
      <c r="D22" s="411">
        <f>+'WICHE Public Grads-RE PROJ'!AO23/'WICHE Public Grads-RE PROJ'!D23</f>
        <v>4.8450302814392589E-2</v>
      </c>
      <c r="E22" s="411">
        <f>+'WICHE Public Grads-RE PROJ'!AP23/'WICHE Public Grads-RE PROJ'!E23</f>
        <v>4.7099210435976653E-2</v>
      </c>
      <c r="F22" s="411">
        <f>+'WICHE Public Grads-RE PROJ'!AQ23/'WICHE Public Grads-RE PROJ'!F23</f>
        <v>4.6693944916274113E-2</v>
      </c>
      <c r="G22" s="411">
        <f>+'WICHE Public Grads-RE PROJ'!AR23/'WICHE Public Grads-RE PROJ'!G23</f>
        <v>4.6792216151979794E-2</v>
      </c>
      <c r="H22" s="416">
        <f>+'WICHE Public Grads-RE PROJ'!AS23/'WICHE Public Grads-RE PROJ'!H23</f>
        <v>4.5857375115559949E-2</v>
      </c>
      <c r="I22" s="416">
        <f>+'WICHE Public Grads-RE PROJ'!AT23/'WICHE Public Grads-RE PROJ'!I23</f>
        <v>4.8156555772994131E-2</v>
      </c>
      <c r="J22" s="416">
        <f>+'WICHE Public Grads-RE PROJ'!AU23/'WICHE Public Grads-RE PROJ'!J23</f>
        <v>4.9286541862308679E-2</v>
      </c>
      <c r="K22" s="416">
        <f>+'WICHE Public Grads-RE PROJ'!AV23/'WICHE Public Grads-RE PROJ'!K23</f>
        <v>5.2310533246552743E-2</v>
      </c>
      <c r="L22" s="411">
        <f>+'WICHE Public Grads-RE PROJ'!AW23/'WICHE Public Grads-RE PROJ'!L23</f>
        <v>5.2556412453584687E-2</v>
      </c>
      <c r="M22" s="416">
        <f>+'WICHE Public Grads-RE PROJ'!AX23/'WICHE Public Grads-RE PROJ'!M23</f>
        <v>5.3500505113408342E-2</v>
      </c>
      <c r="N22" s="416">
        <f>+'WICHE Public Grads-RE PROJ'!AY23/'WICHE Public Grads-RE PROJ'!N23</f>
        <v>5.2220085291412324E-2</v>
      </c>
      <c r="O22" s="416">
        <f>+'WICHE Public Grads-RE PROJ'!AZ23/'WICHE Public Grads-RE PROJ'!O23</f>
        <v>5.7240804731141674E-2</v>
      </c>
      <c r="P22" s="416">
        <f>+'WICHE Public Grads-RE PROJ'!BA23/'WICHE Public Grads-RE PROJ'!P23</f>
        <v>6.1439429860482495E-2</v>
      </c>
      <c r="Q22" s="416">
        <f>+'WICHE Public Grads-RE PROJ'!BB23/'WICHE Public Grads-RE PROJ'!Q23</f>
        <v>6.1358326615933219E-2</v>
      </c>
      <c r="R22" s="416">
        <f>+'WICHE Public Grads-RE PROJ'!BC23/'WICHE Public Grads-RE PROJ'!R23</f>
        <v>6.3993821827796546E-2</v>
      </c>
      <c r="S22" s="416">
        <f>+'WICHE Public Grads-RE PROJ'!BD23/'WICHE Public Grads-RE PROJ'!S23</f>
        <v>6.3742682600211709E-2</v>
      </c>
      <c r="T22" s="416">
        <f>+'WICHE Public Grads-RE PROJ'!BE23/'WICHE Public Grads-RE PROJ'!T23</f>
        <v>6.6160354758142623E-2</v>
      </c>
      <c r="U22" s="417">
        <f>+'WICHE Public Grads-RE PROJ'!BF23/'WICHE Public Grads-RE PROJ'!U23</f>
        <v>6.8899105367793242E-2</v>
      </c>
      <c r="V22" s="417">
        <f>+'WICHE Public Grads-RE PROJ'!BG23/'WICHE Public Grads-RE PROJ'!V23</f>
        <v>6.8101623147494711E-2</v>
      </c>
      <c r="W22" s="417">
        <f>+'WICHE Public Grads-RE PROJ'!BH23/'WICHE Public Grads-RE PROJ'!W23</f>
        <v>7.2740772982730142E-2</v>
      </c>
      <c r="X22" s="417">
        <f>+'WICHE Public Grads-RE PROJ'!BI23/'WICHE Public Grads-RE PROJ'!X23</f>
        <v>8.1018117919567617E-2</v>
      </c>
      <c r="Y22" s="417">
        <f>+'WICHE Public Grads-RE PROJ'!BJ23/'WICHE Public Grads-RE PROJ'!Y23</f>
        <v>8.0878112712975098E-2</v>
      </c>
      <c r="Z22" s="417">
        <f>+'WICHE Public Grads-RE PROJ'!BK23/'WICHE Public Grads-RE PROJ'!Z23</f>
        <v>8.5416289709721607E-2</v>
      </c>
      <c r="AA22" s="417">
        <f>+'WICHE Public Grads-RE PROJ'!BL23/'WICHE Public Grads-RE PROJ'!AA23</f>
        <v>8.6628329529371259E-2</v>
      </c>
      <c r="AB22" s="415">
        <f>+'WICHE Public Grads-RE PROJ'!BM23/'WICHE Public Grads-RE PROJ'!AB23</f>
        <v>9.1988130563798218E-2</v>
      </c>
      <c r="AC22" s="415">
        <f>+'WICHE Public Grads-RE PROJ'!BN23/'WICHE Public Grads-RE PROJ'!AC23</f>
        <v>9.4895634505264448E-2</v>
      </c>
      <c r="AD22" s="415">
        <f>+'WICHE Public Grads-RE PROJ'!BO23/'WICHE Public Grads-RE PROJ'!AD23</f>
        <v>0.10054461153497044</v>
      </c>
      <c r="AE22" s="415">
        <f>+'WICHE Public Grads-RE PROJ'!BP23/'WICHE Public Grads-RE PROJ'!AE23</f>
        <v>0.10759808380328664</v>
      </c>
      <c r="AF22" s="415">
        <f>+'WICHE Public Grads-RE PROJ'!BQ23/'WICHE Public Grads-RE PROJ'!AF23</f>
        <v>0.11055078683834049</v>
      </c>
      <c r="AG22" s="417">
        <f>+'WICHE Public Grads-RE PROJ'!BR23/'WICHE Public Grads-RE PROJ'!AG23</f>
        <v>0.11366592289426898</v>
      </c>
      <c r="AH22" s="415">
        <f>+'WICHE Public Grads-RE PROJ'!BS23/'WICHE Public Grads-RE PROJ'!AH23</f>
        <v>0.11424085703731067</v>
      </c>
      <c r="AI22" s="415">
        <f>+'WICHE Public Grads-RE PROJ'!BT23/'WICHE Public Grads-RE PROJ'!AI23</f>
        <v>0.11959488005115382</v>
      </c>
      <c r="AJ22" s="415">
        <f>+'WICHE Public Grads-RE PROJ'!BU23/'WICHE Public Grads-RE PROJ'!AJ23</f>
        <v>0.11899556937608866</v>
      </c>
      <c r="AK22" s="415">
        <f>+'WICHE Public Grads-RE PROJ'!BV23/'WICHE Public Grads-RE PROJ'!AK23</f>
        <v>0.12377869474483021</v>
      </c>
      <c r="AL22" s="434">
        <f>+'WICHE Public Grads-RE PROJ'!BW23/'WICHE Public Grads-RE PROJ'!AL23</f>
        <v>0.12574821335719555</v>
      </c>
      <c r="AM22" s="411">
        <f>+'WICHE Public Grads-RE PROJ'!BX23/'WICHE Public Grads-RE PROJ'!B23</f>
        <v>1.6394014440685061E-3</v>
      </c>
      <c r="AN22" s="411">
        <f>+'WICHE Public Grads-RE PROJ'!BY23/'WICHE Public Grads-RE PROJ'!C23</f>
        <v>1.4223502142305261E-3</v>
      </c>
      <c r="AO22" s="411">
        <f>+'WICHE Public Grads-RE PROJ'!BZ23/'WICHE Public Grads-RE PROJ'!D23</f>
        <v>1.7990737442109012E-3</v>
      </c>
      <c r="AP22" s="411">
        <f>+'WICHE Public Grads-RE PROJ'!CA23/'WICHE Public Grads-RE PROJ'!E23</f>
        <v>1.544799176107106E-3</v>
      </c>
      <c r="AQ22" s="411">
        <f>+'WICHE Public Grads-RE PROJ'!CB23/'WICHE Public Grads-RE PROJ'!F23</f>
        <v>1.8739469793350068E-3</v>
      </c>
      <c r="AR22" s="411">
        <f>+'WICHE Public Grads-RE PROJ'!CC23/'WICHE Public Grads-RE PROJ'!G23</f>
        <v>1.9806229059039066E-3</v>
      </c>
      <c r="AS22" s="416">
        <f>+'WICHE Public Grads-RE PROJ'!CD23/'WICHE Public Grads-RE PROJ'!H23</f>
        <v>1.9764735885747075E-3</v>
      </c>
      <c r="AT22" s="416">
        <f>+'WICHE Public Grads-RE PROJ'!CE23/'WICHE Public Grads-RE PROJ'!I23</f>
        <v>1.8943248532289629E-3</v>
      </c>
      <c r="AU22" s="416">
        <f>+'WICHE Public Grads-RE PROJ'!CF23/'WICHE Public Grads-RE PROJ'!J23</f>
        <v>2.4849076163180684E-3</v>
      </c>
      <c r="AV22" s="416">
        <f>+'WICHE Public Grads-RE PROJ'!CG23/'WICHE Public Grads-RE PROJ'!K23</f>
        <v>2.1947417016059453E-3</v>
      </c>
      <c r="AW22" s="411">
        <f>+'WICHE Public Grads-RE PROJ'!CH23/'WICHE Public Grads-RE PROJ'!L23</f>
        <v>2.1497617222147056E-3</v>
      </c>
      <c r="AX22" s="416">
        <f>+'WICHE Public Grads-RE PROJ'!CI23/'WICHE Public Grads-RE PROJ'!M23</f>
        <v>2.0758085274214305E-3</v>
      </c>
      <c r="AY22" s="416">
        <f>+'WICHE Public Grads-RE PROJ'!CJ23/'WICHE Public Grads-RE PROJ'!N23</f>
        <v>2.1740948239819383E-3</v>
      </c>
      <c r="AZ22" s="416">
        <f>+'WICHE Public Grads-RE PROJ'!CK23/'WICHE Public Grads-RE PROJ'!O23</f>
        <v>2.431129382520453E-3</v>
      </c>
      <c r="BA22" s="416">
        <f>+'WICHE Public Grads-RE PROJ'!CL23/'WICHE Public Grads-RE PROJ'!P23</f>
        <v>2.8449502133712661E-3</v>
      </c>
      <c r="BB22" s="416">
        <f>+'WICHE Public Grads-RE PROJ'!CM23/'WICHE Public Grads-RE PROJ'!Q23</f>
        <v>2.4729140764827239E-3</v>
      </c>
      <c r="BC22" s="416">
        <f>+'WICHE Public Grads-RE PROJ'!CN23/'WICHE Public Grads-RE PROJ'!R23</f>
        <v>2.6178695777376369E-3</v>
      </c>
      <c r="BD22" s="416">
        <f>+'WICHE Public Grads-RE PROJ'!CO23/'WICHE Public Grads-RE PROJ'!S23</f>
        <v>3.0608731140557843E-3</v>
      </c>
      <c r="BE22" s="416">
        <f>+'WICHE Public Grads-RE PROJ'!CP23/'WICHE Public Grads-RE PROJ'!T23</f>
        <v>3.0964880982720833E-3</v>
      </c>
      <c r="BF22" s="417">
        <f>+'WICHE Public Grads-RE PROJ'!CQ23/'WICHE Public Grads-RE PROJ'!U23</f>
        <v>3.6406560636182903E-3</v>
      </c>
      <c r="BG22" s="417">
        <f>+'WICHE Public Grads-RE PROJ'!CR23/'WICHE Public Grads-RE PROJ'!V23</f>
        <v>2.9614880532311725E-3</v>
      </c>
      <c r="BH22" s="417">
        <f>+'WICHE Public Grads-RE PROJ'!CS23/'WICHE Public Grads-RE PROJ'!W23</f>
        <v>3.6101545197342313E-3</v>
      </c>
      <c r="BI22" s="417">
        <f>+'WICHE Public Grads-RE PROJ'!CT23/'WICHE Public Grads-RE PROJ'!X23</f>
        <v>3.8339168519282737E-3</v>
      </c>
      <c r="BJ22" s="417">
        <f>+'WICHE Public Grads-RE PROJ'!CU23/'WICHE Public Grads-RE PROJ'!Y23</f>
        <v>3.6041939711664484E-3</v>
      </c>
      <c r="BK22" s="417">
        <f>+'WICHE Public Grads-RE PROJ'!CV23/'WICHE Public Grads-RE PROJ'!Z23</f>
        <v>3.6446351487579806E-3</v>
      </c>
      <c r="BL22" s="417">
        <f>+'WICHE Public Grads-RE PROJ'!CW23/'WICHE Public Grads-RE PROJ'!AA23</f>
        <v>4.3097402680199424E-3</v>
      </c>
      <c r="BM22" s="415">
        <f>+'WICHE Public Grads-RE PROJ'!CX23/'WICHE Public Grads-RE PROJ'!AB23</f>
        <v>3.5731948565776461E-3</v>
      </c>
      <c r="BN22" s="415">
        <f>+'WICHE Public Grads-RE PROJ'!CY23/'WICHE Public Grads-RE PROJ'!AC23</f>
        <v>3.3618619543131579E-3</v>
      </c>
      <c r="BO22" s="415">
        <f>+'WICHE Public Grads-RE PROJ'!CZ23/'WICHE Public Grads-RE PROJ'!AD23</f>
        <v>3.8024679243431544E-3</v>
      </c>
      <c r="BP22" s="415">
        <f>+'WICHE Public Grads-RE PROJ'!DA23/'WICHE Public Grads-RE PROJ'!AE23</f>
        <v>3.6626038445212541E-3</v>
      </c>
      <c r="BQ22" s="415">
        <f>+'WICHE Public Grads-RE PROJ'!DB23/'WICHE Public Grads-RE PROJ'!AF23</f>
        <v>3.3261802575107295E-3</v>
      </c>
      <c r="BR22" s="417">
        <f>+'WICHE Public Grads-RE PROJ'!DC23/'WICHE Public Grads-RE PROJ'!AG23</f>
        <v>3.4603314758910354E-3</v>
      </c>
      <c r="BS22" s="415">
        <f>+'WICHE Public Grads-RE PROJ'!DD23/'WICHE Public Grads-RE PROJ'!AH23</f>
        <v>3.1977281123014407E-3</v>
      </c>
      <c r="BT22" s="415">
        <f>+'WICHE Public Grads-RE PROJ'!DE23/'WICHE Public Grads-RE PROJ'!AI23</f>
        <v>3.5396613343381404E-3</v>
      </c>
      <c r="BU22" s="415">
        <f>+'WICHE Public Grads-RE PROJ'!DF23/'WICHE Public Grads-RE PROJ'!AJ23</f>
        <v>3.8928700856899032E-3</v>
      </c>
      <c r="BV22" s="415">
        <f>+'WICHE Public Grads-RE PROJ'!DG23/'WICHE Public Grads-RE PROJ'!AK23</f>
        <v>3.604629102637071E-3</v>
      </c>
      <c r="BW22" s="434">
        <f>+'WICHE Public Grads-RE PROJ'!DH23/'WICHE Public Grads-RE PROJ'!AL23</f>
        <v>3.6397934628825714E-3</v>
      </c>
      <c r="BX22" s="411">
        <f>+'WICHE Public Grads-RE PROJ'!DI23/'WICHE Public Grads-RE PROJ'!B23</f>
        <v>4.5031218389200878E-2</v>
      </c>
      <c r="BY22" s="411">
        <f>+'WICHE Public Grads-RE PROJ'!DJ23/'WICHE Public Grads-RE PROJ'!C23</f>
        <v>4.6129802626957928E-2</v>
      </c>
      <c r="BZ22" s="411">
        <f>+'WICHE Public Grads-RE PROJ'!DK23/'WICHE Public Grads-RE PROJ'!D23</f>
        <v>4.6651229070181689E-2</v>
      </c>
      <c r="CA22" s="411">
        <f>+'WICHE Public Grads-RE PROJ'!DL23/'WICHE Public Grads-RE PROJ'!E23</f>
        <v>4.5554411259869552E-2</v>
      </c>
      <c r="CB22" s="411">
        <f>+'WICHE Public Grads-RE PROJ'!DM23/'WICHE Public Grads-RE PROJ'!F23</f>
        <v>4.4819997936939103E-2</v>
      </c>
      <c r="CC22" s="411">
        <f>+'WICHE Public Grads-RE PROJ'!DN23/'WICHE Public Grads-RE PROJ'!G23</f>
        <v>4.4811593246075893E-2</v>
      </c>
      <c r="CD22" s="416">
        <f>+'WICHE Public Grads-RE PROJ'!DO23/'WICHE Public Grads-RE PROJ'!H23</f>
        <v>4.388090152698524E-2</v>
      </c>
      <c r="CE22" s="416">
        <f>+'WICHE Public Grads-RE PROJ'!DP23/'WICHE Public Grads-RE PROJ'!I23</f>
        <v>4.6262230919765168E-2</v>
      </c>
      <c r="CF22" s="416">
        <f>+'WICHE Public Grads-RE PROJ'!DQ23/'WICHE Public Grads-RE PROJ'!J23</f>
        <v>4.6801634245990612E-2</v>
      </c>
      <c r="CG22" s="416">
        <f>+'WICHE Public Grads-RE PROJ'!DR23/'WICHE Public Grads-RE PROJ'!K23</f>
        <v>5.0115791544946796E-2</v>
      </c>
      <c r="CH22" s="411">
        <f>+'WICHE Public Grads-RE PROJ'!DS23/'WICHE Public Grads-RE PROJ'!L23</f>
        <v>5.0406650731369983E-2</v>
      </c>
      <c r="CI22" s="416">
        <f>+'WICHE Public Grads-RE PROJ'!DT23/'WICHE Public Grads-RE PROJ'!M23</f>
        <v>5.1424696585986911E-2</v>
      </c>
      <c r="CJ22" s="416">
        <f>+'WICHE Public Grads-RE PROJ'!DU23/'WICHE Public Grads-RE PROJ'!N23</f>
        <v>5.0045990467430385E-2</v>
      </c>
      <c r="CK22" s="416">
        <f>+'WICHE Public Grads-RE PROJ'!DV23/'WICHE Public Grads-RE PROJ'!O23</f>
        <v>5.4809675348621224E-2</v>
      </c>
      <c r="CL22" s="416">
        <f>+'WICHE Public Grads-RE PROJ'!DW23/'WICHE Public Grads-RE PROJ'!P23</f>
        <v>5.8594479647111224E-2</v>
      </c>
      <c r="CM22" s="416">
        <f>+'WICHE Public Grads-RE PROJ'!DX23/'WICHE Public Grads-RE PROJ'!Q23</f>
        <v>5.8885412539450496E-2</v>
      </c>
      <c r="CN22" s="416">
        <f>+'WICHE Public Grads-RE PROJ'!DY23/'WICHE Public Grads-RE PROJ'!R23</f>
        <v>6.1375952250058902E-2</v>
      </c>
      <c r="CO22" s="416">
        <f>+'WICHE Public Grads-RE PROJ'!DZ23/'WICHE Public Grads-RE PROJ'!S23</f>
        <v>6.0681809486155924E-2</v>
      </c>
      <c r="CP22" s="416">
        <f>+'WICHE Public Grads-RE PROJ'!EA23/'WICHE Public Grads-RE PROJ'!T23</f>
        <v>6.3063866659870529E-2</v>
      </c>
      <c r="CQ22" s="417">
        <f>+'WICHE Public Grads-RE PROJ'!EB23/'WICHE Public Grads-RE PROJ'!U23</f>
        <v>6.5258449304174945E-2</v>
      </c>
      <c r="CR22" s="417">
        <f>+'WICHE Public Grads-RE PROJ'!EC23/'WICHE Public Grads-RE PROJ'!V23</f>
        <v>6.5140135094263529E-2</v>
      </c>
      <c r="CS22" s="417">
        <f>+'WICHE Public Grads-RE PROJ'!ED23/'WICHE Public Grads-RE PROJ'!W23</f>
        <v>6.913061846299591E-2</v>
      </c>
      <c r="CT22" s="417">
        <f>+'WICHE Public Grads-RE PROJ'!EE23/'WICHE Public Grads-RE PROJ'!X23</f>
        <v>7.7184201067639346E-2</v>
      </c>
      <c r="CU22" s="417">
        <f>+'WICHE Public Grads-RE PROJ'!EF23/'WICHE Public Grads-RE PROJ'!Y23</f>
        <v>7.7273918741808653E-2</v>
      </c>
      <c r="CV22" s="417">
        <f>+'WICHE Public Grads-RE PROJ'!EG23/'WICHE Public Grads-RE PROJ'!Z23</f>
        <v>8.1771654560963636E-2</v>
      </c>
      <c r="CW22" s="417">
        <f>+'WICHE Public Grads-RE PROJ'!EH23/'WICHE Public Grads-RE PROJ'!AA23</f>
        <v>8.2318589261351327E-2</v>
      </c>
      <c r="CX22" s="415">
        <f>+'WICHE Public Grads-RE PROJ'!EI23/'WICHE Public Grads-RE PROJ'!AB23</f>
        <v>8.8414935707220574E-2</v>
      </c>
      <c r="CY22" s="415">
        <f>+'WICHE Public Grads-RE PROJ'!EJ23/'WICHE Public Grads-RE PROJ'!AC23</f>
        <v>9.1533772550951298E-2</v>
      </c>
      <c r="CZ22" s="415">
        <f>+'WICHE Public Grads-RE PROJ'!EK23/'WICHE Public Grads-RE PROJ'!AD23</f>
        <v>9.6742143610627288E-2</v>
      </c>
      <c r="DA22" s="415">
        <f>+'WICHE Public Grads-RE PROJ'!EL23/'WICHE Public Grads-RE PROJ'!AE23</f>
        <v>0.10393547995876538</v>
      </c>
      <c r="DB22" s="415">
        <f>+'WICHE Public Grads-RE PROJ'!EM23/'WICHE Public Grads-RE PROJ'!AF23</f>
        <v>0.10722460658082976</v>
      </c>
      <c r="DC22" s="417">
        <f>+'WICHE Public Grads-RE PROJ'!EN23/'WICHE Public Grads-RE PROJ'!AG23</f>
        <v>0.11020559141837794</v>
      </c>
      <c r="DD22" s="415">
        <f>+'WICHE Public Grads-RE PROJ'!EO23/'WICHE Public Grads-RE PROJ'!AH23</f>
        <v>0.11104312892500924</v>
      </c>
      <c r="DE22" s="415">
        <f>+'WICHE Public Grads-RE PROJ'!EP23/'WICHE Public Grads-RE PROJ'!AI23</f>
        <v>0.11605521871681568</v>
      </c>
      <c r="DF22" s="415">
        <f>+'WICHE Public Grads-RE PROJ'!EQ23/'WICHE Public Grads-RE PROJ'!AJ23</f>
        <v>0.11510269929039875</v>
      </c>
      <c r="DG22" s="415">
        <f>+'WICHE Public Grads-RE PROJ'!ER23/'WICHE Public Grads-RE PROJ'!AK23</f>
        <v>0.12017406564219313</v>
      </c>
      <c r="DH22" s="434">
        <f>+'WICHE Public Grads-RE PROJ'!ES23/'WICHE Public Grads-RE PROJ'!AL23</f>
        <v>0.12210841989431298</v>
      </c>
      <c r="DI22" s="411">
        <f>+'WICHE Public Grads-RE PROJ'!ET23/'WICHE Public Grads-RE PROJ'!B23</f>
        <v>0.19934423942237259</v>
      </c>
      <c r="DJ22" s="411">
        <f>+'WICHE Public Grads-RE PROJ'!EU23/'WICHE Public Grads-RE PROJ'!C23</f>
        <v>0.20850600547868231</v>
      </c>
      <c r="DK22" s="411">
        <f>+'WICHE Public Grads-RE PROJ'!EV23/'WICHE Public Grads-RE PROJ'!D23</f>
        <v>0.20837192732454579</v>
      </c>
      <c r="DL22" s="411">
        <f>+'WICHE Public Grads-RE PROJ'!EW23/'WICHE Public Grads-RE PROJ'!E23</f>
        <v>0.21402334363199452</v>
      </c>
      <c r="DM22" s="411">
        <f>+'WICHE Public Grads-RE PROJ'!EX23/'WICHE Public Grads-RE PROJ'!F23</f>
        <v>0.21756696351820651</v>
      </c>
      <c r="DN22" s="411">
        <f>+'WICHE Public Grads-RE PROJ'!EY23/'WICHE Public Grads-RE PROJ'!G23</f>
        <v>0.22252298347830393</v>
      </c>
      <c r="DO22" s="416">
        <f>+'WICHE Public Grads-RE PROJ'!EZ23/'WICHE Public Grads-RE PROJ'!H23</f>
        <v>0.22938251139660173</v>
      </c>
      <c r="DP22" s="416">
        <f>+'WICHE Public Grads-RE PROJ'!FA23/'WICHE Public Grads-RE PROJ'!I23</f>
        <v>0.22915068493150684</v>
      </c>
      <c r="DQ22" s="416">
        <f>+'WICHE Public Grads-RE PROJ'!FB23/'WICHE Public Grads-RE PROJ'!J23</f>
        <v>0.22931276297335204</v>
      </c>
      <c r="DR22" s="416">
        <f>+'WICHE Public Grads-RE PROJ'!FC23/'WICHE Public Grads-RE PROJ'!K23</f>
        <v>0.22598271451708116</v>
      </c>
      <c r="DS22" s="411">
        <f>+'WICHE Public Grads-RE PROJ'!FD23/'WICHE Public Grads-RE PROJ'!L23</f>
        <v>0.22676227844675959</v>
      </c>
      <c r="DT22" s="416">
        <f>+'WICHE Public Grads-RE PROJ'!FE23/'WICHE Public Grads-RE PROJ'!M23</f>
        <v>0.23381907252874995</v>
      </c>
      <c r="DU22" s="416">
        <f>+'WICHE Public Grads-RE PROJ'!FF23/'WICHE Public Grads-RE PROJ'!N23</f>
        <v>0.23345039997770159</v>
      </c>
      <c r="DV22" s="416">
        <f>+'WICHE Public Grads-RE PROJ'!FG23/'WICHE Public Grads-RE PROJ'!O23</f>
        <v>0.23276015133097505</v>
      </c>
      <c r="DW22" s="416">
        <f>+'WICHE Public Grads-RE PROJ'!FH23/'WICHE Public Grads-RE PROJ'!P23</f>
        <v>0.22664770033191087</v>
      </c>
      <c r="DX22" s="416">
        <f>+'WICHE Public Grads-RE PROJ'!FI23/'WICHE Public Grads-RE PROJ'!Q23</f>
        <v>0.23201672291066086</v>
      </c>
      <c r="DY22" s="416">
        <f>+'WICHE Public Grads-RE PROJ'!FJ23/'WICHE Public Grads-RE PROJ'!R23</f>
        <v>0.23508468808083982</v>
      </c>
      <c r="DZ22" s="416">
        <f>+'WICHE Public Grads-RE PROJ'!FK23/'WICHE Public Grads-RE PROJ'!S23</f>
        <v>0.24182172964838219</v>
      </c>
      <c r="EA22" s="416">
        <f>+'WICHE Public Grads-RE PROJ'!FL23/'WICHE Public Grads-RE PROJ'!T23</f>
        <v>0.24137315867271522</v>
      </c>
      <c r="EB22" s="417">
        <f>+'WICHE Public Grads-RE PROJ'!FM23/'WICHE Public Grads-RE PROJ'!U23</f>
        <v>0.23951292246520875</v>
      </c>
      <c r="EC22" s="417">
        <f>+'WICHE Public Grads-RE PROJ'!FN23/'WICHE Public Grads-RE PROJ'!V23</f>
        <v>0.24019558423228149</v>
      </c>
      <c r="ED22" s="417">
        <f>+'WICHE Public Grads-RE PROJ'!FO23/'WICHE Public Grads-RE PROJ'!W23</f>
        <v>0.2292832179022698</v>
      </c>
      <c r="EE22" s="417">
        <f>+'WICHE Public Grads-RE PROJ'!FP23/'WICHE Public Grads-RE PROJ'!X23</f>
        <v>0.21854657277120301</v>
      </c>
      <c r="EF22" s="417">
        <f>+'WICHE Public Grads-RE PROJ'!FQ23/'WICHE Public Grads-RE PROJ'!Y23</f>
        <v>0.21812581913499346</v>
      </c>
      <c r="EG22" s="417">
        <f>+'WICHE Public Grads-RE PROJ'!FR23/'WICHE Public Grads-RE PROJ'!Z23</f>
        <v>0.21865226044924652</v>
      </c>
      <c r="EH22" s="417">
        <f>+'WICHE Public Grads-RE PROJ'!FS23/'WICHE Public Grads-RE PROJ'!AA23</f>
        <v>0.21768013566756347</v>
      </c>
      <c r="EI22" s="415">
        <f>+'WICHE Public Grads-RE PROJ'!FT23/'WICHE Public Grads-RE PROJ'!AB23</f>
        <v>0.21682739861523245</v>
      </c>
      <c r="EJ22" s="415">
        <f>+'WICHE Public Grads-RE PROJ'!FU23/'WICHE Public Grads-RE PROJ'!AC23</f>
        <v>0.21114463395111138</v>
      </c>
      <c r="EK22" s="415">
        <f>+'WICHE Public Grads-RE PROJ'!FV23/'WICHE Public Grads-RE PROJ'!AD23</f>
        <v>0.2099575595515541</v>
      </c>
      <c r="EL22" s="415">
        <f>+'WICHE Public Grads-RE PROJ'!FW23/'WICHE Public Grads-RE PROJ'!AE23</f>
        <v>0.20492389788369414</v>
      </c>
      <c r="EM22" s="415">
        <f>+'WICHE Public Grads-RE PROJ'!FX23/'WICHE Public Grads-RE PROJ'!AF23</f>
        <v>0.20116833571769194</v>
      </c>
      <c r="EN22" s="417">
        <f>+'WICHE Public Grads-RE PROJ'!FY23/'WICHE Public Grads-RE PROJ'!AG23</f>
        <v>0.20404023530254037</v>
      </c>
      <c r="EO22" s="415">
        <f>+'WICHE Public Grads-RE PROJ'!FZ23/'WICHE Public Grads-RE PROJ'!AH23</f>
        <v>0.20860269671222756</v>
      </c>
      <c r="EP22" s="415">
        <f>+'WICHE Public Grads-RE PROJ'!GA23/'WICHE Public Grads-RE PROJ'!AI23</f>
        <v>0.20919398485938409</v>
      </c>
      <c r="EQ22" s="415">
        <f>+'WICHE Public Grads-RE PROJ'!GB23/'WICHE Public Grads-RE PROJ'!AJ23</f>
        <v>0.20968892110216153</v>
      </c>
      <c r="ER22" s="415">
        <f>+'WICHE Public Grads-RE PROJ'!GC23/'WICHE Public Grads-RE PROJ'!AK23</f>
        <v>0.2105506545247581</v>
      </c>
      <c r="ES22" s="434">
        <f>+'WICHE Public Grads-RE PROJ'!GD23/'WICHE Public Grads-RE PROJ'!AL23</f>
        <v>0.20842352201409967</v>
      </c>
      <c r="ET22" s="411">
        <f>+'WICHE Public Grads-RE PROJ'!GE23/'WICHE Public Grads-RE PROJ'!B23</f>
        <v>1.9533293801667306E-2</v>
      </c>
      <c r="EU22" s="411">
        <f>+'WICHE Public Grads-RE PROJ'!GF23/'WICHE Public Grads-RE PROJ'!C23</f>
        <v>2.1493292126150171E-2</v>
      </c>
      <c r="EV22" s="411">
        <f>+'WICHE Public Grads-RE PROJ'!GG23/'WICHE Public Grads-RE PROJ'!D23</f>
        <v>2.4759529747060919E-2</v>
      </c>
      <c r="EW22" s="411">
        <f>+'WICHE Public Grads-RE PROJ'!GH23/'WICHE Public Grads-RE PROJ'!E23</f>
        <v>2.4150360453141093E-2</v>
      </c>
      <c r="EX22" s="411">
        <f>+'WICHE Public Grads-RE PROJ'!GI23/'WICHE Public Grads-RE PROJ'!F23</f>
        <v>2.7455902073376198E-2</v>
      </c>
      <c r="EY22" s="411">
        <f>+'WICHE Public Grads-RE PROJ'!GJ23/'WICHE Public Grads-RE PROJ'!G23</f>
        <v>2.7811246637067358E-2</v>
      </c>
      <c r="EZ22" s="416">
        <f>+'WICHE Public Grads-RE PROJ'!GK23/'WICHE Public Grads-RE PROJ'!H23</f>
        <v>2.6762089961426885E-2</v>
      </c>
      <c r="FA22" s="416">
        <f>+'WICHE Public Grads-RE PROJ'!GL23/'WICHE Public Grads-RE PROJ'!I23</f>
        <v>2.9808219178082192E-2</v>
      </c>
      <c r="FB22" s="416">
        <f>+'WICHE Public Grads-RE PROJ'!GM23/'WICHE Public Grads-RE PROJ'!J23</f>
        <v>3.1084212451978781E-2</v>
      </c>
      <c r="FC22" s="416">
        <f>+'WICHE Public Grads-RE PROJ'!GN23/'WICHE Public Grads-RE PROJ'!K23</f>
        <v>3.5448862518352581E-2</v>
      </c>
      <c r="FD22" s="411">
        <f>+'WICHE Public Grads-RE PROJ'!GO23/'WICHE Public Grads-RE PROJ'!L23</f>
        <v>3.6891715149055156E-2</v>
      </c>
      <c r="FE22" s="416">
        <f>+'WICHE Public Grads-RE PROJ'!GP23/'WICHE Public Grads-RE PROJ'!M23</f>
        <v>4.004926585571747E-2</v>
      </c>
      <c r="FF22" s="416">
        <f>+'WICHE Public Grads-RE PROJ'!GQ23/'WICHE Public Grads-RE PROJ'!N23</f>
        <v>4.1196309613401344E-2</v>
      </c>
      <c r="FG22" s="416">
        <f>+'WICHE Public Grads-RE PROJ'!GR23/'WICHE Public Grads-RE PROJ'!O23</f>
        <v>4.8567955529453539E-2</v>
      </c>
      <c r="FH22" s="416">
        <f>+'WICHE Public Grads-RE PROJ'!GS23/'WICHE Public Grads-RE PROJ'!P23</f>
        <v>5.0821156084313979E-2</v>
      </c>
      <c r="FI22" s="416">
        <f>+'WICHE Public Grads-RE PROJ'!GT23/'WICHE Public Grads-RE PROJ'!Q23</f>
        <v>5.3502384107769869E-2</v>
      </c>
      <c r="FJ22" s="416">
        <f>+'WICHE Public Grads-RE PROJ'!GU23/'WICHE Public Grads-RE PROJ'!R23</f>
        <v>5.751459462289589E-2</v>
      </c>
      <c r="FK22" s="416">
        <f>+'WICHE Public Grads-RE PROJ'!GV23/'WICHE Public Grads-RE PROJ'!S23</f>
        <v>6.3258044357152876E-2</v>
      </c>
      <c r="FL22" s="416">
        <f>+'WICHE Public Grads-RE PROJ'!GW23/'WICHE Public Grads-RE PROJ'!T23</f>
        <v>6.8479535144502779E-2</v>
      </c>
      <c r="FM22" s="417">
        <f>+'WICHE Public Grads-RE PROJ'!GX23/'WICHE Public Grads-RE PROJ'!U23</f>
        <v>8.4169980119284296E-2</v>
      </c>
      <c r="FN22" s="417">
        <f>+'WICHE Public Grads-RE PROJ'!GY23/'WICHE Public Grads-RE PROJ'!V23</f>
        <v>8.5694122391370101E-2</v>
      </c>
      <c r="FO22" s="417">
        <f>+'WICHE Public Grads-RE PROJ'!GZ23/'WICHE Public Grads-RE PROJ'!W23</f>
        <v>9.0753139682255193E-2</v>
      </c>
      <c r="FP22" s="417">
        <f>+'WICHE Public Grads-RE PROJ'!HA23/'WICHE Public Grads-RE PROJ'!X23</f>
        <v>9.1588013684953201E-2</v>
      </c>
      <c r="FQ22" s="417">
        <f>+'WICHE Public Grads-RE PROJ'!HB23/'WICHE Public Grads-RE PROJ'!Y23</f>
        <v>0.10117955439056356</v>
      </c>
      <c r="FR22" s="417">
        <f>+'WICHE Public Grads-RE PROJ'!HC23/'WICHE Public Grads-RE PROJ'!Z23</f>
        <v>0.10401426835888024</v>
      </c>
      <c r="FS22" s="417">
        <f>+'WICHE Public Grads-RE PROJ'!HD23/'WICHE Public Grads-RE PROJ'!AA23</f>
        <v>0.1074247389291953</v>
      </c>
      <c r="FT22" s="415">
        <f>+'WICHE Public Grads-RE PROJ'!HE23/'WICHE Public Grads-RE PROJ'!AB23</f>
        <v>0.11382294757665677</v>
      </c>
      <c r="FU22" s="415">
        <f>+'WICHE Public Grads-RE PROJ'!HF23/'WICHE Public Grads-RE PROJ'!AC23</f>
        <v>0.11973400652669171</v>
      </c>
      <c r="FV22" s="415">
        <f>+'WICHE Public Grads-RE PROJ'!HG23/'WICHE Public Grads-RE PROJ'!AD23</f>
        <v>0.12921031327429286</v>
      </c>
      <c r="FW22" s="415">
        <f>+'WICHE Public Grads-RE PROJ'!HH23/'WICHE Public Grads-RE PROJ'!AE23</f>
        <v>0.13009520344430295</v>
      </c>
      <c r="FX22" s="415">
        <f>+'WICHE Public Grads-RE PROJ'!HI23/'WICHE Public Grads-RE PROJ'!AF23</f>
        <v>0.13586075345731999</v>
      </c>
      <c r="FY22" s="417">
        <f>+'WICHE Public Grads-RE PROJ'!HJ23/'WICHE Public Grads-RE PROJ'!AG23</f>
        <v>0.14892550741584831</v>
      </c>
      <c r="FZ22" s="415">
        <f>+'WICHE Public Grads-RE PROJ'!HK23/'WICHE Public Grads-RE PROJ'!AH23</f>
        <v>0.15815478389360915</v>
      </c>
      <c r="GA22" s="415">
        <f>+'WICHE Public Grads-RE PROJ'!HL23/'WICHE Public Grads-RE PROJ'!AI23</f>
        <v>0.15950170703022415</v>
      </c>
      <c r="GB22" s="415">
        <f>+'WICHE Public Grads-RE PROJ'!HM23/'WICHE Public Grads-RE PROJ'!AJ23</f>
        <v>0.15541085561309781</v>
      </c>
      <c r="GC22" s="415">
        <f>+'WICHE Public Grads-RE PROJ'!HN23/'WICHE Public Grads-RE PROJ'!AK23</f>
        <v>0.15118099032441662</v>
      </c>
      <c r="GD22" s="434">
        <f>+'WICHE Public Grads-RE PROJ'!HO23/'WICHE Public Grads-RE PROJ'!AL23</f>
        <v>0.14180683700738841</v>
      </c>
      <c r="GE22" s="411">
        <f>+'WICHE Public Grads-RE PROJ'!HP23/'WICHE Public Grads-RE PROJ'!B23</f>
        <v>0.73445184694269072</v>
      </c>
      <c r="GF22" s="411">
        <f>+'WICHE Public Grads-RE PROJ'!HQ23/'WICHE Public Grads-RE PROJ'!C23</f>
        <v>0.72244854955397908</v>
      </c>
      <c r="GG22" s="411">
        <f>+'WICHE Public Grads-RE PROJ'!HR23/'WICHE Public Grads-RE PROJ'!D23</f>
        <v>0.71841824011400068</v>
      </c>
      <c r="GH22" s="411">
        <f>+'WICHE Public Grads-RE PROJ'!HS23/'WICHE Public Grads-RE PROJ'!E23</f>
        <v>0.71472708547888775</v>
      </c>
      <c r="GI22" s="411">
        <f>+'WICHE Public Grads-RE PROJ'!HT23/'WICHE Public Grads-RE PROJ'!F23</f>
        <v>0.70828318949214319</v>
      </c>
      <c r="GJ22" s="411">
        <f>+'WICHE Public Grads-RE PROJ'!HU23/'WICHE Public Grads-RE PROJ'!G23</f>
        <v>0.70287355373264893</v>
      </c>
      <c r="GK22" s="416">
        <f>+'WICHE Public Grads-RE PROJ'!HV23/'WICHE Public Grads-RE PROJ'!H23</f>
        <v>0.69799802352641138</v>
      </c>
      <c r="GL22" s="416">
        <f>+'WICHE Public Grads-RE PROJ'!HW23/'WICHE Public Grads-RE PROJ'!I23</f>
        <v>0.69288454011741685</v>
      </c>
      <c r="GM22" s="416">
        <f>+'WICHE Public Grads-RE PROJ'!HX23/'WICHE Public Grads-RE PROJ'!J23</f>
        <v>0.69031648271236046</v>
      </c>
      <c r="GN22" s="416">
        <f>+'WICHE Public Grads-RE PROJ'!HY23/'WICHE Public Grads-RE PROJ'!K23</f>
        <v>0.68625788971801349</v>
      </c>
      <c r="GO22" s="411">
        <f>+'WICHE Public Grads-RE PROJ'!HZ23/'WICHE Public Grads-RE PROJ'!L23</f>
        <v>0.68378959395060057</v>
      </c>
      <c r="GP22" s="416">
        <f>+'WICHE Public Grads-RE PROJ'!IA23/'WICHE Public Grads-RE PROJ'!M23</f>
        <v>0.67263115650212424</v>
      </c>
      <c r="GQ22" s="416">
        <f>+'WICHE Public Grads-RE PROJ'!IB23/'WICHE Public Grads-RE PROJ'!N23</f>
        <v>0.67313320511748476</v>
      </c>
      <c r="GR22" s="416">
        <f>+'WICHE Public Grads-RE PROJ'!IC23/'WICHE Public Grads-RE PROJ'!O23</f>
        <v>0.66143108840842979</v>
      </c>
      <c r="GS22" s="416">
        <f>+'WICHE Public Grads-RE PROJ'!ID23/'WICHE Public Grads-RE PROJ'!P23</f>
        <v>0.66109171372329267</v>
      </c>
      <c r="GT22" s="416">
        <f>+'WICHE Public Grads-RE PROJ'!IE23/'WICHE Public Grads-RE PROJ'!Q23</f>
        <v>0.65312256636563604</v>
      </c>
      <c r="GU22" s="416">
        <f>+'WICHE Public Grads-RE PROJ'!IF23/'WICHE Public Grads-RE PROJ'!R23</f>
        <v>0.64340689546846774</v>
      </c>
      <c r="GV22" s="416">
        <f>+'WICHE Public Grads-RE PROJ'!IG23/'WICHE Public Grads-RE PROJ'!S23</f>
        <v>0.63117754339425325</v>
      </c>
      <c r="GW22" s="416">
        <f>+'WICHE Public Grads-RE PROJ'!IH23/'WICHE Public Grads-RE PROJ'!T23</f>
        <v>0.62398695142463934</v>
      </c>
      <c r="GX22" s="417">
        <f>+'WICHE Public Grads-RE PROJ'!II23/'WICHE Public Grads-RE PROJ'!U23</f>
        <v>0.60741799204771374</v>
      </c>
      <c r="GY22" s="417">
        <f>+'WICHE Public Grads-RE PROJ'!IJ23/'WICHE Public Grads-RE PROJ'!V23</f>
        <v>0.60600867022885374</v>
      </c>
      <c r="GZ22" s="417">
        <f>+'WICHE Public Grads-RE PROJ'!IK23/'WICHE Public Grads-RE PROJ'!W23</f>
        <v>0.60722286943274484</v>
      </c>
      <c r="HA22" s="417">
        <f>+'WICHE Public Grads-RE PROJ'!IL23/'WICHE Public Grads-RE PROJ'!X23</f>
        <v>0.6088472956242762</v>
      </c>
      <c r="HB22" s="417">
        <f>+'WICHE Public Grads-RE PROJ'!IM23/'WICHE Public Grads-RE PROJ'!Y23</f>
        <v>0.59981651376146794</v>
      </c>
      <c r="HC22" s="417">
        <f>+'WICHE Public Grads-RE PROJ'!IN23/'WICHE Public Grads-RE PROJ'!Z23</f>
        <v>0.59191718148215167</v>
      </c>
      <c r="HD22" s="417">
        <f>+'WICHE Public Grads-RE PROJ'!IO23/'WICHE Public Grads-RE PROJ'!AA23</f>
        <v>0.58826679587386999</v>
      </c>
      <c r="HE22" s="415">
        <f>+'WICHE Public Grads-RE PROJ'!IP23/'WICHE Public Grads-RE PROJ'!AB23</f>
        <v>0.57736152324431256</v>
      </c>
      <c r="HF22" s="415">
        <f>+'WICHE Public Grads-RE PROJ'!IQ23/'WICHE Public Grads-RE PROJ'!AC23</f>
        <v>0.57422572501693248</v>
      </c>
      <c r="HG22" s="415">
        <f>+'WICHE Public Grads-RE PROJ'!IR23/'WICHE Public Grads-RE PROJ'!AD23</f>
        <v>0.56028751563918255</v>
      </c>
      <c r="HH22" s="415">
        <f>+'WICHE Public Grads-RE PROJ'!IS23/'WICHE Public Grads-RE PROJ'!AE23</f>
        <v>0.55738281486871621</v>
      </c>
      <c r="HI22" s="415">
        <f>+'WICHE Public Grads-RE PROJ'!IT23/'WICHE Public Grads-RE PROJ'!AF23</f>
        <v>0.55242012398664764</v>
      </c>
      <c r="HJ22" s="417">
        <f>+'WICHE Public Grads-RE PROJ'!IU23/'WICHE Public Grads-RE PROJ'!AG23</f>
        <v>0.53336833438734232</v>
      </c>
      <c r="HK22" s="415">
        <f>+'WICHE Public Grads-RE PROJ'!IV23/'WICHE Public Grads-RE PROJ'!AH23</f>
        <v>0.51900166235685263</v>
      </c>
      <c r="HL22" s="415">
        <f>+'WICHE Public Grads-RE PROJ'!IW23/'WICHE Public Grads-RE PROJ'!AI23</f>
        <v>0.51170942805923791</v>
      </c>
      <c r="HM22" s="415">
        <f>+'WICHE Public Grads-RE PROJ'!IX23/'WICHE Public Grads-RE PROJ'!AJ23</f>
        <v>0.51590465390865203</v>
      </c>
      <c r="HN22" s="415">
        <f>+'WICHE Public Grads-RE PROJ'!IY23/'WICHE Public Grads-RE PROJ'!AK23</f>
        <v>0.51448966040599509</v>
      </c>
      <c r="HO22" s="434">
        <f>+'WICHE Public Grads-RE PROJ'!IZ23/'WICHE Public Grads-RE PROJ'!AL23</f>
        <v>0.52402142762131643</v>
      </c>
      <c r="HP22" s="428">
        <f t="shared" si="7"/>
        <v>1</v>
      </c>
      <c r="HQ22" s="428">
        <f t="shared" si="8"/>
        <v>1</v>
      </c>
      <c r="HR22" s="428">
        <f t="shared" si="9"/>
        <v>1</v>
      </c>
      <c r="HS22" s="428">
        <f t="shared" si="10"/>
        <v>1</v>
      </c>
      <c r="HT22" s="428">
        <f t="shared" si="11"/>
        <v>1</v>
      </c>
      <c r="HU22" s="428">
        <f t="shared" si="2"/>
        <v>1</v>
      </c>
      <c r="HV22" s="428">
        <f t="shared" si="41"/>
        <v>1</v>
      </c>
      <c r="HW22" s="428">
        <f t="shared" si="42"/>
        <v>1</v>
      </c>
      <c r="HX22" s="428">
        <f t="shared" si="43"/>
        <v>1</v>
      </c>
      <c r="HY22" s="428">
        <f t="shared" si="44"/>
        <v>1</v>
      </c>
      <c r="HZ22" s="428">
        <f t="shared" si="45"/>
        <v>1</v>
      </c>
      <c r="IA22" s="428">
        <f t="shared" si="46"/>
        <v>1</v>
      </c>
      <c r="IB22" s="428">
        <f t="shared" si="47"/>
        <v>1</v>
      </c>
      <c r="IC22" s="428">
        <f t="shared" si="17"/>
        <v>1</v>
      </c>
      <c r="ID22" s="428">
        <f t="shared" si="18"/>
        <v>1</v>
      </c>
      <c r="IE22" s="428">
        <f t="shared" si="19"/>
        <v>1</v>
      </c>
      <c r="IF22" s="428">
        <f t="shared" si="20"/>
        <v>1</v>
      </c>
      <c r="IG22" s="428">
        <f t="shared" si="21"/>
        <v>1</v>
      </c>
      <c r="IH22" s="428">
        <f t="shared" si="22"/>
        <v>1</v>
      </c>
      <c r="II22" s="428">
        <f t="shared" si="23"/>
        <v>1</v>
      </c>
      <c r="IJ22" s="428">
        <f t="shared" si="24"/>
        <v>1</v>
      </c>
      <c r="IK22" s="428">
        <f t="shared" si="25"/>
        <v>1</v>
      </c>
      <c r="IL22" s="428">
        <f t="shared" si="26"/>
        <v>1</v>
      </c>
      <c r="IM22" s="428">
        <f t="shared" si="27"/>
        <v>1</v>
      </c>
      <c r="IN22" s="428">
        <f t="shared" si="28"/>
        <v>1</v>
      </c>
      <c r="IO22" s="428">
        <f t="shared" si="29"/>
        <v>1</v>
      </c>
      <c r="IP22" s="428">
        <f t="shared" si="30"/>
        <v>1</v>
      </c>
      <c r="IQ22" s="428">
        <f t="shared" si="31"/>
        <v>1</v>
      </c>
      <c r="IR22" s="428">
        <f t="shared" si="32"/>
        <v>1</v>
      </c>
      <c r="IS22" s="428">
        <f t="shared" si="33"/>
        <v>0.99999999999999989</v>
      </c>
      <c r="IT22" s="428">
        <f t="shared" si="34"/>
        <v>1</v>
      </c>
      <c r="IU22" s="428">
        <f t="shared" si="35"/>
        <v>1</v>
      </c>
      <c r="IV22" s="428">
        <f t="shared" si="36"/>
        <v>1</v>
      </c>
      <c r="IW22" s="428">
        <f t="shared" si="37"/>
        <v>1</v>
      </c>
      <c r="IX22" s="428">
        <f t="shared" si="38"/>
        <v>1</v>
      </c>
      <c r="IY22" s="428">
        <f t="shared" si="39"/>
        <v>1</v>
      </c>
      <c r="IZ22" s="428">
        <f t="shared" si="40"/>
        <v>1</v>
      </c>
    </row>
    <row r="23" spans="1:260" s="42" customFormat="1">
      <c r="A23" s="280" t="s">
        <v>44</v>
      </c>
      <c r="B23" s="412">
        <f>+'WICHE Public Grads-RE PROJ'!AM24/'WICHE Public Grads-RE PROJ'!B24</f>
        <v>6.2830358033310061E-3</v>
      </c>
      <c r="C23" s="412">
        <f>+'WICHE Public Grads-RE PROJ'!AN24/'WICHE Public Grads-RE PROJ'!C24</f>
        <v>4.9930789005339137E-3</v>
      </c>
      <c r="D23" s="412">
        <f>+'WICHE Public Grads-RE PROJ'!AO24/'WICHE Public Grads-RE PROJ'!D24</f>
        <v>5.6829611748139205E-3</v>
      </c>
      <c r="E23" s="412">
        <f>+'WICHE Public Grads-RE PROJ'!AP24/'WICHE Public Grads-RE PROJ'!E24</f>
        <v>7.5505439372112659E-3</v>
      </c>
      <c r="F23" s="412">
        <f>+'WICHE Public Grads-RE PROJ'!AQ24/'WICHE Public Grads-RE PROJ'!F24</f>
        <v>6.7643194316025111E-3</v>
      </c>
      <c r="G23" s="412">
        <f>+'WICHE Public Grads-RE PROJ'!AR24/'WICHE Public Grads-RE PROJ'!G24</f>
        <v>6.7439840596740406E-3</v>
      </c>
      <c r="H23" s="412">
        <f>+'WICHE Public Grads-RE PROJ'!AS24/'WICHE Public Grads-RE PROJ'!H24</f>
        <v>7.3894068637175162E-3</v>
      </c>
      <c r="I23" s="412">
        <f>+'WICHE Public Grads-RE PROJ'!AT24/'WICHE Public Grads-RE PROJ'!I24</f>
        <v>7.391020161898537E-3</v>
      </c>
      <c r="J23" s="412">
        <f>+'WICHE Public Grads-RE PROJ'!AU24/'WICHE Public Grads-RE PROJ'!J24</f>
        <v>8.0773781962236967E-3</v>
      </c>
      <c r="K23" s="412">
        <f>+'WICHE Public Grads-RE PROJ'!AV24/'WICHE Public Grads-RE PROJ'!K24</f>
        <v>8.0260303687635579E-3</v>
      </c>
      <c r="L23" s="412">
        <f>+'WICHE Public Grads-RE PROJ'!AW24/'WICHE Public Grads-RE PROJ'!L24</f>
        <v>1.0333956095282579E-2</v>
      </c>
      <c r="M23" s="412">
        <f>+'WICHE Public Grads-RE PROJ'!AX24/'WICHE Public Grads-RE PROJ'!M24</f>
        <v>9.7761323537918672E-3</v>
      </c>
      <c r="N23" s="412">
        <f>+'WICHE Public Grads-RE PROJ'!AY24/'WICHE Public Grads-RE PROJ'!N24</f>
        <v>9.2854259184497381E-3</v>
      </c>
      <c r="O23" s="412">
        <f>+'WICHE Public Grads-RE PROJ'!AZ24/'WICHE Public Grads-RE PROJ'!O24</f>
        <v>8.4028709809184799E-3</v>
      </c>
      <c r="P23" s="412">
        <f>+'WICHE Public Grads-RE PROJ'!BA24/'WICHE Public Grads-RE PROJ'!P24</f>
        <v>9.4255204915587899E-3</v>
      </c>
      <c r="Q23" s="412">
        <f>+'WICHE Public Grads-RE PROJ'!BB24/'WICHE Public Grads-RE PROJ'!Q24</f>
        <v>7.4682598954443615E-3</v>
      </c>
      <c r="R23" s="412">
        <f>+'WICHE Public Grads-RE PROJ'!BC24/'WICHE Public Grads-RE PROJ'!R24</f>
        <v>9.2057864943678892E-3</v>
      </c>
      <c r="S23" s="412">
        <f>+'WICHE Public Grads-RE PROJ'!BD24/'WICHE Public Grads-RE PROJ'!S24</f>
        <v>9.3273035613340872E-3</v>
      </c>
      <c r="T23" s="412">
        <f>+'WICHE Public Grads-RE PROJ'!BE24/'WICHE Public Grads-RE PROJ'!T24</f>
        <v>9.2640247040658777E-3</v>
      </c>
      <c r="U23" s="418">
        <f>+'WICHE Public Grads-RE PROJ'!BF24/'WICHE Public Grads-RE PROJ'!U24</f>
        <v>8.4647495361781077E-3</v>
      </c>
      <c r="V23" s="418">
        <f>+'WICHE Public Grads-RE PROJ'!BG24/'WICHE Public Grads-RE PROJ'!V24</f>
        <v>7.9397753337646301E-3</v>
      </c>
      <c r="W23" s="418">
        <f>+'WICHE Public Grads-RE PROJ'!BH24/'WICHE Public Grads-RE PROJ'!W24</f>
        <v>9.3717459215550154E-3</v>
      </c>
      <c r="X23" s="418">
        <f>+'WICHE Public Grads-RE PROJ'!BI24/'WICHE Public Grads-RE PROJ'!X24</f>
        <v>1.0673135233474833E-2</v>
      </c>
      <c r="Y23" s="418">
        <f>+'WICHE Public Grads-RE PROJ'!BJ24/'WICHE Public Grads-RE PROJ'!Y24</f>
        <v>1.0386119257086998E-2</v>
      </c>
      <c r="Z23" s="418">
        <f>+'WICHE Public Grads-RE PROJ'!BK24/'WICHE Public Grads-RE PROJ'!Z24</f>
        <v>1.2226550794126462E-2</v>
      </c>
      <c r="AA23" s="418">
        <f>+'WICHE Public Grads-RE PROJ'!BL24/'WICHE Public Grads-RE PROJ'!AA24</f>
        <v>1.1503945070168041E-2</v>
      </c>
      <c r="AB23" s="418">
        <f>+'WICHE Public Grads-RE PROJ'!BM24/'WICHE Public Grads-RE PROJ'!AB24</f>
        <v>1.2432559230588787E-2</v>
      </c>
      <c r="AC23" s="418">
        <f>+'WICHE Public Grads-RE PROJ'!BN24/'WICHE Public Grads-RE PROJ'!AC24</f>
        <v>1.2255772646536413E-2</v>
      </c>
      <c r="AD23" s="418">
        <f>+'WICHE Public Grads-RE PROJ'!BO24/'WICHE Public Grads-RE PROJ'!AD24</f>
        <v>1.3661202185792349E-2</v>
      </c>
      <c r="AE23" s="418">
        <f>+'WICHE Public Grads-RE PROJ'!BP24/'WICHE Public Grads-RE PROJ'!AE24</f>
        <v>1.3553857176976356E-2</v>
      </c>
      <c r="AF23" s="418">
        <f>+'WICHE Public Grads-RE PROJ'!BQ24/'WICHE Public Grads-RE PROJ'!AF24</f>
        <v>1.2480224995605554E-2</v>
      </c>
      <c r="AG23" s="418">
        <f>+'WICHE Public Grads-RE PROJ'!BR24/'WICHE Public Grads-RE PROJ'!AG24</f>
        <v>1.5109412990621744E-2</v>
      </c>
      <c r="AH23" s="418">
        <f>+'WICHE Public Grads-RE PROJ'!BS24/'WICHE Public Grads-RE PROJ'!AH24</f>
        <v>1.5371477369769428E-2</v>
      </c>
      <c r="AI23" s="418">
        <f>+'WICHE Public Grads-RE PROJ'!BT24/'WICHE Public Grads-RE PROJ'!AI24</f>
        <v>1.469714162208894E-2</v>
      </c>
      <c r="AJ23" s="418">
        <f>+'WICHE Public Grads-RE PROJ'!BU24/'WICHE Public Grads-RE PROJ'!AJ24</f>
        <v>1.5560108533141369E-2</v>
      </c>
      <c r="AK23" s="418">
        <f>+'WICHE Public Grads-RE PROJ'!BV24/'WICHE Public Grads-RE PROJ'!AK24</f>
        <v>1.2940977887807348E-2</v>
      </c>
      <c r="AL23" s="435">
        <f>+'WICHE Public Grads-RE PROJ'!BW24/'WICHE Public Grads-RE PROJ'!AL24</f>
        <v>1.6984766240588339E-2</v>
      </c>
      <c r="AM23" s="412">
        <f>+'WICHE Public Grads-RE PROJ'!BX24/'WICHE Public Grads-RE PROJ'!B24</f>
        <v>3.4905754462950036E-4</v>
      </c>
      <c r="AN23" s="412">
        <f>+'WICHE Public Grads-RE PROJ'!BY24/'WICHE Public Grads-RE PROJ'!C24</f>
        <v>3.9549139806209217E-4</v>
      </c>
      <c r="AO23" s="412">
        <f>+'WICHE Public Grads-RE PROJ'!BZ24/'WICHE Public Grads-RE PROJ'!D24</f>
        <v>6.5379199356266349E-4</v>
      </c>
      <c r="AP23" s="412">
        <f>+'WICHE Public Grads-RE PROJ'!CA24/'WICHE Public Grads-RE PROJ'!E24</f>
        <v>1.3908896726441806E-3</v>
      </c>
      <c r="AQ23" s="412">
        <f>+'WICHE Public Grads-RE PROJ'!CB24/'WICHE Public Grads-RE PROJ'!F24</f>
        <v>1.9465667429071974E-3</v>
      </c>
      <c r="AR23" s="412">
        <f>+'WICHE Public Grads-RE PROJ'!CC24/'WICHE Public Grads-RE PROJ'!G24</f>
        <v>1.3283604966024625E-3</v>
      </c>
      <c r="AS23" s="412">
        <f>+'WICHE Public Grads-RE PROJ'!CD24/'WICHE Public Grads-RE PROJ'!H24</f>
        <v>1.5869867089863122E-3</v>
      </c>
      <c r="AT23" s="412">
        <f>+'WICHE Public Grads-RE PROJ'!CE24/'WICHE Public Grads-RE PROJ'!I24</f>
        <v>1.1564181205691588E-3</v>
      </c>
      <c r="AU23" s="412">
        <f>+'WICHE Public Grads-RE PROJ'!CF24/'WICHE Public Grads-RE PROJ'!J24</f>
        <v>1.1833101816123887E-3</v>
      </c>
      <c r="AV23" s="412">
        <f>+'WICHE Public Grads-RE PROJ'!CG24/'WICHE Public Grads-RE PROJ'!K24</f>
        <v>9.219088937093275E-4</v>
      </c>
      <c r="AW23" s="412">
        <f>+'WICHE Public Grads-RE PROJ'!CH24/'WICHE Public Grads-RE PROJ'!L24</f>
        <v>1.693134049509575E-3</v>
      </c>
      <c r="AX23" s="412">
        <f>+'WICHE Public Grads-RE PROJ'!CI24/'WICHE Public Grads-RE PROJ'!M24</f>
        <v>7.520101810609128E-4</v>
      </c>
      <c r="AY23" s="412">
        <f>+'WICHE Public Grads-RE PROJ'!CJ24/'WICHE Public Grads-RE PROJ'!N24</f>
        <v>6.9208143491550844E-4</v>
      </c>
      <c r="AZ23" s="412">
        <f>+'WICHE Public Grads-RE PROJ'!CK24/'WICHE Public Grads-RE PROJ'!O24</f>
        <v>8.1694578981151894E-4</v>
      </c>
      <c r="BA23" s="412">
        <f>+'WICHE Public Grads-RE PROJ'!CL24/'WICHE Public Grads-RE PROJ'!P24</f>
        <v>1.2527590526755354E-3</v>
      </c>
      <c r="BB23" s="412">
        <f>+'WICHE Public Grads-RE PROJ'!CM24/'WICHE Public Grads-RE PROJ'!Q24</f>
        <v>9.1917044867007524E-4</v>
      </c>
      <c r="BC23" s="412">
        <f>+'WICHE Public Grads-RE PROJ'!CN24/'WICHE Public Grads-RE PROJ'!R24</f>
        <v>8.0050317342329465E-4</v>
      </c>
      <c r="BD23" s="412">
        <f>+'WICHE Public Grads-RE PROJ'!CO24/'WICHE Public Grads-RE PROJ'!S24</f>
        <v>9.0446579988694175E-4</v>
      </c>
      <c r="BE23" s="412">
        <f>+'WICHE Public Grads-RE PROJ'!CP24/'WICHE Public Grads-RE PROJ'!T24</f>
        <v>1.0865214159089609E-3</v>
      </c>
      <c r="BF23" s="418">
        <f>+'WICHE Public Grads-RE PROJ'!CQ24/'WICHE Public Grads-RE PROJ'!U24</f>
        <v>8.6966604823747679E-4</v>
      </c>
      <c r="BG23" s="418">
        <f>+'WICHE Public Grads-RE PROJ'!CR24/'WICHE Public Grads-RE PROJ'!V24</f>
        <v>1.0586367111686172E-3</v>
      </c>
      <c r="BH23" s="418">
        <f>+'WICHE Public Grads-RE PROJ'!CS24/'WICHE Public Grads-RE PROJ'!W24</f>
        <v>9.8345481892861278E-4</v>
      </c>
      <c r="BI23" s="418">
        <f>+'WICHE Public Grads-RE PROJ'!CT24/'WICHE Public Grads-RE PROJ'!X24</f>
        <v>1.1522134627046695E-3</v>
      </c>
      <c r="BJ23" s="418">
        <f>+'WICHE Public Grads-RE PROJ'!CU24/'WICHE Public Grads-RE PROJ'!Y24</f>
        <v>1.282991202346041E-3</v>
      </c>
      <c r="BK23" s="418">
        <f>+'WICHE Public Grads-RE PROJ'!CV24/'WICHE Public Grads-RE PROJ'!Z24</f>
        <v>2.0377584656877433E-3</v>
      </c>
      <c r="BL23" s="418">
        <f>+'WICHE Public Grads-RE PROJ'!CW24/'WICHE Public Grads-RE PROJ'!AA24</f>
        <v>1.1443714991266638E-3</v>
      </c>
      <c r="BM23" s="418">
        <f>+'WICHE Public Grads-RE PROJ'!CX24/'WICHE Public Grads-RE PROJ'!AB24</f>
        <v>1.7006802721088435E-3</v>
      </c>
      <c r="BN23" s="418">
        <f>+'WICHE Public Grads-RE PROJ'!CY24/'WICHE Public Grads-RE PROJ'!AC24</f>
        <v>1.4801657785671995E-3</v>
      </c>
      <c r="BO23" s="418">
        <f>+'WICHE Public Grads-RE PROJ'!CZ24/'WICHE Public Grads-RE PROJ'!AD24</f>
        <v>9.8825717939774447E-4</v>
      </c>
      <c r="BP23" s="418">
        <f>+'WICHE Public Grads-RE PROJ'!DA24/'WICHE Public Grads-RE PROJ'!AE24</f>
        <v>1.5524241700501553E-3</v>
      </c>
      <c r="BQ23" s="418">
        <f>+'WICHE Public Grads-RE PROJ'!DB24/'WICHE Public Grads-RE PROJ'!AF24</f>
        <v>1.4648151403292905E-3</v>
      </c>
      <c r="BR23" s="418">
        <f>+'WICHE Public Grads-RE PROJ'!DC24/'WICHE Public Grads-RE PROJ'!AG24</f>
        <v>1.7367141368530739E-3</v>
      </c>
      <c r="BS23" s="418">
        <f>+'WICHE Public Grads-RE PROJ'!DD24/'WICHE Public Grads-RE PROJ'!AH24</f>
        <v>1.5940791346427555E-3</v>
      </c>
      <c r="BT23" s="418">
        <f>+'WICHE Public Grads-RE PROJ'!DE24/'WICHE Public Grads-RE PROJ'!AI24</f>
        <v>1.7831090938563786E-3</v>
      </c>
      <c r="BU23" s="418">
        <f>+'WICHE Public Grads-RE PROJ'!DF24/'WICHE Public Grads-RE PROJ'!AJ24</f>
        <v>2.2149620687745724E-3</v>
      </c>
      <c r="BV23" s="418">
        <f>+'WICHE Public Grads-RE PROJ'!DG24/'WICHE Public Grads-RE PROJ'!AK24</f>
        <v>1.8004838800427614E-3</v>
      </c>
      <c r="BW23" s="435">
        <f>+'WICHE Public Grads-RE PROJ'!DH24/'WICHE Public Grads-RE PROJ'!AL24</f>
        <v>2.1595750890095137E-3</v>
      </c>
      <c r="BX23" s="412">
        <f>+'WICHE Public Grads-RE PROJ'!DI24/'WICHE Public Grads-RE PROJ'!B24</f>
        <v>5.9339782587015059E-3</v>
      </c>
      <c r="BY23" s="412">
        <f>+'WICHE Public Grads-RE PROJ'!DJ24/'WICHE Public Grads-RE PROJ'!C24</f>
        <v>4.5975875024718213E-3</v>
      </c>
      <c r="BZ23" s="412">
        <f>+'WICHE Public Grads-RE PROJ'!DK24/'WICHE Public Grads-RE PROJ'!D24</f>
        <v>5.0291691812512571E-3</v>
      </c>
      <c r="CA23" s="412">
        <f>+'WICHE Public Grads-RE PROJ'!DL24/'WICHE Public Grads-RE PROJ'!E24</f>
        <v>6.1596542645670858E-3</v>
      </c>
      <c r="CB23" s="412">
        <f>+'WICHE Public Grads-RE PROJ'!DM24/'WICHE Public Grads-RE PROJ'!F24</f>
        <v>4.8177526886953132E-3</v>
      </c>
      <c r="CC23" s="412">
        <f>+'WICHE Public Grads-RE PROJ'!DN24/'WICHE Public Grads-RE PROJ'!G24</f>
        <v>5.4156235630715786E-3</v>
      </c>
      <c r="CD23" s="412">
        <f>+'WICHE Public Grads-RE PROJ'!DO24/'WICHE Public Grads-RE PROJ'!H24</f>
        <v>5.8024201547312044E-3</v>
      </c>
      <c r="CE23" s="412">
        <f>+'WICHE Public Grads-RE PROJ'!DP24/'WICHE Public Grads-RE PROJ'!I24</f>
        <v>6.234602041329378E-3</v>
      </c>
      <c r="CF23" s="412">
        <f>+'WICHE Public Grads-RE PROJ'!DQ24/'WICHE Public Grads-RE PROJ'!J24</f>
        <v>6.8940680146113084E-3</v>
      </c>
      <c r="CG23" s="412">
        <f>+'WICHE Public Grads-RE PROJ'!DR24/'WICHE Public Grads-RE PROJ'!K24</f>
        <v>7.10412147505423E-3</v>
      </c>
      <c r="CH23" s="412">
        <f>+'WICHE Public Grads-RE PROJ'!DS24/'WICHE Public Grads-RE PROJ'!L24</f>
        <v>8.6408220457730028E-3</v>
      </c>
      <c r="CI23" s="412">
        <f>+'WICHE Public Grads-RE PROJ'!DT24/'WICHE Public Grads-RE PROJ'!M24</f>
        <v>9.0241221727309535E-3</v>
      </c>
      <c r="CJ23" s="412">
        <f>+'WICHE Public Grads-RE PROJ'!DU24/'WICHE Public Grads-RE PROJ'!N24</f>
        <v>8.5933444835342293E-3</v>
      </c>
      <c r="CK23" s="412">
        <f>+'WICHE Public Grads-RE PROJ'!DV24/'WICHE Public Grads-RE PROJ'!O24</f>
        <v>7.5859251911069613E-3</v>
      </c>
      <c r="CL23" s="412">
        <f>+'WICHE Public Grads-RE PROJ'!DW24/'WICHE Public Grads-RE PROJ'!P24</f>
        <v>8.172761438883255E-3</v>
      </c>
      <c r="CM23" s="412">
        <f>+'WICHE Public Grads-RE PROJ'!DX24/'WICHE Public Grads-RE PROJ'!Q24</f>
        <v>6.5490894467742861E-3</v>
      </c>
      <c r="CN23" s="412">
        <f>+'WICHE Public Grads-RE PROJ'!DY24/'WICHE Public Grads-RE PROJ'!R24</f>
        <v>8.4052833209445933E-3</v>
      </c>
      <c r="CO23" s="412">
        <f>+'WICHE Public Grads-RE PROJ'!DZ24/'WICHE Public Grads-RE PROJ'!S24</f>
        <v>8.4228377614471456E-3</v>
      </c>
      <c r="CP23" s="412">
        <f>+'WICHE Public Grads-RE PROJ'!EA24/'WICHE Public Grads-RE PROJ'!T24</f>
        <v>8.1775032881569159E-3</v>
      </c>
      <c r="CQ23" s="418">
        <f>+'WICHE Public Grads-RE PROJ'!EB24/'WICHE Public Grads-RE PROJ'!U24</f>
        <v>7.5950834879406305E-3</v>
      </c>
      <c r="CR23" s="418">
        <f>+'WICHE Public Grads-RE PROJ'!EC24/'WICHE Public Grads-RE PROJ'!V24</f>
        <v>6.8811386225960123E-3</v>
      </c>
      <c r="CS23" s="418">
        <f>+'WICHE Public Grads-RE PROJ'!ED24/'WICHE Public Grads-RE PROJ'!W24</f>
        <v>8.388291102626403E-3</v>
      </c>
      <c r="CT23" s="418">
        <f>+'WICHE Public Grads-RE PROJ'!EE24/'WICHE Public Grads-RE PROJ'!X24</f>
        <v>9.5209217707701629E-3</v>
      </c>
      <c r="CU23" s="418">
        <f>+'WICHE Public Grads-RE PROJ'!EF24/'WICHE Public Grads-RE PROJ'!Y24</f>
        <v>9.1031280547409586E-3</v>
      </c>
      <c r="CV23" s="418">
        <f>+'WICHE Public Grads-RE PROJ'!EG24/'WICHE Public Grads-RE PROJ'!Z24</f>
        <v>1.0188792328438718E-2</v>
      </c>
      <c r="CW23" s="418">
        <f>+'WICHE Public Grads-RE PROJ'!EH24/'WICHE Public Grads-RE PROJ'!AA24</f>
        <v>1.0359573571041378E-2</v>
      </c>
      <c r="CX23" s="418">
        <f>+'WICHE Public Grads-RE PROJ'!EI24/'WICHE Public Grads-RE PROJ'!AB24</f>
        <v>1.0731878958479943E-2</v>
      </c>
      <c r="CY23" s="418">
        <f>+'WICHE Public Grads-RE PROJ'!EJ24/'WICHE Public Grads-RE PROJ'!AC24</f>
        <v>1.0775606867969212E-2</v>
      </c>
      <c r="CZ23" s="418">
        <f>+'WICHE Public Grads-RE PROJ'!EK24/'WICHE Public Grads-RE PROJ'!AD24</f>
        <v>1.2672945006394605E-2</v>
      </c>
      <c r="DA23" s="418">
        <f>+'WICHE Public Grads-RE PROJ'!EL24/'WICHE Public Grads-RE PROJ'!AE24</f>
        <v>1.20014330069262E-2</v>
      </c>
      <c r="DB23" s="418">
        <f>+'WICHE Public Grads-RE PROJ'!EM24/'WICHE Public Grads-RE PROJ'!AF24</f>
        <v>1.1015409855276263E-2</v>
      </c>
      <c r="DC23" s="418">
        <f>+'WICHE Public Grads-RE PROJ'!EN24/'WICHE Public Grads-RE PROJ'!AG24</f>
        <v>1.3372698853768669E-2</v>
      </c>
      <c r="DD23" s="418">
        <f>+'WICHE Public Grads-RE PROJ'!EO24/'WICHE Public Grads-RE PROJ'!AH24</f>
        <v>1.3777398235126673E-2</v>
      </c>
      <c r="DE23" s="418">
        <f>+'WICHE Public Grads-RE PROJ'!EP24/'WICHE Public Grads-RE PROJ'!AI24</f>
        <v>1.2914032528232561E-2</v>
      </c>
      <c r="DF23" s="418">
        <f>+'WICHE Public Grads-RE PROJ'!EQ24/'WICHE Public Grads-RE PROJ'!AJ24</f>
        <v>1.3345146464366797E-2</v>
      </c>
      <c r="DG23" s="418">
        <f>+'WICHE Public Grads-RE PROJ'!ER24/'WICHE Public Grads-RE PROJ'!AK24</f>
        <v>1.1140494007764587E-2</v>
      </c>
      <c r="DH23" s="435">
        <f>+'WICHE Public Grads-RE PROJ'!ES24/'WICHE Public Grads-RE PROJ'!AL24</f>
        <v>1.4825191151578824E-2</v>
      </c>
      <c r="DI23" s="412">
        <f>+'WICHE Public Grads-RE PROJ'!ET24/'WICHE Public Grads-RE PROJ'!B24</f>
        <v>3.3260197466839531E-2</v>
      </c>
      <c r="DJ23" s="412">
        <f>+'WICHE Public Grads-RE PROJ'!EU24/'WICHE Public Grads-RE PROJ'!C24</f>
        <v>3.1837057543998418E-2</v>
      </c>
      <c r="DK23" s="412">
        <f>+'WICHE Public Grads-RE PROJ'!EV24/'WICHE Public Grads-RE PROJ'!D24</f>
        <v>3.4349225507946085E-2</v>
      </c>
      <c r="DL23" s="412">
        <f>+'WICHE Public Grads-RE PROJ'!EW24/'WICHE Public Grads-RE PROJ'!E24</f>
        <v>3.4672892553772788E-2</v>
      </c>
      <c r="DM23" s="412">
        <f>+'WICHE Public Grads-RE PROJ'!EX24/'WICHE Public Grads-RE PROJ'!F24</f>
        <v>3.8104043992408389E-2</v>
      </c>
      <c r="DN23" s="412">
        <f>+'WICHE Public Grads-RE PROJ'!EY24/'WICHE Public Grads-RE PROJ'!G24</f>
        <v>3.5303734736626985E-2</v>
      </c>
      <c r="DO23" s="412">
        <f>+'WICHE Public Grads-RE PROJ'!EZ24/'WICHE Public Grads-RE PROJ'!H24</f>
        <v>3.3574687561991667E-2</v>
      </c>
      <c r="DP23" s="412">
        <f>+'WICHE Public Grads-RE PROJ'!FA24/'WICHE Public Grads-RE PROJ'!I24</f>
        <v>3.5245613152999143E-2</v>
      </c>
      <c r="DQ23" s="412">
        <f>+'WICHE Public Grads-RE PROJ'!FB24/'WICHE Public Grads-RE PROJ'!J24</f>
        <v>3.4881926223182591E-2</v>
      </c>
      <c r="DR23" s="412">
        <f>+'WICHE Public Grads-RE PROJ'!FC24/'WICHE Public Grads-RE PROJ'!K24</f>
        <v>3.6062906724511928E-2</v>
      </c>
      <c r="DS23" s="412">
        <f>+'WICHE Public Grads-RE PROJ'!FD24/'WICHE Public Grads-RE PROJ'!L24</f>
        <v>3.503035964502569E-2</v>
      </c>
      <c r="DT23" s="412">
        <f>+'WICHE Public Grads-RE PROJ'!FE24/'WICHE Public Grads-RE PROJ'!M24</f>
        <v>3.8988835541158097E-2</v>
      </c>
      <c r="DU23" s="412">
        <f>+'WICHE Public Grads-RE PROJ'!FF24/'WICHE Public Grads-RE PROJ'!N24</f>
        <v>3.6680316050521945E-2</v>
      </c>
      <c r="DV23" s="412">
        <f>+'WICHE Public Grads-RE PROJ'!FG24/'WICHE Public Grads-RE PROJ'!O24</f>
        <v>3.8454805391842213E-2</v>
      </c>
      <c r="DW23" s="412">
        <f>+'WICHE Public Grads-RE PROJ'!FH24/'WICHE Public Grads-RE PROJ'!P24</f>
        <v>3.7582771580266065E-2</v>
      </c>
      <c r="DX23" s="412">
        <f>+'WICHE Public Grads-RE PROJ'!FI24/'WICHE Public Grads-RE PROJ'!Q24</f>
        <v>4.1075429424943986E-2</v>
      </c>
      <c r="DY23" s="412">
        <f>+'WICHE Public Grads-RE PROJ'!FJ24/'WICHE Public Grads-RE PROJ'!R24</f>
        <v>4.1397449825604664E-2</v>
      </c>
      <c r="DZ23" s="412">
        <f>+'WICHE Public Grads-RE PROJ'!FK24/'WICHE Public Grads-RE PROJ'!S24</f>
        <v>4.1888072357263988E-2</v>
      </c>
      <c r="EA23" s="412">
        <f>+'WICHE Public Grads-RE PROJ'!FL24/'WICHE Public Grads-RE PROJ'!T24</f>
        <v>4.7521015611597189E-2</v>
      </c>
      <c r="EB23" s="418">
        <f>+'WICHE Public Grads-RE PROJ'!FM24/'WICHE Public Grads-RE PROJ'!U24</f>
        <v>4.9397031539888683E-2</v>
      </c>
      <c r="EC23" s="418">
        <f>+'WICHE Public Grads-RE PROJ'!FN24/'WICHE Public Grads-RE PROJ'!V24</f>
        <v>5.2343704052226075E-2</v>
      </c>
      <c r="ED23" s="418">
        <f>+'WICHE Public Grads-RE PROJ'!FO24/'WICHE Public Grads-RE PROJ'!W24</f>
        <v>5.2759458521346753E-2</v>
      </c>
      <c r="EE23" s="418">
        <f>+'WICHE Public Grads-RE PROJ'!FP24/'WICHE Public Grads-RE PROJ'!X24</f>
        <v>5.0272892662219529E-2</v>
      </c>
      <c r="EF23" s="418">
        <f>+'WICHE Public Grads-RE PROJ'!FQ24/'WICHE Public Grads-RE PROJ'!Y24</f>
        <v>5.1930596285434998E-2</v>
      </c>
      <c r="EG23" s="418">
        <f>+'WICHE Public Grads-RE PROJ'!FR24/'WICHE Public Grads-RE PROJ'!Z24</f>
        <v>5.2801917890320647E-2</v>
      </c>
      <c r="EH23" s="418">
        <f>+'WICHE Public Grads-RE PROJ'!FS24/'WICHE Public Grads-RE PROJ'!AA24</f>
        <v>5.414684093236162E-2</v>
      </c>
      <c r="EI23" s="418">
        <f>+'WICHE Public Grads-RE PROJ'!FT24/'WICHE Public Grads-RE PROJ'!AB24</f>
        <v>5.2603800140745956E-2</v>
      </c>
      <c r="EJ23" s="418">
        <f>+'WICHE Public Grads-RE PROJ'!FU24/'WICHE Public Grads-RE PROJ'!AC24</f>
        <v>5.3345174659561873E-2</v>
      </c>
      <c r="EK23" s="418">
        <f>+'WICHE Public Grads-RE PROJ'!FV24/'WICHE Public Grads-RE PROJ'!AD24</f>
        <v>5.3772817114289037E-2</v>
      </c>
      <c r="EL23" s="418">
        <f>+'WICHE Public Grads-RE PROJ'!FW24/'WICHE Public Grads-RE PROJ'!AE24</f>
        <v>5.1050871745880105E-2</v>
      </c>
      <c r="EM23" s="418">
        <f>+'WICHE Public Grads-RE PROJ'!FX24/'WICHE Public Grads-RE PROJ'!AF24</f>
        <v>4.6932677096150469E-2</v>
      </c>
      <c r="EN23" s="418">
        <f>+'WICHE Public Grads-RE PROJ'!FY24/'WICHE Public Grads-RE PROJ'!AG24</f>
        <v>5.1001505152251943E-2</v>
      </c>
      <c r="EO23" s="418">
        <f>+'WICHE Public Grads-RE PROJ'!FZ24/'WICHE Public Grads-RE PROJ'!AH24</f>
        <v>4.9928835752917733E-2</v>
      </c>
      <c r="EP23" s="418">
        <f>+'WICHE Public Grads-RE PROJ'!GA24/'WICHE Public Grads-RE PROJ'!AI24</f>
        <v>5.3925541686929271E-2</v>
      </c>
      <c r="EQ23" s="418">
        <f>+'WICHE Public Grads-RE PROJ'!GB24/'WICHE Public Grads-RE PROJ'!AJ24</f>
        <v>5.8308876460490613E-2</v>
      </c>
      <c r="ER23" s="418">
        <f>+'WICHE Public Grads-RE PROJ'!GC24/'WICHE Public Grads-RE PROJ'!AK24</f>
        <v>5.9247172677657119E-2</v>
      </c>
      <c r="ES23" s="435">
        <f>+'WICHE Public Grads-RE PROJ'!GD24/'WICHE Public Grads-RE PROJ'!AL24</f>
        <v>5.5273448899784042E-2</v>
      </c>
      <c r="ET23" s="412">
        <f>+'WICHE Public Grads-RE PROJ'!GE24/'WICHE Public Grads-RE PROJ'!B24</f>
        <v>1.7951530866660017E-3</v>
      </c>
      <c r="EU23" s="412">
        <f>+'WICHE Public Grads-RE PROJ'!GF24/'WICHE Public Grads-RE PROJ'!C24</f>
        <v>2.6695669369191221E-3</v>
      </c>
      <c r="EV23" s="412">
        <f>+'WICHE Public Grads-RE PROJ'!GG24/'WICHE Public Grads-RE PROJ'!D24</f>
        <v>2.9169181251257293E-3</v>
      </c>
      <c r="EW23" s="412">
        <f>+'WICHE Public Grads-RE PROJ'!GH24/'WICHE Public Grads-RE PROJ'!E24</f>
        <v>2.9804778699518155E-3</v>
      </c>
      <c r="EX23" s="412">
        <f>+'WICHE Public Grads-RE PROJ'!GI24/'WICHE Public Grads-RE PROJ'!F24</f>
        <v>3.2118351257968756E-3</v>
      </c>
      <c r="EY23" s="412">
        <f>+'WICHE Public Grads-RE PROJ'!GJ24/'WICHE Public Grads-RE PROJ'!G24</f>
        <v>3.1165380881827006E-3</v>
      </c>
      <c r="EZ23" s="412">
        <f>+'WICHE Public Grads-RE PROJ'!GK24/'WICHE Public Grads-RE PROJ'!H24</f>
        <v>3.4715334259075581E-3</v>
      </c>
      <c r="FA23" s="412">
        <f>+'WICHE Public Grads-RE PROJ'!GL24/'WICHE Public Grads-RE PROJ'!I24</f>
        <v>3.4189753129870784E-3</v>
      </c>
      <c r="FB23" s="412">
        <f>+'WICHE Public Grads-RE PROJ'!GM24/'WICHE Public Grads-RE PROJ'!J24</f>
        <v>3.7557236199001905E-3</v>
      </c>
      <c r="FC23" s="412">
        <f>+'WICHE Public Grads-RE PROJ'!GN24/'WICHE Public Grads-RE PROJ'!K24</f>
        <v>2.9284164859002169E-3</v>
      </c>
      <c r="FD23" s="412">
        <f>+'WICHE Public Grads-RE PROJ'!GO24/'WICHE Public Grads-RE PROJ'!L24</f>
        <v>4.086875291919664E-3</v>
      </c>
      <c r="FE23" s="412">
        <f>+'WICHE Public Grads-RE PROJ'!GP24/'WICHE Public Grads-RE PROJ'!M24</f>
        <v>3.7022039682998785E-3</v>
      </c>
      <c r="FF23" s="412">
        <f>+'WICHE Public Grads-RE PROJ'!GQ24/'WICHE Public Grads-RE PROJ'!N24</f>
        <v>4.6138762327700561E-3</v>
      </c>
      <c r="FG23" s="412">
        <f>+'WICHE Public Grads-RE PROJ'!GR24/'WICHE Public Grads-RE PROJ'!O24</f>
        <v>4.960028009569936E-3</v>
      </c>
      <c r="FH23" s="412">
        <f>+'WICHE Public Grads-RE PROJ'!GS24/'WICHE Public Grads-RE PROJ'!P24</f>
        <v>7.0989679651613669E-3</v>
      </c>
      <c r="FI23" s="412">
        <f>+'WICHE Public Grads-RE PROJ'!GT24/'WICHE Public Grads-RE PROJ'!Q24</f>
        <v>4.9979893146435339E-3</v>
      </c>
      <c r="FJ23" s="412">
        <f>+'WICHE Public Grads-RE PROJ'!GU24/'WICHE Public Grads-RE PROJ'!R24</f>
        <v>6.5755617816913485E-3</v>
      </c>
      <c r="FK23" s="412">
        <f>+'WICHE Public Grads-RE PROJ'!GV24/'WICHE Public Grads-RE PROJ'!S24</f>
        <v>7.9140757490107402E-3</v>
      </c>
      <c r="FL23" s="412">
        <f>+'WICHE Public Grads-RE PROJ'!GW24/'WICHE Public Grads-RE PROJ'!T24</f>
        <v>7.7200205867215647E-3</v>
      </c>
      <c r="FM23" s="418">
        <f>+'WICHE Public Grads-RE PROJ'!GX24/'WICHE Public Grads-RE PROJ'!U24</f>
        <v>8.4647495361781077E-3</v>
      </c>
      <c r="FN23" s="418">
        <f>+'WICHE Public Grads-RE PROJ'!GY24/'WICHE Public Grads-RE PROJ'!V24</f>
        <v>9.8806093042404283E-3</v>
      </c>
      <c r="FO23" s="418">
        <f>+'WICHE Public Grads-RE PROJ'!GZ24/'WICHE Public Grads-RE PROJ'!W24</f>
        <v>1.0528751590882795E-2</v>
      </c>
      <c r="FP23" s="418">
        <f>+'WICHE Public Grads-RE PROJ'!HA24/'WICHE Public Grads-RE PROJ'!X24</f>
        <v>9.76349302607641E-3</v>
      </c>
      <c r="FQ23" s="418">
        <f>+'WICHE Public Grads-RE PROJ'!HB24/'WICHE Public Grads-RE PROJ'!Y24</f>
        <v>1.1485826001955034E-2</v>
      </c>
      <c r="FR23" s="418">
        <f>+'WICHE Public Grads-RE PROJ'!HC24/'WICHE Public Grads-RE PROJ'!Z24</f>
        <v>1.2166616721606233E-2</v>
      </c>
      <c r="FS23" s="418">
        <f>+'WICHE Public Grads-RE PROJ'!HD24/'WICHE Public Grads-RE PROJ'!AA24</f>
        <v>1.3913148226224177E-2</v>
      </c>
      <c r="FT23" s="418">
        <f>+'WICHE Public Grads-RE PROJ'!HE24/'WICHE Public Grads-RE PROJ'!AB24</f>
        <v>1.448510438658222E-2</v>
      </c>
      <c r="FU23" s="418">
        <f>+'WICHE Public Grads-RE PROJ'!HF24/'WICHE Public Grads-RE PROJ'!AC24</f>
        <v>1.7821195973949083E-2</v>
      </c>
      <c r="FV23" s="418">
        <f>+'WICHE Public Grads-RE PROJ'!HG24/'WICHE Public Grads-RE PROJ'!AD24</f>
        <v>1.6219044297174749E-2</v>
      </c>
      <c r="FW23" s="418">
        <f>+'WICHE Public Grads-RE PROJ'!HH24/'WICHE Public Grads-RE PROJ'!AE24</f>
        <v>1.7315500358251731E-2</v>
      </c>
      <c r="FX23" s="418">
        <f>+'WICHE Public Grads-RE PROJ'!HI24/'WICHE Public Grads-RE PROJ'!AF24</f>
        <v>1.9394152457959807E-2</v>
      </c>
      <c r="FY23" s="418">
        <f>+'WICHE Public Grads-RE PROJ'!HJ24/'WICHE Public Grads-RE PROJ'!AG24</f>
        <v>3.0450387866157232E-2</v>
      </c>
      <c r="FZ23" s="418">
        <f>+'WICHE Public Grads-RE PROJ'!HK24/'WICHE Public Grads-RE PROJ'!AH24</f>
        <v>4.161685169370908E-2</v>
      </c>
      <c r="GA23" s="418">
        <f>+'WICHE Public Grads-RE PROJ'!HL24/'WICHE Public Grads-RE PROJ'!AI24</f>
        <v>4.3118819905981522E-2</v>
      </c>
      <c r="GB23" s="418">
        <f>+'WICHE Public Grads-RE PROJ'!HM24/'WICHE Public Grads-RE PROJ'!AJ24</f>
        <v>3.8706462151835652E-2</v>
      </c>
      <c r="GC23" s="418">
        <f>+'WICHE Public Grads-RE PROJ'!HN24/'WICHE Public Grads-RE PROJ'!AK24</f>
        <v>3.9723175603443427E-2</v>
      </c>
      <c r="GD23" s="435">
        <f>+'WICHE Public Grads-RE PROJ'!HO24/'WICHE Public Grads-RE PROJ'!AL24</f>
        <v>3.8055215082005489E-2</v>
      </c>
      <c r="GE23" s="412">
        <f>+'WICHE Public Grads-RE PROJ'!HP24/'WICHE Public Grads-RE PROJ'!B24</f>
        <v>0.95866161364316349</v>
      </c>
      <c r="GF23" s="412">
        <f>+'WICHE Public Grads-RE PROJ'!HQ24/'WICHE Public Grads-RE PROJ'!C24</f>
        <v>0.96050029661854852</v>
      </c>
      <c r="GG23" s="412">
        <f>+'WICHE Public Grads-RE PROJ'!HR24/'WICHE Public Grads-RE PROJ'!D24</f>
        <v>0.95705089519211428</v>
      </c>
      <c r="GH23" s="412">
        <f>+'WICHE Public Grads-RE PROJ'!HS24/'WICHE Public Grads-RE PROJ'!E24</f>
        <v>0.95479608563906415</v>
      </c>
      <c r="GI23" s="412">
        <f>+'WICHE Public Grads-RE PROJ'!HT24/'WICHE Public Grads-RE PROJ'!F24</f>
        <v>0.95191980145019217</v>
      </c>
      <c r="GJ23" s="412">
        <f>+'WICHE Public Grads-RE PROJ'!HU24/'WICHE Public Grads-RE PROJ'!G24</f>
        <v>0.95483574311551622</v>
      </c>
      <c r="GK23" s="412">
        <f>+'WICHE Public Grads-RE PROJ'!HV24/'WICHE Public Grads-RE PROJ'!H24</f>
        <v>0.9555643721483833</v>
      </c>
      <c r="GL23" s="412">
        <f>+'WICHE Public Grads-RE PROJ'!HW24/'WICHE Public Grads-RE PROJ'!I24</f>
        <v>0.95394439137211529</v>
      </c>
      <c r="GM23" s="412">
        <f>+'WICHE Public Grads-RE PROJ'!HX24/'WICHE Public Grads-RE PROJ'!J24</f>
        <v>0.95328497196069351</v>
      </c>
      <c r="GN23" s="412">
        <f>+'WICHE Public Grads-RE PROJ'!HY24/'WICHE Public Grads-RE PROJ'!K24</f>
        <v>0.95298264642082431</v>
      </c>
      <c r="GO23" s="412">
        <f>+'WICHE Public Grads-RE PROJ'!HZ24/'WICHE Public Grads-RE PROJ'!L24</f>
        <v>0.95054880896777205</v>
      </c>
      <c r="GP23" s="412">
        <f>+'WICHE Public Grads-RE PROJ'!IA24/'WICHE Public Grads-RE PROJ'!M24</f>
        <v>0.9475328281367501</v>
      </c>
      <c r="GQ23" s="412">
        <f>+'WICHE Public Grads-RE PROJ'!IB24/'WICHE Public Grads-RE PROJ'!N24</f>
        <v>0.94942038179825827</v>
      </c>
      <c r="GR23" s="412">
        <f>+'WICHE Public Grads-RE PROJ'!IC24/'WICHE Public Grads-RE PROJ'!O24</f>
        <v>0.94818229561766942</v>
      </c>
      <c r="GS23" s="412">
        <f>+'WICHE Public Grads-RE PROJ'!ID24/'WICHE Public Grads-RE PROJ'!P24</f>
        <v>0.94589273996301382</v>
      </c>
      <c r="GT23" s="412">
        <f>+'WICHE Public Grads-RE PROJ'!IE24/'WICHE Public Grads-RE PROJ'!Q24</f>
        <v>0.9464583213649681</v>
      </c>
      <c r="GU23" s="412">
        <f>+'WICHE Public Grads-RE PROJ'!IF24/'WICHE Public Grads-RE PROJ'!R24</f>
        <v>0.94282120189833607</v>
      </c>
      <c r="GV23" s="412">
        <f>+'WICHE Public Grads-RE PROJ'!IG24/'WICHE Public Grads-RE PROJ'!S24</f>
        <v>0.94087054833239114</v>
      </c>
      <c r="GW23" s="412">
        <f>+'WICHE Public Grads-RE PROJ'!IH24/'WICHE Public Grads-RE PROJ'!T24</f>
        <v>0.93549493909761539</v>
      </c>
      <c r="GX23" s="418">
        <f>+'WICHE Public Grads-RE PROJ'!II24/'WICHE Public Grads-RE PROJ'!U24</f>
        <v>0.93367346938775508</v>
      </c>
      <c r="GY23" s="418">
        <f>+'WICHE Public Grads-RE PROJ'!IJ24/'WICHE Public Grads-RE PROJ'!V24</f>
        <v>0.92983591130976884</v>
      </c>
      <c r="GZ23" s="418">
        <f>+'WICHE Public Grads-RE PROJ'!IK24/'WICHE Public Grads-RE PROJ'!W24</f>
        <v>0.92734004396621539</v>
      </c>
      <c r="HA23" s="418">
        <f>+'WICHE Public Grads-RE PROJ'!IL24/'WICHE Public Grads-RE PROJ'!X24</f>
        <v>0.92929047907822926</v>
      </c>
      <c r="HB23" s="418">
        <f>+'WICHE Public Grads-RE PROJ'!IM24/'WICHE Public Grads-RE PROJ'!Y24</f>
        <v>0.92619745845552293</v>
      </c>
      <c r="HC23" s="418">
        <f>+'WICHE Public Grads-RE PROJ'!IN24/'WICHE Public Grads-RE PROJ'!Z24</f>
        <v>0.92280491459394665</v>
      </c>
      <c r="HD23" s="418">
        <f>+'WICHE Public Grads-RE PROJ'!IO24/'WICHE Public Grads-RE PROJ'!AA24</f>
        <v>0.92043606577124615</v>
      </c>
      <c r="HE23" s="418">
        <f>+'WICHE Public Grads-RE PROJ'!IP24/'WICHE Public Grads-RE PROJ'!AB24</f>
        <v>0.92047853624208309</v>
      </c>
      <c r="HF23" s="418">
        <f>+'WICHE Public Grads-RE PROJ'!IQ24/'WICHE Public Grads-RE PROJ'!AC24</f>
        <v>0.91657785671995262</v>
      </c>
      <c r="HG23" s="418">
        <f>+'WICHE Public Grads-RE PROJ'!IR24/'WICHE Public Grads-RE PROJ'!AD24</f>
        <v>0.91634693640274389</v>
      </c>
      <c r="HH23" s="418">
        <f>+'WICHE Public Grads-RE PROJ'!IS24/'WICHE Public Grads-RE PROJ'!AE24</f>
        <v>0.9180797707188918</v>
      </c>
      <c r="HI23" s="418">
        <f>+'WICHE Public Grads-RE PROJ'!IT24/'WICHE Public Grads-RE PROJ'!AF24</f>
        <v>0.92119294545028418</v>
      </c>
      <c r="HJ23" s="418">
        <f>+'WICHE Public Grads-RE PROJ'!IU24/'WICHE Public Grads-RE PROJ'!AG24</f>
        <v>0.9034386939909691</v>
      </c>
      <c r="HK23" s="418">
        <f>+'WICHE Public Grads-RE PROJ'!IV24/'WICHE Public Grads-RE PROJ'!AH24</f>
        <v>0.89308283518360376</v>
      </c>
      <c r="HL23" s="418">
        <f>+'WICHE Public Grads-RE PROJ'!IW24/'WICHE Public Grads-RE PROJ'!AI24</f>
        <v>0.88825849678500024</v>
      </c>
      <c r="HM23" s="418">
        <f>+'WICHE Public Grads-RE PROJ'!IX24/'WICHE Public Grads-RE PROJ'!AJ24</f>
        <v>0.88742455285453237</v>
      </c>
      <c r="HN23" s="418">
        <f>+'WICHE Public Grads-RE PROJ'!IY24/'WICHE Public Grads-RE PROJ'!AK24</f>
        <v>0.88808867383109213</v>
      </c>
      <c r="HO23" s="435">
        <f>+'WICHE Public Grads-RE PROJ'!IZ24/'WICHE Public Grads-RE PROJ'!AL24</f>
        <v>0.88968656977762217</v>
      </c>
      <c r="HP23" s="428">
        <f t="shared" si="7"/>
        <v>1</v>
      </c>
      <c r="HQ23" s="428">
        <f t="shared" si="8"/>
        <v>1</v>
      </c>
      <c r="HR23" s="428">
        <f t="shared" si="9"/>
        <v>1</v>
      </c>
      <c r="HS23" s="428">
        <f t="shared" si="10"/>
        <v>1</v>
      </c>
      <c r="HT23" s="428">
        <f t="shared" si="11"/>
        <v>1</v>
      </c>
      <c r="HU23" s="428">
        <f t="shared" si="2"/>
        <v>1</v>
      </c>
      <c r="HV23" s="428">
        <f t="shared" si="41"/>
        <v>1</v>
      </c>
      <c r="HW23" s="428">
        <f t="shared" si="42"/>
        <v>1</v>
      </c>
      <c r="HX23" s="428">
        <f t="shared" si="43"/>
        <v>1</v>
      </c>
      <c r="HY23" s="428">
        <f t="shared" si="44"/>
        <v>1</v>
      </c>
      <c r="HZ23" s="428">
        <f t="shared" si="45"/>
        <v>1</v>
      </c>
      <c r="IA23" s="428">
        <f t="shared" si="46"/>
        <v>1</v>
      </c>
      <c r="IB23" s="428">
        <f t="shared" si="47"/>
        <v>1</v>
      </c>
      <c r="IC23" s="428">
        <f t="shared" si="17"/>
        <v>1</v>
      </c>
      <c r="ID23" s="428">
        <f t="shared" si="18"/>
        <v>1</v>
      </c>
      <c r="IE23" s="428">
        <f t="shared" si="19"/>
        <v>1</v>
      </c>
      <c r="IF23" s="428">
        <f t="shared" si="20"/>
        <v>1</v>
      </c>
      <c r="IG23" s="428">
        <f t="shared" si="21"/>
        <v>1</v>
      </c>
      <c r="IH23" s="428">
        <f t="shared" si="22"/>
        <v>1</v>
      </c>
      <c r="II23" s="428">
        <f t="shared" si="23"/>
        <v>1</v>
      </c>
      <c r="IJ23" s="428">
        <f t="shared" si="24"/>
        <v>1</v>
      </c>
      <c r="IK23" s="428">
        <f t="shared" si="25"/>
        <v>1</v>
      </c>
      <c r="IL23" s="428">
        <f t="shared" si="26"/>
        <v>1</v>
      </c>
      <c r="IM23" s="428">
        <f t="shared" si="27"/>
        <v>1</v>
      </c>
      <c r="IN23" s="428">
        <f t="shared" si="28"/>
        <v>1</v>
      </c>
      <c r="IO23" s="428">
        <f t="shared" si="29"/>
        <v>1</v>
      </c>
      <c r="IP23" s="428">
        <f t="shared" si="30"/>
        <v>1</v>
      </c>
      <c r="IQ23" s="428">
        <f t="shared" si="31"/>
        <v>1</v>
      </c>
      <c r="IR23" s="428">
        <f t="shared" si="32"/>
        <v>1</v>
      </c>
      <c r="IS23" s="428">
        <f t="shared" si="33"/>
        <v>1</v>
      </c>
      <c r="IT23" s="428">
        <f t="shared" si="34"/>
        <v>1</v>
      </c>
      <c r="IU23" s="428">
        <f t="shared" si="35"/>
        <v>1</v>
      </c>
      <c r="IV23" s="428">
        <f t="shared" si="36"/>
        <v>1</v>
      </c>
      <c r="IW23" s="428">
        <f t="shared" si="37"/>
        <v>1</v>
      </c>
      <c r="IX23" s="428">
        <f t="shared" si="38"/>
        <v>1</v>
      </c>
      <c r="IY23" s="428">
        <f t="shared" si="39"/>
        <v>1</v>
      </c>
      <c r="IZ23" s="428">
        <f t="shared" si="40"/>
        <v>1</v>
      </c>
    </row>
    <row r="24" spans="1:260" s="42" customFormat="1">
      <c r="A24" s="200" t="s">
        <v>227</v>
      </c>
      <c r="B24" s="411">
        <f>+'WICHE Public Grads-RE PROJ'!AM26/'WICHE Public Grads-RE PROJ'!B26</f>
        <v>0.1321000886861847</v>
      </c>
      <c r="C24" s="411">
        <f>+'WICHE Public Grads-RE PROJ'!AN26/'WICHE Public Grads-RE PROJ'!C26</f>
        <v>0.1332188589461438</v>
      </c>
      <c r="D24" s="411">
        <f>+'WICHE Public Grads-RE PROJ'!AO26/'WICHE Public Grads-RE PROJ'!D26</f>
        <v>0.13345357747861425</v>
      </c>
      <c r="E24" s="411">
        <f>+'WICHE Public Grads-RE PROJ'!AP26/'WICHE Public Grads-RE PROJ'!E26</f>
        <v>0.12905101147172471</v>
      </c>
      <c r="F24" s="411">
        <f>+'WICHE Public Grads-RE PROJ'!AQ26/'WICHE Public Grads-RE PROJ'!F26</f>
        <v>0.12863262485821933</v>
      </c>
      <c r="G24" s="411">
        <f>+'WICHE Public Grads-RE PROJ'!AR26/'WICHE Public Grads-RE PROJ'!G26</f>
        <v>0.1257556395580178</v>
      </c>
      <c r="H24" s="416">
        <f>+'WICHE Public Grads-RE PROJ'!AS26/'WICHE Public Grads-RE PROJ'!H26</f>
        <v>0.12912019463293811</v>
      </c>
      <c r="I24" s="416">
        <f>+'WICHE Public Grads-RE PROJ'!AT26/'WICHE Public Grads-RE PROJ'!I26</f>
        <v>0.12799939337616145</v>
      </c>
      <c r="J24" s="416">
        <f>+'WICHE Public Grads-RE PROJ'!AU26/'WICHE Public Grads-RE PROJ'!J26</f>
        <v>0.12861456365552743</v>
      </c>
      <c r="K24" s="416">
        <f>+'WICHE Public Grads-RE PROJ'!AV26/'WICHE Public Grads-RE PROJ'!K26</f>
        <v>0.12998339701146205</v>
      </c>
      <c r="L24" s="411">
        <f>+'WICHE Public Grads-RE PROJ'!AW26/'WICHE Public Grads-RE PROJ'!L26</f>
        <v>0.13094893925268558</v>
      </c>
      <c r="M24" s="416">
        <f>+'WICHE Public Grads-RE PROJ'!AX26/'WICHE Public Grads-RE PROJ'!M26</f>
        <v>0.12768360870837517</v>
      </c>
      <c r="N24" s="416">
        <f>+'WICHE Public Grads-RE PROJ'!AY26/'WICHE Public Grads-RE PROJ'!N26</f>
        <v>0.12867514837226321</v>
      </c>
      <c r="O24" s="416">
        <f>+'WICHE Public Grads-RE PROJ'!AZ26/'WICHE Public Grads-RE PROJ'!O26</f>
        <v>0.1295958820169997</v>
      </c>
      <c r="P24" s="416">
        <f>+'WICHE Public Grads-RE PROJ'!BA26/'WICHE Public Grads-RE PROJ'!P26</f>
        <v>0.13501461931910233</v>
      </c>
      <c r="Q24" s="416">
        <f>+'WICHE Public Grads-RE PROJ'!BB26/'WICHE Public Grads-RE PROJ'!Q26</f>
        <v>0.13529180615505523</v>
      </c>
      <c r="R24" s="416">
        <f>+'WICHE Public Grads-RE PROJ'!BC26/'WICHE Public Grads-RE PROJ'!R26</f>
        <v>0.13454589448735571</v>
      </c>
      <c r="S24" s="416">
        <f>+'WICHE Public Grads-RE PROJ'!BD26/'WICHE Public Grads-RE PROJ'!S26</f>
        <v>0.13628661826483887</v>
      </c>
      <c r="T24" s="416">
        <f>+'WICHE Public Grads-RE PROJ'!BE26/'WICHE Public Grads-RE PROJ'!T26</f>
        <v>0.13453911278461725</v>
      </c>
      <c r="U24" s="417">
        <f>+'WICHE Public Grads-RE PROJ'!BF26/'WICHE Public Grads-RE PROJ'!U26</f>
        <v>0.13257631597626029</v>
      </c>
      <c r="V24" s="417">
        <f>+'WICHE Public Grads-RE PROJ'!BG26/'WICHE Public Grads-RE PROJ'!V26</f>
        <v>0.13497596188017616</v>
      </c>
      <c r="W24" s="417">
        <f>+'WICHE Public Grads-RE PROJ'!BH26/'WICHE Public Grads-RE PROJ'!W26</f>
        <v>0.13724445453791093</v>
      </c>
      <c r="X24" s="417">
        <f>+'WICHE Public Grads-RE PROJ'!BI26/'WICHE Public Grads-RE PROJ'!X26</f>
        <v>0.13862763749176549</v>
      </c>
      <c r="Y24" s="417">
        <f>+'WICHE Public Grads-RE PROJ'!BJ26/'WICHE Public Grads-RE PROJ'!Y26</f>
        <v>0.14119598898639099</v>
      </c>
      <c r="Z24" s="417">
        <f>+'WICHE Public Grads-RE PROJ'!BK26/'WICHE Public Grads-RE PROJ'!Z26</f>
        <v>0.13773931349387777</v>
      </c>
      <c r="AA24" s="417">
        <f>+'WICHE Public Grads-RE PROJ'!BL26/'WICHE Public Grads-RE PROJ'!AA26</f>
        <v>0.14178380893165385</v>
      </c>
      <c r="AB24" s="417">
        <f>+'WICHE Public Grads-RE PROJ'!BM26/'WICHE Public Grads-RE PROJ'!AB26</f>
        <v>0.14496125704172153</v>
      </c>
      <c r="AC24" s="417">
        <f>+'WICHE Public Grads-RE PROJ'!BN26/'WICHE Public Grads-RE PROJ'!AC26</f>
        <v>0.14422037052812747</v>
      </c>
      <c r="AD24" s="417">
        <f>+'WICHE Public Grads-RE PROJ'!BO26/'WICHE Public Grads-RE PROJ'!AD26</f>
        <v>0.14686186019645153</v>
      </c>
      <c r="AE24" s="417">
        <f>+'WICHE Public Grads-RE PROJ'!BP26/'WICHE Public Grads-RE PROJ'!AE26</f>
        <v>0.14994757867079828</v>
      </c>
      <c r="AF24" s="417">
        <f>+'WICHE Public Grads-RE PROJ'!BQ26/'WICHE Public Grads-RE PROJ'!AF26</f>
        <v>0.15176392340812825</v>
      </c>
      <c r="AG24" s="417">
        <f>+'WICHE Public Grads-RE PROJ'!BR26/'WICHE Public Grads-RE PROJ'!AG26</f>
        <v>0.15380297850451438</v>
      </c>
      <c r="AH24" s="417">
        <f>+'WICHE Public Grads-RE PROJ'!BS26/'WICHE Public Grads-RE PROJ'!AH26</f>
        <v>0.15524116559935816</v>
      </c>
      <c r="AI24" s="417">
        <f>+'WICHE Public Grads-RE PROJ'!BT26/'WICHE Public Grads-RE PROJ'!AI26</f>
        <v>0.15991431963929043</v>
      </c>
      <c r="AJ24" s="417">
        <f>+'WICHE Public Grads-RE PROJ'!BU26/'WICHE Public Grads-RE PROJ'!AJ26</f>
        <v>0.16106704424248183</v>
      </c>
      <c r="AK24" s="415">
        <f>+'WICHE Public Grads-RE PROJ'!BV26/'WICHE Public Grads-RE PROJ'!AK26</f>
        <v>0.16380359290784688</v>
      </c>
      <c r="AL24" s="434">
        <f>+'WICHE Public Grads-RE PROJ'!BW26/'WICHE Public Grads-RE PROJ'!AL26</f>
        <v>0.16423867951289542</v>
      </c>
      <c r="AM24" s="411">
        <f>+'WICHE Public Grads-RE PROJ'!BX26/'WICHE Public Grads-RE PROJ'!B26</f>
        <v>1.9885937525512234E-2</v>
      </c>
      <c r="AN24" s="411">
        <f>+'WICHE Public Grads-RE PROJ'!BY26/'WICHE Public Grads-RE PROJ'!C26</f>
        <v>1.8968218810791831E-2</v>
      </c>
      <c r="AO24" s="411">
        <f>+'WICHE Public Grads-RE PROJ'!BZ26/'WICHE Public Grads-RE PROJ'!D26</f>
        <v>1.8510604808397356E-2</v>
      </c>
      <c r="AP24" s="411">
        <f>+'WICHE Public Grads-RE PROJ'!CA26/'WICHE Public Grads-RE PROJ'!E26</f>
        <v>1.8573152386255412E-2</v>
      </c>
      <c r="AQ24" s="411">
        <f>+'WICHE Public Grads-RE PROJ'!CB26/'WICHE Public Grads-RE PROJ'!F26</f>
        <v>1.7779459084451513E-2</v>
      </c>
      <c r="AR24" s="411">
        <f>+'WICHE Public Grads-RE PROJ'!CC26/'WICHE Public Grads-RE PROJ'!G26</f>
        <v>1.9413241100670321E-2</v>
      </c>
      <c r="AS24" s="416">
        <f>+'WICHE Public Grads-RE PROJ'!CD26/'WICHE Public Grads-RE PROJ'!H26</f>
        <v>1.9525582213363427E-2</v>
      </c>
      <c r="AT24" s="416">
        <f>+'WICHE Public Grads-RE PROJ'!CE26/'WICHE Public Grads-RE PROJ'!I26</f>
        <v>1.9350242385019211E-2</v>
      </c>
      <c r="AU24" s="416">
        <f>+'WICHE Public Grads-RE PROJ'!CF26/'WICHE Public Grads-RE PROJ'!J26</f>
        <v>1.9343866634757859E-2</v>
      </c>
      <c r="AV24" s="416">
        <f>+'WICHE Public Grads-RE PROJ'!CG26/'WICHE Public Grads-RE PROJ'!K26</f>
        <v>2.042867716188914E-2</v>
      </c>
      <c r="AW24" s="411">
        <f>+'WICHE Public Grads-RE PROJ'!CH26/'WICHE Public Grads-RE PROJ'!L26</f>
        <v>2.0453209203213262E-2</v>
      </c>
      <c r="AX24" s="416">
        <f>+'WICHE Public Grads-RE PROJ'!CI26/'WICHE Public Grads-RE PROJ'!M26</f>
        <v>1.9725684294654967E-2</v>
      </c>
      <c r="AY24" s="416">
        <f>+'WICHE Public Grads-RE PROJ'!CJ26/'WICHE Public Grads-RE PROJ'!N26</f>
        <v>2.0000219868926711E-2</v>
      </c>
      <c r="AZ24" s="416">
        <f>+'WICHE Public Grads-RE PROJ'!CK26/'WICHE Public Grads-RE PROJ'!O26</f>
        <v>2.1367035836934903E-2</v>
      </c>
      <c r="BA24" s="416">
        <f>+'WICHE Public Grads-RE PROJ'!CL26/'WICHE Public Grads-RE PROJ'!P26</f>
        <v>2.0095199154471041E-2</v>
      </c>
      <c r="BB24" s="416">
        <f>+'WICHE Public Grads-RE PROJ'!CM26/'WICHE Public Grads-RE PROJ'!Q26</f>
        <v>2.0933158281117206E-2</v>
      </c>
      <c r="BC24" s="416">
        <f>+'WICHE Public Grads-RE PROJ'!CN26/'WICHE Public Grads-RE PROJ'!R26</f>
        <v>2.1370442874405465E-2</v>
      </c>
      <c r="BD24" s="416">
        <f>+'WICHE Public Grads-RE PROJ'!CO26/'WICHE Public Grads-RE PROJ'!S26</f>
        <v>2.0544756890385471E-2</v>
      </c>
      <c r="BE24" s="416">
        <f>+'WICHE Public Grads-RE PROJ'!CP26/'WICHE Public Grads-RE PROJ'!T26</f>
        <v>2.0504012836616139E-2</v>
      </c>
      <c r="BF24" s="417">
        <f>+'WICHE Public Grads-RE PROJ'!CQ26/'WICHE Public Grads-RE PROJ'!U26</f>
        <v>1.8604663860269828E-2</v>
      </c>
      <c r="BG24" s="417">
        <f>+'WICHE Public Grads-RE PROJ'!CR26/'WICHE Public Grads-RE PROJ'!V26</f>
        <v>1.9007315207842313E-2</v>
      </c>
      <c r="BH24" s="417">
        <f>+'WICHE Public Grads-RE PROJ'!CS26/'WICHE Public Grads-RE PROJ'!W26</f>
        <v>1.7837775671737176E-2</v>
      </c>
      <c r="BI24" s="417">
        <f>+'WICHE Public Grads-RE PROJ'!CT26/'WICHE Public Grads-RE PROJ'!X26</f>
        <v>1.7474489988196579E-2</v>
      </c>
      <c r="BJ24" s="417">
        <f>+'WICHE Public Grads-RE PROJ'!CU26/'WICHE Public Grads-RE PROJ'!Y26</f>
        <v>1.723729294619893E-2</v>
      </c>
      <c r="BK24" s="417">
        <f>+'WICHE Public Grads-RE PROJ'!CV26/'WICHE Public Grads-RE PROJ'!Z26</f>
        <v>1.7592656569057095E-2</v>
      </c>
      <c r="BL24" s="417">
        <f>+'WICHE Public Grads-RE PROJ'!CW26/'WICHE Public Grads-RE PROJ'!AA26</f>
        <v>1.7613732711280007E-2</v>
      </c>
      <c r="BM24" s="417">
        <f>+'WICHE Public Grads-RE PROJ'!CX26/'WICHE Public Grads-RE PROJ'!AB26</f>
        <v>1.7045462721144232E-2</v>
      </c>
      <c r="BN24" s="417">
        <f>+'WICHE Public Grads-RE PROJ'!CY26/'WICHE Public Grads-RE PROJ'!AC26</f>
        <v>1.6941027666157939E-2</v>
      </c>
      <c r="BO24" s="417">
        <f>+'WICHE Public Grads-RE PROJ'!CZ26/'WICHE Public Grads-RE PROJ'!AD26</f>
        <v>1.6816067598459848E-2</v>
      </c>
      <c r="BP24" s="417">
        <f>+'WICHE Public Grads-RE PROJ'!DA26/'WICHE Public Grads-RE PROJ'!AE26</f>
        <v>1.6465800550600342E-2</v>
      </c>
      <c r="BQ24" s="417">
        <f>+'WICHE Public Grads-RE PROJ'!DB26/'WICHE Public Grads-RE PROJ'!AF26</f>
        <v>1.6680785521755871E-2</v>
      </c>
      <c r="BR24" s="417">
        <f>+'WICHE Public Grads-RE PROJ'!DC26/'WICHE Public Grads-RE PROJ'!AG26</f>
        <v>1.809195329382772E-2</v>
      </c>
      <c r="BS24" s="417">
        <f>+'WICHE Public Grads-RE PROJ'!DD26/'WICHE Public Grads-RE PROJ'!AH26</f>
        <v>1.8257561746669346E-2</v>
      </c>
      <c r="BT24" s="417">
        <f>+'WICHE Public Grads-RE PROJ'!DE26/'WICHE Public Grads-RE PROJ'!AI26</f>
        <v>1.8139358133651369E-2</v>
      </c>
      <c r="BU24" s="417">
        <f>+'WICHE Public Grads-RE PROJ'!DF26/'WICHE Public Grads-RE PROJ'!AJ26</f>
        <v>1.8390761526344879E-2</v>
      </c>
      <c r="BV24" s="415">
        <f>+'WICHE Public Grads-RE PROJ'!DG26/'WICHE Public Grads-RE PROJ'!AK26</f>
        <v>1.8665614820988781E-2</v>
      </c>
      <c r="BW24" s="434">
        <f>+'WICHE Public Grads-RE PROJ'!DH26/'WICHE Public Grads-RE PROJ'!AL26</f>
        <v>1.8277221079065938E-2</v>
      </c>
      <c r="BX24" s="411">
        <f>+'WICHE Public Grads-RE PROJ'!DI26/'WICHE Public Grads-RE PROJ'!B26</f>
        <v>0.11221415116067246</v>
      </c>
      <c r="BY24" s="411">
        <f>+'WICHE Public Grads-RE PROJ'!DJ26/'WICHE Public Grads-RE PROJ'!C26</f>
        <v>0.11425064013535198</v>
      </c>
      <c r="BZ24" s="411">
        <f>+'WICHE Public Grads-RE PROJ'!DK26/'WICHE Public Grads-RE PROJ'!D26</f>
        <v>0.1149429726702169</v>
      </c>
      <c r="CA24" s="411">
        <f>+'WICHE Public Grads-RE PROJ'!DL26/'WICHE Public Grads-RE PROJ'!E26</f>
        <v>0.1104778590854693</v>
      </c>
      <c r="CB24" s="411">
        <f>+'WICHE Public Grads-RE PROJ'!DM26/'WICHE Public Grads-RE PROJ'!F26</f>
        <v>0.11085316577376782</v>
      </c>
      <c r="CC24" s="411">
        <f>+'WICHE Public Grads-RE PROJ'!DN26/'WICHE Public Grads-RE PROJ'!G26</f>
        <v>0.1063423984573475</v>
      </c>
      <c r="CD24" s="416">
        <f>+'WICHE Public Grads-RE PROJ'!DO26/'WICHE Public Grads-RE PROJ'!H26</f>
        <v>0.10959461241957467</v>
      </c>
      <c r="CE24" s="416">
        <f>+'WICHE Public Grads-RE PROJ'!DP26/'WICHE Public Grads-RE PROJ'!I26</f>
        <v>0.10864915099114224</v>
      </c>
      <c r="CF24" s="416">
        <f>+'WICHE Public Grads-RE PROJ'!DQ26/'WICHE Public Grads-RE PROJ'!J26</f>
        <v>0.10927069702076958</v>
      </c>
      <c r="CG24" s="416">
        <f>+'WICHE Public Grads-RE PROJ'!DR26/'WICHE Public Grads-RE PROJ'!K26</f>
        <v>0.10955471984957292</v>
      </c>
      <c r="CH24" s="411">
        <f>+'WICHE Public Grads-RE PROJ'!DS26/'WICHE Public Grads-RE PROJ'!L26</f>
        <v>0.1104957300494723</v>
      </c>
      <c r="CI24" s="416">
        <f>+'WICHE Public Grads-RE PROJ'!DT26/'WICHE Public Grads-RE PROJ'!M26</f>
        <v>0.10795792441372019</v>
      </c>
      <c r="CJ24" s="416">
        <f>+'WICHE Public Grads-RE PROJ'!DU26/'WICHE Public Grads-RE PROJ'!N26</f>
        <v>0.10867492850333652</v>
      </c>
      <c r="CK24" s="416">
        <f>+'WICHE Public Grads-RE PROJ'!DV26/'WICHE Public Grads-RE PROJ'!O26</f>
        <v>0.1082288461800648</v>
      </c>
      <c r="CL24" s="416">
        <f>+'WICHE Public Grads-RE PROJ'!DW26/'WICHE Public Grads-RE PROJ'!P26</f>
        <v>0.11491942016463128</v>
      </c>
      <c r="CM24" s="416">
        <f>+'WICHE Public Grads-RE PROJ'!DX26/'WICHE Public Grads-RE PROJ'!Q26</f>
        <v>0.11435864787393804</v>
      </c>
      <c r="CN24" s="416">
        <f>+'WICHE Public Grads-RE PROJ'!DY26/'WICHE Public Grads-RE PROJ'!R26</f>
        <v>0.11317545161295024</v>
      </c>
      <c r="CO24" s="416">
        <f>+'WICHE Public Grads-RE PROJ'!DZ26/'WICHE Public Grads-RE PROJ'!S26</f>
        <v>0.1157418613744534</v>
      </c>
      <c r="CP24" s="416">
        <f>+'WICHE Public Grads-RE PROJ'!EA26/'WICHE Public Grads-RE PROJ'!T26</f>
        <v>0.11403509994800111</v>
      </c>
      <c r="CQ24" s="417">
        <f>+'WICHE Public Grads-RE PROJ'!EB26/'WICHE Public Grads-RE PROJ'!U26</f>
        <v>0.11397165211599046</v>
      </c>
      <c r="CR24" s="417">
        <f>+'WICHE Public Grads-RE PROJ'!EC26/'WICHE Public Grads-RE PROJ'!V26</f>
        <v>0.11596864667233385</v>
      </c>
      <c r="CS24" s="417">
        <f>+'WICHE Public Grads-RE PROJ'!ED26/'WICHE Public Grads-RE PROJ'!W26</f>
        <v>0.11940667886617373</v>
      </c>
      <c r="CT24" s="417">
        <f>+'WICHE Public Grads-RE PROJ'!EE26/'WICHE Public Grads-RE PROJ'!X26</f>
        <v>0.12115314750356891</v>
      </c>
      <c r="CU24" s="417">
        <f>+'WICHE Public Grads-RE PROJ'!EF26/'WICHE Public Grads-RE PROJ'!Y26</f>
        <v>0.12395869604019207</v>
      </c>
      <c r="CV24" s="417">
        <f>+'WICHE Public Grads-RE PROJ'!EG26/'WICHE Public Grads-RE PROJ'!Z26</f>
        <v>0.12014665692482068</v>
      </c>
      <c r="CW24" s="417">
        <f>+'WICHE Public Grads-RE PROJ'!EH26/'WICHE Public Grads-RE PROJ'!AA26</f>
        <v>0.12417007622037383</v>
      </c>
      <c r="CX24" s="417">
        <f>+'WICHE Public Grads-RE PROJ'!EI26/'WICHE Public Grads-RE PROJ'!AB26</f>
        <v>0.12791579432057729</v>
      </c>
      <c r="CY24" s="417">
        <f>+'WICHE Public Grads-RE PROJ'!EJ26/'WICHE Public Grads-RE PROJ'!AC26</f>
        <v>0.12727934286196954</v>
      </c>
      <c r="CZ24" s="417">
        <f>+'WICHE Public Grads-RE PROJ'!EK26/'WICHE Public Grads-RE PROJ'!AD26</f>
        <v>0.13004579259799171</v>
      </c>
      <c r="DA24" s="417">
        <f>+'WICHE Public Grads-RE PROJ'!EL26/'WICHE Public Grads-RE PROJ'!AE26</f>
        <v>0.13348177812019796</v>
      </c>
      <c r="DB24" s="417">
        <f>+'WICHE Public Grads-RE PROJ'!EM26/'WICHE Public Grads-RE PROJ'!AF26</f>
        <v>0.13508313788637238</v>
      </c>
      <c r="DC24" s="417">
        <f>+'WICHE Public Grads-RE PROJ'!EN26/'WICHE Public Grads-RE PROJ'!AG26</f>
        <v>0.13571102521068665</v>
      </c>
      <c r="DD24" s="417">
        <f>+'WICHE Public Grads-RE PROJ'!EO26/'WICHE Public Grads-RE PROJ'!AH26</f>
        <v>0.13698360385268882</v>
      </c>
      <c r="DE24" s="417">
        <f>+'WICHE Public Grads-RE PROJ'!EP26/'WICHE Public Grads-RE PROJ'!AI26</f>
        <v>0.14177496150563904</v>
      </c>
      <c r="DF24" s="417">
        <f>+'WICHE Public Grads-RE PROJ'!EQ26/'WICHE Public Grads-RE PROJ'!AJ26</f>
        <v>0.14267628271613694</v>
      </c>
      <c r="DG24" s="415">
        <f>+'WICHE Public Grads-RE PROJ'!ER26/'WICHE Public Grads-RE PROJ'!AK26</f>
        <v>0.1451379780868581</v>
      </c>
      <c r="DH24" s="434">
        <f>+'WICHE Public Grads-RE PROJ'!ES26/'WICHE Public Grads-RE PROJ'!AL26</f>
        <v>0.14596145843382949</v>
      </c>
      <c r="DI24" s="411">
        <f>+'WICHE Public Grads-RE PROJ'!ET26/'WICHE Public Grads-RE PROJ'!B26</f>
        <v>5.3731831905474051E-2</v>
      </c>
      <c r="DJ24" s="411">
        <f>+'WICHE Public Grads-RE PROJ'!EU26/'WICHE Public Grads-RE PROJ'!C26</f>
        <v>5.4254359970332337E-2</v>
      </c>
      <c r="DK24" s="411">
        <f>+'WICHE Public Grads-RE PROJ'!EV26/'WICHE Public Grads-RE PROJ'!D26</f>
        <v>5.4111735160674454E-2</v>
      </c>
      <c r="DL24" s="411">
        <f>+'WICHE Public Grads-RE PROJ'!EW26/'WICHE Public Grads-RE PROJ'!E26</f>
        <v>5.2899683708428853E-2</v>
      </c>
      <c r="DM24" s="411">
        <f>+'WICHE Public Grads-RE PROJ'!EX26/'WICHE Public Grads-RE PROJ'!F26</f>
        <v>5.4190383737393287E-2</v>
      </c>
      <c r="DN24" s="411">
        <f>+'WICHE Public Grads-RE PROJ'!EY26/'WICHE Public Grads-RE PROJ'!G26</f>
        <v>5.3753711242386211E-2</v>
      </c>
      <c r="DO24" s="416">
        <f>+'WICHE Public Grads-RE PROJ'!EZ26/'WICHE Public Grads-RE PROJ'!H26</f>
        <v>5.2886517858451436E-2</v>
      </c>
      <c r="DP24" s="416">
        <f>+'WICHE Public Grads-RE PROJ'!FA26/'WICHE Public Grads-RE PROJ'!I26</f>
        <v>5.2982596596910805E-2</v>
      </c>
      <c r="DQ24" s="416">
        <f>+'WICHE Public Grads-RE PROJ'!FB26/'WICHE Public Grads-RE PROJ'!J26</f>
        <v>5.2663112568506344E-2</v>
      </c>
      <c r="DR24" s="416">
        <f>+'WICHE Public Grads-RE PROJ'!FC26/'WICHE Public Grads-RE PROJ'!K26</f>
        <v>5.224940489288072E-2</v>
      </c>
      <c r="DS24" s="411">
        <f>+'WICHE Public Grads-RE PROJ'!FD26/'WICHE Public Grads-RE PROJ'!L26</f>
        <v>5.294966038544871E-2</v>
      </c>
      <c r="DT24" s="416">
        <f>+'WICHE Public Grads-RE PROJ'!FE26/'WICHE Public Grads-RE PROJ'!M26</f>
        <v>5.4786050741168435E-2</v>
      </c>
      <c r="DU24" s="416">
        <f>+'WICHE Public Grads-RE PROJ'!FF26/'WICHE Public Grads-RE PROJ'!N26</f>
        <v>5.5532608917569566E-2</v>
      </c>
      <c r="DV24" s="416">
        <f>+'WICHE Public Grads-RE PROJ'!FG26/'WICHE Public Grads-RE PROJ'!O26</f>
        <v>5.697522756915694E-2</v>
      </c>
      <c r="DW24" s="416">
        <f>+'WICHE Public Grads-RE PROJ'!FH26/'WICHE Public Grads-RE PROJ'!P26</f>
        <v>5.6084182591052516E-2</v>
      </c>
      <c r="DX24" s="416">
        <f>+'WICHE Public Grads-RE PROJ'!FI26/'WICHE Public Grads-RE PROJ'!Q26</f>
        <v>5.698589326891737E-2</v>
      </c>
      <c r="DY24" s="416">
        <f>+'WICHE Public Grads-RE PROJ'!FJ26/'WICHE Public Grads-RE PROJ'!R26</f>
        <v>5.6022890760173229E-2</v>
      </c>
      <c r="DZ24" s="416">
        <f>+'WICHE Public Grads-RE PROJ'!FK26/'WICHE Public Grads-RE PROJ'!S26</f>
        <v>5.6771648693823826E-2</v>
      </c>
      <c r="EA24" s="416">
        <f>+'WICHE Public Grads-RE PROJ'!FL26/'WICHE Public Grads-RE PROJ'!T26</f>
        <v>5.796551902002306E-2</v>
      </c>
      <c r="EB24" s="417">
        <f>+'WICHE Public Grads-RE PROJ'!FM26/'WICHE Public Grads-RE PROJ'!U26</f>
        <v>5.7180335566438985E-2</v>
      </c>
      <c r="EC24" s="417">
        <f>+'WICHE Public Grads-RE PROJ'!FN26/'WICHE Public Grads-RE PROJ'!V26</f>
        <v>5.5185325232491693E-2</v>
      </c>
      <c r="ED24" s="417">
        <f>+'WICHE Public Grads-RE PROJ'!FO26/'WICHE Public Grads-RE PROJ'!W26</f>
        <v>5.2380723614198599E-2</v>
      </c>
      <c r="EE24" s="417">
        <f>+'WICHE Public Grads-RE PROJ'!FP26/'WICHE Public Grads-RE PROJ'!X26</f>
        <v>4.9803502435303536E-2</v>
      </c>
      <c r="EF24" s="417">
        <f>+'WICHE Public Grads-RE PROJ'!FQ26/'WICHE Public Grads-RE PROJ'!Y26</f>
        <v>5.156703993164774E-2</v>
      </c>
      <c r="EG24" s="417">
        <f>+'WICHE Public Grads-RE PROJ'!FR26/'WICHE Public Grads-RE PROJ'!Z26</f>
        <v>5.0477267147584555E-2</v>
      </c>
      <c r="EH24" s="417">
        <f>+'WICHE Public Grads-RE PROJ'!FS26/'WICHE Public Grads-RE PROJ'!AA26</f>
        <v>5.0006304594527609E-2</v>
      </c>
      <c r="EI24" s="417">
        <f>+'WICHE Public Grads-RE PROJ'!FT26/'WICHE Public Grads-RE PROJ'!AB26</f>
        <v>4.8490211737281734E-2</v>
      </c>
      <c r="EJ24" s="417">
        <f>+'WICHE Public Grads-RE PROJ'!FU26/'WICHE Public Grads-RE PROJ'!AC26</f>
        <v>4.7398202948688885E-2</v>
      </c>
      <c r="EK24" s="417">
        <f>+'WICHE Public Grads-RE PROJ'!FV26/'WICHE Public Grads-RE PROJ'!AD26</f>
        <v>4.6929130228732512E-2</v>
      </c>
      <c r="EL24" s="417">
        <f>+'WICHE Public Grads-RE PROJ'!FW26/'WICHE Public Grads-RE PROJ'!AE26</f>
        <v>4.5063999175933886E-2</v>
      </c>
      <c r="EM24" s="417">
        <f>+'WICHE Public Grads-RE PROJ'!FX26/'WICHE Public Grads-RE PROJ'!AF26</f>
        <v>4.4416284524101235E-2</v>
      </c>
      <c r="EN24" s="417">
        <f>+'WICHE Public Grads-RE PROJ'!FY26/'WICHE Public Grads-RE PROJ'!AG26</f>
        <v>4.6609637733423984E-2</v>
      </c>
      <c r="EO24" s="417">
        <f>+'WICHE Public Grads-RE PROJ'!FZ26/'WICHE Public Grads-RE PROJ'!AH26</f>
        <v>4.819320390803894E-2</v>
      </c>
      <c r="EP24" s="417">
        <f>+'WICHE Public Grads-RE PROJ'!GA26/'WICHE Public Grads-RE PROJ'!AI26</f>
        <v>4.8155097757925369E-2</v>
      </c>
      <c r="EQ24" s="417">
        <f>+'WICHE Public Grads-RE PROJ'!GB26/'WICHE Public Grads-RE PROJ'!AJ26</f>
        <v>4.9509985640163644E-2</v>
      </c>
      <c r="ER24" s="415">
        <f>+'WICHE Public Grads-RE PROJ'!GC26/'WICHE Public Grads-RE PROJ'!AK26</f>
        <v>5.0283705637456114E-2</v>
      </c>
      <c r="ES24" s="434">
        <f>+'WICHE Public Grads-RE PROJ'!GD26/'WICHE Public Grads-RE PROJ'!AL26</f>
        <v>5.1020128990267415E-2</v>
      </c>
      <c r="ET24" s="411">
        <f>+'WICHE Public Grads-RE PROJ'!GE26/'WICHE Public Grads-RE PROJ'!B26</f>
        <v>0.20277894102981098</v>
      </c>
      <c r="EU24" s="411">
        <f>+'WICHE Public Grads-RE PROJ'!GF26/'WICHE Public Grads-RE PROJ'!C26</f>
        <v>0.2134500749475077</v>
      </c>
      <c r="EV24" s="411">
        <f>+'WICHE Public Grads-RE PROJ'!GG26/'WICHE Public Grads-RE PROJ'!D26</f>
        <v>0.21368423270531595</v>
      </c>
      <c r="EW24" s="411">
        <f>+'WICHE Public Grads-RE PROJ'!GH26/'WICHE Public Grads-RE PROJ'!E26</f>
        <v>0.21361846837961515</v>
      </c>
      <c r="EX24" s="411">
        <f>+'WICHE Public Grads-RE PROJ'!GI26/'WICHE Public Grads-RE PROJ'!F26</f>
        <v>0.21622329030560272</v>
      </c>
      <c r="EY24" s="411">
        <f>+'WICHE Public Grads-RE PROJ'!GJ26/'WICHE Public Grads-RE PROJ'!G26</f>
        <v>0.21011753542897371</v>
      </c>
      <c r="EZ24" s="416">
        <f>+'WICHE Public Grads-RE PROJ'!GK26/'WICHE Public Grads-RE PROJ'!H26</f>
        <v>0.21659326405885887</v>
      </c>
      <c r="FA24" s="416">
        <f>+'WICHE Public Grads-RE PROJ'!GL26/'WICHE Public Grads-RE PROJ'!I26</f>
        <v>0.22382832545368939</v>
      </c>
      <c r="FB24" s="416">
        <f>+'WICHE Public Grads-RE PROJ'!GM26/'WICHE Public Grads-RE PROJ'!J26</f>
        <v>0.2280240809669048</v>
      </c>
      <c r="FC24" s="416">
        <f>+'WICHE Public Grads-RE PROJ'!GN26/'WICHE Public Grads-RE PROJ'!K26</f>
        <v>0.23430050742466976</v>
      </c>
      <c r="FD24" s="411">
        <f>+'WICHE Public Grads-RE PROJ'!GO26/'WICHE Public Grads-RE PROJ'!L26</f>
        <v>0.23975065697793399</v>
      </c>
      <c r="FE24" s="416">
        <f>+'WICHE Public Grads-RE PROJ'!GP26/'WICHE Public Grads-RE PROJ'!M26</f>
        <v>0.24761413301700078</v>
      </c>
      <c r="FF24" s="416">
        <f>+'WICHE Public Grads-RE PROJ'!GQ26/'WICHE Public Grads-RE PROJ'!N26</f>
        <v>0.25844021842407378</v>
      </c>
      <c r="FG24" s="416">
        <f>+'WICHE Public Grads-RE PROJ'!GR26/'WICHE Public Grads-RE PROJ'!O26</f>
        <v>0.26885199710965585</v>
      </c>
      <c r="FH24" s="416">
        <f>+'WICHE Public Grads-RE PROJ'!GS26/'WICHE Public Grads-RE PROJ'!P26</f>
        <v>0.26702359920693086</v>
      </c>
      <c r="FI24" s="416">
        <f>+'WICHE Public Grads-RE PROJ'!GT26/'WICHE Public Grads-RE PROJ'!Q26</f>
        <v>0.27235190369285039</v>
      </c>
      <c r="FJ24" s="416">
        <f>+'WICHE Public Grads-RE PROJ'!GU26/'WICHE Public Grads-RE PROJ'!R26</f>
        <v>0.29017653463860033</v>
      </c>
      <c r="FK24" s="416">
        <f>+'WICHE Public Grads-RE PROJ'!GV26/'WICHE Public Grads-RE PROJ'!S26</f>
        <v>0.29942006608582561</v>
      </c>
      <c r="FL24" s="416">
        <f>+'WICHE Public Grads-RE PROJ'!GW26/'WICHE Public Grads-RE PROJ'!T26</f>
        <v>0.318512023175055</v>
      </c>
      <c r="FM24" s="417">
        <f>+'WICHE Public Grads-RE PROJ'!GX26/'WICHE Public Grads-RE PROJ'!U26</f>
        <v>0.33476383133227411</v>
      </c>
      <c r="FN24" s="417">
        <f>+'WICHE Public Grads-RE PROJ'!GY26/'WICHE Public Grads-RE PROJ'!V26</f>
        <v>0.33808883442838744</v>
      </c>
      <c r="FO24" s="417">
        <f>+'WICHE Public Grads-RE PROJ'!GZ26/'WICHE Public Grads-RE PROJ'!W26</f>
        <v>0.34062683338355804</v>
      </c>
      <c r="FP24" s="417">
        <f>+'WICHE Public Grads-RE PROJ'!HA26/'WICHE Public Grads-RE PROJ'!X26</f>
        <v>0.34043448046104191</v>
      </c>
      <c r="FQ24" s="417">
        <f>+'WICHE Public Grads-RE PROJ'!HB26/'WICHE Public Grads-RE PROJ'!Y26</f>
        <v>0.34880720039560043</v>
      </c>
      <c r="FR24" s="417">
        <f>+'WICHE Public Grads-RE PROJ'!HC26/'WICHE Public Grads-RE PROJ'!Z26</f>
        <v>0.35307331229133804</v>
      </c>
      <c r="FS24" s="417">
        <f>+'WICHE Public Grads-RE PROJ'!HD26/'WICHE Public Grads-RE PROJ'!AA26</f>
        <v>0.35450082829328106</v>
      </c>
      <c r="FT24" s="417">
        <f>+'WICHE Public Grads-RE PROJ'!HE26/'WICHE Public Grads-RE PROJ'!AB26</f>
        <v>0.35785974833264983</v>
      </c>
      <c r="FU24" s="417">
        <f>+'WICHE Public Grads-RE PROJ'!HF26/'WICHE Public Grads-RE PROJ'!AC26</f>
        <v>0.36191250384432677</v>
      </c>
      <c r="FV24" s="417">
        <f>+'WICHE Public Grads-RE PROJ'!HG26/'WICHE Public Grads-RE PROJ'!AD26</f>
        <v>0.36314149610280361</v>
      </c>
      <c r="FW24" s="417">
        <f>+'WICHE Public Grads-RE PROJ'!HH26/'WICHE Public Grads-RE PROJ'!AE26</f>
        <v>0.36183134583825444</v>
      </c>
      <c r="FX24" s="417">
        <f>+'WICHE Public Grads-RE PROJ'!HI26/'WICHE Public Grads-RE PROJ'!AF26</f>
        <v>0.36311128224874856</v>
      </c>
      <c r="FY24" s="417">
        <f>+'WICHE Public Grads-RE PROJ'!HJ26/'WICHE Public Grads-RE PROJ'!AG26</f>
        <v>0.37423823898920056</v>
      </c>
      <c r="FZ24" s="417">
        <f>+'WICHE Public Grads-RE PROJ'!HK26/'WICHE Public Grads-RE PROJ'!AH26</f>
        <v>0.37725109403003543</v>
      </c>
      <c r="GA24" s="417">
        <f>+'WICHE Public Grads-RE PROJ'!HL26/'WICHE Public Grads-RE PROJ'!AI26</f>
        <v>0.37759056201109531</v>
      </c>
      <c r="GB24" s="417">
        <f>+'WICHE Public Grads-RE PROJ'!HM26/'WICHE Public Grads-RE PROJ'!AJ26</f>
        <v>0.37270801353812716</v>
      </c>
      <c r="GC24" s="415">
        <f>+'WICHE Public Grads-RE PROJ'!HN26/'WICHE Public Grads-RE PROJ'!AK26</f>
        <v>0.36429030383194255</v>
      </c>
      <c r="GD24" s="434">
        <f>+'WICHE Public Grads-RE PROJ'!HO26/'WICHE Public Grads-RE PROJ'!AL26</f>
        <v>0.35677947675280897</v>
      </c>
      <c r="GE24" s="411">
        <f>+'WICHE Public Grads-RE PROJ'!HP26/'WICHE Public Grads-RE PROJ'!B26</f>
        <v>0.61138913837853015</v>
      </c>
      <c r="GF24" s="411">
        <f>+'WICHE Public Grads-RE PROJ'!HQ26/'WICHE Public Grads-RE PROJ'!C26</f>
        <v>0.59907670613601616</v>
      </c>
      <c r="GG24" s="411">
        <f>+'WICHE Public Grads-RE PROJ'!HR26/'WICHE Public Grads-RE PROJ'!D26</f>
        <v>0.59875045465539534</v>
      </c>
      <c r="GH24" s="411">
        <f>+'WICHE Public Grads-RE PROJ'!HS26/'WICHE Public Grads-RE PROJ'!E26</f>
        <v>0.60443083644023132</v>
      </c>
      <c r="GI24" s="411">
        <f>+'WICHE Public Grads-RE PROJ'!HT26/'WICHE Public Grads-RE PROJ'!F26</f>
        <v>0.60095370109878465</v>
      </c>
      <c r="GJ24" s="411">
        <f>+'WICHE Public Grads-RE PROJ'!HU26/'WICHE Public Grads-RE PROJ'!G26</f>
        <v>0.61037311377062231</v>
      </c>
      <c r="GK24" s="416">
        <f>+'WICHE Public Grads-RE PROJ'!HV26/'WICHE Public Grads-RE PROJ'!H26</f>
        <v>0.60140002344975163</v>
      </c>
      <c r="GL24" s="416">
        <f>+'WICHE Public Grads-RE PROJ'!HW26/'WICHE Public Grads-RE PROJ'!I26</f>
        <v>0.5951896845732384</v>
      </c>
      <c r="GM24" s="416">
        <f>+'WICHE Public Grads-RE PROJ'!HX26/'WICHE Public Grads-RE PROJ'!J26</f>
        <v>0.59069824280906147</v>
      </c>
      <c r="GN24" s="416">
        <f>+'WICHE Public Grads-RE PROJ'!HY26/'WICHE Public Grads-RE PROJ'!K26</f>
        <v>0.58346669067098744</v>
      </c>
      <c r="GO24" s="411">
        <f>+'WICHE Public Grads-RE PROJ'!HZ26/'WICHE Public Grads-RE PROJ'!L26</f>
        <v>0.57635074338393177</v>
      </c>
      <c r="GP24" s="416">
        <f>+'WICHE Public Grads-RE PROJ'!IA26/'WICHE Public Grads-RE PROJ'!M26</f>
        <v>0.56991620753345562</v>
      </c>
      <c r="GQ24" s="416">
        <f>+'WICHE Public Grads-RE PROJ'!IB26/'WICHE Public Grads-RE PROJ'!N26</f>
        <v>0.55735202428609343</v>
      </c>
      <c r="GR24" s="416">
        <f>+'WICHE Public Grads-RE PROJ'!IC26/'WICHE Public Grads-RE PROJ'!O26</f>
        <v>0.54457689330418757</v>
      </c>
      <c r="GS24" s="416">
        <f>+'WICHE Public Grads-RE PROJ'!ID26/'WICHE Public Grads-RE PROJ'!P26</f>
        <v>0.54187759888291431</v>
      </c>
      <c r="GT24" s="416">
        <f>+'WICHE Public Grads-RE PROJ'!IE26/'WICHE Public Grads-RE PROJ'!Q26</f>
        <v>0.535370396883177</v>
      </c>
      <c r="GU24" s="416">
        <f>+'WICHE Public Grads-RE PROJ'!IF26/'WICHE Public Grads-RE PROJ'!R26</f>
        <v>0.51925468011387077</v>
      </c>
      <c r="GV24" s="416">
        <f>+'WICHE Public Grads-RE PROJ'!IG26/'WICHE Public Grads-RE PROJ'!S26</f>
        <v>0.50752166695551171</v>
      </c>
      <c r="GW24" s="416">
        <f>+'WICHE Public Grads-RE PROJ'!IH26/'WICHE Public Grads-RE PROJ'!T26</f>
        <v>0.48898334502030466</v>
      </c>
      <c r="GX24" s="417">
        <f>+'WICHE Public Grads-RE PROJ'!II26/'WICHE Public Grads-RE PROJ'!U26</f>
        <v>0.47547951712502662</v>
      </c>
      <c r="GY24" s="417">
        <f>+'WICHE Public Grads-RE PROJ'!IJ26/'WICHE Public Grads-RE PROJ'!V26</f>
        <v>0.47174987845894473</v>
      </c>
      <c r="GZ24" s="417">
        <f>+'WICHE Public Grads-RE PROJ'!IK26/'WICHE Public Grads-RE PROJ'!W26</f>
        <v>0.46974798846433247</v>
      </c>
      <c r="HA24" s="417">
        <f>+'WICHE Public Grads-RE PROJ'!IL26/'WICHE Public Grads-RE PROJ'!X26</f>
        <v>0.47113437961188903</v>
      </c>
      <c r="HB24" s="417">
        <f>+'WICHE Public Grads-RE PROJ'!IM26/'WICHE Public Grads-RE PROJ'!Y26</f>
        <v>0.45842977068636087</v>
      </c>
      <c r="HC24" s="417">
        <f>+'WICHE Public Grads-RE PROJ'!IN26/'WICHE Public Grads-RE PROJ'!Z26</f>
        <v>0.45871010706719961</v>
      </c>
      <c r="HD24" s="417">
        <f>+'WICHE Public Grads-RE PROJ'!IO26/'WICHE Public Grads-RE PROJ'!AA26</f>
        <v>0.45370905818053747</v>
      </c>
      <c r="HE24" s="417">
        <f>+'WICHE Public Grads-RE PROJ'!IP26/'WICHE Public Grads-RE PROJ'!AB26</f>
        <v>0.4486887828883469</v>
      </c>
      <c r="HF24" s="417">
        <f>+'WICHE Public Grads-RE PROJ'!IQ26/'WICHE Public Grads-RE PROJ'!AC26</f>
        <v>0.44646892267885685</v>
      </c>
      <c r="HG24" s="417">
        <f>+'WICHE Public Grads-RE PROJ'!IR26/'WICHE Public Grads-RE PROJ'!AD26</f>
        <v>0.44306751347201234</v>
      </c>
      <c r="HH24" s="417">
        <f>+'WICHE Public Grads-RE PROJ'!IS26/'WICHE Public Grads-RE PROJ'!AE26</f>
        <v>0.44315707631501339</v>
      </c>
      <c r="HI24" s="417">
        <f>+'WICHE Public Grads-RE PROJ'!IT26/'WICHE Public Grads-RE PROJ'!AF26</f>
        <v>0.44070850981902193</v>
      </c>
      <c r="HJ24" s="417">
        <f>+'WICHE Public Grads-RE PROJ'!IU26/'WICHE Public Grads-RE PROJ'!AG26</f>
        <v>0.42534914477286112</v>
      </c>
      <c r="HK24" s="417">
        <f>+'WICHE Public Grads-RE PROJ'!IV26/'WICHE Public Grads-RE PROJ'!AH26</f>
        <v>0.4193145364625675</v>
      </c>
      <c r="HL24" s="417">
        <f>+'WICHE Public Grads-RE PROJ'!IW26/'WICHE Public Grads-RE PROJ'!AI26</f>
        <v>0.4143400205916889</v>
      </c>
      <c r="HM24" s="417">
        <f>+'WICHE Public Grads-RE PROJ'!IX26/'WICHE Public Grads-RE PROJ'!AJ26</f>
        <v>0.41671495657922736</v>
      </c>
      <c r="HN24" s="415">
        <f>+'WICHE Public Grads-RE PROJ'!IY26/'WICHE Public Grads-RE PROJ'!AK26</f>
        <v>0.42162239762275444</v>
      </c>
      <c r="HO24" s="434">
        <f>+'WICHE Public Grads-RE PROJ'!IZ26/'WICHE Public Grads-RE PROJ'!AL26</f>
        <v>0.42796171474402817</v>
      </c>
      <c r="HP24" s="428">
        <f t="shared" si="7"/>
        <v>0.99999999999999989</v>
      </c>
      <c r="HQ24" s="428">
        <f t="shared" si="8"/>
        <v>1</v>
      </c>
      <c r="HR24" s="428">
        <f t="shared" si="9"/>
        <v>1</v>
      </c>
      <c r="HS24" s="428">
        <f t="shared" si="10"/>
        <v>1</v>
      </c>
      <c r="HT24" s="428">
        <f t="shared" si="11"/>
        <v>1</v>
      </c>
      <c r="HU24" s="428">
        <f t="shared" si="2"/>
        <v>1</v>
      </c>
      <c r="HV24" s="428">
        <f t="shared" si="41"/>
        <v>1</v>
      </c>
      <c r="HW24" s="428">
        <f t="shared" si="42"/>
        <v>1</v>
      </c>
      <c r="HX24" s="428">
        <f t="shared" si="43"/>
        <v>1</v>
      </c>
      <c r="HY24" s="428">
        <f t="shared" si="44"/>
        <v>1</v>
      </c>
      <c r="HZ24" s="428">
        <f t="shared" si="45"/>
        <v>1</v>
      </c>
      <c r="IA24" s="428">
        <f t="shared" si="46"/>
        <v>1</v>
      </c>
      <c r="IB24" s="428">
        <f t="shared" si="47"/>
        <v>1</v>
      </c>
      <c r="IC24" s="428">
        <f t="shared" si="17"/>
        <v>1</v>
      </c>
      <c r="ID24" s="428">
        <f t="shared" si="18"/>
        <v>1</v>
      </c>
      <c r="IE24" s="428">
        <f t="shared" si="19"/>
        <v>1</v>
      </c>
      <c r="IF24" s="428">
        <f t="shared" si="20"/>
        <v>1</v>
      </c>
      <c r="IG24" s="428">
        <f t="shared" si="21"/>
        <v>1</v>
      </c>
      <c r="IH24" s="428">
        <f t="shared" si="22"/>
        <v>1</v>
      </c>
      <c r="II24" s="428">
        <f t="shared" si="23"/>
        <v>1</v>
      </c>
      <c r="IJ24" s="428">
        <f t="shared" si="24"/>
        <v>1</v>
      </c>
      <c r="IK24" s="428">
        <f t="shared" si="25"/>
        <v>1</v>
      </c>
      <c r="IL24" s="428">
        <f t="shared" si="26"/>
        <v>1</v>
      </c>
      <c r="IM24" s="428">
        <f t="shared" si="27"/>
        <v>1</v>
      </c>
      <c r="IN24" s="428">
        <f t="shared" si="28"/>
        <v>1</v>
      </c>
      <c r="IO24" s="428">
        <f t="shared" si="29"/>
        <v>1</v>
      </c>
      <c r="IP24" s="428">
        <f t="shared" si="30"/>
        <v>1</v>
      </c>
      <c r="IQ24" s="428">
        <f t="shared" si="31"/>
        <v>1</v>
      </c>
      <c r="IR24" s="428">
        <f t="shared" si="32"/>
        <v>1</v>
      </c>
      <c r="IS24" s="428">
        <f t="shared" si="33"/>
        <v>1</v>
      </c>
      <c r="IT24" s="428">
        <f t="shared" si="34"/>
        <v>1</v>
      </c>
      <c r="IU24" s="428">
        <f t="shared" si="35"/>
        <v>1</v>
      </c>
      <c r="IV24" s="428">
        <f t="shared" si="36"/>
        <v>1</v>
      </c>
      <c r="IW24" s="428">
        <f t="shared" si="37"/>
        <v>1</v>
      </c>
      <c r="IX24" s="428">
        <f t="shared" si="38"/>
        <v>1</v>
      </c>
      <c r="IY24" s="428">
        <f t="shared" si="39"/>
        <v>1</v>
      </c>
      <c r="IZ24" s="428">
        <f t="shared" si="40"/>
        <v>1</v>
      </c>
    </row>
    <row r="25" spans="1:260" s="42" customFormat="1">
      <c r="A25" s="200"/>
      <c r="B25" s="411"/>
      <c r="C25" s="411"/>
      <c r="D25" s="411"/>
      <c r="E25" s="411"/>
      <c r="F25" s="411"/>
      <c r="G25" s="411"/>
      <c r="H25" s="416"/>
      <c r="I25" s="416"/>
      <c r="J25" s="416"/>
      <c r="K25" s="416"/>
      <c r="L25" s="411"/>
      <c r="M25" s="416"/>
      <c r="N25" s="416"/>
      <c r="O25" s="416"/>
      <c r="P25" s="416"/>
      <c r="Q25" s="416"/>
      <c r="R25" s="416"/>
      <c r="S25" s="416"/>
      <c r="T25" s="416"/>
      <c r="U25" s="417"/>
      <c r="V25" s="417"/>
      <c r="W25" s="417"/>
      <c r="X25" s="417"/>
      <c r="Y25" s="417"/>
      <c r="Z25" s="417"/>
      <c r="AA25" s="417"/>
      <c r="AB25" s="415"/>
      <c r="AC25" s="415"/>
      <c r="AD25" s="415"/>
      <c r="AE25" s="415"/>
      <c r="AF25" s="415"/>
      <c r="AG25" s="417"/>
      <c r="AH25" s="415"/>
      <c r="AI25" s="415"/>
      <c r="AJ25" s="415"/>
      <c r="AK25" s="415"/>
      <c r="AL25" s="434"/>
      <c r="AM25" s="411"/>
      <c r="AN25" s="411"/>
      <c r="AO25" s="411"/>
      <c r="AP25" s="411"/>
      <c r="AQ25" s="411"/>
      <c r="AR25" s="411"/>
      <c r="AS25" s="416"/>
      <c r="AT25" s="416"/>
      <c r="AU25" s="416"/>
      <c r="AV25" s="416"/>
      <c r="AW25" s="411"/>
      <c r="AX25" s="416"/>
      <c r="AY25" s="416"/>
      <c r="AZ25" s="416"/>
      <c r="BA25" s="416"/>
      <c r="BB25" s="416"/>
      <c r="BC25" s="416"/>
      <c r="BD25" s="416"/>
      <c r="BE25" s="416"/>
      <c r="BF25" s="417"/>
      <c r="BG25" s="417"/>
      <c r="BH25" s="417"/>
      <c r="BI25" s="417"/>
      <c r="BJ25" s="417"/>
      <c r="BK25" s="417"/>
      <c r="BL25" s="417"/>
      <c r="BM25" s="415"/>
      <c r="BN25" s="415"/>
      <c r="BO25" s="415"/>
      <c r="BP25" s="415"/>
      <c r="BQ25" s="415"/>
      <c r="BR25" s="417"/>
      <c r="BS25" s="415"/>
      <c r="BT25" s="415"/>
      <c r="BU25" s="415"/>
      <c r="BV25" s="415"/>
      <c r="BW25" s="434"/>
      <c r="BX25" s="411"/>
      <c r="BY25" s="411"/>
      <c r="BZ25" s="411"/>
      <c r="CA25" s="411"/>
      <c r="CB25" s="411"/>
      <c r="CC25" s="411"/>
      <c r="CD25" s="416"/>
      <c r="CE25" s="416"/>
      <c r="CF25" s="416"/>
      <c r="CG25" s="416"/>
      <c r="CH25" s="411"/>
      <c r="CI25" s="416"/>
      <c r="CJ25" s="416"/>
      <c r="CK25" s="416"/>
      <c r="CL25" s="416"/>
      <c r="CM25" s="416"/>
      <c r="CN25" s="416"/>
      <c r="CO25" s="416"/>
      <c r="CP25" s="416"/>
      <c r="CQ25" s="417"/>
      <c r="CR25" s="417"/>
      <c r="CS25" s="417"/>
      <c r="CT25" s="417"/>
      <c r="CU25" s="417"/>
      <c r="CV25" s="417"/>
      <c r="CW25" s="417"/>
      <c r="CX25" s="415"/>
      <c r="CY25" s="415"/>
      <c r="CZ25" s="415"/>
      <c r="DA25" s="415"/>
      <c r="DB25" s="415"/>
      <c r="DC25" s="417"/>
      <c r="DD25" s="415"/>
      <c r="DE25" s="415"/>
      <c r="DF25" s="415"/>
      <c r="DG25" s="415"/>
      <c r="DH25" s="434"/>
      <c r="DI25" s="411"/>
      <c r="DJ25" s="411"/>
      <c r="DK25" s="411"/>
      <c r="DL25" s="411"/>
      <c r="DM25" s="411"/>
      <c r="DN25" s="411"/>
      <c r="DO25" s="416"/>
      <c r="DP25" s="416"/>
      <c r="DQ25" s="416"/>
      <c r="DR25" s="416"/>
      <c r="DS25" s="411"/>
      <c r="DT25" s="416"/>
      <c r="DU25" s="416"/>
      <c r="DV25" s="416"/>
      <c r="DW25" s="416"/>
      <c r="DX25" s="416"/>
      <c r="DY25" s="416"/>
      <c r="DZ25" s="416"/>
      <c r="EA25" s="416"/>
      <c r="EB25" s="417"/>
      <c r="EC25" s="417"/>
      <c r="ED25" s="417"/>
      <c r="EE25" s="417"/>
      <c r="EF25" s="417"/>
      <c r="EG25" s="417"/>
      <c r="EH25" s="417"/>
      <c r="EI25" s="415"/>
      <c r="EJ25" s="415"/>
      <c r="EK25" s="415"/>
      <c r="EL25" s="415"/>
      <c r="EM25" s="415"/>
      <c r="EN25" s="417"/>
      <c r="EO25" s="415"/>
      <c r="EP25" s="415"/>
      <c r="EQ25" s="415"/>
      <c r="ER25" s="415"/>
      <c r="ES25" s="434"/>
      <c r="ET25" s="411"/>
      <c r="EU25" s="411"/>
      <c r="EV25" s="411"/>
      <c r="EW25" s="411"/>
      <c r="EX25" s="411"/>
      <c r="EY25" s="411"/>
      <c r="EZ25" s="416"/>
      <c r="FA25" s="416"/>
      <c r="FB25" s="416"/>
      <c r="FC25" s="416"/>
      <c r="FD25" s="411"/>
      <c r="FE25" s="416"/>
      <c r="FF25" s="416"/>
      <c r="FG25" s="416"/>
      <c r="FH25" s="416"/>
      <c r="FI25" s="416"/>
      <c r="FJ25" s="416"/>
      <c r="FK25" s="416"/>
      <c r="FL25" s="416"/>
      <c r="FM25" s="417"/>
      <c r="FN25" s="417"/>
      <c r="FO25" s="417"/>
      <c r="FP25" s="417"/>
      <c r="FQ25" s="417"/>
      <c r="FR25" s="417"/>
      <c r="FS25" s="417"/>
      <c r="FT25" s="415"/>
      <c r="FU25" s="415"/>
      <c r="FV25" s="415"/>
      <c r="FW25" s="415"/>
      <c r="FX25" s="415"/>
      <c r="FY25" s="417"/>
      <c r="FZ25" s="415"/>
      <c r="GA25" s="415"/>
      <c r="GB25" s="415"/>
      <c r="GC25" s="415"/>
      <c r="GD25" s="434"/>
      <c r="GE25" s="411"/>
      <c r="GF25" s="411"/>
      <c r="GG25" s="411"/>
      <c r="GH25" s="411"/>
      <c r="GI25" s="411"/>
      <c r="GJ25" s="411"/>
      <c r="GK25" s="416"/>
      <c r="GL25" s="416"/>
      <c r="GM25" s="416"/>
      <c r="GN25" s="416"/>
      <c r="GO25" s="411"/>
      <c r="GP25" s="416"/>
      <c r="GQ25" s="416"/>
      <c r="GR25" s="416"/>
      <c r="GS25" s="416"/>
      <c r="GT25" s="416"/>
      <c r="GU25" s="416"/>
      <c r="GV25" s="416"/>
      <c r="GW25" s="416"/>
      <c r="GX25" s="417"/>
      <c r="GY25" s="417"/>
      <c r="GZ25" s="417"/>
      <c r="HA25" s="417"/>
      <c r="HB25" s="417"/>
      <c r="HC25" s="417"/>
      <c r="HD25" s="417"/>
      <c r="HE25" s="415"/>
      <c r="HF25" s="415"/>
      <c r="HG25" s="415"/>
      <c r="HH25" s="415"/>
      <c r="HI25" s="415"/>
      <c r="HJ25" s="417"/>
      <c r="HK25" s="415"/>
      <c r="HL25" s="415"/>
      <c r="HM25" s="415"/>
      <c r="HN25" s="415"/>
      <c r="HO25" s="434"/>
      <c r="HP25" s="428"/>
      <c r="HQ25" s="428"/>
      <c r="HR25" s="428"/>
      <c r="HS25" s="428"/>
      <c r="HT25" s="428"/>
      <c r="HU25" s="428"/>
      <c r="HV25" s="428"/>
      <c r="HW25" s="428"/>
      <c r="HX25" s="428"/>
      <c r="HY25" s="428"/>
      <c r="HZ25" s="428"/>
      <c r="IA25" s="428"/>
      <c r="IB25" s="428"/>
      <c r="IC25" s="428"/>
      <c r="ID25" s="428"/>
      <c r="IE25" s="428"/>
      <c r="IF25" s="428"/>
      <c r="IG25" s="428"/>
      <c r="IH25" s="428"/>
      <c r="II25" s="428"/>
      <c r="IJ25" s="428"/>
      <c r="IK25" s="428"/>
      <c r="IL25" s="428"/>
      <c r="IM25" s="428"/>
      <c r="IN25" s="428"/>
      <c r="IO25" s="428"/>
      <c r="IP25" s="428"/>
      <c r="IQ25" s="428"/>
      <c r="IR25" s="428"/>
      <c r="IS25" s="428"/>
      <c r="IT25" s="428"/>
      <c r="IU25" s="428"/>
      <c r="IV25" s="428"/>
      <c r="IW25" s="428"/>
      <c r="IX25" s="428"/>
      <c r="IY25" s="428"/>
      <c r="IZ25" s="428"/>
    </row>
    <row r="26" spans="1:260" s="42" customFormat="1">
      <c r="A26" s="281" t="s">
        <v>79</v>
      </c>
      <c r="B26" s="411">
        <f>+'WICHE Public Grads-RE PROJ'!AM28/'WICHE Public Grads-RE PROJ'!B28</f>
        <v>0.22999096657633242</v>
      </c>
      <c r="C26" s="411">
        <f>+'WICHE Public Grads-RE PROJ'!AN28/'WICHE Public Grads-RE PROJ'!C28</f>
        <v>0.23324299909665763</v>
      </c>
      <c r="D26" s="411">
        <f>+'WICHE Public Grads-RE PROJ'!AO28/'WICHE Public Grads-RE PROJ'!D28</f>
        <v>0.23821124064729424</v>
      </c>
      <c r="E26" s="411">
        <f>+'WICHE Public Grads-RE PROJ'!AP28/'WICHE Public Grads-RE PROJ'!E28</f>
        <v>0.23555941023417173</v>
      </c>
      <c r="F26" s="411">
        <f>+'WICHE Public Grads-RE PROJ'!AQ28/'WICHE Public Grads-RE PROJ'!F28</f>
        <v>0.22977291841883937</v>
      </c>
      <c r="G26" s="411">
        <f>+'WICHE Public Grads-RE PROJ'!AR28/'WICHE Public Grads-RE PROJ'!G28</f>
        <v>0.24115441056579162</v>
      </c>
      <c r="H26" s="416">
        <f>+'WICHE Public Grads-RE PROJ'!AS28/'WICHE Public Grads-RE PROJ'!H28</f>
        <v>0.22268647477561127</v>
      </c>
      <c r="I26" s="416">
        <f>+'WICHE Public Grads-RE PROJ'!AT28/'WICHE Public Grads-RE PROJ'!I28</f>
        <v>0.23127753303964757</v>
      </c>
      <c r="J26" s="416">
        <f>+'WICHE Public Grads-RE PROJ'!AU28/'WICHE Public Grads-RE PROJ'!J28</f>
        <v>0.24247921390778535</v>
      </c>
      <c r="K26" s="416">
        <f>+'WICHE Public Grads-RE PROJ'!AV28/'WICHE Public Grads-RE PROJ'!K28</f>
        <v>0.25176159718144453</v>
      </c>
      <c r="L26" s="411">
        <f>+'WICHE Public Grads-RE PROJ'!AW28/'WICHE Public Grads-RE PROJ'!L28</f>
        <v>0.25370770338372928</v>
      </c>
      <c r="M26" s="416">
        <f>+'WICHE Public Grads-RE PROJ'!AX28/'WICHE Public Grads-RE PROJ'!M28</f>
        <v>0.24818418528162259</v>
      </c>
      <c r="N26" s="416">
        <f>+'WICHE Public Grads-RE PROJ'!AY28/'WICHE Public Grads-RE PROJ'!N28</f>
        <v>0.24682144831398561</v>
      </c>
      <c r="O26" s="416">
        <f>+'WICHE Public Grads-RE PROJ'!AZ28/'WICHE Public Grads-RE PROJ'!O28</f>
        <v>0.25176678445229683</v>
      </c>
      <c r="P26" s="416">
        <f>+'WICHE Public Grads-RE PROJ'!BA28/'WICHE Public Grads-RE PROJ'!P28</f>
        <v>0.26762668115745142</v>
      </c>
      <c r="Q26" s="416">
        <f>+'WICHE Public Grads-RE PROJ'!BB28/'WICHE Public Grads-RE PROJ'!Q28</f>
        <v>0.28867727628489431</v>
      </c>
      <c r="R26" s="416">
        <f>+'WICHE Public Grads-RE PROJ'!BC28/'WICHE Public Grads-RE PROJ'!R28</f>
        <v>0.28006941663329327</v>
      </c>
      <c r="S26" s="416">
        <f>+'WICHE Public Grads-RE PROJ'!BD28/'WICHE Public Grads-RE PROJ'!S28</f>
        <v>0.27588360184838268</v>
      </c>
      <c r="T26" s="416">
        <f>+'WICHE Public Grads-RE PROJ'!BE28/'WICHE Public Grads-RE PROJ'!T28</f>
        <v>0.29424778761061948</v>
      </c>
      <c r="U26" s="417">
        <f>+'WICHE Public Grads-RE PROJ'!BF28/'WICHE Public Grads-RE PROJ'!U28</f>
        <v>0.29063908777512598</v>
      </c>
      <c r="V26" s="417">
        <f>+'WICHE Public Grads-RE PROJ'!BG28/'WICHE Public Grads-RE PROJ'!V28</f>
        <v>0.29641943734015347</v>
      </c>
      <c r="W26" s="417">
        <f>+'WICHE Public Grads-RE PROJ'!BH28/'WICHE Public Grads-RE PROJ'!W28</f>
        <v>0.28579348579348579</v>
      </c>
      <c r="X26" s="417">
        <f>+'WICHE Public Grads-RE PROJ'!BI28/'WICHE Public Grads-RE PROJ'!X28</f>
        <v>0.30193306405077902</v>
      </c>
      <c r="Y26" s="417">
        <f>+'WICHE Public Grads-RE PROJ'!BJ28/'WICHE Public Grads-RE PROJ'!Y28</f>
        <v>0.29321382842509602</v>
      </c>
      <c r="Z26" s="417">
        <f>+'WICHE Public Grads-RE PROJ'!BK28/'WICHE Public Grads-RE PROJ'!Z28</f>
        <v>0.29896759392027533</v>
      </c>
      <c r="AA26" s="417">
        <f>+'WICHE Public Grads-RE PROJ'!BL28/'WICHE Public Grads-RE PROJ'!AA28</f>
        <v>0.29934390377255332</v>
      </c>
      <c r="AB26" s="415">
        <f>+'WICHE Public Grads-RE PROJ'!BM28/'WICHE Public Grads-RE PROJ'!AB28</f>
        <v>0.30361050328227573</v>
      </c>
      <c r="AC26" s="415">
        <f>+'WICHE Public Grads-RE PROJ'!BN28/'WICHE Public Grads-RE PROJ'!AC28</f>
        <v>0.30956666205177902</v>
      </c>
      <c r="AD26" s="415">
        <f>+'WICHE Public Grads-RE PROJ'!BO28/'WICHE Public Grads-RE PROJ'!AD28</f>
        <v>0.2999437253798537</v>
      </c>
      <c r="AE26" s="415">
        <f>+'WICHE Public Grads-RE PROJ'!BP28/'WICHE Public Grads-RE PROJ'!AE28</f>
        <v>0.30309306821320076</v>
      </c>
      <c r="AF26" s="415">
        <f>+'WICHE Public Grads-RE PROJ'!BQ28/'WICHE Public Grads-RE PROJ'!AF28</f>
        <v>0.29774892970584171</v>
      </c>
      <c r="AG26" s="417">
        <f>+'WICHE Public Grads-RE PROJ'!BR28/'WICHE Public Grads-RE PROJ'!AG28</f>
        <v>0.32525252525252524</v>
      </c>
      <c r="AH26" s="415">
        <f>+'WICHE Public Grads-RE PROJ'!BS28/'WICHE Public Grads-RE PROJ'!AH28</f>
        <v>0.3287653851034133</v>
      </c>
      <c r="AI26" s="415">
        <f>+'WICHE Public Grads-RE PROJ'!BT28/'WICHE Public Grads-RE PROJ'!AI28</f>
        <v>0.33792399897985209</v>
      </c>
      <c r="AJ26" s="415">
        <f>+'WICHE Public Grads-RE PROJ'!BU28/'WICHE Public Grads-RE PROJ'!AJ28</f>
        <v>0.34671398849590013</v>
      </c>
      <c r="AK26" s="415">
        <f>+'WICHE Public Grads-RE PROJ'!BV28/'WICHE Public Grads-RE PROJ'!AK28</f>
        <v>0.35509750678844731</v>
      </c>
      <c r="AL26" s="434">
        <f>+'WICHE Public Grads-RE PROJ'!BW28/'WICHE Public Grads-RE PROJ'!AL28</f>
        <v>0.36212102910979588</v>
      </c>
      <c r="AM26" s="411">
        <f>+'WICHE Public Grads-RE PROJ'!BX28/'WICHE Public Grads-RE PROJ'!B28</f>
        <v>0.18717253839205059</v>
      </c>
      <c r="AN26" s="411">
        <f>+'WICHE Public Grads-RE PROJ'!BY28/'WICHE Public Grads-RE PROJ'!C28</f>
        <v>0.18373983739837399</v>
      </c>
      <c r="AO26" s="411">
        <f>+'WICHE Public Grads-RE PROJ'!BZ28/'WICHE Public Grads-RE PROJ'!D28</f>
        <v>0.18862014964329216</v>
      </c>
      <c r="AP26" s="411">
        <f>+'WICHE Public Grads-RE PROJ'!CA28/'WICHE Public Grads-RE PROJ'!E28</f>
        <v>0.19254119687771032</v>
      </c>
      <c r="AQ26" s="411">
        <f>+'WICHE Public Grads-RE PROJ'!CB28/'WICHE Public Grads-RE PROJ'!F28</f>
        <v>0.18116063919259881</v>
      </c>
      <c r="AR26" s="411">
        <f>+'WICHE Public Grads-RE PROJ'!CC28/'WICHE Public Grads-RE PROJ'!G28</f>
        <v>0.18767324311103864</v>
      </c>
      <c r="AS26" s="416">
        <f>+'WICHE Public Grads-RE PROJ'!CD28/'WICHE Public Grads-RE PROJ'!H28</f>
        <v>0.17517796347879913</v>
      </c>
      <c r="AT26" s="416">
        <f>+'WICHE Public Grads-RE PROJ'!CE28/'WICHE Public Grads-RE PROJ'!I28</f>
        <v>0.1776798825256975</v>
      </c>
      <c r="AU26" s="416">
        <f>+'WICHE Public Grads-RE PROJ'!CF28/'WICHE Public Grads-RE PROJ'!J28</f>
        <v>0.19002267573696144</v>
      </c>
      <c r="AV26" s="416">
        <f>+'WICHE Public Grads-RE PROJ'!CG28/'WICHE Public Grads-RE PROJ'!K28</f>
        <v>0.18878449794480329</v>
      </c>
      <c r="AW26" s="411">
        <f>+'WICHE Public Grads-RE PROJ'!CH28/'WICHE Public Grads-RE PROJ'!L28</f>
        <v>0.1929445644348452</v>
      </c>
      <c r="AX26" s="416">
        <f>+'WICHE Public Grads-RE PROJ'!CI28/'WICHE Public Grads-RE PROJ'!M28</f>
        <v>0.18404823900232972</v>
      </c>
      <c r="AY26" s="416">
        <f>+'WICHE Public Grads-RE PROJ'!CJ28/'WICHE Public Grads-RE PROJ'!N28</f>
        <v>0.18311221669430625</v>
      </c>
      <c r="AZ26" s="416">
        <f>+'WICHE Public Grads-RE PROJ'!CK28/'WICHE Public Grads-RE PROJ'!O28</f>
        <v>0.18153710247349825</v>
      </c>
      <c r="BA26" s="416">
        <f>+'WICHE Public Grads-RE PROJ'!CL28/'WICHE Public Grads-RE PROJ'!P28</f>
        <v>0.19589729656296698</v>
      </c>
      <c r="BB26" s="416">
        <f>+'WICHE Public Grads-RE PROJ'!CM28/'WICHE Public Grads-RE PROJ'!Q28</f>
        <v>0.22084529089486044</v>
      </c>
      <c r="BC26" s="416">
        <f>+'WICHE Public Grads-RE PROJ'!CN28/'WICHE Public Grads-RE PROJ'!R28</f>
        <v>0.20331063943398744</v>
      </c>
      <c r="BD26" s="416">
        <f>+'WICHE Public Grads-RE PROJ'!CO28/'WICHE Public Grads-RE PROJ'!S28</f>
        <v>0.19882602722617709</v>
      </c>
      <c r="BE26" s="416">
        <f>+'WICHE Public Grads-RE PROJ'!CP28/'WICHE Public Grads-RE PROJ'!T28</f>
        <v>0.20783446121811555</v>
      </c>
      <c r="BF26" s="417">
        <f>+'WICHE Public Grads-RE PROJ'!CQ28/'WICHE Public Grads-RE PROJ'!U28</f>
        <v>0.19994696367011403</v>
      </c>
      <c r="BG26" s="417">
        <f>+'WICHE Public Grads-RE PROJ'!CR28/'WICHE Public Grads-RE PROJ'!V28</f>
        <v>0.20498721227621483</v>
      </c>
      <c r="BH26" s="417">
        <f>+'WICHE Public Grads-RE PROJ'!CS28/'WICHE Public Grads-RE PROJ'!W28</f>
        <v>0.18960498960498962</v>
      </c>
      <c r="BI26" s="417">
        <f>+'WICHE Public Grads-RE PROJ'!CT28/'WICHE Public Grads-RE PROJ'!X28</f>
        <v>0.20095210617426429</v>
      </c>
      <c r="BJ26" s="417">
        <f>+'WICHE Public Grads-RE PROJ'!CU28/'WICHE Public Grads-RE PROJ'!Y28</f>
        <v>0.18509034001991748</v>
      </c>
      <c r="BK26" s="417">
        <f>+'WICHE Public Grads-RE PROJ'!CV28/'WICHE Public Grads-RE PROJ'!Z28</f>
        <v>0.19414969888156008</v>
      </c>
      <c r="BL26" s="417">
        <f>+'WICHE Public Grads-RE PROJ'!CW28/'WICHE Public Grads-RE PROJ'!AA28</f>
        <v>0.1865773646801531</v>
      </c>
      <c r="BM26" s="415">
        <f>+'WICHE Public Grads-RE PROJ'!CX28/'WICHE Public Grads-RE PROJ'!AB28</f>
        <v>0.18914113785557987</v>
      </c>
      <c r="BN26" s="415">
        <f>+'WICHE Public Grads-RE PROJ'!CY28/'WICHE Public Grads-RE PROJ'!AC28</f>
        <v>0.18358022982140385</v>
      </c>
      <c r="BO26" s="415">
        <f>+'WICHE Public Grads-RE PROJ'!CZ28/'WICHE Public Grads-RE PROJ'!AD28</f>
        <v>0.1765616207090602</v>
      </c>
      <c r="BP26" s="415">
        <f>+'WICHE Public Grads-RE PROJ'!DA28/'WICHE Public Grads-RE PROJ'!AE28</f>
        <v>0.17053300193316764</v>
      </c>
      <c r="BQ26" s="415">
        <f>+'WICHE Public Grads-RE PROJ'!DB28/'WICHE Public Grads-RE PROJ'!AF28</f>
        <v>0.1676564010495788</v>
      </c>
      <c r="BR26" s="417">
        <f>+'WICHE Public Grads-RE PROJ'!DC28/'WICHE Public Grads-RE PROJ'!AG28</f>
        <v>0.17818181818181819</v>
      </c>
      <c r="BS26" s="415">
        <f>+'WICHE Public Grads-RE PROJ'!DD28/'WICHE Public Grads-RE PROJ'!AH28</f>
        <v>0.17091739626950894</v>
      </c>
      <c r="BT26" s="415">
        <f>+'WICHE Public Grads-RE PROJ'!DE28/'WICHE Public Grads-RE PROJ'!AI28</f>
        <v>0.1782708492731446</v>
      </c>
      <c r="BU26" s="415">
        <f>+'WICHE Public Grads-RE PROJ'!DF28/'WICHE Public Grads-RE PROJ'!AJ28</f>
        <v>0.18014930853016767</v>
      </c>
      <c r="BV26" s="415">
        <f>+'WICHE Public Grads-RE PROJ'!DG28/'WICHE Public Grads-RE PROJ'!AK28</f>
        <v>0.18550975067884473</v>
      </c>
      <c r="BW26" s="434">
        <f>+'WICHE Public Grads-RE PROJ'!DH28/'WICHE Public Grads-RE PROJ'!AL28</f>
        <v>0.17804082618673753</v>
      </c>
      <c r="BX26" s="411">
        <f>+'WICHE Public Grads-RE PROJ'!DI28/'WICHE Public Grads-RE PROJ'!B28</f>
        <v>4.2818428184281845E-2</v>
      </c>
      <c r="BY26" s="411">
        <f>+'WICHE Public Grads-RE PROJ'!DJ28/'WICHE Public Grads-RE PROJ'!C28</f>
        <v>4.950316169828365E-2</v>
      </c>
      <c r="BZ26" s="411">
        <f>+'WICHE Public Grads-RE PROJ'!DK28/'WICHE Public Grads-RE PROJ'!D28</f>
        <v>4.9591091004002087E-2</v>
      </c>
      <c r="CA26" s="411">
        <f>+'WICHE Public Grads-RE PROJ'!DL28/'WICHE Public Grads-RE PROJ'!E28</f>
        <v>4.3018213356461402E-2</v>
      </c>
      <c r="CB26" s="411">
        <f>+'WICHE Public Grads-RE PROJ'!DM28/'WICHE Public Grads-RE PROJ'!F28</f>
        <v>4.8612279226240541E-2</v>
      </c>
      <c r="CC26" s="411">
        <f>+'WICHE Public Grads-RE PROJ'!DN28/'WICHE Public Grads-RE PROJ'!G28</f>
        <v>5.3481167454752974E-2</v>
      </c>
      <c r="CD26" s="416">
        <f>+'WICHE Public Grads-RE PROJ'!DO28/'WICHE Public Grads-RE PROJ'!H28</f>
        <v>4.7508511296812134E-2</v>
      </c>
      <c r="CE26" s="416">
        <f>+'WICHE Public Grads-RE PROJ'!DP28/'WICHE Public Grads-RE PROJ'!I28</f>
        <v>5.3597650513950074E-2</v>
      </c>
      <c r="CF26" s="416">
        <f>+'WICHE Public Grads-RE PROJ'!DQ28/'WICHE Public Grads-RE PROJ'!J28</f>
        <v>5.2456538170823887E-2</v>
      </c>
      <c r="CG26" s="416">
        <f>+'WICHE Public Grads-RE PROJ'!DR28/'WICHE Public Grads-RE PROJ'!K28</f>
        <v>6.2977099236641215E-2</v>
      </c>
      <c r="CH26" s="411">
        <f>+'WICHE Public Grads-RE PROJ'!DS28/'WICHE Public Grads-RE PROJ'!L28</f>
        <v>6.0763138948884091E-2</v>
      </c>
      <c r="CI26" s="416">
        <f>+'WICHE Public Grads-RE PROJ'!DT28/'WICHE Public Grads-RE PROJ'!M28</f>
        <v>6.4135946279292866E-2</v>
      </c>
      <c r="CJ26" s="416">
        <f>+'WICHE Public Grads-RE PROJ'!DU28/'WICHE Public Grads-RE PROJ'!N28</f>
        <v>6.3709231619679382E-2</v>
      </c>
      <c r="CK26" s="416">
        <f>+'WICHE Public Grads-RE PROJ'!DV28/'WICHE Public Grads-RE PROJ'!O28</f>
        <v>7.0229681978798586E-2</v>
      </c>
      <c r="CL26" s="416">
        <f>+'WICHE Public Grads-RE PROJ'!DW28/'WICHE Public Grads-RE PROJ'!P28</f>
        <v>7.1729384594484441E-2</v>
      </c>
      <c r="CM26" s="416">
        <f>+'WICHE Public Grads-RE PROJ'!DX28/'WICHE Public Grads-RE PROJ'!Q28</f>
        <v>6.7831985390033919E-2</v>
      </c>
      <c r="CN26" s="416">
        <f>+'WICHE Public Grads-RE PROJ'!DY28/'WICHE Public Grads-RE PROJ'!R28</f>
        <v>7.6758777199305836E-2</v>
      </c>
      <c r="CO26" s="416">
        <f>+'WICHE Public Grads-RE PROJ'!DZ28/'WICHE Public Grads-RE PROJ'!S28</f>
        <v>7.7057574622205569E-2</v>
      </c>
      <c r="CP26" s="416">
        <f>+'WICHE Public Grads-RE PROJ'!EA28/'WICHE Public Grads-RE PROJ'!T28</f>
        <v>8.6413326392503903E-2</v>
      </c>
      <c r="CQ26" s="417">
        <f>+'WICHE Public Grads-RE PROJ'!EB28/'WICHE Public Grads-RE PROJ'!U28</f>
        <v>9.0692124105011929E-2</v>
      </c>
      <c r="CR26" s="417">
        <f>+'WICHE Public Grads-RE PROJ'!EC28/'WICHE Public Grads-RE PROJ'!V28</f>
        <v>9.1432225063938624E-2</v>
      </c>
      <c r="CS26" s="417">
        <f>+'WICHE Public Grads-RE PROJ'!ED28/'WICHE Public Grads-RE PROJ'!W28</f>
        <v>9.6188496188496189E-2</v>
      </c>
      <c r="CT26" s="417">
        <f>+'WICHE Public Grads-RE PROJ'!EE28/'WICHE Public Grads-RE PROJ'!X28</f>
        <v>0.10098095787651472</v>
      </c>
      <c r="CU26" s="417">
        <f>+'WICHE Public Grads-RE PROJ'!EF28/'WICHE Public Grads-RE PROJ'!Y28</f>
        <v>0.10812348840517855</v>
      </c>
      <c r="CV26" s="417">
        <f>+'WICHE Public Grads-RE PROJ'!EG28/'WICHE Public Grads-RE PROJ'!Z28</f>
        <v>0.10481789503871523</v>
      </c>
      <c r="CW26" s="417">
        <f>+'WICHE Public Grads-RE PROJ'!EH28/'WICHE Public Grads-RE PROJ'!AA28</f>
        <v>0.11276653909240023</v>
      </c>
      <c r="CX26" s="415">
        <f>+'WICHE Public Grads-RE PROJ'!EI28/'WICHE Public Grads-RE PROJ'!AB28</f>
        <v>0.11446936542669585</v>
      </c>
      <c r="CY26" s="415">
        <f>+'WICHE Public Grads-RE PROJ'!EJ28/'WICHE Public Grads-RE PROJ'!AC28</f>
        <v>0.1259864322303752</v>
      </c>
      <c r="CZ26" s="415">
        <f>+'WICHE Public Grads-RE PROJ'!EK28/'WICHE Public Grads-RE PROJ'!AD28</f>
        <v>0.12338210467079347</v>
      </c>
      <c r="DA26" s="415">
        <f>+'WICHE Public Grads-RE PROJ'!EL28/'WICHE Public Grads-RE PROJ'!AE28</f>
        <v>0.13256006628003314</v>
      </c>
      <c r="DB26" s="415">
        <f>+'WICHE Public Grads-RE PROJ'!EM28/'WICHE Public Grads-RE PROJ'!AF28</f>
        <v>0.13009252865626295</v>
      </c>
      <c r="DC26" s="417">
        <f>+'WICHE Public Grads-RE PROJ'!EN28/'WICHE Public Grads-RE PROJ'!AG28</f>
        <v>0.14707070707070707</v>
      </c>
      <c r="DD26" s="415">
        <f>+'WICHE Public Grads-RE PROJ'!EO28/'WICHE Public Grads-RE PROJ'!AH28</f>
        <v>0.15784798883390433</v>
      </c>
      <c r="DE26" s="415">
        <f>+'WICHE Public Grads-RE PROJ'!EP28/'WICHE Public Grads-RE PROJ'!AI28</f>
        <v>0.15965314970670746</v>
      </c>
      <c r="DF26" s="415">
        <f>+'WICHE Public Grads-RE PROJ'!EQ28/'WICHE Public Grads-RE PROJ'!AJ28</f>
        <v>0.16656467996573246</v>
      </c>
      <c r="DG26" s="415">
        <f>+'WICHE Public Grads-RE PROJ'!ER28/'WICHE Public Grads-RE PROJ'!AK28</f>
        <v>0.16958775610960256</v>
      </c>
      <c r="DH26" s="434">
        <f>+'WICHE Public Grads-RE PROJ'!ES28/'WICHE Public Grads-RE PROJ'!AL28</f>
        <v>0.18408020292305835</v>
      </c>
      <c r="DI26" s="411">
        <f>+'WICHE Public Grads-RE PROJ'!ET28/'WICHE Public Grads-RE PROJ'!B28</f>
        <v>3.5411020776874434E-2</v>
      </c>
      <c r="DJ26" s="411">
        <f>+'WICHE Public Grads-RE PROJ'!EU28/'WICHE Public Grads-RE PROJ'!C28</f>
        <v>3.685636856368564E-2</v>
      </c>
      <c r="DK26" s="411">
        <f>+'WICHE Public Grads-RE PROJ'!EV28/'WICHE Public Grads-RE PROJ'!D28</f>
        <v>4.0542891943622761E-2</v>
      </c>
      <c r="DL26" s="411">
        <f>+'WICHE Public Grads-RE PROJ'!EW28/'WICHE Public Grads-RE PROJ'!E28</f>
        <v>3.9895923677363401E-2</v>
      </c>
      <c r="DM26" s="411">
        <f>+'WICHE Public Grads-RE PROJ'!EX28/'WICHE Public Grads-RE PROJ'!F28</f>
        <v>3.7846930193439862E-2</v>
      </c>
      <c r="DN26" s="411">
        <f>+'WICHE Public Grads-RE PROJ'!EY28/'WICHE Public Grads-RE PROJ'!G28</f>
        <v>4.1578346649274414E-2</v>
      </c>
      <c r="DO26" s="416">
        <f>+'WICHE Public Grads-RE PROJ'!EZ28/'WICHE Public Grads-RE PROJ'!H28</f>
        <v>4.0080470442587432E-2</v>
      </c>
      <c r="DP26" s="416">
        <f>+'WICHE Public Grads-RE PROJ'!FA28/'WICHE Public Grads-RE PROJ'!I28</f>
        <v>4.1409691629955947E-2</v>
      </c>
      <c r="DQ26" s="416">
        <f>+'WICHE Public Grads-RE PROJ'!FB28/'WICHE Public Grads-RE PROJ'!J28</f>
        <v>3.7037037037037035E-2</v>
      </c>
      <c r="DR26" s="416">
        <f>+'WICHE Public Grads-RE PROJ'!FC28/'WICHE Public Grads-RE PROJ'!K28</f>
        <v>3.611274221961245E-2</v>
      </c>
      <c r="DS26" s="411">
        <f>+'WICHE Public Grads-RE PROJ'!FD28/'WICHE Public Grads-RE PROJ'!L28</f>
        <v>3.628509719222462E-2</v>
      </c>
      <c r="DT26" s="416">
        <f>+'WICHE Public Grads-RE PROJ'!FE28/'WICHE Public Grads-RE PROJ'!M28</f>
        <v>3.6727422228313003E-2</v>
      </c>
      <c r="DU26" s="416">
        <f>+'WICHE Public Grads-RE PROJ'!FF28/'WICHE Public Grads-RE PROJ'!N28</f>
        <v>3.8695411829740185E-2</v>
      </c>
      <c r="DV26" s="416">
        <f>+'WICHE Public Grads-RE PROJ'!FG28/'WICHE Public Grads-RE PROJ'!O28</f>
        <v>3.3716136631330974E-2</v>
      </c>
      <c r="DW26" s="416">
        <f>+'WICHE Public Grads-RE PROJ'!FH28/'WICHE Public Grads-RE PROJ'!P28</f>
        <v>4.1027034370330118E-2</v>
      </c>
      <c r="DX26" s="416">
        <f>+'WICHE Public Grads-RE PROJ'!FI28/'WICHE Public Grads-RE PROJ'!Q28</f>
        <v>3.678580746151839E-2</v>
      </c>
      <c r="DY26" s="416">
        <f>+'WICHE Public Grads-RE PROJ'!FJ28/'WICHE Public Grads-RE PROJ'!R28</f>
        <v>3.497530369777066E-2</v>
      </c>
      <c r="DZ26" s="416">
        <f>+'WICHE Public Grads-RE PROJ'!FK28/'WICHE Public Grads-RE PROJ'!S28</f>
        <v>3.7217434744598474E-2</v>
      </c>
      <c r="EA26" s="416">
        <f>+'WICHE Public Grads-RE PROJ'!FL28/'WICHE Public Grads-RE PROJ'!T28</f>
        <v>3.4226965122332122E-2</v>
      </c>
      <c r="EB26" s="417">
        <f>+'WICHE Public Grads-RE PROJ'!FM28/'WICHE Public Grads-RE PROJ'!U28</f>
        <v>3.6860249270750461E-2</v>
      </c>
      <c r="EC26" s="417">
        <f>+'WICHE Public Grads-RE PROJ'!FN28/'WICHE Public Grads-RE PROJ'!V28</f>
        <v>3.4271099744245526E-2</v>
      </c>
      <c r="ED26" s="417">
        <f>+'WICHE Public Grads-RE PROJ'!FO28/'WICHE Public Grads-RE PROJ'!W28</f>
        <v>3.5204435204435204E-2</v>
      </c>
      <c r="EE26" s="417">
        <f>+'WICHE Public Grads-RE PROJ'!FP28/'WICHE Public Grads-RE PROJ'!X28</f>
        <v>3.043854587420658E-2</v>
      </c>
      <c r="EF26" s="417">
        <f>+'WICHE Public Grads-RE PROJ'!FQ28/'WICHE Public Grads-RE PROJ'!Y28</f>
        <v>3.3717456252667519E-2</v>
      </c>
      <c r="EG26" s="417">
        <f>+'WICHE Public Grads-RE PROJ'!FR28/'WICHE Public Grads-RE PROJ'!Z28</f>
        <v>3.2262689991396615E-2</v>
      </c>
      <c r="EH26" s="417">
        <f>+'WICHE Public Grads-RE PROJ'!FS28/'WICHE Public Grads-RE PROJ'!AA28</f>
        <v>3.06178239475123E-2</v>
      </c>
      <c r="EI26" s="415">
        <f>+'WICHE Public Grads-RE PROJ'!FT28/'WICHE Public Grads-RE PROJ'!AB28</f>
        <v>3.1591903719912474E-2</v>
      </c>
      <c r="EJ26" s="415">
        <f>+'WICHE Public Grads-RE PROJ'!FU28/'WICHE Public Grads-RE PROJ'!AC28</f>
        <v>2.9350685310812683E-2</v>
      </c>
      <c r="EK26" s="415">
        <f>+'WICHE Public Grads-RE PROJ'!FV28/'WICHE Public Grads-RE PROJ'!AD28</f>
        <v>2.9544175576814855E-2</v>
      </c>
      <c r="EL26" s="415">
        <f>+'WICHE Public Grads-RE PROJ'!FW28/'WICHE Public Grads-RE PROJ'!AE28</f>
        <v>2.4993095829881247E-2</v>
      </c>
      <c r="EM26" s="415">
        <f>+'WICHE Public Grads-RE PROJ'!FX28/'WICHE Public Grads-RE PROJ'!AF28</f>
        <v>2.7482391934815633E-2</v>
      </c>
      <c r="EN26" s="417">
        <f>+'WICHE Public Grads-RE PROJ'!FY28/'WICHE Public Grads-RE PROJ'!AG28</f>
        <v>2.7340067340067341E-2</v>
      </c>
      <c r="EO26" s="415">
        <f>+'WICHE Public Grads-RE PROJ'!FZ28/'WICHE Public Grads-RE PROJ'!AH28</f>
        <v>2.7407689379520365E-2</v>
      </c>
      <c r="EP26" s="415">
        <f>+'WICHE Public Grads-RE PROJ'!GA28/'WICHE Public Grads-RE PROJ'!AI28</f>
        <v>2.894669727110431E-2</v>
      </c>
      <c r="EQ26" s="415">
        <f>+'WICHE Public Grads-RE PROJ'!GB28/'WICHE Public Grads-RE PROJ'!AJ28</f>
        <v>2.6434952882144168E-2</v>
      </c>
      <c r="ER26" s="415">
        <f>+'WICHE Public Grads-RE PROJ'!GC28/'WICHE Public Grads-RE PROJ'!AK28</f>
        <v>2.8264626018267094E-2</v>
      </c>
      <c r="ES26" s="434">
        <f>+'WICHE Public Grads-RE PROJ'!GD28/'WICHE Public Grads-RE PROJ'!AL28</f>
        <v>2.6935620243990821E-2</v>
      </c>
      <c r="ET26" s="411">
        <f>+'WICHE Public Grads-RE PROJ'!GE28/'WICHE Public Grads-RE PROJ'!B28</f>
        <v>2.2402890695573621E-2</v>
      </c>
      <c r="EU26" s="411">
        <f>+'WICHE Public Grads-RE PROJ'!GF28/'WICHE Public Grads-RE PROJ'!C28</f>
        <v>2.149954832881662E-2</v>
      </c>
      <c r="EV26" s="411">
        <f>+'WICHE Public Grads-RE PROJ'!GG28/'WICHE Public Grads-RE PROJ'!D28</f>
        <v>2.5230555072211589E-2</v>
      </c>
      <c r="EW26" s="411">
        <f>+'WICHE Public Grads-RE PROJ'!GH28/'WICHE Public Grads-RE PROJ'!E28</f>
        <v>2.1335646140503036E-2</v>
      </c>
      <c r="EX26" s="411">
        <f>+'WICHE Public Grads-RE PROJ'!GI28/'WICHE Public Grads-RE PROJ'!F28</f>
        <v>2.4894869638351556E-2</v>
      </c>
      <c r="EY26" s="411">
        <f>+'WICHE Public Grads-RE PROJ'!GJ28/'WICHE Public Grads-RE PROJ'!G28</f>
        <v>2.3642589271156041E-2</v>
      </c>
      <c r="EZ26" s="416">
        <f>+'WICHE Public Grads-RE PROJ'!GK28/'WICHE Public Grads-RE PROJ'!H28</f>
        <v>2.3831631073970908E-2</v>
      </c>
      <c r="FA26" s="416">
        <f>+'WICHE Public Grads-RE PROJ'!GL28/'WICHE Public Grads-RE PROJ'!I28</f>
        <v>2.7019089574155653E-2</v>
      </c>
      <c r="FB26" s="416">
        <f>+'WICHE Public Grads-RE PROJ'!GM28/'WICHE Public Grads-RE PROJ'!J28</f>
        <v>2.872260015117158E-2</v>
      </c>
      <c r="FC26" s="416">
        <f>+'WICHE Public Grads-RE PROJ'!GN28/'WICHE Public Grads-RE PROJ'!K28</f>
        <v>2.5396359365825016E-2</v>
      </c>
      <c r="FD26" s="411">
        <f>+'WICHE Public Grads-RE PROJ'!GO28/'WICHE Public Grads-RE PROJ'!L28</f>
        <v>2.8365730741540678E-2</v>
      </c>
      <c r="FE26" s="416">
        <f>+'WICHE Public Grads-RE PROJ'!GP28/'WICHE Public Grads-RE PROJ'!M28</f>
        <v>2.658626832945046E-2</v>
      </c>
      <c r="FF26" s="416">
        <f>+'WICHE Public Grads-RE PROJ'!GQ28/'WICHE Public Grads-RE PROJ'!N28</f>
        <v>2.736318407960199E-2</v>
      </c>
      <c r="FG26" s="416">
        <f>+'WICHE Public Grads-RE PROJ'!GR28/'WICHE Public Grads-RE PROJ'!O28</f>
        <v>1.4281507656065961E-2</v>
      </c>
      <c r="FH26" s="416">
        <f>+'WICHE Public Grads-RE PROJ'!GS28/'WICHE Public Grads-RE PROJ'!P28</f>
        <v>3.3419372367884795E-2</v>
      </c>
      <c r="FI26" s="416">
        <f>+'WICHE Public Grads-RE PROJ'!GT28/'WICHE Public Grads-RE PROJ'!Q28</f>
        <v>3.2611531437516307E-2</v>
      </c>
      <c r="FJ26" s="416">
        <f>+'WICHE Public Grads-RE PROJ'!GU28/'WICHE Public Grads-RE PROJ'!R28</f>
        <v>5.1928981444399946E-2</v>
      </c>
      <c r="FK26" s="416">
        <f>+'WICHE Public Grads-RE PROJ'!GV28/'WICHE Public Grads-RE PROJ'!S28</f>
        <v>4.5460222305482703E-2</v>
      </c>
      <c r="FL26" s="416">
        <f>+'WICHE Public Grads-RE PROJ'!GW28/'WICHE Public Grads-RE PROJ'!T28</f>
        <v>4.4638209266007291E-2</v>
      </c>
      <c r="FM26" s="417">
        <f>+'WICHE Public Grads-RE PROJ'!GX28/'WICHE Public Grads-RE PROJ'!U28</f>
        <v>5.1312649164677801E-2</v>
      </c>
      <c r="FN26" s="417">
        <f>+'WICHE Public Grads-RE PROJ'!GY28/'WICHE Public Grads-RE PROJ'!V28</f>
        <v>5.1662404092071609E-2</v>
      </c>
      <c r="FO26" s="417">
        <f>+'WICHE Public Grads-RE PROJ'!GZ28/'WICHE Public Grads-RE PROJ'!W28</f>
        <v>5.9182259182259181E-2</v>
      </c>
      <c r="FP26" s="417">
        <f>+'WICHE Public Grads-RE PROJ'!HA28/'WICHE Public Grads-RE PROJ'!X28</f>
        <v>6.823427582227351E-2</v>
      </c>
      <c r="FQ26" s="417">
        <f>+'WICHE Public Grads-RE PROJ'!HB28/'WICHE Public Grads-RE PROJ'!Y28</f>
        <v>6.7719448001138147E-2</v>
      </c>
      <c r="FR26" s="417">
        <f>+'WICHE Public Grads-RE PROJ'!HC28/'WICHE Public Grads-RE PROJ'!Z28</f>
        <v>7.4562661313449963E-2</v>
      </c>
      <c r="FS26" s="417">
        <f>+'WICHE Public Grads-RE PROJ'!HD28/'WICHE Public Grads-RE PROJ'!AA28</f>
        <v>8.3242208857299077E-2</v>
      </c>
      <c r="FT26" s="415">
        <f>+'WICHE Public Grads-RE PROJ'!HE28/'WICHE Public Grads-RE PROJ'!AB28</f>
        <v>8.6706783369803059E-2</v>
      </c>
      <c r="FU26" s="415">
        <f>+'WICHE Public Grads-RE PROJ'!HF28/'WICHE Public Grads-RE PROJ'!AC28</f>
        <v>8.4037103696524992E-2</v>
      </c>
      <c r="FV26" s="415">
        <f>+'WICHE Public Grads-RE PROJ'!HG28/'WICHE Public Grads-RE PROJ'!AD28</f>
        <v>9.0602138435565555E-2</v>
      </c>
      <c r="FW26" s="415">
        <f>+'WICHE Public Grads-RE PROJ'!HH28/'WICHE Public Grads-RE PROJ'!AE28</f>
        <v>8.6992543496271751E-2</v>
      </c>
      <c r="FX26" s="415">
        <f>+'WICHE Public Grads-RE PROJ'!HI28/'WICHE Public Grads-RE PROJ'!AF28</f>
        <v>8.9490401878193626E-2</v>
      </c>
      <c r="FY26" s="417">
        <f>+'WICHE Public Grads-RE PROJ'!HJ28/'WICHE Public Grads-RE PROJ'!AG28</f>
        <v>9.3333333333333338E-2</v>
      </c>
      <c r="FZ26" s="415">
        <f>+'WICHE Public Grads-RE PROJ'!HK28/'WICHE Public Grads-RE PROJ'!AH28</f>
        <v>8.5014592056845584E-2</v>
      </c>
      <c r="GA26" s="415">
        <f>+'WICHE Public Grads-RE PROJ'!HL28/'WICHE Public Grads-RE PROJ'!AI28</f>
        <v>7.6893649579188983E-2</v>
      </c>
      <c r="GB26" s="415">
        <f>+'WICHE Public Grads-RE PROJ'!HM28/'WICHE Public Grads-RE PROJ'!AJ28</f>
        <v>6.8412678986660133E-2</v>
      </c>
      <c r="GC26" s="415">
        <f>+'WICHE Public Grads-RE PROJ'!HN28/'WICHE Public Grads-RE PROJ'!AK28</f>
        <v>7.4919772895581341E-2</v>
      </c>
      <c r="GD26" s="434">
        <f>+'WICHE Public Grads-RE PROJ'!HO28/'WICHE Public Grads-RE PROJ'!AL28</f>
        <v>6.9935982606595004E-2</v>
      </c>
      <c r="GE26" s="411">
        <f>+'WICHE Public Grads-RE PROJ'!HP28/'WICHE Public Grads-RE PROJ'!B28</f>
        <v>0.71219512195121948</v>
      </c>
      <c r="GF26" s="411">
        <f>+'WICHE Public Grads-RE PROJ'!HQ28/'WICHE Public Grads-RE PROJ'!C28</f>
        <v>0.70840108401084012</v>
      </c>
      <c r="GG26" s="411">
        <f>+'WICHE Public Grads-RE PROJ'!HR28/'WICHE Public Grads-RE PROJ'!D28</f>
        <v>0.69601531233687142</v>
      </c>
      <c r="GH26" s="411">
        <f>+'WICHE Public Grads-RE PROJ'!HS28/'WICHE Public Grads-RE PROJ'!E28</f>
        <v>0.70320901994796181</v>
      </c>
      <c r="GI26" s="411">
        <f>+'WICHE Public Grads-RE PROJ'!HT28/'WICHE Public Grads-RE PROJ'!F28</f>
        <v>0.7074852817493692</v>
      </c>
      <c r="GJ26" s="411">
        <f>+'WICHE Public Grads-RE PROJ'!HU28/'WICHE Public Grads-RE PROJ'!G28</f>
        <v>0.69362465351377789</v>
      </c>
      <c r="GK26" s="416">
        <f>+'WICHE Public Grads-RE PROJ'!HV28/'WICHE Public Grads-RE PROJ'!H28</f>
        <v>0.71340142370783044</v>
      </c>
      <c r="GL26" s="416">
        <f>+'WICHE Public Grads-RE PROJ'!HW28/'WICHE Public Grads-RE PROJ'!I28</f>
        <v>0.70029368575624085</v>
      </c>
      <c r="GM26" s="416">
        <f>+'WICHE Public Grads-RE PROJ'!HX28/'WICHE Public Grads-RE PROJ'!J28</f>
        <v>0.69176114890400608</v>
      </c>
      <c r="GN26" s="416">
        <f>+'WICHE Public Grads-RE PROJ'!HY28/'WICHE Public Grads-RE PROJ'!K28</f>
        <v>0.68672930123311804</v>
      </c>
      <c r="GO26" s="411">
        <f>+'WICHE Public Grads-RE PROJ'!HZ28/'WICHE Public Grads-RE PROJ'!L28</f>
        <v>0.68164146868250541</v>
      </c>
      <c r="GP26" s="416">
        <f>+'WICHE Public Grads-RE PROJ'!IA28/'WICHE Public Grads-RE PROJ'!M28</f>
        <v>0.68850212416061396</v>
      </c>
      <c r="GQ26" s="416">
        <f>+'WICHE Public Grads-RE PROJ'!IB28/'WICHE Public Grads-RE PROJ'!N28</f>
        <v>0.68711995577667218</v>
      </c>
      <c r="GR26" s="416">
        <f>+'WICHE Public Grads-RE PROJ'!IC28/'WICHE Public Grads-RE PROJ'!O28</f>
        <v>0.70023557126030622</v>
      </c>
      <c r="GS26" s="416">
        <f>+'WICHE Public Grads-RE PROJ'!ID28/'WICHE Public Grads-RE PROJ'!P28</f>
        <v>0.65792691210433363</v>
      </c>
      <c r="GT26" s="416">
        <f>+'WICHE Public Grads-RE PROJ'!IE28/'WICHE Public Grads-RE PROJ'!Q28</f>
        <v>0.64192538481607098</v>
      </c>
      <c r="GU26" s="416">
        <f>+'WICHE Public Grads-RE PROJ'!IF28/'WICHE Public Grads-RE PROJ'!R28</f>
        <v>0.63302629822453615</v>
      </c>
      <c r="GV26" s="416">
        <f>+'WICHE Public Grads-RE PROJ'!IG28/'WICHE Public Grads-RE PROJ'!S28</f>
        <v>0.6414387411015362</v>
      </c>
      <c r="GW26" s="416">
        <f>+'WICHE Public Grads-RE PROJ'!IH28/'WICHE Public Grads-RE PROJ'!T28</f>
        <v>0.62688703800104117</v>
      </c>
      <c r="GX26" s="417">
        <f>+'WICHE Public Grads-RE PROJ'!II28/'WICHE Public Grads-RE PROJ'!U28</f>
        <v>0.62118801378944577</v>
      </c>
      <c r="GY26" s="417">
        <f>+'WICHE Public Grads-RE PROJ'!IJ28/'WICHE Public Grads-RE PROJ'!V28</f>
        <v>0.61764705882352944</v>
      </c>
      <c r="GZ26" s="417">
        <f>+'WICHE Public Grads-RE PROJ'!IK28/'WICHE Public Grads-RE PROJ'!W28</f>
        <v>0.61981981981981982</v>
      </c>
      <c r="HA26" s="417">
        <f>+'WICHE Public Grads-RE PROJ'!IL28/'WICHE Public Grads-RE PROJ'!X28</f>
        <v>0.59939411425274092</v>
      </c>
      <c r="HB26" s="417">
        <f>+'WICHE Public Grads-RE PROJ'!IM28/'WICHE Public Grads-RE PROJ'!Y28</f>
        <v>0.60534926732109828</v>
      </c>
      <c r="HC26" s="417">
        <f>+'WICHE Public Grads-RE PROJ'!IN28/'WICHE Public Grads-RE PROJ'!Z28</f>
        <v>0.59420705477487812</v>
      </c>
      <c r="HD26" s="417">
        <f>+'WICHE Public Grads-RE PROJ'!IO28/'WICHE Public Grads-RE PROJ'!AA28</f>
        <v>0.58679606342263535</v>
      </c>
      <c r="HE26" s="415">
        <f>+'WICHE Public Grads-RE PROJ'!IP28/'WICHE Public Grads-RE PROJ'!AB28</f>
        <v>0.57809080962800874</v>
      </c>
      <c r="HF26" s="415">
        <f>+'WICHE Public Grads-RE PROJ'!IQ28/'WICHE Public Grads-RE PROJ'!AC28</f>
        <v>0.57704554894088333</v>
      </c>
      <c r="HG26" s="415">
        <f>+'WICHE Public Grads-RE PROJ'!IR28/'WICHE Public Grads-RE PROJ'!AD28</f>
        <v>0.5799099606077659</v>
      </c>
      <c r="HH26" s="415">
        <f>+'WICHE Public Grads-RE PROJ'!IS28/'WICHE Public Grads-RE PROJ'!AE28</f>
        <v>0.58492129246064628</v>
      </c>
      <c r="HI26" s="415">
        <f>+'WICHE Public Grads-RE PROJ'!IT28/'WICHE Public Grads-RE PROJ'!AF28</f>
        <v>0.58527827648114905</v>
      </c>
      <c r="HJ26" s="417">
        <f>+'WICHE Public Grads-RE PROJ'!IU28/'WICHE Public Grads-RE PROJ'!AG28</f>
        <v>0.55407407407407405</v>
      </c>
      <c r="HK26" s="415">
        <f>+'WICHE Public Grads-RE PROJ'!IV28/'WICHE Public Grads-RE PROJ'!AH28</f>
        <v>0.55881233346022074</v>
      </c>
      <c r="HL26" s="415">
        <f>+'WICHE Public Grads-RE PROJ'!IW28/'WICHE Public Grads-RE PROJ'!AI28</f>
        <v>0.55623565416985465</v>
      </c>
      <c r="HM26" s="415">
        <f>+'WICHE Public Grads-RE PROJ'!IX28/'WICHE Public Grads-RE PROJ'!AJ28</f>
        <v>0.55843837963529552</v>
      </c>
      <c r="HN26" s="415">
        <f>+'WICHE Public Grads-RE PROJ'!IY28/'WICHE Public Grads-RE PROJ'!AK28</f>
        <v>0.54171809429770423</v>
      </c>
      <c r="HO26" s="434">
        <f>+'WICHE Public Grads-RE PROJ'!IZ28/'WICHE Public Grads-RE PROJ'!AL28</f>
        <v>0.54100736803961835</v>
      </c>
      <c r="HP26" s="428">
        <f t="shared" ref="HP26:HP39" si="48">+B26+DI26+ET26+GE26</f>
        <v>1</v>
      </c>
      <c r="HQ26" s="428">
        <f t="shared" ref="HQ26:HQ39" si="49">+C26+DJ26+EU26+GF26</f>
        <v>1</v>
      </c>
      <c r="HR26" s="428">
        <f t="shared" ref="HR26:HR39" si="50">+D26+DK26+EV26+GG26</f>
        <v>1</v>
      </c>
      <c r="HS26" s="428">
        <f t="shared" ref="HS26:HS39" si="51">+E26+DL26+EW26+GH26</f>
        <v>1</v>
      </c>
      <c r="HT26" s="428">
        <f t="shared" ref="HT26:HT39" si="52">+F26+DM26+EX26+GI26</f>
        <v>1</v>
      </c>
      <c r="HU26" s="428">
        <f t="shared" si="2"/>
        <v>1</v>
      </c>
      <c r="HV26" s="428">
        <f t="shared" si="41"/>
        <v>1</v>
      </c>
      <c r="HW26" s="428">
        <f t="shared" si="42"/>
        <v>1</v>
      </c>
      <c r="HX26" s="428">
        <f t="shared" si="43"/>
        <v>1</v>
      </c>
      <c r="HY26" s="428">
        <f t="shared" si="44"/>
        <v>1</v>
      </c>
      <c r="HZ26" s="428">
        <f t="shared" si="45"/>
        <v>1</v>
      </c>
      <c r="IA26" s="428">
        <f t="shared" si="46"/>
        <v>1</v>
      </c>
      <c r="IB26" s="428">
        <f t="shared" si="47"/>
        <v>1</v>
      </c>
      <c r="IC26" s="428">
        <f t="shared" si="17"/>
        <v>1</v>
      </c>
      <c r="ID26" s="428">
        <f t="shared" si="18"/>
        <v>1</v>
      </c>
      <c r="IE26" s="428">
        <f t="shared" si="19"/>
        <v>1</v>
      </c>
      <c r="IF26" s="428">
        <f t="shared" si="20"/>
        <v>1</v>
      </c>
      <c r="IG26" s="428">
        <f t="shared" si="21"/>
        <v>1</v>
      </c>
      <c r="IH26" s="428">
        <f t="shared" si="22"/>
        <v>1</v>
      </c>
      <c r="II26" s="428">
        <f t="shared" si="23"/>
        <v>1</v>
      </c>
      <c r="IJ26" s="428">
        <f t="shared" si="24"/>
        <v>1</v>
      </c>
      <c r="IK26" s="428">
        <f t="shared" si="25"/>
        <v>1</v>
      </c>
      <c r="IL26" s="428">
        <f t="shared" si="26"/>
        <v>1</v>
      </c>
      <c r="IM26" s="428">
        <f t="shared" si="27"/>
        <v>1</v>
      </c>
      <c r="IN26" s="428">
        <f t="shared" si="28"/>
        <v>1</v>
      </c>
      <c r="IO26" s="428">
        <f t="shared" si="29"/>
        <v>1</v>
      </c>
      <c r="IP26" s="428">
        <f t="shared" si="30"/>
        <v>1</v>
      </c>
      <c r="IQ26" s="428">
        <f t="shared" si="31"/>
        <v>1</v>
      </c>
      <c r="IR26" s="428">
        <f t="shared" si="32"/>
        <v>1</v>
      </c>
      <c r="IS26" s="428">
        <f t="shared" si="33"/>
        <v>1</v>
      </c>
      <c r="IT26" s="428">
        <f t="shared" si="34"/>
        <v>1</v>
      </c>
      <c r="IU26" s="428">
        <f t="shared" si="35"/>
        <v>1</v>
      </c>
      <c r="IV26" s="428">
        <f t="shared" si="36"/>
        <v>1</v>
      </c>
      <c r="IW26" s="428">
        <f t="shared" si="37"/>
        <v>1</v>
      </c>
      <c r="IX26" s="428">
        <f t="shared" si="38"/>
        <v>1</v>
      </c>
      <c r="IY26" s="428">
        <f t="shared" si="39"/>
        <v>1</v>
      </c>
      <c r="IZ26" s="428">
        <f t="shared" si="40"/>
        <v>1</v>
      </c>
    </row>
    <row r="27" spans="1:260" s="42" customFormat="1">
      <c r="A27" s="281" t="s">
        <v>80</v>
      </c>
      <c r="B27" s="411">
        <f>+'WICHE Public Grads-RE PROJ'!AM29/'WICHE Public Grads-RE PROJ'!B29</f>
        <v>8.5113868986693958E-2</v>
      </c>
      <c r="C27" s="411">
        <f>+'WICHE Public Grads-RE PROJ'!AN29/'WICHE Public Grads-RE PROJ'!C29</f>
        <v>8.7756323432135325E-2</v>
      </c>
      <c r="D27" s="411">
        <f>+'WICHE Public Grads-RE PROJ'!AO29/'WICHE Public Grads-RE PROJ'!D29</f>
        <v>8.791939171585049E-2</v>
      </c>
      <c r="E27" s="411">
        <f>+'WICHE Public Grads-RE PROJ'!AP29/'WICHE Public Grads-RE PROJ'!E29</f>
        <v>8.7547194165671693E-2</v>
      </c>
      <c r="F27" s="411">
        <f>+'WICHE Public Grads-RE PROJ'!AQ29/'WICHE Public Grads-RE PROJ'!F29</f>
        <v>8.311117035457212E-2</v>
      </c>
      <c r="G27" s="411">
        <f>+'WICHE Public Grads-RE PROJ'!AR29/'WICHE Public Grads-RE PROJ'!G29</f>
        <v>8.7260137315885222E-2</v>
      </c>
      <c r="H27" s="416">
        <f>+'WICHE Public Grads-RE PROJ'!AS29/'WICHE Public Grads-RE PROJ'!H29</f>
        <v>8.8363906383212787E-2</v>
      </c>
      <c r="I27" s="416">
        <f>+'WICHE Public Grads-RE PROJ'!AT29/'WICHE Public Grads-RE PROJ'!I29</f>
        <v>8.9845499328257944E-2</v>
      </c>
      <c r="J27" s="416">
        <f>+'WICHE Public Grads-RE PROJ'!AU29/'WICHE Public Grads-RE PROJ'!J29</f>
        <v>8.3646616541353386E-2</v>
      </c>
      <c r="K27" s="416">
        <f>+'WICHE Public Grads-RE PROJ'!AV29/'WICHE Public Grads-RE PROJ'!K29</f>
        <v>8.7240279887873667E-2</v>
      </c>
      <c r="L27" s="411">
        <f>+'WICHE Public Grads-RE PROJ'!AW29/'WICHE Public Grads-RE PROJ'!L29</f>
        <v>8.5808161102278749E-2</v>
      </c>
      <c r="M27" s="416">
        <f>+'WICHE Public Grads-RE PROJ'!AX29/'WICHE Public Grads-RE PROJ'!M29</f>
        <v>8.1722882407073982E-2</v>
      </c>
      <c r="N27" s="416">
        <f>+'WICHE Public Grads-RE PROJ'!AY29/'WICHE Public Grads-RE PROJ'!N29</f>
        <v>8.2293223169552607E-2</v>
      </c>
      <c r="O27" s="416">
        <f>+'WICHE Public Grads-RE PROJ'!AZ29/'WICHE Public Grads-RE PROJ'!O29</f>
        <v>9.628895088910551E-2</v>
      </c>
      <c r="P27" s="416">
        <f>+'WICHE Public Grads-RE PROJ'!BA29/'WICHE Public Grads-RE PROJ'!P29</f>
        <v>8.2601541846148152E-2</v>
      </c>
      <c r="Q27" s="416">
        <f>+'WICHE Public Grads-RE PROJ'!BB29/'WICHE Public Grads-RE PROJ'!Q29</f>
        <v>8.6731958394395403E-2</v>
      </c>
      <c r="R27" s="416">
        <f>+'WICHE Public Grads-RE PROJ'!BC29/'WICHE Public Grads-RE PROJ'!R29</f>
        <v>8.9237355473754193E-2</v>
      </c>
      <c r="S27" s="416">
        <f>+'WICHE Public Grads-RE PROJ'!BD29/'WICHE Public Grads-RE PROJ'!S29</f>
        <v>8.5821015166575823E-2</v>
      </c>
      <c r="T27" s="416">
        <f>+'WICHE Public Grads-RE PROJ'!BE29/'WICHE Public Grads-RE PROJ'!T29</f>
        <v>8.611995966128283E-2</v>
      </c>
      <c r="U27" s="417">
        <f>+'WICHE Public Grads-RE PROJ'!BF29/'WICHE Public Grads-RE PROJ'!U29</f>
        <v>8.4717792481871126E-2</v>
      </c>
      <c r="V27" s="417">
        <f>+'WICHE Public Grads-RE PROJ'!BG29/'WICHE Public Grads-RE PROJ'!V29</f>
        <v>8.6166279488270131E-2</v>
      </c>
      <c r="W27" s="417">
        <f>+'WICHE Public Grads-RE PROJ'!BH29/'WICHE Public Grads-RE PROJ'!W29</f>
        <v>8.5709925735019843E-2</v>
      </c>
      <c r="X27" s="417">
        <f>+'WICHE Public Grads-RE PROJ'!BI29/'WICHE Public Grads-RE PROJ'!X29</f>
        <v>8.4902377057738496E-2</v>
      </c>
      <c r="Y27" s="417">
        <f>+'WICHE Public Grads-RE PROJ'!BJ29/'WICHE Public Grads-RE PROJ'!Y29</f>
        <v>8.7784205569756496E-2</v>
      </c>
      <c r="Z27" s="417">
        <f>+'WICHE Public Grads-RE PROJ'!BK29/'WICHE Public Grads-RE PROJ'!Z29</f>
        <v>9.0481511750087562E-2</v>
      </c>
      <c r="AA27" s="417">
        <f>+'WICHE Public Grads-RE PROJ'!BL29/'WICHE Public Grads-RE PROJ'!AA29</f>
        <v>9.4083190733184149E-2</v>
      </c>
      <c r="AB27" s="415">
        <f>+'WICHE Public Grads-RE PROJ'!BM29/'WICHE Public Grads-RE PROJ'!AB29</f>
        <v>9.4029533449984465E-2</v>
      </c>
      <c r="AC27" s="415">
        <f>+'WICHE Public Grads-RE PROJ'!BN29/'WICHE Public Grads-RE PROJ'!AC29</f>
        <v>9.7334331467256868E-2</v>
      </c>
      <c r="AD27" s="415">
        <f>+'WICHE Public Grads-RE PROJ'!BO29/'WICHE Public Grads-RE PROJ'!AD29</f>
        <v>0.10083077273244566</v>
      </c>
      <c r="AE27" s="415">
        <f>+'WICHE Public Grads-RE PROJ'!BP29/'WICHE Public Grads-RE PROJ'!AE29</f>
        <v>0.103422822022883</v>
      </c>
      <c r="AF27" s="415">
        <f>+'WICHE Public Grads-RE PROJ'!BQ29/'WICHE Public Grads-RE PROJ'!AF29</f>
        <v>0.10954255898076123</v>
      </c>
      <c r="AG27" s="417">
        <f>+'WICHE Public Grads-RE PROJ'!BR29/'WICHE Public Grads-RE PROJ'!AG29</f>
        <v>0.11024524409809763</v>
      </c>
      <c r="AH27" s="415">
        <f>+'WICHE Public Grads-RE PROJ'!BS29/'WICHE Public Grads-RE PROJ'!AH29</f>
        <v>0.11222605763827567</v>
      </c>
      <c r="AI27" s="415">
        <f>+'WICHE Public Grads-RE PROJ'!BT29/'WICHE Public Grads-RE PROJ'!AI29</f>
        <v>0.11783730763622867</v>
      </c>
      <c r="AJ27" s="415">
        <f>+'WICHE Public Grads-RE PROJ'!BU29/'WICHE Public Grads-RE PROJ'!AJ29</f>
        <v>0.11907501780919502</v>
      </c>
      <c r="AK27" s="415">
        <f>+'WICHE Public Grads-RE PROJ'!BV29/'WICHE Public Grads-RE PROJ'!AK29</f>
        <v>0.12142815488686727</v>
      </c>
      <c r="AL27" s="434">
        <f>+'WICHE Public Grads-RE PROJ'!BW29/'WICHE Public Grads-RE PROJ'!AL29</f>
        <v>0.12529275797143602</v>
      </c>
      <c r="AM27" s="411">
        <f>+'WICHE Public Grads-RE PROJ'!BX29/'WICHE Public Grads-RE PROJ'!B29</f>
        <v>6.3555527123848515E-2</v>
      </c>
      <c r="AN27" s="411">
        <f>+'WICHE Public Grads-RE PROJ'!BY29/'WICHE Public Grads-RE PROJ'!C29</f>
        <v>6.4919519954641389E-2</v>
      </c>
      <c r="AO27" s="411">
        <f>+'WICHE Public Grads-RE PROJ'!BZ29/'WICHE Public Grads-RE PROJ'!D29</f>
        <v>6.4390918275110329E-2</v>
      </c>
      <c r="AP27" s="411">
        <f>+'WICHE Public Grads-RE PROJ'!CA29/'WICHE Public Grads-RE PROJ'!E29</f>
        <v>6.2731937138984797E-2</v>
      </c>
      <c r="AQ27" s="411">
        <f>+'WICHE Public Grads-RE PROJ'!CB29/'WICHE Public Grads-RE PROJ'!F29</f>
        <v>5.7784590775793121E-2</v>
      </c>
      <c r="AR27" s="411">
        <f>+'WICHE Public Grads-RE PROJ'!CC29/'WICHE Public Grads-RE PROJ'!G29</f>
        <v>6.2760401384895248E-2</v>
      </c>
      <c r="AS27" s="416">
        <f>+'WICHE Public Grads-RE PROJ'!CD29/'WICHE Public Grads-RE PROJ'!H29</f>
        <v>6.4244657737685978E-2</v>
      </c>
      <c r="AT27" s="416">
        <f>+'WICHE Public Grads-RE PROJ'!CE29/'WICHE Public Grads-RE PROJ'!I29</f>
        <v>6.5662785490371703E-2</v>
      </c>
      <c r="AU27" s="416">
        <f>+'WICHE Public Grads-RE PROJ'!CF29/'WICHE Public Grads-RE PROJ'!J29</f>
        <v>5.9863199665831243E-2</v>
      </c>
      <c r="AV27" s="416">
        <f>+'WICHE Public Grads-RE PROJ'!CG29/'WICHE Public Grads-RE PROJ'!K29</f>
        <v>6.1369909913765432E-2</v>
      </c>
      <c r="AW27" s="411">
        <f>+'WICHE Public Grads-RE PROJ'!CH29/'WICHE Public Grads-RE PROJ'!L29</f>
        <v>5.8547959724430311E-2</v>
      </c>
      <c r="AX27" s="416">
        <f>+'WICHE Public Grads-RE PROJ'!CI29/'WICHE Public Grads-RE PROJ'!M29</f>
        <v>5.3875085023806668E-2</v>
      </c>
      <c r="AY27" s="416">
        <f>+'WICHE Public Grads-RE PROJ'!CJ29/'WICHE Public Grads-RE PROJ'!N29</f>
        <v>5.6495561220005271E-2</v>
      </c>
      <c r="AZ27" s="416">
        <f>+'WICHE Public Grads-RE PROJ'!CK29/'WICHE Public Grads-RE PROJ'!O29</f>
        <v>6.9565363541631647E-2</v>
      </c>
      <c r="BA27" s="416">
        <f>+'WICHE Public Grads-RE PROJ'!CL29/'WICHE Public Grads-RE PROJ'!P29</f>
        <v>5.1376384241371024E-2</v>
      </c>
      <c r="BB27" s="416">
        <f>+'WICHE Public Grads-RE PROJ'!CM29/'WICHE Public Grads-RE PROJ'!Q29</f>
        <v>5.6367730635879472E-2</v>
      </c>
      <c r="BC27" s="416">
        <f>+'WICHE Public Grads-RE PROJ'!CN29/'WICHE Public Grads-RE PROJ'!R29</f>
        <v>5.8783466035318727E-2</v>
      </c>
      <c r="BD27" s="416">
        <f>+'WICHE Public Grads-RE PROJ'!CO29/'WICHE Public Grads-RE PROJ'!S29</f>
        <v>5.3644146599544681E-2</v>
      </c>
      <c r="BE27" s="416">
        <f>+'WICHE Public Grads-RE PROJ'!CP29/'WICHE Public Grads-RE PROJ'!T29</f>
        <v>5.5401706391765781E-2</v>
      </c>
      <c r="BF27" s="417">
        <f>+'WICHE Public Grads-RE PROJ'!CQ29/'WICHE Public Grads-RE PROJ'!U29</f>
        <v>5.1982672442519161E-2</v>
      </c>
      <c r="BG27" s="417">
        <f>+'WICHE Public Grads-RE PROJ'!CR29/'WICHE Public Grads-RE PROJ'!V29</f>
        <v>5.0404083368779246E-2</v>
      </c>
      <c r="BH27" s="417">
        <f>+'WICHE Public Grads-RE PROJ'!CS29/'WICHE Public Grads-RE PROJ'!W29</f>
        <v>4.5864559666316251E-2</v>
      </c>
      <c r="BI27" s="417">
        <f>+'WICHE Public Grads-RE PROJ'!CT29/'WICHE Public Grads-RE PROJ'!X29</f>
        <v>4.346918177705078E-2</v>
      </c>
      <c r="BJ27" s="417">
        <f>+'WICHE Public Grads-RE PROJ'!CU29/'WICHE Public Grads-RE PROJ'!Y29</f>
        <v>4.6381003632449888E-2</v>
      </c>
      <c r="BK27" s="417">
        <f>+'WICHE Public Grads-RE PROJ'!CV29/'WICHE Public Grads-RE PROJ'!Z29</f>
        <v>4.6633420618109649E-2</v>
      </c>
      <c r="BL27" s="417">
        <f>+'WICHE Public Grads-RE PROJ'!CW29/'WICHE Public Grads-RE PROJ'!AA29</f>
        <v>4.7765565354745292E-2</v>
      </c>
      <c r="BM27" s="415">
        <f>+'WICHE Public Grads-RE PROJ'!CX29/'WICHE Public Grads-RE PROJ'!AB29</f>
        <v>4.5395823453418589E-2</v>
      </c>
      <c r="BN27" s="415">
        <f>+'WICHE Public Grads-RE PROJ'!CY29/'WICHE Public Grads-RE PROJ'!AC29</f>
        <v>4.4785835177711238E-2</v>
      </c>
      <c r="BO27" s="415">
        <f>+'WICHE Public Grads-RE PROJ'!CZ29/'WICHE Public Grads-RE PROJ'!AD29</f>
        <v>4.6009527061080489E-2</v>
      </c>
      <c r="BP27" s="415">
        <f>+'WICHE Public Grads-RE PROJ'!DA29/'WICHE Public Grads-RE PROJ'!AE29</f>
        <v>4.565367395734711E-2</v>
      </c>
      <c r="BQ27" s="415">
        <f>+'WICHE Public Grads-RE PROJ'!DB29/'WICHE Public Grads-RE PROJ'!AF29</f>
        <v>4.7168603348378628E-2</v>
      </c>
      <c r="BR27" s="417">
        <f>+'WICHE Public Grads-RE PROJ'!DC29/'WICHE Public Grads-RE PROJ'!AG29</f>
        <v>4.6814118725647488E-2</v>
      </c>
      <c r="BS27" s="415">
        <f>+'WICHE Public Grads-RE PROJ'!DD29/'WICHE Public Grads-RE PROJ'!AH29</f>
        <v>4.4660298092103499E-2</v>
      </c>
      <c r="BT27" s="415">
        <f>+'WICHE Public Grads-RE PROJ'!DE29/'WICHE Public Grads-RE PROJ'!AI29</f>
        <v>4.500086157761489E-2</v>
      </c>
      <c r="BU27" s="415">
        <f>+'WICHE Public Grads-RE PROJ'!DF29/'WICHE Public Grads-RE PROJ'!AJ29</f>
        <v>4.5646336785577293E-2</v>
      </c>
      <c r="BV27" s="415">
        <f>+'WICHE Public Grads-RE PROJ'!DG29/'WICHE Public Grads-RE PROJ'!AK29</f>
        <v>4.6623512946116163E-2</v>
      </c>
      <c r="BW27" s="434">
        <f>+'WICHE Public Grads-RE PROJ'!DH29/'WICHE Public Grads-RE PROJ'!AL29</f>
        <v>4.6734122185313885E-2</v>
      </c>
      <c r="BX27" s="411">
        <f>+'WICHE Public Grads-RE PROJ'!DI29/'WICHE Public Grads-RE PROJ'!B29</f>
        <v>2.1558341862845446E-2</v>
      </c>
      <c r="BY27" s="411">
        <f>+'WICHE Public Grads-RE PROJ'!DJ29/'WICHE Public Grads-RE PROJ'!C29</f>
        <v>2.2836803477493936E-2</v>
      </c>
      <c r="BZ27" s="411">
        <f>+'WICHE Public Grads-RE PROJ'!DK29/'WICHE Public Grads-RE PROJ'!D29</f>
        <v>2.352847344074015E-2</v>
      </c>
      <c r="CA27" s="411">
        <f>+'WICHE Public Grads-RE PROJ'!DL29/'WICHE Public Grads-RE PROJ'!E29</f>
        <v>2.4815257026686889E-2</v>
      </c>
      <c r="CB27" s="411">
        <f>+'WICHE Public Grads-RE PROJ'!DM29/'WICHE Public Grads-RE PROJ'!F29</f>
        <v>2.5326579578778992E-2</v>
      </c>
      <c r="CC27" s="411">
        <f>+'WICHE Public Grads-RE PROJ'!DN29/'WICHE Public Grads-RE PROJ'!G29</f>
        <v>2.4499735930989964E-2</v>
      </c>
      <c r="CD27" s="416">
        <f>+'WICHE Public Grads-RE PROJ'!DO29/'WICHE Public Grads-RE PROJ'!H29</f>
        <v>2.4119248645526802E-2</v>
      </c>
      <c r="CE27" s="416">
        <f>+'WICHE Public Grads-RE PROJ'!DP29/'WICHE Public Grads-RE PROJ'!I29</f>
        <v>2.4182713837886251E-2</v>
      </c>
      <c r="CF27" s="416">
        <f>+'WICHE Public Grads-RE PROJ'!DQ29/'WICHE Public Grads-RE PROJ'!J29</f>
        <v>2.3783416875522139E-2</v>
      </c>
      <c r="CG27" s="416">
        <f>+'WICHE Public Grads-RE PROJ'!DR29/'WICHE Public Grads-RE PROJ'!K29</f>
        <v>2.5870369974108232E-2</v>
      </c>
      <c r="CH27" s="411">
        <f>+'WICHE Public Grads-RE PROJ'!DS29/'WICHE Public Grads-RE PROJ'!L29</f>
        <v>2.7260201377848438E-2</v>
      </c>
      <c r="CI27" s="416">
        <f>+'WICHE Public Grads-RE PROJ'!DT29/'WICHE Public Grads-RE PROJ'!M29</f>
        <v>2.7847797383267314E-2</v>
      </c>
      <c r="CJ27" s="416">
        <f>+'WICHE Public Grads-RE PROJ'!DU29/'WICHE Public Grads-RE PROJ'!N29</f>
        <v>2.5797661949547333E-2</v>
      </c>
      <c r="CK27" s="416">
        <f>+'WICHE Public Grads-RE PROJ'!DV29/'WICHE Public Grads-RE PROJ'!O29</f>
        <v>2.6723587347473866E-2</v>
      </c>
      <c r="CL27" s="416">
        <f>+'WICHE Public Grads-RE PROJ'!DW29/'WICHE Public Grads-RE PROJ'!P29</f>
        <v>3.1225157604777135E-2</v>
      </c>
      <c r="CM27" s="416">
        <f>+'WICHE Public Grads-RE PROJ'!DX29/'WICHE Public Grads-RE PROJ'!Q29</f>
        <v>3.0364227758515924E-2</v>
      </c>
      <c r="CN27" s="416">
        <f>+'WICHE Public Grads-RE PROJ'!DY29/'WICHE Public Grads-RE PROJ'!R29</f>
        <v>3.0453889438435466E-2</v>
      </c>
      <c r="CO27" s="416">
        <f>+'WICHE Public Grads-RE PROJ'!DZ29/'WICHE Public Grads-RE PROJ'!S29</f>
        <v>3.2176868567031135E-2</v>
      </c>
      <c r="CP27" s="416">
        <f>+'WICHE Public Grads-RE PROJ'!EA29/'WICHE Public Grads-RE PROJ'!T29</f>
        <v>3.0718253269517055E-2</v>
      </c>
      <c r="CQ27" s="417">
        <f>+'WICHE Public Grads-RE PROJ'!EB29/'WICHE Public Grads-RE PROJ'!U29</f>
        <v>3.2735120039351959E-2</v>
      </c>
      <c r="CR27" s="417">
        <f>+'WICHE Public Grads-RE PROJ'!EC29/'WICHE Public Grads-RE PROJ'!V29</f>
        <v>3.5762196119490886E-2</v>
      </c>
      <c r="CS27" s="417">
        <f>+'WICHE Public Grads-RE PROJ'!ED29/'WICHE Public Grads-RE PROJ'!W29</f>
        <v>3.9845366068703585E-2</v>
      </c>
      <c r="CT27" s="417">
        <f>+'WICHE Public Grads-RE PROJ'!EE29/'WICHE Public Grads-RE PROJ'!X29</f>
        <v>4.1433195280687708E-2</v>
      </c>
      <c r="CU27" s="417">
        <f>+'WICHE Public Grads-RE PROJ'!EF29/'WICHE Public Grads-RE PROJ'!Y29</f>
        <v>4.1403201937306608E-2</v>
      </c>
      <c r="CV27" s="417">
        <f>+'WICHE Public Grads-RE PROJ'!EG29/'WICHE Public Grads-RE PROJ'!Z29</f>
        <v>4.384809113197792E-2</v>
      </c>
      <c r="CW27" s="417">
        <f>+'WICHE Public Grads-RE PROJ'!EH29/'WICHE Public Grads-RE PROJ'!AA29</f>
        <v>4.6317625378438858E-2</v>
      </c>
      <c r="CX27" s="415">
        <f>+'WICHE Public Grads-RE PROJ'!EI29/'WICHE Public Grads-RE PROJ'!AB29</f>
        <v>4.8633709996565876E-2</v>
      </c>
      <c r="CY27" s="415">
        <f>+'WICHE Public Grads-RE PROJ'!EJ29/'WICHE Public Grads-RE PROJ'!AC29</f>
        <v>5.2548496289545631E-2</v>
      </c>
      <c r="CZ27" s="415">
        <f>+'WICHE Public Grads-RE PROJ'!EK29/'WICHE Public Grads-RE PROJ'!AD29</f>
        <v>5.4821245671365169E-2</v>
      </c>
      <c r="DA27" s="415">
        <f>+'WICHE Public Grads-RE PROJ'!EL29/'WICHE Public Grads-RE PROJ'!AE29</f>
        <v>5.7769148065535889E-2</v>
      </c>
      <c r="DB27" s="415">
        <f>+'WICHE Public Grads-RE PROJ'!EM29/'WICHE Public Grads-RE PROJ'!AF29</f>
        <v>6.2373955632382599E-2</v>
      </c>
      <c r="DC27" s="417">
        <f>+'WICHE Public Grads-RE PROJ'!EN29/'WICHE Public Grads-RE PROJ'!AG29</f>
        <v>6.3431125372450145E-2</v>
      </c>
      <c r="DD27" s="415">
        <f>+'WICHE Public Grads-RE PROJ'!EO29/'WICHE Public Grads-RE PROJ'!AH29</f>
        <v>6.7565759546172166E-2</v>
      </c>
      <c r="DE27" s="415">
        <f>+'WICHE Public Grads-RE PROJ'!EP29/'WICHE Public Grads-RE PROJ'!AI29</f>
        <v>7.2836446058613794E-2</v>
      </c>
      <c r="DF27" s="415">
        <f>+'WICHE Public Grads-RE PROJ'!EQ29/'WICHE Public Grads-RE PROJ'!AJ29</f>
        <v>7.3428681023617728E-2</v>
      </c>
      <c r="DG27" s="415">
        <f>+'WICHE Public Grads-RE PROJ'!ER29/'WICHE Public Grads-RE PROJ'!AK29</f>
        <v>7.4804641940751107E-2</v>
      </c>
      <c r="DH27" s="434">
        <f>+'WICHE Public Grads-RE PROJ'!ES29/'WICHE Public Grads-RE PROJ'!AL29</f>
        <v>7.8558635786122127E-2</v>
      </c>
      <c r="DI27" s="411">
        <f>+'WICHE Public Grads-RE PROJ'!ET29/'WICHE Public Grads-RE PROJ'!B29</f>
        <v>3.5983879222108495E-2</v>
      </c>
      <c r="DJ27" s="411">
        <f>+'WICHE Public Grads-RE PROJ'!EU29/'WICHE Public Grads-RE PROJ'!C29</f>
        <v>3.5436419189214731E-2</v>
      </c>
      <c r="DK27" s="411">
        <f>+'WICHE Public Grads-RE PROJ'!EV29/'WICHE Public Grads-RE PROJ'!D29</f>
        <v>3.9134364864146329E-2</v>
      </c>
      <c r="DL27" s="411">
        <f>+'WICHE Public Grads-RE PROJ'!EW29/'WICHE Public Grads-RE PROJ'!E29</f>
        <v>3.6625899512730327E-2</v>
      </c>
      <c r="DM27" s="411">
        <f>+'WICHE Public Grads-RE PROJ'!EX29/'WICHE Public Grads-RE PROJ'!F29</f>
        <v>3.4857371367635295E-2</v>
      </c>
      <c r="DN27" s="411">
        <f>+'WICHE Public Grads-RE PROJ'!EY29/'WICHE Public Grads-RE PROJ'!G29</f>
        <v>3.6822956399272341E-2</v>
      </c>
      <c r="DO27" s="416">
        <f>+'WICHE Public Grads-RE PROJ'!EZ29/'WICHE Public Grads-RE PROJ'!H29</f>
        <v>3.9465361238689808E-2</v>
      </c>
      <c r="DP27" s="416">
        <f>+'WICHE Public Grads-RE PROJ'!FA29/'WICHE Public Grads-RE PROJ'!I29</f>
        <v>4.1228168383340799E-2</v>
      </c>
      <c r="DQ27" s="416">
        <f>+'WICHE Public Grads-RE PROJ'!FB29/'WICHE Public Grads-RE PROJ'!J29</f>
        <v>4.2528195488721804E-2</v>
      </c>
      <c r="DR27" s="416">
        <f>+'WICHE Public Grads-RE PROJ'!FC29/'WICHE Public Grads-RE PROJ'!K29</f>
        <v>4.3609440866197335E-2</v>
      </c>
      <c r="DS27" s="411">
        <f>+'WICHE Public Grads-RE PROJ'!FD29/'WICHE Public Grads-RE PROJ'!L29</f>
        <v>4.2564917859035503E-2</v>
      </c>
      <c r="DT27" s="416">
        <f>+'WICHE Public Grads-RE PROJ'!FE29/'WICHE Public Grads-RE PROJ'!M29</f>
        <v>4.4812547513303727E-2</v>
      </c>
      <c r="DU27" s="416">
        <f>+'WICHE Public Grads-RE PROJ'!FF29/'WICHE Public Grads-RE PROJ'!N29</f>
        <v>4.8431045090973013E-2</v>
      </c>
      <c r="DV27" s="416">
        <f>+'WICHE Public Grads-RE PROJ'!FG29/'WICHE Public Grads-RE PROJ'!O29</f>
        <v>4.6892332515378665E-2</v>
      </c>
      <c r="DW27" s="416">
        <f>+'WICHE Public Grads-RE PROJ'!FH29/'WICHE Public Grads-RE PROJ'!P29</f>
        <v>4.9971344585975484E-2</v>
      </c>
      <c r="DX27" s="416">
        <f>+'WICHE Public Grads-RE PROJ'!FI29/'WICHE Public Grads-RE PROJ'!Q29</f>
        <v>5.2364442220395324E-2</v>
      </c>
      <c r="DY27" s="416">
        <f>+'WICHE Public Grads-RE PROJ'!FJ29/'WICHE Public Grads-RE PROJ'!R29</f>
        <v>5.5102404851865669E-2</v>
      </c>
      <c r="DZ27" s="416">
        <f>+'WICHE Public Grads-RE PROJ'!FK29/'WICHE Public Grads-RE PROJ'!S29</f>
        <v>5.641773816013082E-2</v>
      </c>
      <c r="EA27" s="416">
        <f>+'WICHE Public Grads-RE PROJ'!FL29/'WICHE Public Grads-RE PROJ'!T29</f>
        <v>6.0716172303949031E-2</v>
      </c>
      <c r="EB27" s="417">
        <f>+'WICHE Public Grads-RE PROJ'!FM29/'WICHE Public Grads-RE PROJ'!U29</f>
        <v>5.9916535757921961E-2</v>
      </c>
      <c r="EC27" s="417">
        <f>+'WICHE Public Grads-RE PROJ'!FN29/'WICHE Public Grads-RE PROJ'!V29</f>
        <v>6.0448908811307787E-2</v>
      </c>
      <c r="ED27" s="417">
        <f>+'WICHE Public Grads-RE PROJ'!FO29/'WICHE Public Grads-RE PROJ'!W29</f>
        <v>6.0768422123503682E-2</v>
      </c>
      <c r="EE27" s="417">
        <f>+'WICHE Public Grads-RE PROJ'!FP29/'WICHE Public Grads-RE PROJ'!X29</f>
        <v>6.2297706469912645E-2</v>
      </c>
      <c r="EF27" s="417">
        <f>+'WICHE Public Grads-RE PROJ'!FQ29/'WICHE Public Grads-RE PROJ'!Y29</f>
        <v>6.511502757971209E-2</v>
      </c>
      <c r="EG27" s="417">
        <f>+'WICHE Public Grads-RE PROJ'!FR29/'WICHE Public Grads-RE PROJ'!Z29</f>
        <v>6.9983488166519336E-2</v>
      </c>
      <c r="EH27" s="417">
        <f>+'WICHE Public Grads-RE PROJ'!FS29/'WICHE Public Grads-RE PROJ'!AA29</f>
        <v>6.7477293668553373E-2</v>
      </c>
      <c r="EI27" s="415">
        <f>+'WICHE Public Grads-RE PROJ'!FT29/'WICHE Public Grads-RE PROJ'!AB29</f>
        <v>7.187126948046639E-2</v>
      </c>
      <c r="EJ27" s="415">
        <f>+'WICHE Public Grads-RE PROJ'!FU29/'WICHE Public Grads-RE PROJ'!AC29</f>
        <v>7.1279781278479365E-2</v>
      </c>
      <c r="EK27" s="415">
        <f>+'WICHE Public Grads-RE PROJ'!FV29/'WICHE Public Grads-RE PROJ'!AD29</f>
        <v>7.5078443804971626E-2</v>
      </c>
      <c r="EL27" s="415">
        <f>+'WICHE Public Grads-RE PROJ'!FW29/'WICHE Public Grads-RE PROJ'!AE29</f>
        <v>7.4538247990115061E-2</v>
      </c>
      <c r="EM27" s="415">
        <f>+'WICHE Public Grads-RE PROJ'!FX29/'WICHE Public Grads-RE PROJ'!AF29</f>
        <v>7.8763724831140566E-2</v>
      </c>
      <c r="EN27" s="417">
        <f>+'WICHE Public Grads-RE PROJ'!FY29/'WICHE Public Grads-RE PROJ'!AG29</f>
        <v>8.6551684620673849E-2</v>
      </c>
      <c r="EO27" s="415">
        <f>+'WICHE Public Grads-RE PROJ'!FZ29/'WICHE Public Grads-RE PROJ'!AH29</f>
        <v>9.100639533327981E-2</v>
      </c>
      <c r="EP27" s="415">
        <f>+'WICHE Public Grads-RE PROJ'!GA29/'WICHE Public Grads-RE PROJ'!AI29</f>
        <v>9.7557096085786624E-2</v>
      </c>
      <c r="EQ27" s="415">
        <f>+'WICHE Public Grads-RE PROJ'!GB29/'WICHE Public Grads-RE PROJ'!AJ29</f>
        <v>0.10436188284289551</v>
      </c>
      <c r="ER27" s="415">
        <f>+'WICHE Public Grads-RE PROJ'!GC29/'WICHE Public Grads-RE PROJ'!AK29</f>
        <v>0.11279741077676697</v>
      </c>
      <c r="ES27" s="434">
        <f>+'WICHE Public Grads-RE PROJ'!GD29/'WICHE Public Grads-RE PROJ'!AL29</f>
        <v>0.11581734964103663</v>
      </c>
      <c r="ET27" s="411">
        <f>+'WICHE Public Grads-RE PROJ'!GE29/'WICHE Public Grads-RE PROJ'!B29</f>
        <v>0.20867451381780963</v>
      </c>
      <c r="EU27" s="411">
        <f>+'WICHE Public Grads-RE PROJ'!GF29/'WICHE Public Grads-RE PROJ'!C29</f>
        <v>0.22159574132988943</v>
      </c>
      <c r="EV27" s="411">
        <f>+'WICHE Public Grads-RE PROJ'!GG29/'WICHE Public Grads-RE PROJ'!D29</f>
        <v>0.23666719838358058</v>
      </c>
      <c r="EW27" s="411">
        <f>+'WICHE Public Grads-RE PROJ'!GH29/'WICHE Public Grads-RE PROJ'!E29</f>
        <v>0.22740327212881992</v>
      </c>
      <c r="EX27" s="411">
        <f>+'WICHE Public Grads-RE PROJ'!GI29/'WICHE Public Grads-RE PROJ'!F29</f>
        <v>0.22833910957078113</v>
      </c>
      <c r="EY27" s="411">
        <f>+'WICHE Public Grads-RE PROJ'!GJ29/'WICHE Public Grads-RE PROJ'!G29</f>
        <v>0.23100170177806467</v>
      </c>
      <c r="EZ27" s="416">
        <f>+'WICHE Public Grads-RE PROJ'!GK29/'WICHE Public Grads-RE PROJ'!H29</f>
        <v>0.25480597343307387</v>
      </c>
      <c r="FA27" s="416">
        <f>+'WICHE Public Grads-RE PROJ'!GL29/'WICHE Public Grads-RE PROJ'!I29</f>
        <v>0.24966412897447379</v>
      </c>
      <c r="FB27" s="416">
        <f>+'WICHE Public Grads-RE PROJ'!GM29/'WICHE Public Grads-RE PROJ'!J29</f>
        <v>0.26422827903091062</v>
      </c>
      <c r="FC27" s="416">
        <f>+'WICHE Public Grads-RE PROJ'!GN29/'WICHE Public Grads-RE PROJ'!K29</f>
        <v>0.26679220251214347</v>
      </c>
      <c r="FD27" s="411">
        <f>+'WICHE Public Grads-RE PROJ'!GO29/'WICHE Public Grads-RE PROJ'!L29</f>
        <v>0.264525702172761</v>
      </c>
      <c r="FE27" s="416">
        <f>+'WICHE Public Grads-RE PROJ'!GP29/'WICHE Public Grads-RE PROJ'!M29</f>
        <v>0.27251630456527826</v>
      </c>
      <c r="FF27" s="416">
        <f>+'WICHE Public Grads-RE PROJ'!GQ29/'WICHE Public Grads-RE PROJ'!N29</f>
        <v>0.30486947349916499</v>
      </c>
      <c r="FG27" s="416">
        <f>+'WICHE Public Grads-RE PROJ'!GR29/'WICHE Public Grads-RE PROJ'!O29</f>
        <v>0.29607717906484249</v>
      </c>
      <c r="FH27" s="416">
        <f>+'WICHE Public Grads-RE PROJ'!GS29/'WICHE Public Grads-RE PROJ'!P29</f>
        <v>0.30261965946275721</v>
      </c>
      <c r="FI27" s="416">
        <f>+'WICHE Public Grads-RE PROJ'!GT29/'WICHE Public Grads-RE PROJ'!Q29</f>
        <v>0.31441898702505627</v>
      </c>
      <c r="FJ27" s="416">
        <f>+'WICHE Public Grads-RE PROJ'!GU29/'WICHE Public Grads-RE PROJ'!R29</f>
        <v>0.32879822271230968</v>
      </c>
      <c r="FK27" s="416">
        <f>+'WICHE Public Grads-RE PROJ'!GV29/'WICHE Public Grads-RE PROJ'!S29</f>
        <v>0.34641036329239749</v>
      </c>
      <c r="FL27" s="416">
        <f>+'WICHE Public Grads-RE PROJ'!GW29/'WICHE Public Grads-RE PROJ'!T29</f>
        <v>0.36138368202846122</v>
      </c>
      <c r="FM27" s="417">
        <f>+'WICHE Public Grads-RE PROJ'!GX29/'WICHE Public Grads-RE PROJ'!U29</f>
        <v>0.37462115802668949</v>
      </c>
      <c r="FN27" s="417">
        <f>+'WICHE Public Grads-RE PROJ'!GY29/'WICHE Public Grads-RE PROJ'!V29</f>
        <v>0.37872591041455356</v>
      </c>
      <c r="FO27" s="417">
        <f>+'WICHE Public Grads-RE PROJ'!GZ29/'WICHE Public Grads-RE PROJ'!W29</f>
        <v>0.37951439519820951</v>
      </c>
      <c r="FP27" s="417">
        <f>+'WICHE Public Grads-RE PROJ'!HA29/'WICHE Public Grads-RE PROJ'!X29</f>
        <v>0.37975498555667697</v>
      </c>
      <c r="FQ27" s="417">
        <f>+'WICHE Public Grads-RE PROJ'!HB29/'WICHE Public Grads-RE PROJ'!Y29</f>
        <v>0.38206309699986546</v>
      </c>
      <c r="FR27" s="417">
        <f>+'WICHE Public Grads-RE PROJ'!HC29/'WICHE Public Grads-RE PROJ'!Z29</f>
        <v>0.38197374785262772</v>
      </c>
      <c r="FS27" s="417">
        <f>+'WICHE Public Grads-RE PROJ'!HD29/'WICHE Public Grads-RE PROJ'!AA29</f>
        <v>0.3841812557588522</v>
      </c>
      <c r="FT27" s="415">
        <f>+'WICHE Public Grads-RE PROJ'!HE29/'WICHE Public Grads-RE PROJ'!AB29</f>
        <v>0.38112214027571095</v>
      </c>
      <c r="FU27" s="415">
        <f>+'WICHE Public Grads-RE PROJ'!HF29/'WICHE Public Grads-RE PROJ'!AC29</f>
        <v>0.38494336674912122</v>
      </c>
      <c r="FV27" s="415">
        <f>+'WICHE Public Grads-RE PROJ'!HG29/'WICHE Public Grads-RE PROJ'!AD29</f>
        <v>0.37903396250955146</v>
      </c>
      <c r="FW27" s="415">
        <f>+'WICHE Public Grads-RE PROJ'!HH29/'WICHE Public Grads-RE PROJ'!AE29</f>
        <v>0.3743601264502463</v>
      </c>
      <c r="FX27" s="415">
        <f>+'WICHE Public Grads-RE PROJ'!HI29/'WICHE Public Grads-RE PROJ'!AF29</f>
        <v>0.37093056755978104</v>
      </c>
      <c r="FY27" s="417">
        <f>+'WICHE Public Grads-RE PROJ'!HJ29/'WICHE Public Grads-RE PROJ'!AG29</f>
        <v>0.38961150584460236</v>
      </c>
      <c r="FZ27" s="415">
        <f>+'WICHE Public Grads-RE PROJ'!HK29/'WICHE Public Grads-RE PROJ'!AH29</f>
        <v>0.38591421155441386</v>
      </c>
      <c r="GA27" s="415">
        <f>+'WICHE Public Grads-RE PROJ'!HL29/'WICHE Public Grads-RE PROJ'!AI29</f>
        <v>0.38558912026297998</v>
      </c>
      <c r="GB27" s="415">
        <f>+'WICHE Public Grads-RE PROJ'!HM29/'WICHE Public Grads-RE PROJ'!AJ29</f>
        <v>0.36891062523973916</v>
      </c>
      <c r="GC27" s="415">
        <f>+'WICHE Public Grads-RE PROJ'!HN29/'WICHE Public Grads-RE PROJ'!AK29</f>
        <v>0.35445824585957547</v>
      </c>
      <c r="GD27" s="434">
        <f>+'WICHE Public Grads-RE PROJ'!HO29/'WICHE Public Grads-RE PROJ'!AL29</f>
        <v>0.33620095825615748</v>
      </c>
      <c r="GE27" s="411">
        <f>+'WICHE Public Grads-RE PROJ'!HP29/'WICHE Public Grads-RE PROJ'!B29</f>
        <v>0.67022773797338797</v>
      </c>
      <c r="GF27" s="411">
        <f>+'WICHE Public Grads-RE PROJ'!HQ29/'WICHE Public Grads-RE PROJ'!C29</f>
        <v>0.65521151604876049</v>
      </c>
      <c r="GG27" s="411">
        <f>+'WICHE Public Grads-RE PROJ'!HR29/'WICHE Public Grads-RE PROJ'!D29</f>
        <v>0.63627904503642263</v>
      </c>
      <c r="GH27" s="411">
        <f>+'WICHE Public Grads-RE PROJ'!HS29/'WICHE Public Grads-RE PROJ'!E29</f>
        <v>0.64842363419277804</v>
      </c>
      <c r="GI27" s="411">
        <f>+'WICHE Public Grads-RE PROJ'!HT29/'WICHE Public Grads-RE PROJ'!F29</f>
        <v>0.65369234870701143</v>
      </c>
      <c r="GJ27" s="411">
        <f>+'WICHE Public Grads-RE PROJ'!HU29/'WICHE Public Grads-RE PROJ'!G29</f>
        <v>0.64491520450677775</v>
      </c>
      <c r="GK27" s="416">
        <f>+'WICHE Public Grads-RE PROJ'!HV29/'WICHE Public Grads-RE PROJ'!H29</f>
        <v>0.61736475894502352</v>
      </c>
      <c r="GL27" s="416">
        <f>+'WICHE Public Grads-RE PROJ'!HW29/'WICHE Public Grads-RE PROJ'!I29</f>
        <v>0.61926220331392745</v>
      </c>
      <c r="GM27" s="416">
        <f>+'WICHE Public Grads-RE PROJ'!HX29/'WICHE Public Grads-RE PROJ'!J29</f>
        <v>0.60959690893901419</v>
      </c>
      <c r="GN27" s="416">
        <f>+'WICHE Public Grads-RE PROJ'!HY29/'WICHE Public Grads-RE PROJ'!K29</f>
        <v>0.6023580767337855</v>
      </c>
      <c r="GO27" s="411">
        <f>+'WICHE Public Grads-RE PROJ'!HZ29/'WICHE Public Grads-RE PROJ'!L29</f>
        <v>0.60710121886592472</v>
      </c>
      <c r="GP27" s="416">
        <f>+'WICHE Public Grads-RE PROJ'!IA29/'WICHE Public Grads-RE PROJ'!M29</f>
        <v>0.60094826551434399</v>
      </c>
      <c r="GQ27" s="416">
        <f>+'WICHE Public Grads-RE PROJ'!IB29/'WICHE Public Grads-RE PROJ'!N29</f>
        <v>0.56440625824030943</v>
      </c>
      <c r="GR27" s="416">
        <f>+'WICHE Public Grads-RE PROJ'!IC29/'WICHE Public Grads-RE PROJ'!O29</f>
        <v>0.56074153753067335</v>
      </c>
      <c r="GS27" s="416">
        <f>+'WICHE Public Grads-RE PROJ'!ID29/'WICHE Public Grads-RE PROJ'!P29</f>
        <v>0.56480745410511912</v>
      </c>
      <c r="GT27" s="416">
        <f>+'WICHE Public Grads-RE PROJ'!IE29/'WICHE Public Grads-RE PROJ'!Q29</f>
        <v>0.546484612360153</v>
      </c>
      <c r="GU27" s="416">
        <f>+'WICHE Public Grads-RE PROJ'!IF29/'WICHE Public Grads-RE PROJ'!R29</f>
        <v>0.52686201696207047</v>
      </c>
      <c r="GV27" s="416">
        <f>+'WICHE Public Grads-RE PROJ'!IG29/'WICHE Public Grads-RE PROJ'!S29</f>
        <v>0.51135088338089585</v>
      </c>
      <c r="GW27" s="416">
        <f>+'WICHE Public Grads-RE PROJ'!IH29/'WICHE Public Grads-RE PROJ'!T29</f>
        <v>0.49178018600630691</v>
      </c>
      <c r="GX27" s="417">
        <f>+'WICHE Public Grads-RE PROJ'!II29/'WICHE Public Grads-RE PROJ'!U29</f>
        <v>0.4807445137335174</v>
      </c>
      <c r="GY27" s="417">
        <f>+'WICHE Public Grads-RE PROJ'!IJ29/'WICHE Public Grads-RE PROJ'!V29</f>
        <v>0.47465890128586852</v>
      </c>
      <c r="GZ27" s="417">
        <f>+'WICHE Public Grads-RE PROJ'!IK29/'WICHE Public Grads-RE PROJ'!W29</f>
        <v>0.47400725694326701</v>
      </c>
      <c r="HA27" s="417">
        <f>+'WICHE Public Grads-RE PROJ'!IL29/'WICHE Public Grads-RE PROJ'!X29</f>
        <v>0.4730449309156719</v>
      </c>
      <c r="HB27" s="417">
        <f>+'WICHE Public Grads-RE PROJ'!IM29/'WICHE Public Grads-RE PROJ'!Y29</f>
        <v>0.46503766985066597</v>
      </c>
      <c r="HC27" s="417">
        <f>+'WICHE Public Grads-RE PROJ'!IN29/'WICHE Public Grads-RE PROJ'!Z29</f>
        <v>0.45756125223076538</v>
      </c>
      <c r="HD27" s="417">
        <f>+'WICHE Public Grads-RE PROJ'!IO29/'WICHE Public Grads-RE PROJ'!AA29</f>
        <v>0.45425825983941032</v>
      </c>
      <c r="HE27" s="415">
        <f>+'WICHE Public Grads-RE PROJ'!IP29/'WICHE Public Grads-RE PROJ'!AB29</f>
        <v>0.45297705679383821</v>
      </c>
      <c r="HF27" s="415">
        <f>+'WICHE Public Grads-RE PROJ'!IQ29/'WICHE Public Grads-RE PROJ'!AC29</f>
        <v>0.44644252050514255</v>
      </c>
      <c r="HG27" s="415">
        <f>+'WICHE Public Grads-RE PROJ'!IR29/'WICHE Public Grads-RE PROJ'!AD29</f>
        <v>0.44505682095303128</v>
      </c>
      <c r="HH27" s="415">
        <f>+'WICHE Public Grads-RE PROJ'!IS29/'WICHE Public Grads-RE PROJ'!AE29</f>
        <v>0.4476788035367556</v>
      </c>
      <c r="HI27" s="415">
        <f>+'WICHE Public Grads-RE PROJ'!IT29/'WICHE Public Grads-RE PROJ'!AF29</f>
        <v>0.44076314862831717</v>
      </c>
      <c r="HJ27" s="417">
        <f>+'WICHE Public Grads-RE PROJ'!IU29/'WICHE Public Grads-RE PROJ'!AG29</f>
        <v>0.41359156543662617</v>
      </c>
      <c r="HK27" s="415">
        <f>+'WICHE Public Grads-RE PROJ'!IV29/'WICHE Public Grads-RE PROJ'!AH29</f>
        <v>0.41085333547403069</v>
      </c>
      <c r="HL27" s="415">
        <f>+'WICHE Public Grads-RE PROJ'!IW29/'WICHE Public Grads-RE PROJ'!AI29</f>
        <v>0.39901647601500473</v>
      </c>
      <c r="HM27" s="415">
        <f>+'WICHE Public Grads-RE PROJ'!IX29/'WICHE Public Grads-RE PROJ'!AJ29</f>
        <v>0.40765247410817029</v>
      </c>
      <c r="HN27" s="415">
        <f>+'WICHE Public Grads-RE PROJ'!IY29/'WICHE Public Grads-RE PROJ'!AK29</f>
        <v>0.4113161884767903</v>
      </c>
      <c r="HO27" s="434">
        <f>+'WICHE Public Grads-RE PROJ'!IZ29/'WICHE Public Grads-RE PROJ'!AL29</f>
        <v>0.42268893413136988</v>
      </c>
      <c r="HP27" s="428">
        <f t="shared" si="48"/>
        <v>1</v>
      </c>
      <c r="HQ27" s="428">
        <f t="shared" si="49"/>
        <v>1</v>
      </c>
      <c r="HR27" s="428">
        <f t="shared" si="50"/>
        <v>1</v>
      </c>
      <c r="HS27" s="428">
        <f t="shared" si="51"/>
        <v>1</v>
      </c>
      <c r="HT27" s="428">
        <f t="shared" si="52"/>
        <v>1</v>
      </c>
      <c r="HU27" s="428">
        <f t="shared" si="2"/>
        <v>1</v>
      </c>
      <c r="HV27" s="428">
        <f t="shared" si="41"/>
        <v>1</v>
      </c>
      <c r="HW27" s="428">
        <f t="shared" si="42"/>
        <v>1</v>
      </c>
      <c r="HX27" s="428">
        <f t="shared" si="43"/>
        <v>1</v>
      </c>
      <c r="HY27" s="428">
        <f t="shared" si="44"/>
        <v>1</v>
      </c>
      <c r="HZ27" s="428">
        <f t="shared" si="45"/>
        <v>1</v>
      </c>
      <c r="IA27" s="428">
        <f t="shared" si="46"/>
        <v>1</v>
      </c>
      <c r="IB27" s="428">
        <f t="shared" si="47"/>
        <v>1</v>
      </c>
      <c r="IC27" s="428">
        <f t="shared" si="17"/>
        <v>1</v>
      </c>
      <c r="ID27" s="428">
        <f t="shared" si="18"/>
        <v>1</v>
      </c>
      <c r="IE27" s="428">
        <f t="shared" si="19"/>
        <v>1</v>
      </c>
      <c r="IF27" s="428">
        <f t="shared" si="20"/>
        <v>1</v>
      </c>
      <c r="IG27" s="428">
        <f t="shared" si="21"/>
        <v>1</v>
      </c>
      <c r="IH27" s="428">
        <f t="shared" si="22"/>
        <v>1</v>
      </c>
      <c r="II27" s="428">
        <f t="shared" si="23"/>
        <v>1</v>
      </c>
      <c r="IJ27" s="428">
        <f t="shared" si="24"/>
        <v>1</v>
      </c>
      <c r="IK27" s="428">
        <f t="shared" si="25"/>
        <v>1</v>
      </c>
      <c r="IL27" s="428">
        <f t="shared" si="26"/>
        <v>1</v>
      </c>
      <c r="IM27" s="428">
        <f t="shared" si="27"/>
        <v>1</v>
      </c>
      <c r="IN27" s="428">
        <f t="shared" si="28"/>
        <v>1</v>
      </c>
      <c r="IO27" s="428">
        <f t="shared" si="29"/>
        <v>1</v>
      </c>
      <c r="IP27" s="428">
        <f t="shared" si="30"/>
        <v>1</v>
      </c>
      <c r="IQ27" s="428">
        <f t="shared" si="31"/>
        <v>1</v>
      </c>
      <c r="IR27" s="428">
        <f t="shared" si="32"/>
        <v>1</v>
      </c>
      <c r="IS27" s="428">
        <f t="shared" si="33"/>
        <v>1</v>
      </c>
      <c r="IT27" s="428">
        <f t="shared" si="34"/>
        <v>1</v>
      </c>
      <c r="IU27" s="428">
        <f t="shared" si="35"/>
        <v>1</v>
      </c>
      <c r="IV27" s="428">
        <f t="shared" si="36"/>
        <v>1</v>
      </c>
      <c r="IW27" s="428">
        <f t="shared" si="37"/>
        <v>1</v>
      </c>
      <c r="IX27" s="428">
        <f t="shared" si="38"/>
        <v>1</v>
      </c>
      <c r="IY27" s="428">
        <f t="shared" si="39"/>
        <v>1</v>
      </c>
      <c r="IZ27" s="428">
        <f t="shared" si="40"/>
        <v>1</v>
      </c>
    </row>
    <row r="28" spans="1:260" s="42" customFormat="1">
      <c r="A28" s="281" t="s">
        <v>81</v>
      </c>
      <c r="B28" s="411">
        <f>+'WICHE Public Grads-RE PROJ'!AM30/'WICHE Public Grads-RE PROJ'!B30</f>
        <v>0.15140600341790886</v>
      </c>
      <c r="C28" s="411">
        <f>+'WICHE Public Grads-RE PROJ'!AN30/'WICHE Public Grads-RE PROJ'!C30</f>
        <v>0.15555109898925076</v>
      </c>
      <c r="D28" s="411">
        <f>+'WICHE Public Grads-RE PROJ'!AO30/'WICHE Public Grads-RE PROJ'!D30</f>
        <v>0.16001865000810012</v>
      </c>
      <c r="E28" s="411">
        <f>+'WICHE Public Grads-RE PROJ'!AP30/'WICHE Public Grads-RE PROJ'!E30</f>
        <v>0.15396159874608151</v>
      </c>
      <c r="F28" s="411">
        <f>+'WICHE Public Grads-RE PROJ'!AQ30/'WICHE Public Grads-RE PROJ'!F30</f>
        <v>0.15333248414527292</v>
      </c>
      <c r="G28" s="411">
        <f>+'WICHE Public Grads-RE PROJ'!AR30/'WICHE Public Grads-RE PROJ'!G30</f>
        <v>0.15541622843041428</v>
      </c>
      <c r="H28" s="416">
        <f>+'WICHE Public Grads-RE PROJ'!AS30/'WICHE Public Grads-RE PROJ'!H30</f>
        <v>0.16006455814480278</v>
      </c>
      <c r="I28" s="416">
        <f>+'WICHE Public Grads-RE PROJ'!AT30/'WICHE Public Grads-RE PROJ'!I30</f>
        <v>0.15647325317999652</v>
      </c>
      <c r="J28" s="416">
        <f>+'WICHE Public Grads-RE PROJ'!AU30/'WICHE Public Grads-RE PROJ'!J30</f>
        <v>0.15588611385377382</v>
      </c>
      <c r="K28" s="416">
        <f>+'WICHE Public Grads-RE PROJ'!AV30/'WICHE Public Grads-RE PROJ'!K30</f>
        <v>0.15765778628061258</v>
      </c>
      <c r="L28" s="411">
        <f>+'WICHE Public Grads-RE PROJ'!AW30/'WICHE Public Grads-RE PROJ'!L30</f>
        <v>0.15808015992497346</v>
      </c>
      <c r="M28" s="416">
        <f>+'WICHE Public Grads-RE PROJ'!AX30/'WICHE Public Grads-RE PROJ'!M30</f>
        <v>0.15335516177597155</v>
      </c>
      <c r="N28" s="416">
        <f>+'WICHE Public Grads-RE PROJ'!AY30/'WICHE Public Grads-RE PROJ'!N30</f>
        <v>0.15235143456180952</v>
      </c>
      <c r="O28" s="416">
        <f>+'WICHE Public Grads-RE PROJ'!AZ30/'WICHE Public Grads-RE PROJ'!O30</f>
        <v>0.15172976613059705</v>
      </c>
      <c r="P28" s="416">
        <f>+'WICHE Public Grads-RE PROJ'!BA30/'WICHE Public Grads-RE PROJ'!P30</f>
        <v>0.16059560717872581</v>
      </c>
      <c r="Q28" s="416">
        <f>+'WICHE Public Grads-RE PROJ'!BB30/'WICHE Public Grads-RE PROJ'!Q30</f>
        <v>0.15842511899560807</v>
      </c>
      <c r="R28" s="416">
        <f>+'WICHE Public Grads-RE PROJ'!BC30/'WICHE Public Grads-RE PROJ'!R30</f>
        <v>0.15576952985378018</v>
      </c>
      <c r="S28" s="416">
        <f>+'WICHE Public Grads-RE PROJ'!BD30/'WICHE Public Grads-RE PROJ'!S30</f>
        <v>0.15927813038024663</v>
      </c>
      <c r="T28" s="416">
        <f>+'WICHE Public Grads-RE PROJ'!BE30/'WICHE Public Grads-RE PROJ'!T30</f>
        <v>0.15703565313779877</v>
      </c>
      <c r="U28" s="417">
        <f>+'WICHE Public Grads-RE PROJ'!BF30/'WICHE Public Grads-RE PROJ'!U30</f>
        <v>0.15649465014710823</v>
      </c>
      <c r="V28" s="417">
        <f>+'WICHE Public Grads-RE PROJ'!BG30/'WICHE Public Grads-RE PROJ'!V30</f>
        <v>0.15801627592270392</v>
      </c>
      <c r="W28" s="417">
        <f>+'WICHE Public Grads-RE PROJ'!BH30/'WICHE Public Grads-RE PROJ'!W30</f>
        <v>0.1607866288264477</v>
      </c>
      <c r="X28" s="417">
        <f>+'WICHE Public Grads-RE PROJ'!BI30/'WICHE Public Grads-RE PROJ'!X30</f>
        <v>0.16162487496206715</v>
      </c>
      <c r="Y28" s="417">
        <f>+'WICHE Public Grads-RE PROJ'!BJ30/'WICHE Public Grads-RE PROJ'!Y30</f>
        <v>0.16447896326684869</v>
      </c>
      <c r="Z28" s="417">
        <f>+'WICHE Public Grads-RE PROJ'!BK30/'WICHE Public Grads-RE PROJ'!Z30</f>
        <v>0.15806427153219896</v>
      </c>
      <c r="AA28" s="417">
        <f>+'WICHE Public Grads-RE PROJ'!BL30/'WICHE Public Grads-RE PROJ'!AA30</f>
        <v>0.16266447781695745</v>
      </c>
      <c r="AB28" s="415">
        <f>+'WICHE Public Grads-RE PROJ'!BM30/'WICHE Public Grads-RE PROJ'!AB30</f>
        <v>0.16731584389805745</v>
      </c>
      <c r="AC28" s="415">
        <f>+'WICHE Public Grads-RE PROJ'!BN30/'WICHE Public Grads-RE PROJ'!AC30</f>
        <v>0.16406782131454953</v>
      </c>
      <c r="AD28" s="415">
        <f>+'WICHE Public Grads-RE PROJ'!BO30/'WICHE Public Grads-RE PROJ'!AD30</f>
        <v>0.16464672330199537</v>
      </c>
      <c r="AE28" s="415">
        <f>+'WICHE Public Grads-RE PROJ'!BP30/'WICHE Public Grads-RE PROJ'!AE30</f>
        <v>0.16679410067931069</v>
      </c>
      <c r="AF28" s="415">
        <f>+'WICHE Public Grads-RE PROJ'!BQ30/'WICHE Public Grads-RE PROJ'!AF30</f>
        <v>0.16550419151136439</v>
      </c>
      <c r="AG28" s="417">
        <f>+'WICHE Public Grads-RE PROJ'!BR30/'WICHE Public Grads-RE PROJ'!AG30</f>
        <v>0.16481305843990784</v>
      </c>
      <c r="AH28" s="415">
        <f>+'WICHE Public Grads-RE PROJ'!BS30/'WICHE Public Grads-RE PROJ'!AH30</f>
        <v>0.16744568821560121</v>
      </c>
      <c r="AI28" s="415">
        <f>+'WICHE Public Grads-RE PROJ'!BT30/'WICHE Public Grads-RE PROJ'!AI30</f>
        <v>0.17211231889824349</v>
      </c>
      <c r="AJ28" s="415">
        <f>+'WICHE Public Grads-RE PROJ'!BU30/'WICHE Public Grads-RE PROJ'!AJ30</f>
        <v>0.17502163097555701</v>
      </c>
      <c r="AK28" s="415">
        <f>+'WICHE Public Grads-RE PROJ'!BV30/'WICHE Public Grads-RE PROJ'!AK30</f>
        <v>0.17941686116917038</v>
      </c>
      <c r="AL28" s="434">
        <f>+'WICHE Public Grads-RE PROJ'!BW30/'WICHE Public Grads-RE PROJ'!AL30</f>
        <v>0.17845628507476261</v>
      </c>
      <c r="AM28" s="411">
        <f>+'WICHE Public Grads-RE PROJ'!BX30/'WICHE Public Grads-RE PROJ'!B30</f>
        <v>8.6347171230692493E-3</v>
      </c>
      <c r="AN28" s="411">
        <f>+'WICHE Public Grads-RE PROJ'!BY30/'WICHE Public Grads-RE PROJ'!C30</f>
        <v>8.5753248836836198E-3</v>
      </c>
      <c r="AO28" s="411">
        <f>+'WICHE Public Grads-RE PROJ'!BZ30/'WICHE Public Grads-RE PROJ'!D30</f>
        <v>8.3727472805364255E-3</v>
      </c>
      <c r="AP28" s="411">
        <f>+'WICHE Public Grads-RE PROJ'!CA30/'WICHE Public Grads-RE PROJ'!E30</f>
        <v>8.8636363636363635E-3</v>
      </c>
      <c r="AQ28" s="411">
        <f>+'WICHE Public Grads-RE PROJ'!CB30/'WICHE Public Grads-RE PROJ'!F30</f>
        <v>8.8392757197833793E-3</v>
      </c>
      <c r="AR28" s="411">
        <f>+'WICHE Public Grads-RE PROJ'!CC30/'WICHE Public Grads-RE PROJ'!G30</f>
        <v>8.7857851645104824E-3</v>
      </c>
      <c r="AS28" s="416">
        <f>+'WICHE Public Grads-RE PROJ'!CD30/'WICHE Public Grads-RE PROJ'!H30</f>
        <v>8.8944417702522868E-3</v>
      </c>
      <c r="AT28" s="416">
        <f>+'WICHE Public Grads-RE PROJ'!CE30/'WICHE Public Grads-RE PROJ'!I30</f>
        <v>8.9301271998606033E-3</v>
      </c>
      <c r="AU28" s="416">
        <f>+'WICHE Public Grads-RE PROJ'!CF30/'WICHE Public Grads-RE PROJ'!J30</f>
        <v>8.5948754471439435E-3</v>
      </c>
      <c r="AV28" s="416">
        <f>+'WICHE Public Grads-RE PROJ'!CG30/'WICHE Public Grads-RE PROJ'!K30</f>
        <v>8.6741605830152699E-3</v>
      </c>
      <c r="AW28" s="411">
        <f>+'WICHE Public Grads-RE PROJ'!CH30/'WICHE Public Grads-RE PROJ'!L30</f>
        <v>9.365976455490017E-3</v>
      </c>
      <c r="AX28" s="416">
        <f>+'WICHE Public Grads-RE PROJ'!CI30/'WICHE Public Grads-RE PROJ'!M30</f>
        <v>9.228284692582767E-3</v>
      </c>
      <c r="AY28" s="416">
        <f>+'WICHE Public Grads-RE PROJ'!CJ30/'WICHE Public Grads-RE PROJ'!N30</f>
        <v>8.9393623058849816E-3</v>
      </c>
      <c r="AZ28" s="416">
        <f>+'WICHE Public Grads-RE PROJ'!CK30/'WICHE Public Grads-RE PROJ'!O30</f>
        <v>8.4177005695501815E-3</v>
      </c>
      <c r="BA28" s="416">
        <f>+'WICHE Public Grads-RE PROJ'!CL30/'WICHE Public Grads-RE PROJ'!P30</f>
        <v>8.2470925578213474E-3</v>
      </c>
      <c r="BB28" s="416">
        <f>+'WICHE Public Grads-RE PROJ'!CM30/'WICHE Public Grads-RE PROJ'!Q30</f>
        <v>8.2377152843247717E-3</v>
      </c>
      <c r="BC28" s="416">
        <f>+'WICHE Public Grads-RE PROJ'!CN30/'WICHE Public Grads-RE PROJ'!R30</f>
        <v>8.3791947132765623E-3</v>
      </c>
      <c r="BD28" s="416">
        <f>+'WICHE Public Grads-RE PROJ'!CO30/'WICHE Public Grads-RE PROJ'!S30</f>
        <v>8.0040611209445875E-3</v>
      </c>
      <c r="BE28" s="416">
        <f>+'WICHE Public Grads-RE PROJ'!CP30/'WICHE Public Grads-RE PROJ'!T30</f>
        <v>8.1808104830945524E-3</v>
      </c>
      <c r="BF28" s="417">
        <f>+'WICHE Public Grads-RE PROJ'!CQ30/'WICHE Public Grads-RE PROJ'!U30</f>
        <v>7.3477760697160657E-3</v>
      </c>
      <c r="BG28" s="417">
        <f>+'WICHE Public Grads-RE PROJ'!CR30/'WICHE Public Grads-RE PROJ'!V30</f>
        <v>7.6692274895196937E-3</v>
      </c>
      <c r="BH28" s="417">
        <f>+'WICHE Public Grads-RE PROJ'!CS30/'WICHE Public Grads-RE PROJ'!W30</f>
        <v>7.7937130353777162E-3</v>
      </c>
      <c r="BI28" s="417">
        <f>+'WICHE Public Grads-RE PROJ'!CT30/'WICHE Public Grads-RE PROJ'!X30</f>
        <v>7.6989648545064231E-3</v>
      </c>
      <c r="BJ28" s="417">
        <f>+'WICHE Public Grads-RE PROJ'!CU30/'WICHE Public Grads-RE PROJ'!Y30</f>
        <v>7.2162718028629565E-3</v>
      </c>
      <c r="BK28" s="417">
        <f>+'WICHE Public Grads-RE PROJ'!CV30/'WICHE Public Grads-RE PROJ'!Z30</f>
        <v>7.2426934169842428E-3</v>
      </c>
      <c r="BL28" s="417">
        <f>+'WICHE Public Grads-RE PROJ'!CW30/'WICHE Public Grads-RE PROJ'!AA30</f>
        <v>6.5972600292032758E-3</v>
      </c>
      <c r="BM28" s="415">
        <f>+'WICHE Public Grads-RE PROJ'!CX30/'WICHE Public Grads-RE PROJ'!AB30</f>
        <v>6.3928940736818467E-3</v>
      </c>
      <c r="BN28" s="415">
        <f>+'WICHE Public Grads-RE PROJ'!CY30/'WICHE Public Grads-RE PROJ'!AC30</f>
        <v>6.3375761364050445E-3</v>
      </c>
      <c r="BO28" s="415">
        <f>+'WICHE Public Grads-RE PROJ'!CZ30/'WICHE Public Grads-RE PROJ'!AD30</f>
        <v>6.2328876982775845E-3</v>
      </c>
      <c r="BP28" s="415">
        <f>+'WICHE Public Grads-RE PROJ'!DA30/'WICHE Public Grads-RE PROJ'!AE30</f>
        <v>5.8104389158631885E-3</v>
      </c>
      <c r="BQ28" s="415">
        <f>+'WICHE Public Grads-RE PROJ'!DB30/'WICHE Public Grads-RE PROJ'!AF30</f>
        <v>5.8004576558340114E-3</v>
      </c>
      <c r="BR28" s="417">
        <f>+'WICHE Public Grads-RE PROJ'!DC30/'WICHE Public Grads-RE PROJ'!AG30</f>
        <v>6.0514454864252464E-3</v>
      </c>
      <c r="BS28" s="415">
        <f>+'WICHE Public Grads-RE PROJ'!DD30/'WICHE Public Grads-RE PROJ'!AH30</f>
        <v>6.2588056068244953E-3</v>
      </c>
      <c r="BT28" s="415">
        <f>+'WICHE Public Grads-RE PROJ'!DE30/'WICHE Public Grads-RE PROJ'!AI30</f>
        <v>6.1326585286924596E-3</v>
      </c>
      <c r="BU28" s="415">
        <f>+'WICHE Public Grads-RE PROJ'!DF30/'WICHE Public Grads-RE PROJ'!AJ30</f>
        <v>6.4676616915422883E-3</v>
      </c>
      <c r="BV28" s="415">
        <f>+'WICHE Public Grads-RE PROJ'!DG30/'WICHE Public Grads-RE PROJ'!AK30</f>
        <v>6.4944456891344237E-3</v>
      </c>
      <c r="BW28" s="434">
        <f>+'WICHE Public Grads-RE PROJ'!DH30/'WICHE Public Grads-RE PROJ'!AL30</f>
        <v>6.632852126414358E-3</v>
      </c>
      <c r="BX28" s="411">
        <f>+'WICHE Public Grads-RE PROJ'!DI30/'WICHE Public Grads-RE PROJ'!B30</f>
        <v>0.14277128629483962</v>
      </c>
      <c r="BY28" s="411">
        <f>+'WICHE Public Grads-RE PROJ'!DJ30/'WICHE Public Grads-RE PROJ'!C30</f>
        <v>0.14697577410556714</v>
      </c>
      <c r="BZ28" s="411">
        <f>+'WICHE Public Grads-RE PROJ'!DK30/'WICHE Public Grads-RE PROJ'!D30</f>
        <v>0.15164590272756368</v>
      </c>
      <c r="CA28" s="411">
        <f>+'WICHE Public Grads-RE PROJ'!DL30/'WICHE Public Grads-RE PROJ'!E30</f>
        <v>0.14509796238244513</v>
      </c>
      <c r="CB28" s="411">
        <f>+'WICHE Public Grads-RE PROJ'!DM30/'WICHE Public Grads-RE PROJ'!F30</f>
        <v>0.14449320842548954</v>
      </c>
      <c r="CC28" s="411">
        <f>+'WICHE Public Grads-RE PROJ'!DN30/'WICHE Public Grads-RE PROJ'!G30</f>
        <v>0.1466304432659038</v>
      </c>
      <c r="CD28" s="416">
        <f>+'WICHE Public Grads-RE PROJ'!DO30/'WICHE Public Grads-RE PROJ'!H30</f>
        <v>0.15117011637455049</v>
      </c>
      <c r="CE28" s="416">
        <f>+'WICHE Public Grads-RE PROJ'!DP30/'WICHE Public Grads-RE PROJ'!I30</f>
        <v>0.14754312598013591</v>
      </c>
      <c r="CF28" s="416">
        <f>+'WICHE Public Grads-RE PROJ'!DQ30/'WICHE Public Grads-RE PROJ'!J30</f>
        <v>0.14729123840662986</v>
      </c>
      <c r="CG28" s="416">
        <f>+'WICHE Public Grads-RE PROJ'!DR30/'WICHE Public Grads-RE PROJ'!K30</f>
        <v>0.14898362569759732</v>
      </c>
      <c r="CH28" s="411">
        <f>+'WICHE Public Grads-RE PROJ'!DS30/'WICHE Public Grads-RE PROJ'!L30</f>
        <v>0.14871418346948345</v>
      </c>
      <c r="CI28" s="416">
        <f>+'WICHE Public Grads-RE PROJ'!DT30/'WICHE Public Grads-RE PROJ'!M30</f>
        <v>0.14412687708338878</v>
      </c>
      <c r="CJ28" s="416">
        <f>+'WICHE Public Grads-RE PROJ'!DU30/'WICHE Public Grads-RE PROJ'!N30</f>
        <v>0.14341207225592453</v>
      </c>
      <c r="CK28" s="416">
        <f>+'WICHE Public Grads-RE PROJ'!DV30/'WICHE Public Grads-RE PROJ'!O30</f>
        <v>0.14331206556104686</v>
      </c>
      <c r="CL28" s="416">
        <f>+'WICHE Public Grads-RE PROJ'!DW30/'WICHE Public Grads-RE PROJ'!P30</f>
        <v>0.15234851462090448</v>
      </c>
      <c r="CM28" s="416">
        <f>+'WICHE Public Grads-RE PROJ'!DX30/'WICHE Public Grads-RE PROJ'!Q30</f>
        <v>0.15018740371128331</v>
      </c>
      <c r="CN28" s="416">
        <f>+'WICHE Public Grads-RE PROJ'!DY30/'WICHE Public Grads-RE PROJ'!R30</f>
        <v>0.14739033514050362</v>
      </c>
      <c r="CO28" s="416">
        <f>+'WICHE Public Grads-RE PROJ'!DZ30/'WICHE Public Grads-RE PROJ'!S30</f>
        <v>0.15127406925930204</v>
      </c>
      <c r="CP28" s="416">
        <f>+'WICHE Public Grads-RE PROJ'!EA30/'WICHE Public Grads-RE PROJ'!T30</f>
        <v>0.14885484265470422</v>
      </c>
      <c r="CQ28" s="417">
        <f>+'WICHE Public Grads-RE PROJ'!EB30/'WICHE Public Grads-RE PROJ'!U30</f>
        <v>0.14914687407739216</v>
      </c>
      <c r="CR28" s="417">
        <f>+'WICHE Public Grads-RE PROJ'!EC30/'WICHE Public Grads-RE PROJ'!V30</f>
        <v>0.15034704843318425</v>
      </c>
      <c r="CS28" s="417">
        <f>+'WICHE Public Grads-RE PROJ'!ED30/'WICHE Public Grads-RE PROJ'!W30</f>
        <v>0.15299291579106999</v>
      </c>
      <c r="CT28" s="417">
        <f>+'WICHE Public Grads-RE PROJ'!EE30/'WICHE Public Grads-RE PROJ'!X30</f>
        <v>0.15392591010756071</v>
      </c>
      <c r="CU28" s="417">
        <f>+'WICHE Public Grads-RE PROJ'!EF30/'WICHE Public Grads-RE PROJ'!Y30</f>
        <v>0.15726269146398575</v>
      </c>
      <c r="CV28" s="417">
        <f>+'WICHE Public Grads-RE PROJ'!EG30/'WICHE Public Grads-RE PROJ'!Z30</f>
        <v>0.15082157811521471</v>
      </c>
      <c r="CW28" s="417">
        <f>+'WICHE Public Grads-RE PROJ'!EH30/'WICHE Public Grads-RE PROJ'!AA30</f>
        <v>0.15606721778775418</v>
      </c>
      <c r="CX28" s="415">
        <f>+'WICHE Public Grads-RE PROJ'!EI30/'WICHE Public Grads-RE PROJ'!AB30</f>
        <v>0.16092294982437561</v>
      </c>
      <c r="CY28" s="415">
        <f>+'WICHE Public Grads-RE PROJ'!EJ30/'WICHE Public Grads-RE PROJ'!AC30</f>
        <v>0.15773024517814446</v>
      </c>
      <c r="CZ28" s="415">
        <f>+'WICHE Public Grads-RE PROJ'!EK30/'WICHE Public Grads-RE PROJ'!AD30</f>
        <v>0.15841383560371777</v>
      </c>
      <c r="DA28" s="415">
        <f>+'WICHE Public Grads-RE PROJ'!EL30/'WICHE Public Grads-RE PROJ'!AE30</f>
        <v>0.1609836617634475</v>
      </c>
      <c r="DB28" s="415">
        <f>+'WICHE Public Grads-RE PROJ'!EM30/'WICHE Public Grads-RE PROJ'!AF30</f>
        <v>0.15970373385553038</v>
      </c>
      <c r="DC28" s="417">
        <f>+'WICHE Public Grads-RE PROJ'!EN30/'WICHE Public Grads-RE PROJ'!AG30</f>
        <v>0.15876161295348259</v>
      </c>
      <c r="DD28" s="415">
        <f>+'WICHE Public Grads-RE PROJ'!EO30/'WICHE Public Grads-RE PROJ'!AH30</f>
        <v>0.1611868826087767</v>
      </c>
      <c r="DE28" s="415">
        <f>+'WICHE Public Grads-RE PROJ'!EP30/'WICHE Public Grads-RE PROJ'!AI30</f>
        <v>0.16597966036955103</v>
      </c>
      <c r="DF28" s="415">
        <f>+'WICHE Public Grads-RE PROJ'!EQ30/'WICHE Public Grads-RE PROJ'!AJ30</f>
        <v>0.1685539692840147</v>
      </c>
      <c r="DG28" s="415">
        <f>+'WICHE Public Grads-RE PROJ'!ER30/'WICHE Public Grads-RE PROJ'!AK30</f>
        <v>0.17292241548003595</v>
      </c>
      <c r="DH28" s="434">
        <f>+'WICHE Public Grads-RE PROJ'!ES30/'WICHE Public Grads-RE PROJ'!AL30</f>
        <v>0.17182343294834823</v>
      </c>
      <c r="DI28" s="411">
        <f>+'WICHE Public Grads-RE PROJ'!ET30/'WICHE Public Grads-RE PROJ'!B30</f>
        <v>7.2184926858385734E-2</v>
      </c>
      <c r="DJ28" s="411">
        <f>+'WICHE Public Grads-RE PROJ'!EU30/'WICHE Public Grads-RE PROJ'!C30</f>
        <v>7.3074763356329217E-2</v>
      </c>
      <c r="DK28" s="411">
        <f>+'WICHE Public Grads-RE PROJ'!EV30/'WICHE Public Grads-RE PROJ'!D30</f>
        <v>7.4991208417791791E-2</v>
      </c>
      <c r="DL28" s="411">
        <f>+'WICHE Public Grads-RE PROJ'!EW30/'WICHE Public Grads-RE PROJ'!E30</f>
        <v>7.3918495297805642E-2</v>
      </c>
      <c r="DM28" s="411">
        <f>+'WICHE Public Grads-RE PROJ'!EX30/'WICHE Public Grads-RE PROJ'!F30</f>
        <v>7.5021905192013003E-2</v>
      </c>
      <c r="DN28" s="411">
        <f>+'WICHE Public Grads-RE PROJ'!EY30/'WICHE Public Grads-RE PROJ'!G30</f>
        <v>7.7087460187088161E-2</v>
      </c>
      <c r="DO28" s="416">
        <f>+'WICHE Public Grads-RE PROJ'!EZ30/'WICHE Public Grads-RE PROJ'!H30</f>
        <v>7.4910807826259307E-2</v>
      </c>
      <c r="DP28" s="416">
        <f>+'WICHE Public Grads-RE PROJ'!FA30/'WICHE Public Grads-RE PROJ'!I30</f>
        <v>7.3937432144436849E-2</v>
      </c>
      <c r="DQ28" s="416">
        <f>+'WICHE Public Grads-RE PROJ'!FB30/'WICHE Public Grads-RE PROJ'!J30</f>
        <v>7.2954468202198086E-2</v>
      </c>
      <c r="DR28" s="416">
        <f>+'WICHE Public Grads-RE PROJ'!FC30/'WICHE Public Grads-RE PROJ'!K30</f>
        <v>7.1303249796154058E-2</v>
      </c>
      <c r="DS28" s="411">
        <f>+'WICHE Public Grads-RE PROJ'!FD30/'WICHE Public Grads-RE PROJ'!L30</f>
        <v>7.2345689676448083E-2</v>
      </c>
      <c r="DT28" s="416">
        <f>+'WICHE Public Grads-RE PROJ'!FE30/'WICHE Public Grads-RE PROJ'!M30</f>
        <v>7.3515710267354054E-2</v>
      </c>
      <c r="DU28" s="416">
        <f>+'WICHE Public Grads-RE PROJ'!FF30/'WICHE Public Grads-RE PROJ'!N30</f>
        <v>7.4299627428551271E-2</v>
      </c>
      <c r="DV28" s="416">
        <f>+'WICHE Public Grads-RE PROJ'!FG30/'WICHE Public Grads-RE PROJ'!O30</f>
        <v>7.6472669580998257E-2</v>
      </c>
      <c r="DW28" s="416">
        <f>+'WICHE Public Grads-RE PROJ'!FH30/'WICHE Public Grads-RE PROJ'!P30</f>
        <v>7.3810459514140572E-2</v>
      </c>
      <c r="DX28" s="416">
        <f>+'WICHE Public Grads-RE PROJ'!FI30/'WICHE Public Grads-RE PROJ'!Q30</f>
        <v>7.3975603026052564E-2</v>
      </c>
      <c r="DY28" s="416">
        <f>+'WICHE Public Grads-RE PROJ'!FJ30/'WICHE Public Grads-RE PROJ'!R30</f>
        <v>7.0697920617293714E-2</v>
      </c>
      <c r="DZ28" s="416">
        <f>+'WICHE Public Grads-RE PROJ'!FK30/'WICHE Public Grads-RE PROJ'!S30</f>
        <v>7.0387391186400611E-2</v>
      </c>
      <c r="EA28" s="416">
        <f>+'WICHE Public Grads-RE PROJ'!FL30/'WICHE Public Grads-RE PROJ'!T30</f>
        <v>7.0653163819168696E-2</v>
      </c>
      <c r="EB28" s="417">
        <f>+'WICHE Public Grads-RE PROJ'!FM30/'WICHE Public Grads-RE PROJ'!U30</f>
        <v>7.065776212243069E-2</v>
      </c>
      <c r="EC28" s="417">
        <f>+'WICHE Public Grads-RE PROJ'!FN30/'WICHE Public Grads-RE PROJ'!V30</f>
        <v>6.7240799442815788E-2</v>
      </c>
      <c r="ED28" s="417">
        <f>+'WICHE Public Grads-RE PROJ'!FO30/'WICHE Public Grads-RE PROJ'!W30</f>
        <v>6.3045668233713908E-2</v>
      </c>
      <c r="EE28" s="417">
        <f>+'WICHE Public Grads-RE PROJ'!FP30/'WICHE Public Grads-RE PROJ'!X30</f>
        <v>5.9464669056904902E-2</v>
      </c>
      <c r="EF28" s="417">
        <f>+'WICHE Public Grads-RE PROJ'!FQ30/'WICHE Public Grads-RE PROJ'!Y30</f>
        <v>6.0997351751486385E-2</v>
      </c>
      <c r="EG28" s="417">
        <f>+'WICHE Public Grads-RE PROJ'!FR30/'WICHE Public Grads-RE PROJ'!Z30</f>
        <v>5.9076114276727619E-2</v>
      </c>
      <c r="EH28" s="417">
        <f>+'WICHE Public Grads-RE PROJ'!FS30/'WICHE Public Grads-RE PROJ'!AA30</f>
        <v>5.7739286781190412E-2</v>
      </c>
      <c r="EI28" s="415">
        <f>+'WICHE Public Grads-RE PROJ'!FT30/'WICHE Public Grads-RE PROJ'!AB30</f>
        <v>5.5409702450424578E-2</v>
      </c>
      <c r="EJ28" s="415">
        <f>+'WICHE Public Grads-RE PROJ'!FU30/'WICHE Public Grads-RE PROJ'!AC30</f>
        <v>5.4327687163114799E-2</v>
      </c>
      <c r="EK28" s="415">
        <f>+'WICHE Public Grads-RE PROJ'!FV30/'WICHE Public Grads-RE PROJ'!AD30</f>
        <v>5.2831813334158755E-2</v>
      </c>
      <c r="EL28" s="415">
        <f>+'WICHE Public Grads-RE PROJ'!FW30/'WICHE Public Grads-RE PROJ'!AE30</f>
        <v>5.006086469268161E-2</v>
      </c>
      <c r="EM28" s="415">
        <f>+'WICHE Public Grads-RE PROJ'!FX30/'WICHE Public Grads-RE PROJ'!AF30</f>
        <v>4.8337147131950101E-2</v>
      </c>
      <c r="EN28" s="417">
        <f>+'WICHE Public Grads-RE PROJ'!FY30/'WICHE Public Grads-RE PROJ'!AG30</f>
        <v>4.7564252192760677E-2</v>
      </c>
      <c r="EO28" s="415">
        <f>+'WICHE Public Grads-RE PROJ'!FZ30/'WICHE Public Grads-RE PROJ'!AH30</f>
        <v>4.9540443869166992E-2</v>
      </c>
      <c r="EP28" s="415">
        <f>+'WICHE Public Grads-RE PROJ'!GA30/'WICHE Public Grads-RE PROJ'!AI30</f>
        <v>4.8106356001888603E-2</v>
      </c>
      <c r="EQ28" s="415">
        <f>+'WICHE Public Grads-RE PROJ'!GB30/'WICHE Public Grads-RE PROJ'!AJ30</f>
        <v>5.0638113778931432E-2</v>
      </c>
      <c r="ER28" s="415">
        <f>+'WICHE Public Grads-RE PROJ'!GC30/'WICHE Public Grads-RE PROJ'!AK30</f>
        <v>5.1280596921802903E-2</v>
      </c>
      <c r="ES28" s="434">
        <f>+'WICHE Public Grads-RE PROJ'!GD30/'WICHE Public Grads-RE PROJ'!AL30</f>
        <v>5.1546149806822948E-2</v>
      </c>
      <c r="ET28" s="411">
        <f>+'WICHE Public Grads-RE PROJ'!GE30/'WICHE Public Grads-RE PROJ'!B30</f>
        <v>0.27064850323393053</v>
      </c>
      <c r="EU28" s="411">
        <f>+'WICHE Public Grads-RE PROJ'!GF30/'WICHE Public Grads-RE PROJ'!C30</f>
        <v>0.28664367078453395</v>
      </c>
      <c r="EV28" s="411">
        <f>+'WICHE Public Grads-RE PROJ'!GG30/'WICHE Public Grads-RE PROJ'!D30</f>
        <v>0.29644820078788381</v>
      </c>
      <c r="EW28" s="411">
        <f>+'WICHE Public Grads-RE PROJ'!GH30/'WICHE Public Grads-RE PROJ'!E30</f>
        <v>0.29998824451410661</v>
      </c>
      <c r="EX28" s="411">
        <f>+'WICHE Public Grads-RE PROJ'!GI30/'WICHE Public Grads-RE PROJ'!F30</f>
        <v>0.30346507328106964</v>
      </c>
      <c r="EY28" s="411">
        <f>+'WICHE Public Grads-RE PROJ'!GJ30/'WICHE Public Grads-RE PROJ'!G30</f>
        <v>0.30480802464776957</v>
      </c>
      <c r="EZ28" s="416">
        <f>+'WICHE Public Grads-RE PROJ'!GK30/'WICHE Public Grads-RE PROJ'!H30</f>
        <v>0.31055157572840275</v>
      </c>
      <c r="FA28" s="416">
        <f>+'WICHE Public Grads-RE PROJ'!GL30/'WICHE Public Grads-RE PROJ'!I30</f>
        <v>0.31980243140724063</v>
      </c>
      <c r="FB28" s="416">
        <f>+'WICHE Public Grads-RE PROJ'!GM30/'WICHE Public Grads-RE PROJ'!J30</f>
        <v>0.32578624496204334</v>
      </c>
      <c r="FC28" s="416">
        <f>+'WICHE Public Grads-RE PROJ'!GN30/'WICHE Public Grads-RE PROJ'!K30</f>
        <v>0.32931035029775785</v>
      </c>
      <c r="FD28" s="411">
        <f>+'WICHE Public Grads-RE PROJ'!GO30/'WICHE Public Grads-RE PROJ'!L30</f>
        <v>0.33637922949727289</v>
      </c>
      <c r="FE28" s="416">
        <f>+'WICHE Public Grads-RE PROJ'!GP30/'WICHE Public Grads-RE PROJ'!M30</f>
        <v>0.34524432771058677</v>
      </c>
      <c r="FF28" s="416">
        <f>+'WICHE Public Grads-RE PROJ'!GQ30/'WICHE Public Grads-RE PROJ'!N30</f>
        <v>0.35703930672892853</v>
      </c>
      <c r="FG28" s="416">
        <f>+'WICHE Public Grads-RE PROJ'!GR30/'WICHE Public Grads-RE PROJ'!O30</f>
        <v>0.37001072900140392</v>
      </c>
      <c r="FH28" s="416">
        <f>+'WICHE Public Grads-RE PROJ'!GS30/'WICHE Public Grads-RE PROJ'!P30</f>
        <v>0.36216467985386375</v>
      </c>
      <c r="FI28" s="416">
        <f>+'WICHE Public Grads-RE PROJ'!GT30/'WICHE Public Grads-RE PROJ'!Q30</f>
        <v>0.3692370484490331</v>
      </c>
      <c r="FJ28" s="416">
        <f>+'WICHE Public Grads-RE PROJ'!GU30/'WICHE Public Grads-RE PROJ'!R30</f>
        <v>0.38878535782790319</v>
      </c>
      <c r="FK28" s="416">
        <f>+'WICHE Public Grads-RE PROJ'!GV30/'WICHE Public Grads-RE PROJ'!S30</f>
        <v>0.39675701228274213</v>
      </c>
      <c r="FL28" s="416">
        <f>+'WICHE Public Grads-RE PROJ'!GW30/'WICHE Public Grads-RE PROJ'!T30</f>
        <v>0.41897771093428809</v>
      </c>
      <c r="FM28" s="417">
        <f>+'WICHE Public Grads-RE PROJ'!GX30/'WICHE Public Grads-RE PROJ'!U30</f>
        <v>0.4354683539149114</v>
      </c>
      <c r="FN28" s="417">
        <f>+'WICHE Public Grads-RE PROJ'!GY30/'WICHE Public Grads-RE PROJ'!V30</f>
        <v>0.44093556101087622</v>
      </c>
      <c r="FO28" s="417">
        <f>+'WICHE Public Grads-RE PROJ'!GZ30/'WICHE Public Grads-RE PROJ'!W30</f>
        <v>0.44650555687948179</v>
      </c>
      <c r="FP28" s="417">
        <f>+'WICHE Public Grads-RE PROJ'!HA30/'WICHE Public Grads-RE PROJ'!X30</f>
        <v>0.4542501657806301</v>
      </c>
      <c r="FQ28" s="417">
        <f>+'WICHE Public Grads-RE PROJ'!HB30/'WICHE Public Grads-RE PROJ'!Y30</f>
        <v>0.46111839889140538</v>
      </c>
      <c r="FR28" s="417">
        <f>+'WICHE Public Grads-RE PROJ'!HC30/'WICHE Public Grads-RE PROJ'!Z30</f>
        <v>0.46994099690240759</v>
      </c>
      <c r="FS28" s="417">
        <f>+'WICHE Public Grads-RE PROJ'!HD30/'WICHE Public Grads-RE PROJ'!AA30</f>
        <v>0.47317123561124463</v>
      </c>
      <c r="FT28" s="415">
        <f>+'WICHE Public Grads-RE PROJ'!HE30/'WICHE Public Grads-RE PROJ'!AB30</f>
        <v>0.48056765350846797</v>
      </c>
      <c r="FU28" s="415">
        <f>+'WICHE Public Grads-RE PROJ'!HF30/'WICHE Public Grads-RE PROJ'!AC30</f>
        <v>0.48927433211589832</v>
      </c>
      <c r="FV28" s="415">
        <f>+'WICHE Public Grads-RE PROJ'!HG30/'WICHE Public Grads-RE PROJ'!AD30</f>
        <v>0.49486877168496202</v>
      </c>
      <c r="FW28" s="415">
        <f>+'WICHE Public Grads-RE PROJ'!HH30/'WICHE Public Grads-RE PROJ'!AE30</f>
        <v>0.4977434518699676</v>
      </c>
      <c r="FX28" s="415">
        <f>+'WICHE Public Grads-RE PROJ'!HI30/'WICHE Public Grads-RE PROJ'!AF30</f>
        <v>0.50346817311712033</v>
      </c>
      <c r="FY28" s="417">
        <f>+'WICHE Public Grads-RE PROJ'!HJ30/'WICHE Public Grads-RE PROJ'!AG30</f>
        <v>0.51917521039296133</v>
      </c>
      <c r="FZ28" s="415">
        <f>+'WICHE Public Grads-RE PROJ'!HK30/'WICHE Public Grads-RE PROJ'!AH30</f>
        <v>0.52382207946818793</v>
      </c>
      <c r="GA28" s="415">
        <f>+'WICHE Public Grads-RE PROJ'!HL30/'WICHE Public Grads-RE PROJ'!AI30</f>
        <v>0.52790730985310264</v>
      </c>
      <c r="GB28" s="415">
        <f>+'WICHE Public Grads-RE PROJ'!HM30/'WICHE Public Grads-RE PROJ'!AJ30</f>
        <v>0.52037908284663636</v>
      </c>
      <c r="GC28" s="415">
        <f>+'WICHE Public Grads-RE PROJ'!HN30/'WICHE Public Grads-RE PROJ'!AK30</f>
        <v>0.51196651248266489</v>
      </c>
      <c r="GD28" s="434">
        <f>+'WICHE Public Grads-RE PROJ'!HO30/'WICHE Public Grads-RE PROJ'!AL30</f>
        <v>0.50583931541690752</v>
      </c>
      <c r="GE28" s="411">
        <f>+'WICHE Public Grads-RE PROJ'!HP30/'WICHE Public Grads-RE PROJ'!B30</f>
        <v>0.50576056648977485</v>
      </c>
      <c r="GF28" s="411">
        <f>+'WICHE Public Grads-RE PROJ'!HQ30/'WICHE Public Grads-RE PROJ'!C30</f>
        <v>0.48473046686988608</v>
      </c>
      <c r="GG28" s="411">
        <f>+'WICHE Public Grads-RE PROJ'!HR30/'WICHE Public Grads-RE PROJ'!D30</f>
        <v>0.4685419407862243</v>
      </c>
      <c r="GH28" s="411">
        <f>+'WICHE Public Grads-RE PROJ'!HS30/'WICHE Public Grads-RE PROJ'!E30</f>
        <v>0.47213166144200625</v>
      </c>
      <c r="GI28" s="411">
        <f>+'WICHE Public Grads-RE PROJ'!HT30/'WICHE Public Grads-RE PROJ'!F30</f>
        <v>0.46818053738164439</v>
      </c>
      <c r="GJ28" s="411">
        <f>+'WICHE Public Grads-RE PROJ'!HU30/'WICHE Public Grads-RE PROJ'!G30</f>
        <v>0.462688286734728</v>
      </c>
      <c r="GK28" s="416">
        <f>+'WICHE Public Grads-RE PROJ'!HV30/'WICHE Public Grads-RE PROJ'!H30</f>
        <v>0.45447305830053514</v>
      </c>
      <c r="GL28" s="416">
        <f>+'WICHE Public Grads-RE PROJ'!HW30/'WICHE Public Grads-RE PROJ'!I30</f>
        <v>0.44978688326832605</v>
      </c>
      <c r="GM28" s="416">
        <f>+'WICHE Public Grads-RE PROJ'!HX30/'WICHE Public Grads-RE PROJ'!J30</f>
        <v>0.44537317298198476</v>
      </c>
      <c r="GN28" s="416">
        <f>+'WICHE Public Grads-RE PROJ'!HY30/'WICHE Public Grads-RE PROJ'!K30</f>
        <v>0.4417286136254755</v>
      </c>
      <c r="GO28" s="411">
        <f>+'WICHE Public Grads-RE PROJ'!HZ30/'WICHE Public Grads-RE PROJ'!L30</f>
        <v>0.43319492090130557</v>
      </c>
      <c r="GP28" s="416">
        <f>+'WICHE Public Grads-RE PROJ'!IA30/'WICHE Public Grads-RE PROJ'!M30</f>
        <v>0.4278848002460876</v>
      </c>
      <c r="GQ28" s="416">
        <f>+'WICHE Public Grads-RE PROJ'!IB30/'WICHE Public Grads-RE PROJ'!N30</f>
        <v>0.41630963128071069</v>
      </c>
      <c r="GR28" s="416">
        <f>+'WICHE Public Grads-RE PROJ'!IC30/'WICHE Public Grads-RE PROJ'!O30</f>
        <v>0.40178683528700077</v>
      </c>
      <c r="GS28" s="416">
        <f>+'WICHE Public Grads-RE PROJ'!ID30/'WICHE Public Grads-RE PROJ'!P30</f>
        <v>0.40342925345326985</v>
      </c>
      <c r="GT28" s="416">
        <f>+'WICHE Public Grads-RE PROJ'!IE30/'WICHE Public Grads-RE PROJ'!Q30</f>
        <v>0.39836222952930628</v>
      </c>
      <c r="GU28" s="416">
        <f>+'WICHE Public Grads-RE PROJ'!IF30/'WICHE Public Grads-RE PROJ'!R30</f>
        <v>0.38474719170102289</v>
      </c>
      <c r="GV28" s="416">
        <f>+'WICHE Public Grads-RE PROJ'!IG30/'WICHE Public Grads-RE PROJ'!S30</f>
        <v>0.37357746615061066</v>
      </c>
      <c r="GW28" s="416">
        <f>+'WICHE Public Grads-RE PROJ'!IH30/'WICHE Public Grads-RE PROJ'!T30</f>
        <v>0.35333347210874444</v>
      </c>
      <c r="GX28" s="417">
        <f>+'WICHE Public Grads-RE PROJ'!II30/'WICHE Public Grads-RE PROJ'!U30</f>
        <v>0.33737923381554968</v>
      </c>
      <c r="GY28" s="417">
        <f>+'WICHE Public Grads-RE PROJ'!IJ30/'WICHE Public Grads-RE PROJ'!V30</f>
        <v>0.33380736362360408</v>
      </c>
      <c r="GZ28" s="417">
        <f>+'WICHE Public Grads-RE PROJ'!IK30/'WICHE Public Grads-RE PROJ'!W30</f>
        <v>0.3296621460603566</v>
      </c>
      <c r="HA28" s="417">
        <f>+'WICHE Public Grads-RE PROJ'!IL30/'WICHE Public Grads-RE PROJ'!X30</f>
        <v>0.32466029020039788</v>
      </c>
      <c r="HB28" s="417">
        <f>+'WICHE Public Grads-RE PROJ'!IM30/'WICHE Public Grads-RE PROJ'!Y30</f>
        <v>0.31340528609025953</v>
      </c>
      <c r="HC28" s="417">
        <f>+'WICHE Public Grads-RE PROJ'!IN30/'WICHE Public Grads-RE PROJ'!Z30</f>
        <v>0.31291861728866582</v>
      </c>
      <c r="HD28" s="417">
        <f>+'WICHE Public Grads-RE PROJ'!IO30/'WICHE Public Grads-RE PROJ'!AA30</f>
        <v>0.3064249997906075</v>
      </c>
      <c r="HE28" s="415">
        <f>+'WICHE Public Grads-RE PROJ'!IP30/'WICHE Public Grads-RE PROJ'!AB30</f>
        <v>0.29670680014305001</v>
      </c>
      <c r="HF28" s="415">
        <f>+'WICHE Public Grads-RE PROJ'!IQ30/'WICHE Public Grads-RE PROJ'!AC30</f>
        <v>0.29233015940643736</v>
      </c>
      <c r="HG28" s="415">
        <f>+'WICHE Public Grads-RE PROJ'!IR30/'WICHE Public Grads-RE PROJ'!AD30</f>
        <v>0.28765269167888385</v>
      </c>
      <c r="HH28" s="415">
        <f>+'WICHE Public Grads-RE PROJ'!IS30/'WICHE Public Grads-RE PROJ'!AE30</f>
        <v>0.28540158275804006</v>
      </c>
      <c r="HI28" s="415">
        <f>+'WICHE Public Grads-RE PROJ'!IT30/'WICHE Public Grads-RE PROJ'!AF30</f>
        <v>0.28269048823956522</v>
      </c>
      <c r="HJ28" s="417">
        <f>+'WICHE Public Grads-RE PROJ'!IU30/'WICHE Public Grads-RE PROJ'!AG30</f>
        <v>0.26844747897437021</v>
      </c>
      <c r="HK28" s="415">
        <f>+'WICHE Public Grads-RE PROJ'!IV30/'WICHE Public Grads-RE PROJ'!AH30</f>
        <v>0.25919178844704382</v>
      </c>
      <c r="HL28" s="415">
        <f>+'WICHE Public Grads-RE PROJ'!IW30/'WICHE Public Grads-RE PROJ'!AI30</f>
        <v>0.25187401524676523</v>
      </c>
      <c r="HM28" s="415">
        <f>+'WICHE Public Grads-RE PROJ'!IX30/'WICHE Public Grads-RE PROJ'!AJ30</f>
        <v>0.25396117239887517</v>
      </c>
      <c r="HN28" s="415">
        <f>+'WICHE Public Grads-RE PROJ'!IY30/'WICHE Public Grads-RE PROJ'!AK30</f>
        <v>0.2573360294263618</v>
      </c>
      <c r="HO28" s="434">
        <f>+'WICHE Public Grads-RE PROJ'!IZ30/'WICHE Public Grads-RE PROJ'!AL30</f>
        <v>0.26415824970150698</v>
      </c>
      <c r="HP28" s="428">
        <f t="shared" si="48"/>
        <v>1</v>
      </c>
      <c r="HQ28" s="428">
        <f t="shared" si="49"/>
        <v>1</v>
      </c>
      <c r="HR28" s="428">
        <f t="shared" si="50"/>
        <v>1</v>
      </c>
      <c r="HS28" s="428">
        <f t="shared" si="51"/>
        <v>1</v>
      </c>
      <c r="HT28" s="428">
        <f t="shared" si="52"/>
        <v>1</v>
      </c>
      <c r="HU28" s="428">
        <f t="shared" si="2"/>
        <v>1</v>
      </c>
      <c r="HV28" s="428">
        <f t="shared" si="41"/>
        <v>1</v>
      </c>
      <c r="HW28" s="428">
        <f t="shared" si="42"/>
        <v>1</v>
      </c>
      <c r="HX28" s="428">
        <f t="shared" si="43"/>
        <v>1</v>
      </c>
      <c r="HY28" s="428">
        <f t="shared" si="44"/>
        <v>1</v>
      </c>
      <c r="HZ28" s="428">
        <f t="shared" si="45"/>
        <v>1</v>
      </c>
      <c r="IA28" s="428">
        <f t="shared" si="46"/>
        <v>1</v>
      </c>
      <c r="IB28" s="428">
        <f t="shared" si="47"/>
        <v>1</v>
      </c>
      <c r="IC28" s="428">
        <f t="shared" si="17"/>
        <v>1</v>
      </c>
      <c r="ID28" s="428">
        <f t="shared" si="18"/>
        <v>1</v>
      </c>
      <c r="IE28" s="428">
        <f t="shared" si="19"/>
        <v>1</v>
      </c>
      <c r="IF28" s="428">
        <f t="shared" si="20"/>
        <v>1</v>
      </c>
      <c r="IG28" s="428">
        <f t="shared" si="21"/>
        <v>1</v>
      </c>
      <c r="IH28" s="428">
        <f t="shared" si="22"/>
        <v>1</v>
      </c>
      <c r="II28" s="428">
        <f t="shared" si="23"/>
        <v>1</v>
      </c>
      <c r="IJ28" s="428">
        <f t="shared" si="24"/>
        <v>1</v>
      </c>
      <c r="IK28" s="428">
        <f t="shared" si="25"/>
        <v>1</v>
      </c>
      <c r="IL28" s="428">
        <f t="shared" si="26"/>
        <v>1</v>
      </c>
      <c r="IM28" s="428">
        <f t="shared" si="27"/>
        <v>1</v>
      </c>
      <c r="IN28" s="428">
        <f t="shared" si="28"/>
        <v>1</v>
      </c>
      <c r="IO28" s="428">
        <f t="shared" si="29"/>
        <v>1</v>
      </c>
      <c r="IP28" s="428">
        <f t="shared" si="30"/>
        <v>1</v>
      </c>
      <c r="IQ28" s="428">
        <f t="shared" si="31"/>
        <v>1</v>
      </c>
      <c r="IR28" s="428">
        <f t="shared" si="32"/>
        <v>1</v>
      </c>
      <c r="IS28" s="428">
        <f t="shared" si="33"/>
        <v>1</v>
      </c>
      <c r="IT28" s="428">
        <f t="shared" si="34"/>
        <v>1</v>
      </c>
      <c r="IU28" s="428">
        <f t="shared" si="35"/>
        <v>1</v>
      </c>
      <c r="IV28" s="428">
        <f t="shared" si="36"/>
        <v>1</v>
      </c>
      <c r="IW28" s="428">
        <f t="shared" si="37"/>
        <v>0.99999999999999989</v>
      </c>
      <c r="IX28" s="428">
        <f t="shared" si="38"/>
        <v>1</v>
      </c>
      <c r="IY28" s="428">
        <f t="shared" si="39"/>
        <v>1</v>
      </c>
      <c r="IZ28" s="428">
        <f t="shared" si="40"/>
        <v>1</v>
      </c>
    </row>
    <row r="29" spans="1:260" s="42" customFormat="1">
      <c r="A29" s="281" t="s">
        <v>82</v>
      </c>
      <c r="B29" s="411">
        <f>+'WICHE Public Grads-RE PROJ'!AM31/'WICHE Public Grads-RE PROJ'!B31</f>
        <v>3.6607746546894623E-2</v>
      </c>
      <c r="C29" s="411">
        <f>+'WICHE Public Grads-RE PROJ'!AN31/'WICHE Public Grads-RE PROJ'!C31</f>
        <v>3.6150632871635419E-2</v>
      </c>
      <c r="D29" s="411">
        <f>+'WICHE Public Grads-RE PROJ'!AO31/'WICHE Public Grads-RE PROJ'!D31</f>
        <v>3.775065114381649E-2</v>
      </c>
      <c r="E29" s="411">
        <f>+'WICHE Public Grads-RE PROJ'!AP31/'WICHE Public Grads-RE PROJ'!E31</f>
        <v>3.8075843129994756E-2</v>
      </c>
      <c r="F29" s="411">
        <f>+'WICHE Public Grads-RE PROJ'!AQ31/'WICHE Public Grads-RE PROJ'!F31</f>
        <v>3.7352796859666339E-2</v>
      </c>
      <c r="G29" s="411">
        <f>+'WICHE Public Grads-RE PROJ'!AR31/'WICHE Public Grads-RE PROJ'!G31</f>
        <v>3.6341328035990772E-2</v>
      </c>
      <c r="H29" s="416">
        <f>+'WICHE Public Grads-RE PROJ'!AS31/'WICHE Public Grads-RE PROJ'!H31</f>
        <v>3.7799631223110017E-2</v>
      </c>
      <c r="I29" s="416">
        <f>+'WICHE Public Grads-RE PROJ'!AT31/'WICHE Public Grads-RE PROJ'!I31</f>
        <v>3.6311488716921914E-2</v>
      </c>
      <c r="J29" s="416">
        <f>+'WICHE Public Grads-RE PROJ'!AU31/'WICHE Public Grads-RE PROJ'!J31</f>
        <v>4.133696434076662E-2</v>
      </c>
      <c r="K29" s="416">
        <f>+'WICHE Public Grads-RE PROJ'!AV31/'WICHE Public Grads-RE PROJ'!K31</f>
        <v>3.9626920822609005E-2</v>
      </c>
      <c r="L29" s="411">
        <f>+'WICHE Public Grads-RE PROJ'!AW31/'WICHE Public Grads-RE PROJ'!L31</f>
        <v>4.308145240431796E-2</v>
      </c>
      <c r="M29" s="416">
        <f>+'WICHE Public Grads-RE PROJ'!AX31/'WICHE Public Grads-RE PROJ'!M31</f>
        <v>4.1647986030817152E-2</v>
      </c>
      <c r="N29" s="416">
        <f>+'WICHE Public Grads-RE PROJ'!AY31/'WICHE Public Grads-RE PROJ'!N31</f>
        <v>4.4665788239497954E-2</v>
      </c>
      <c r="O29" s="416">
        <f>+'WICHE Public Grads-RE PROJ'!AZ31/'WICHE Public Grads-RE PROJ'!O31</f>
        <v>4.3721368903260574E-2</v>
      </c>
      <c r="P29" s="416">
        <f>+'WICHE Public Grads-RE PROJ'!BA31/'WICHE Public Grads-RE PROJ'!P31</f>
        <v>4.5358364847829999E-2</v>
      </c>
      <c r="Q29" s="416">
        <f>+'WICHE Public Grads-RE PROJ'!BB31/'WICHE Public Grads-RE PROJ'!Q31</f>
        <v>4.5586043657403347E-2</v>
      </c>
      <c r="R29" s="416">
        <f>+'WICHE Public Grads-RE PROJ'!BC31/'WICHE Public Grads-RE PROJ'!R31</f>
        <v>4.4594418645024086E-2</v>
      </c>
      <c r="S29" s="416">
        <f>+'WICHE Public Grads-RE PROJ'!BD31/'WICHE Public Grads-RE PROJ'!S31</f>
        <v>4.6440085126108852E-2</v>
      </c>
      <c r="T29" s="416">
        <f>+'WICHE Public Grads-RE PROJ'!BE31/'WICHE Public Grads-RE PROJ'!T31</f>
        <v>4.7223454450135094E-2</v>
      </c>
      <c r="U29" s="417">
        <f>+'WICHE Public Grads-RE PROJ'!BF31/'WICHE Public Grads-RE PROJ'!U31</f>
        <v>4.1036674816625915E-2</v>
      </c>
      <c r="V29" s="417">
        <f>+'WICHE Public Grads-RE PROJ'!BG31/'WICHE Public Grads-RE PROJ'!V31</f>
        <v>4.3887018638640279E-2</v>
      </c>
      <c r="W29" s="417">
        <f>+'WICHE Public Grads-RE PROJ'!BH31/'WICHE Public Grads-RE PROJ'!W31</f>
        <v>4.7420531526836895E-2</v>
      </c>
      <c r="X29" s="417">
        <f>+'WICHE Public Grads-RE PROJ'!BI31/'WICHE Public Grads-RE PROJ'!X31</f>
        <v>4.7802588230227601E-2</v>
      </c>
      <c r="Y29" s="417">
        <f>+'WICHE Public Grads-RE PROJ'!BJ31/'WICHE Public Grads-RE PROJ'!Y31</f>
        <v>4.9707420962305897E-2</v>
      </c>
      <c r="Z29" s="417">
        <f>+'WICHE Public Grads-RE PROJ'!BK31/'WICHE Public Grads-RE PROJ'!Z31</f>
        <v>4.9882049317499046E-2</v>
      </c>
      <c r="AA29" s="417">
        <f>+'WICHE Public Grads-RE PROJ'!BL31/'WICHE Public Grads-RE PROJ'!AA31</f>
        <v>5.0008866820358218E-2</v>
      </c>
      <c r="AB29" s="415">
        <f>+'WICHE Public Grads-RE PROJ'!BM31/'WICHE Public Grads-RE PROJ'!AB31</f>
        <v>5.13665365203314E-2</v>
      </c>
      <c r="AC29" s="415">
        <f>+'WICHE Public Grads-RE PROJ'!BN31/'WICHE Public Grads-RE PROJ'!AC31</f>
        <v>5.2590208114987276E-2</v>
      </c>
      <c r="AD29" s="415">
        <f>+'WICHE Public Grads-RE PROJ'!BO31/'WICHE Public Grads-RE PROJ'!AD31</f>
        <v>5.4287032764190127E-2</v>
      </c>
      <c r="AE29" s="415">
        <f>+'WICHE Public Grads-RE PROJ'!BP31/'WICHE Public Grads-RE PROJ'!AE31</f>
        <v>5.5975090368991808E-2</v>
      </c>
      <c r="AF29" s="415">
        <f>+'WICHE Public Grads-RE PROJ'!BQ31/'WICHE Public Grads-RE PROJ'!AF31</f>
        <v>5.8198389682439615E-2</v>
      </c>
      <c r="AG29" s="417">
        <f>+'WICHE Public Grads-RE PROJ'!BR31/'WICHE Public Grads-RE PROJ'!AG31</f>
        <v>6.5432275624955238E-2</v>
      </c>
      <c r="AH29" s="415">
        <f>+'WICHE Public Grads-RE PROJ'!BS31/'WICHE Public Grads-RE PROJ'!AH31</f>
        <v>6.5857338339005644E-2</v>
      </c>
      <c r="AI29" s="415">
        <f>+'WICHE Public Grads-RE PROJ'!BT31/'WICHE Public Grads-RE PROJ'!AI31</f>
        <v>6.722498076788587E-2</v>
      </c>
      <c r="AJ29" s="415">
        <f>+'WICHE Public Grads-RE PROJ'!BU31/'WICHE Public Grads-RE PROJ'!AJ31</f>
        <v>6.6524211492953761E-2</v>
      </c>
      <c r="AK29" s="415">
        <f>+'WICHE Public Grads-RE PROJ'!BV31/'WICHE Public Grads-RE PROJ'!AK31</f>
        <v>7.0614993373688165E-2</v>
      </c>
      <c r="AL29" s="434">
        <f>+'WICHE Public Grads-RE PROJ'!BW31/'WICHE Public Grads-RE PROJ'!AL31</f>
        <v>7.2012851524272017E-2</v>
      </c>
      <c r="AM29" s="411">
        <f>+'WICHE Public Grads-RE PROJ'!BX31/'WICHE Public Grads-RE PROJ'!B31</f>
        <v>7.1476866608712452E-3</v>
      </c>
      <c r="AN29" s="411">
        <f>+'WICHE Public Grads-RE PROJ'!BY31/'WICHE Public Grads-RE PROJ'!C31</f>
        <v>7.0668048619617454E-3</v>
      </c>
      <c r="AO29" s="411">
        <f>+'WICHE Public Grads-RE PROJ'!BZ31/'WICHE Public Grads-RE PROJ'!D31</f>
        <v>6.7467913515549E-3</v>
      </c>
      <c r="AP29" s="411">
        <f>+'WICHE Public Grads-RE PROJ'!CA31/'WICHE Public Grads-RE PROJ'!E31</f>
        <v>7.5287728717331609E-3</v>
      </c>
      <c r="AQ29" s="411">
        <f>+'WICHE Public Grads-RE PROJ'!CB31/'WICHE Public Grads-RE PROJ'!F31</f>
        <v>7.2681550539744847E-3</v>
      </c>
      <c r="AR29" s="411">
        <f>+'WICHE Public Grads-RE PROJ'!CC31/'WICHE Public Grads-RE PROJ'!G31</f>
        <v>6.9527621162104522E-3</v>
      </c>
      <c r="AS29" s="416">
        <f>+'WICHE Public Grads-RE PROJ'!CD31/'WICHE Public Grads-RE PROJ'!H31</f>
        <v>7.5990389450745939E-3</v>
      </c>
      <c r="AT29" s="416">
        <f>+'WICHE Public Grads-RE PROJ'!CE31/'WICHE Public Grads-RE PROJ'!I31</f>
        <v>7.3597056117755289E-3</v>
      </c>
      <c r="AU29" s="416">
        <f>+'WICHE Public Grads-RE PROJ'!CF31/'WICHE Public Grads-RE PROJ'!J31</f>
        <v>8.2468399958894253E-3</v>
      </c>
      <c r="AV29" s="416">
        <f>+'WICHE Public Grads-RE PROJ'!CG31/'WICHE Public Grads-RE PROJ'!K31</f>
        <v>7.7724828623123776E-3</v>
      </c>
      <c r="AW29" s="411">
        <f>+'WICHE Public Grads-RE PROJ'!CH31/'WICHE Public Grads-RE PROJ'!L31</f>
        <v>7.7036310107948969E-3</v>
      </c>
      <c r="AX29" s="416">
        <f>+'WICHE Public Grads-RE PROJ'!CI31/'WICHE Public Grads-RE PROJ'!M31</f>
        <v>8.6835460959437463E-3</v>
      </c>
      <c r="AY29" s="416">
        <f>+'WICHE Public Grads-RE PROJ'!CJ31/'WICHE Public Grads-RE PROJ'!N31</f>
        <v>9.0001563302588381E-3</v>
      </c>
      <c r="AZ29" s="416">
        <f>+'WICHE Public Grads-RE PROJ'!CK31/'WICHE Public Grads-RE PROJ'!O31</f>
        <v>9.4089643402497074E-3</v>
      </c>
      <c r="BA29" s="416">
        <f>+'WICHE Public Grads-RE PROJ'!CL31/'WICHE Public Grads-RE PROJ'!P31</f>
        <v>8.9591211957500451E-3</v>
      </c>
      <c r="BB29" s="416">
        <f>+'WICHE Public Grads-RE PROJ'!CM31/'WICHE Public Grads-RE PROJ'!Q31</f>
        <v>9.7527833786271584E-3</v>
      </c>
      <c r="BC29" s="416">
        <f>+'WICHE Public Grads-RE PROJ'!CN31/'WICHE Public Grads-RE PROJ'!R31</f>
        <v>9.5047957987934549E-3</v>
      </c>
      <c r="BD29" s="416">
        <f>+'WICHE Public Grads-RE PROJ'!CO31/'WICHE Public Grads-RE PROJ'!S31</f>
        <v>9.819001664594703E-3</v>
      </c>
      <c r="BE29" s="416">
        <f>+'WICHE Public Grads-RE PROJ'!CP31/'WICHE Public Grads-RE PROJ'!T31</f>
        <v>1.0505303060854135E-2</v>
      </c>
      <c r="BF29" s="417">
        <f>+'WICHE Public Grads-RE PROJ'!CQ31/'WICHE Public Grads-RE PROJ'!U31</f>
        <v>9.4083129584352082E-3</v>
      </c>
      <c r="BG29" s="417">
        <f>+'WICHE Public Grads-RE PROJ'!CR31/'WICHE Public Grads-RE PROJ'!V31</f>
        <v>9.5451186468511369E-3</v>
      </c>
      <c r="BH29" s="417">
        <f>+'WICHE Public Grads-RE PROJ'!CS31/'WICHE Public Grads-RE PROJ'!W31</f>
        <v>8.7128712871287137E-3</v>
      </c>
      <c r="BI29" s="417">
        <f>+'WICHE Public Grads-RE PROJ'!CT31/'WICHE Public Grads-RE PROJ'!X31</f>
        <v>7.6656402747572192E-3</v>
      </c>
      <c r="BJ29" s="417">
        <f>+'WICHE Public Grads-RE PROJ'!CU31/'WICHE Public Grads-RE PROJ'!Y31</f>
        <v>8.250108554059922E-3</v>
      </c>
      <c r="BK29" s="417">
        <f>+'WICHE Public Grads-RE PROJ'!CV31/'WICHE Public Grads-RE PROJ'!Z31</f>
        <v>7.9037038530556276E-3</v>
      </c>
      <c r="BL29" s="417">
        <f>+'WICHE Public Grads-RE PROJ'!CW31/'WICHE Public Grads-RE PROJ'!AA31</f>
        <v>7.9210261866761254E-3</v>
      </c>
      <c r="BM29" s="415">
        <f>+'WICHE Public Grads-RE PROJ'!CX31/'WICHE Public Grads-RE PROJ'!AB31</f>
        <v>7.7897343110179982E-3</v>
      </c>
      <c r="BN29" s="415">
        <f>+'WICHE Public Grads-RE PROJ'!CY31/'WICHE Public Grads-RE PROJ'!AC31</f>
        <v>8.2534810600389287E-3</v>
      </c>
      <c r="BO29" s="415">
        <f>+'WICHE Public Grads-RE PROJ'!CZ31/'WICHE Public Grads-RE PROJ'!AD31</f>
        <v>7.3465620673742503E-3</v>
      </c>
      <c r="BP29" s="415">
        <f>+'WICHE Public Grads-RE PROJ'!DA31/'WICHE Public Grads-RE PROJ'!AE31</f>
        <v>7.3547832933681685E-3</v>
      </c>
      <c r="BQ29" s="415">
        <f>+'WICHE Public Grads-RE PROJ'!DB31/'WICHE Public Grads-RE PROJ'!AF31</f>
        <v>7.7633877911270424E-3</v>
      </c>
      <c r="BR29" s="417">
        <f>+'WICHE Public Grads-RE PROJ'!DC31/'WICHE Public Grads-RE PROJ'!AG31</f>
        <v>8.6849079578826729E-3</v>
      </c>
      <c r="BS29" s="415">
        <f>+'WICHE Public Grads-RE PROJ'!DD31/'WICHE Public Grads-RE PROJ'!AH31</f>
        <v>9.4031788358303215E-3</v>
      </c>
      <c r="BT29" s="415">
        <f>+'WICHE Public Grads-RE PROJ'!DE31/'WICHE Public Grads-RE PROJ'!AI31</f>
        <v>9.8608294286313732E-3</v>
      </c>
      <c r="BU29" s="415">
        <f>+'WICHE Public Grads-RE PROJ'!DF31/'WICHE Public Grads-RE PROJ'!AJ31</f>
        <v>9.60689435948151E-3</v>
      </c>
      <c r="BV29" s="415">
        <f>+'WICHE Public Grads-RE PROJ'!DG31/'WICHE Public Grads-RE PROJ'!AK31</f>
        <v>1.0405100469214513E-2</v>
      </c>
      <c r="BW29" s="434">
        <f>+'WICHE Public Grads-RE PROJ'!DH31/'WICHE Public Grads-RE PROJ'!AL31</f>
        <v>9.6201783702937749E-3</v>
      </c>
      <c r="BX29" s="411">
        <f>+'WICHE Public Grads-RE PROJ'!DI31/'WICHE Public Grads-RE PROJ'!B31</f>
        <v>2.9460059886023376E-2</v>
      </c>
      <c r="BY29" s="411">
        <f>+'WICHE Public Grads-RE PROJ'!DJ31/'WICHE Public Grads-RE PROJ'!C31</f>
        <v>2.9083828009673671E-2</v>
      </c>
      <c r="BZ29" s="411">
        <f>+'WICHE Public Grads-RE PROJ'!DK31/'WICHE Public Grads-RE PROJ'!D31</f>
        <v>3.1003859792261588E-2</v>
      </c>
      <c r="CA29" s="411">
        <f>+'WICHE Public Grads-RE PROJ'!DL31/'WICHE Public Grads-RE PROJ'!E31</f>
        <v>3.0547070258261595E-2</v>
      </c>
      <c r="CB29" s="411">
        <f>+'WICHE Public Grads-RE PROJ'!DM31/'WICHE Public Grads-RE PROJ'!F31</f>
        <v>3.0084641805691856E-2</v>
      </c>
      <c r="CC29" s="411">
        <f>+'WICHE Public Grads-RE PROJ'!DN31/'WICHE Public Grads-RE PROJ'!G31</f>
        <v>2.9388565919780316E-2</v>
      </c>
      <c r="CD29" s="416">
        <f>+'WICHE Public Grads-RE PROJ'!DO31/'WICHE Public Grads-RE PROJ'!H31</f>
        <v>3.0200592278035426E-2</v>
      </c>
      <c r="CE29" s="416">
        <f>+'WICHE Public Grads-RE PROJ'!DP31/'WICHE Public Grads-RE PROJ'!I31</f>
        <v>2.8951783105146383E-2</v>
      </c>
      <c r="CF29" s="416">
        <f>+'WICHE Public Grads-RE PROJ'!DQ31/'WICHE Public Grads-RE PROJ'!J31</f>
        <v>3.3090124344877195E-2</v>
      </c>
      <c r="CG29" s="416">
        <f>+'WICHE Public Grads-RE PROJ'!DR31/'WICHE Public Grads-RE PROJ'!K31</f>
        <v>3.1854437960296626E-2</v>
      </c>
      <c r="CH29" s="411">
        <f>+'WICHE Public Grads-RE PROJ'!DS31/'WICHE Public Grads-RE PROJ'!L31</f>
        <v>3.5377821393523065E-2</v>
      </c>
      <c r="CI29" s="416">
        <f>+'WICHE Public Grads-RE PROJ'!DT31/'WICHE Public Grads-RE PROJ'!M31</f>
        <v>3.2964439934873406E-2</v>
      </c>
      <c r="CJ29" s="416">
        <f>+'WICHE Public Grads-RE PROJ'!DU31/'WICHE Public Grads-RE PROJ'!N31</f>
        <v>3.5665631909239118E-2</v>
      </c>
      <c r="CK29" s="416">
        <f>+'WICHE Public Grads-RE PROJ'!DV31/'WICHE Public Grads-RE PROJ'!O31</f>
        <v>3.4312404563010872E-2</v>
      </c>
      <c r="CL29" s="416">
        <f>+'WICHE Public Grads-RE PROJ'!DW31/'WICHE Public Grads-RE PROJ'!P31</f>
        <v>3.6399243652079957E-2</v>
      </c>
      <c r="CM29" s="416">
        <f>+'WICHE Public Grads-RE PROJ'!DX31/'WICHE Public Grads-RE PROJ'!Q31</f>
        <v>3.5833260278776188E-2</v>
      </c>
      <c r="CN29" s="416">
        <f>+'WICHE Public Grads-RE PROJ'!DY31/'WICHE Public Grads-RE PROJ'!R31</f>
        <v>3.5089622846230635E-2</v>
      </c>
      <c r="CO29" s="416">
        <f>+'WICHE Public Grads-RE PROJ'!DZ31/'WICHE Public Grads-RE PROJ'!S31</f>
        <v>3.6621083461514152E-2</v>
      </c>
      <c r="CP29" s="416">
        <f>+'WICHE Public Grads-RE PROJ'!EA31/'WICHE Public Grads-RE PROJ'!T31</f>
        <v>3.6718151389280959E-2</v>
      </c>
      <c r="CQ29" s="417">
        <f>+'WICHE Public Grads-RE PROJ'!EB31/'WICHE Public Grads-RE PROJ'!U31</f>
        <v>3.1628361858190707E-2</v>
      </c>
      <c r="CR29" s="417">
        <f>+'WICHE Public Grads-RE PROJ'!EC31/'WICHE Public Grads-RE PROJ'!V31</f>
        <v>3.4341899991789146E-2</v>
      </c>
      <c r="CS29" s="417">
        <f>+'WICHE Public Grads-RE PROJ'!ED31/'WICHE Public Grads-RE PROJ'!W31</f>
        <v>3.8707660239708182E-2</v>
      </c>
      <c r="CT29" s="417">
        <f>+'WICHE Public Grads-RE PROJ'!EE31/'WICHE Public Grads-RE PROJ'!X31</f>
        <v>4.0136947955470383E-2</v>
      </c>
      <c r="CU29" s="417">
        <f>+'WICHE Public Grads-RE PROJ'!EF31/'WICHE Public Grads-RE PROJ'!Y31</f>
        <v>4.1457312408245975E-2</v>
      </c>
      <c r="CV29" s="417">
        <f>+'WICHE Public Grads-RE PROJ'!EG31/'WICHE Public Grads-RE PROJ'!Z31</f>
        <v>4.1978345464443415E-2</v>
      </c>
      <c r="CW29" s="417">
        <f>+'WICHE Public Grads-RE PROJ'!EH31/'WICHE Public Grads-RE PROJ'!AA31</f>
        <v>4.2087840633682094E-2</v>
      </c>
      <c r="CX29" s="415">
        <f>+'WICHE Public Grads-RE PROJ'!EI31/'WICHE Public Grads-RE PROJ'!AB31</f>
        <v>4.3576802209313398E-2</v>
      </c>
      <c r="CY29" s="415">
        <f>+'WICHE Public Grads-RE PROJ'!EJ31/'WICHE Public Grads-RE PROJ'!AC31</f>
        <v>4.4336727054948344E-2</v>
      </c>
      <c r="CZ29" s="415">
        <f>+'WICHE Public Grads-RE PROJ'!EK31/'WICHE Public Grads-RE PROJ'!AD31</f>
        <v>4.6940470696815874E-2</v>
      </c>
      <c r="DA29" s="415">
        <f>+'WICHE Public Grads-RE PROJ'!EL31/'WICHE Public Grads-RE PROJ'!AE31</f>
        <v>4.8620307075623634E-2</v>
      </c>
      <c r="DB29" s="415">
        <f>+'WICHE Public Grads-RE PROJ'!EM31/'WICHE Public Grads-RE PROJ'!AF31</f>
        <v>5.0435001891312572E-2</v>
      </c>
      <c r="DC29" s="417">
        <f>+'WICHE Public Grads-RE PROJ'!EN31/'WICHE Public Grads-RE PROJ'!AG31</f>
        <v>5.6747367667072557E-2</v>
      </c>
      <c r="DD29" s="415">
        <f>+'WICHE Public Grads-RE PROJ'!EO31/'WICHE Public Grads-RE PROJ'!AH31</f>
        <v>5.6454159503175325E-2</v>
      </c>
      <c r="DE29" s="415">
        <f>+'WICHE Public Grads-RE PROJ'!EP31/'WICHE Public Grads-RE PROJ'!AI31</f>
        <v>5.7364151339254495E-2</v>
      </c>
      <c r="DF29" s="415">
        <f>+'WICHE Public Grads-RE PROJ'!EQ31/'WICHE Public Grads-RE PROJ'!AJ31</f>
        <v>5.6917317133472256E-2</v>
      </c>
      <c r="DG29" s="415">
        <f>+'WICHE Public Grads-RE PROJ'!ER31/'WICHE Public Grads-RE PROJ'!AK31</f>
        <v>6.0209892904473657E-2</v>
      </c>
      <c r="DH29" s="434">
        <f>+'WICHE Public Grads-RE PROJ'!ES31/'WICHE Public Grads-RE PROJ'!AL31</f>
        <v>6.2392673153978249E-2</v>
      </c>
      <c r="DI29" s="411">
        <f>+'WICHE Public Grads-RE PROJ'!ET31/'WICHE Public Grads-RE PROJ'!B31</f>
        <v>4.140506777423613E-2</v>
      </c>
      <c r="DJ29" s="411">
        <f>+'WICHE Public Grads-RE PROJ'!EU31/'WICHE Public Grads-RE PROJ'!C31</f>
        <v>4.2589277301422784E-2</v>
      </c>
      <c r="DK29" s="411">
        <f>+'WICHE Public Grads-RE PROJ'!EV31/'WICHE Public Grads-RE PROJ'!D31</f>
        <v>4.2238051903222773E-2</v>
      </c>
      <c r="DL29" s="411">
        <f>+'WICHE Public Grads-RE PROJ'!EW31/'WICHE Public Grads-RE PROJ'!E31</f>
        <v>4.3074454626801199E-2</v>
      </c>
      <c r="DM29" s="411">
        <f>+'WICHE Public Grads-RE PROJ'!EX31/'WICHE Public Grads-RE PROJ'!F31</f>
        <v>4.1830225711481844E-2</v>
      </c>
      <c r="DN29" s="411">
        <f>+'WICHE Public Grads-RE PROJ'!EY31/'WICHE Public Grads-RE PROJ'!G31</f>
        <v>4.5485086617393589E-2</v>
      </c>
      <c r="DO29" s="416">
        <f>+'WICHE Public Grads-RE PROJ'!EZ31/'WICHE Public Grads-RE PROJ'!H31</f>
        <v>4.4532603229591551E-2</v>
      </c>
      <c r="DP29" s="416">
        <f>+'WICHE Public Grads-RE PROJ'!FA31/'WICHE Public Grads-RE PROJ'!I31</f>
        <v>4.3535905622598625E-2</v>
      </c>
      <c r="DQ29" s="416">
        <f>+'WICHE Public Grads-RE PROJ'!FB31/'WICHE Public Grads-RE PROJ'!J31</f>
        <v>4.3495015928476002E-2</v>
      </c>
      <c r="DR29" s="416">
        <f>+'WICHE Public Grads-RE PROJ'!FC31/'WICHE Public Grads-RE PROJ'!K31</f>
        <v>4.2837848169006904E-2</v>
      </c>
      <c r="DS29" s="411">
        <f>+'WICHE Public Grads-RE PROJ'!FD31/'WICHE Public Grads-RE PROJ'!L31</f>
        <v>4.411187438665358E-2</v>
      </c>
      <c r="DT29" s="416">
        <f>+'WICHE Public Grads-RE PROJ'!FE31/'WICHE Public Grads-RE PROJ'!M31</f>
        <v>4.3630099813586919E-2</v>
      </c>
      <c r="DU29" s="416">
        <f>+'WICHE Public Grads-RE PROJ'!FF31/'WICHE Public Grads-RE PROJ'!N31</f>
        <v>4.8998369698729255E-2</v>
      </c>
      <c r="DV29" s="416">
        <f>+'WICHE Public Grads-RE PROJ'!FG31/'WICHE Public Grads-RE PROJ'!O31</f>
        <v>4.9941615018413724E-2</v>
      </c>
      <c r="DW29" s="416">
        <f>+'WICHE Public Grads-RE PROJ'!FH31/'WICHE Public Grads-RE PROJ'!P31</f>
        <v>4.7924545290833787E-2</v>
      </c>
      <c r="DX29" s="416">
        <f>+'WICHE Public Grads-RE PROJ'!FI31/'WICHE Public Grads-RE PROJ'!Q31</f>
        <v>5.2971859384588413E-2</v>
      </c>
      <c r="DY29" s="416">
        <f>+'WICHE Public Grads-RE PROJ'!FJ31/'WICHE Public Grads-RE PROJ'!R31</f>
        <v>5.420771667896359E-2</v>
      </c>
      <c r="DZ29" s="416">
        <f>+'WICHE Public Grads-RE PROJ'!FK31/'WICHE Public Grads-RE PROJ'!S31</f>
        <v>5.5184475020544049E-2</v>
      </c>
      <c r="EA29" s="416">
        <f>+'WICHE Public Grads-RE PROJ'!FL31/'WICHE Public Grads-RE PROJ'!T31</f>
        <v>5.8938581279993546E-2</v>
      </c>
      <c r="EB29" s="417">
        <f>+'WICHE Public Grads-RE PROJ'!FM31/'WICHE Public Grads-RE PROJ'!U31</f>
        <v>5.1481662591687044E-2</v>
      </c>
      <c r="EC29" s="417">
        <f>+'WICHE Public Grads-RE PROJ'!FN31/'WICHE Public Grads-RE PROJ'!V31</f>
        <v>4.8690368667378275E-2</v>
      </c>
      <c r="ED29" s="417">
        <f>+'WICHE Public Grads-RE PROJ'!FO31/'WICHE Public Grads-RE PROJ'!W31</f>
        <v>4.8942157373632098E-2</v>
      </c>
      <c r="EE29" s="417">
        <f>+'WICHE Public Grads-RE PROJ'!FP31/'WICHE Public Grads-RE PROJ'!X31</f>
        <v>4.8750026915871748E-2</v>
      </c>
      <c r="EF29" s="417">
        <f>+'WICHE Public Grads-RE PROJ'!FQ31/'WICHE Public Grads-RE PROJ'!Y31</f>
        <v>4.6998738705208529E-2</v>
      </c>
      <c r="EG29" s="417">
        <f>+'WICHE Public Grads-RE PROJ'!FR31/'WICHE Public Grads-RE PROJ'!Z31</f>
        <v>4.9176361473476218E-2</v>
      </c>
      <c r="EH29" s="417">
        <f>+'WICHE Public Grads-RE PROJ'!FS31/'WICHE Public Grads-RE PROJ'!AA31</f>
        <v>4.8215798703473825E-2</v>
      </c>
      <c r="EI29" s="415">
        <f>+'WICHE Public Grads-RE PROJ'!FT31/'WICHE Public Grads-RE PROJ'!AB31</f>
        <v>4.7271688410627559E-2</v>
      </c>
      <c r="EJ29" s="415">
        <f>+'WICHE Public Grads-RE PROJ'!FU31/'WICHE Public Grads-RE PROJ'!AC31</f>
        <v>4.5852672555771821E-2</v>
      </c>
      <c r="EK29" s="415">
        <f>+'WICHE Public Grads-RE PROJ'!FV31/'WICHE Public Grads-RE PROJ'!AD31</f>
        <v>4.5353022611905859E-2</v>
      </c>
      <c r="EL29" s="415">
        <f>+'WICHE Public Grads-RE PROJ'!FW31/'WICHE Public Grads-RE PROJ'!AE31</f>
        <v>4.6097133245052074E-2</v>
      </c>
      <c r="EM29" s="415">
        <f>+'WICHE Public Grads-RE PROJ'!FX31/'WICHE Public Grads-RE PROJ'!AF31</f>
        <v>4.5175351694075688E-2</v>
      </c>
      <c r="EN29" s="417">
        <f>+'WICHE Public Grads-RE PROJ'!FY31/'WICHE Public Grads-RE PROJ'!AG31</f>
        <v>5.687271685409355E-2</v>
      </c>
      <c r="EO29" s="415">
        <f>+'WICHE Public Grads-RE PROJ'!FZ31/'WICHE Public Grads-RE PROJ'!AH31</f>
        <v>5.5822602715694183E-2</v>
      </c>
      <c r="EP29" s="415">
        <f>+'WICHE Public Grads-RE PROJ'!GA31/'WICHE Public Grads-RE PROJ'!AI31</f>
        <v>5.9339813973005105E-2</v>
      </c>
      <c r="EQ29" s="415">
        <f>+'WICHE Public Grads-RE PROJ'!GB31/'WICHE Public Grads-RE PROJ'!AJ31</f>
        <v>6.0519902518277824E-2</v>
      </c>
      <c r="ER29" s="415">
        <f>+'WICHE Public Grads-RE PROJ'!GC31/'WICHE Public Grads-RE PROJ'!AK31</f>
        <v>6.1087431498262831E-2</v>
      </c>
      <c r="ES29" s="434">
        <f>+'WICHE Public Grads-RE PROJ'!GD31/'WICHE Public Grads-RE PROJ'!AL31</f>
        <v>6.4128367524050447E-2</v>
      </c>
      <c r="ET29" s="411">
        <f>+'WICHE Public Grads-RE PROJ'!GE31/'WICHE Public Grads-RE PROJ'!B31</f>
        <v>0.13181364499822917</v>
      </c>
      <c r="EU29" s="411">
        <f>+'WICHE Public Grads-RE PROJ'!GF31/'WICHE Public Grads-RE PROJ'!C31</f>
        <v>0.13338986777222903</v>
      </c>
      <c r="EV29" s="411">
        <f>+'WICHE Public Grads-RE PROJ'!GG31/'WICHE Public Grads-RE PROJ'!D31</f>
        <v>0.13135845859352935</v>
      </c>
      <c r="EW29" s="411">
        <f>+'WICHE Public Grads-RE PROJ'!GH31/'WICHE Public Grads-RE PROJ'!E31</f>
        <v>0.12943935326606806</v>
      </c>
      <c r="EX29" s="411">
        <f>+'WICHE Public Grads-RE PROJ'!GI31/'WICHE Public Grads-RE PROJ'!F31</f>
        <v>0.12601202158979391</v>
      </c>
      <c r="EY29" s="411">
        <f>+'WICHE Public Grads-RE PROJ'!GJ31/'WICHE Public Grads-RE PROJ'!G31</f>
        <v>0.12950249773597031</v>
      </c>
      <c r="EZ29" s="416">
        <f>+'WICHE Public Grads-RE PROJ'!GK31/'WICHE Public Grads-RE PROJ'!H31</f>
        <v>0.12884841034810304</v>
      </c>
      <c r="FA29" s="416">
        <f>+'WICHE Public Grads-RE PROJ'!GL31/'WICHE Public Grads-RE PROJ'!I31</f>
        <v>0.13455814708588126</v>
      </c>
      <c r="FB29" s="416">
        <f>+'WICHE Public Grads-RE PROJ'!GM31/'WICHE Public Grads-RE PROJ'!J31</f>
        <v>0.13287431918610626</v>
      </c>
      <c r="FC29" s="416">
        <f>+'WICHE Public Grads-RE PROJ'!GN31/'WICHE Public Grads-RE PROJ'!K31</f>
        <v>0.13559797150939068</v>
      </c>
      <c r="FD29" s="411">
        <f>+'WICHE Public Grads-RE PROJ'!GO31/'WICHE Public Grads-RE PROJ'!L31</f>
        <v>0.13984298331697742</v>
      </c>
      <c r="FE29" s="416">
        <f>+'WICHE Public Grads-RE PROJ'!GP31/'WICHE Public Grads-RE PROJ'!M31</f>
        <v>0.14795063592817198</v>
      </c>
      <c r="FF29" s="416">
        <f>+'WICHE Public Grads-RE PROJ'!GQ31/'WICHE Public Grads-RE PROJ'!N31</f>
        <v>0.16075217187395316</v>
      </c>
      <c r="FG29" s="416">
        <f>+'WICHE Public Grads-RE PROJ'!GR31/'WICHE Public Grads-RE PROJ'!O31</f>
        <v>0.16531932093775262</v>
      </c>
      <c r="FH29" s="416">
        <f>+'WICHE Public Grads-RE PROJ'!GS31/'WICHE Public Grads-RE PROJ'!P31</f>
        <v>0.17393751125517737</v>
      </c>
      <c r="FI29" s="416">
        <f>+'WICHE Public Grads-RE PROJ'!GT31/'WICHE Public Grads-RE PROJ'!Q31</f>
        <v>0.17752257385815728</v>
      </c>
      <c r="FJ29" s="416">
        <f>+'WICHE Public Grads-RE PROJ'!GU31/'WICHE Public Grads-RE PROJ'!R31</f>
        <v>0.18345557918493122</v>
      </c>
      <c r="FK29" s="416">
        <f>+'WICHE Public Grads-RE PROJ'!GV31/'WICHE Public Grads-RE PROJ'!S31</f>
        <v>0.19730714932889443</v>
      </c>
      <c r="FL29" s="416">
        <f>+'WICHE Public Grads-RE PROJ'!GW31/'WICHE Public Grads-RE PROJ'!T31</f>
        <v>0.21442109932653144</v>
      </c>
      <c r="FM29" s="417">
        <f>+'WICHE Public Grads-RE PROJ'!GX31/'WICHE Public Grads-RE PROJ'!U31</f>
        <v>0.24717848410757945</v>
      </c>
      <c r="FN29" s="417">
        <f>+'WICHE Public Grads-RE PROJ'!GY31/'WICHE Public Grads-RE PROJ'!V31</f>
        <v>0.24349289761064127</v>
      </c>
      <c r="FO29" s="417">
        <f>+'WICHE Public Grads-RE PROJ'!GZ31/'WICHE Public Grads-RE PROJ'!W31</f>
        <v>0.23943720687858258</v>
      </c>
      <c r="FP29" s="417">
        <f>+'WICHE Public Grads-RE PROJ'!HA31/'WICHE Public Grads-RE PROJ'!X31</f>
        <v>0.23313451476066407</v>
      </c>
      <c r="FQ29" s="417">
        <f>+'WICHE Public Grads-RE PROJ'!HB31/'WICHE Public Grads-RE PROJ'!Y31</f>
        <v>0.24562165291648574</v>
      </c>
      <c r="FR29" s="417">
        <f>+'WICHE Public Grads-RE PROJ'!HC31/'WICHE Public Grads-RE PROJ'!Z31</f>
        <v>0.25394681129907049</v>
      </c>
      <c r="FS29" s="417">
        <f>+'WICHE Public Grads-RE PROJ'!HD31/'WICHE Public Grads-RE PROJ'!AA31</f>
        <v>0.25857618569092233</v>
      </c>
      <c r="FT29" s="415">
        <f>+'WICHE Public Grads-RE PROJ'!HE31/'WICHE Public Grads-RE PROJ'!AB31</f>
        <v>0.25972764498619177</v>
      </c>
      <c r="FU29" s="415">
        <f>+'WICHE Public Grads-RE PROJ'!HF31/'WICHE Public Grads-RE PROJ'!AC31</f>
        <v>0.2571492738433897</v>
      </c>
      <c r="FV29" s="415">
        <f>+'WICHE Public Grads-RE PROJ'!HG31/'WICHE Public Grads-RE PROJ'!AD31</f>
        <v>0.25834794646977388</v>
      </c>
      <c r="FW29" s="415">
        <f>+'WICHE Public Grads-RE PROJ'!HH31/'WICHE Public Grads-RE PROJ'!AE31</f>
        <v>0.25741741526788592</v>
      </c>
      <c r="FX29" s="415">
        <f>+'WICHE Public Grads-RE PROJ'!HI31/'WICHE Public Grads-RE PROJ'!AF31</f>
        <v>0.25588558459570943</v>
      </c>
      <c r="FY29" s="417">
        <f>+'WICHE Public Grads-RE PROJ'!HJ31/'WICHE Public Grads-RE PROJ'!AG31</f>
        <v>0.25195186591218394</v>
      </c>
      <c r="FZ29" s="415">
        <f>+'WICHE Public Grads-RE PROJ'!HK31/'WICHE Public Grads-RE PROJ'!AH31</f>
        <v>0.25639451247324657</v>
      </c>
      <c r="GA29" s="415">
        <f>+'WICHE Public Grads-RE PROJ'!HL31/'WICHE Public Grads-RE PROJ'!AI31</f>
        <v>0.24571648367018672</v>
      </c>
      <c r="GB29" s="415">
        <f>+'WICHE Public Grads-RE PROJ'!HM31/'WICHE Public Grads-RE PROJ'!AJ31</f>
        <v>0.24236216578956662</v>
      </c>
      <c r="GC29" s="415">
        <f>+'WICHE Public Grads-RE PROJ'!HN31/'WICHE Public Grads-RE PROJ'!AK31</f>
        <v>0.2333357211934525</v>
      </c>
      <c r="GD29" s="434">
        <f>+'WICHE Public Grads-RE PROJ'!HO31/'WICHE Public Grads-RE PROJ'!AL31</f>
        <v>0.22774525915394131</v>
      </c>
      <c r="GE29" s="411">
        <f>+'WICHE Public Grads-RE PROJ'!HP31/'WICHE Public Grads-RE PROJ'!B31</f>
        <v>0.79017354068064005</v>
      </c>
      <c r="GF29" s="411">
        <f>+'WICHE Public Grads-RE PROJ'!HQ31/'WICHE Public Grads-RE PROJ'!C31</f>
        <v>0.7878702220547128</v>
      </c>
      <c r="GG29" s="411">
        <f>+'WICHE Public Grads-RE PROJ'!HR31/'WICHE Public Grads-RE PROJ'!D31</f>
        <v>0.78865283835943134</v>
      </c>
      <c r="GH29" s="411">
        <f>+'WICHE Public Grads-RE PROJ'!HS31/'WICHE Public Grads-RE PROJ'!E31</f>
        <v>0.78941034897713602</v>
      </c>
      <c r="GI29" s="411">
        <f>+'WICHE Public Grads-RE PROJ'!HT31/'WICHE Public Grads-RE PROJ'!F31</f>
        <v>0.79480495583905786</v>
      </c>
      <c r="GJ29" s="411">
        <f>+'WICHE Public Grads-RE PROJ'!HU31/'WICHE Public Grads-RE PROJ'!G31</f>
        <v>0.7886710876106453</v>
      </c>
      <c r="GK29" s="416">
        <f>+'WICHE Public Grads-RE PROJ'!HV31/'WICHE Public Grads-RE PROJ'!H31</f>
        <v>0.78881935519919544</v>
      </c>
      <c r="GL29" s="416">
        <f>+'WICHE Public Grads-RE PROJ'!HW31/'WICHE Public Grads-RE PROJ'!I31</f>
        <v>0.7855944585745982</v>
      </c>
      <c r="GM29" s="416">
        <f>+'WICHE Public Grads-RE PROJ'!HX31/'WICHE Public Grads-RE PROJ'!J31</f>
        <v>0.78229370054465108</v>
      </c>
      <c r="GN29" s="416">
        <f>+'WICHE Public Grads-RE PROJ'!HY31/'WICHE Public Grads-RE PROJ'!K31</f>
        <v>0.7819372594989934</v>
      </c>
      <c r="GO29" s="411">
        <f>+'WICHE Public Grads-RE PROJ'!HZ31/'WICHE Public Grads-RE PROJ'!L31</f>
        <v>0.772963689892051</v>
      </c>
      <c r="GP29" s="416">
        <f>+'WICHE Public Grads-RE PROJ'!IA31/'WICHE Public Grads-RE PROJ'!M31</f>
        <v>0.76677127822742397</v>
      </c>
      <c r="GQ29" s="416">
        <f>+'WICHE Public Grads-RE PROJ'!IB31/'WICHE Public Grads-RE PROJ'!N31</f>
        <v>0.74558367018781968</v>
      </c>
      <c r="GR29" s="416">
        <f>+'WICHE Public Grads-RE PROJ'!IC31/'WICHE Public Grads-RE PROJ'!O31</f>
        <v>0.74101769514057303</v>
      </c>
      <c r="GS29" s="416">
        <f>+'WICHE Public Grads-RE PROJ'!ID31/'WICHE Public Grads-RE PROJ'!P31</f>
        <v>0.73277957860615883</v>
      </c>
      <c r="GT29" s="416">
        <f>+'WICHE Public Grads-RE PROJ'!IE31/'WICHE Public Grads-RE PROJ'!Q31</f>
        <v>0.72391952309985097</v>
      </c>
      <c r="GU29" s="416">
        <f>+'WICHE Public Grads-RE PROJ'!IF31/'WICHE Public Grads-RE PROJ'!R31</f>
        <v>0.7177422854910811</v>
      </c>
      <c r="GV29" s="416">
        <f>+'WICHE Public Grads-RE PROJ'!IG31/'WICHE Public Grads-RE PROJ'!S31</f>
        <v>0.70106829052445263</v>
      </c>
      <c r="GW29" s="416">
        <f>+'WICHE Public Grads-RE PROJ'!IH31/'WICHE Public Grads-RE PROJ'!T31</f>
        <v>0.67941686494333997</v>
      </c>
      <c r="GX29" s="417">
        <f>+'WICHE Public Grads-RE PROJ'!II31/'WICHE Public Grads-RE PROJ'!U31</f>
        <v>0.66030317848410758</v>
      </c>
      <c r="GY29" s="417">
        <f>+'WICHE Public Grads-RE PROJ'!IJ31/'WICHE Public Grads-RE PROJ'!V31</f>
        <v>0.6639297150833402</v>
      </c>
      <c r="GZ29" s="417">
        <f>+'WICHE Public Grads-RE PROJ'!IK31/'WICHE Public Grads-RE PROJ'!W31</f>
        <v>0.66420010422094844</v>
      </c>
      <c r="HA29" s="417">
        <f>+'WICHE Public Grads-RE PROJ'!IL31/'WICHE Public Grads-RE PROJ'!X31</f>
        <v>0.67031287009323659</v>
      </c>
      <c r="HB29" s="417">
        <f>+'WICHE Public Grads-RE PROJ'!IM31/'WICHE Public Grads-RE PROJ'!Y31</f>
        <v>0.65767218741599986</v>
      </c>
      <c r="HC29" s="417">
        <f>+'WICHE Public Grads-RE PROJ'!IN31/'WICHE Public Grads-RE PROJ'!Z31</f>
        <v>0.64699477790995419</v>
      </c>
      <c r="HD29" s="417">
        <f>+'WICHE Public Grads-RE PROJ'!IO31/'WICHE Public Grads-RE PROJ'!AA31</f>
        <v>0.64319914878524564</v>
      </c>
      <c r="HE29" s="415">
        <f>+'WICHE Public Grads-RE PROJ'!IP31/'WICHE Public Grads-RE PROJ'!AB31</f>
        <v>0.64163413008284931</v>
      </c>
      <c r="HF29" s="415">
        <f>+'WICHE Public Grads-RE PROJ'!IQ31/'WICHE Public Grads-RE PROJ'!AC31</f>
        <v>0.64440784548585117</v>
      </c>
      <c r="HG29" s="415">
        <f>+'WICHE Public Grads-RE PROJ'!IR31/'WICHE Public Grads-RE PROJ'!AD31</f>
        <v>0.64201199815413013</v>
      </c>
      <c r="HH29" s="415">
        <f>+'WICHE Public Grads-RE PROJ'!IS31/'WICHE Public Grads-RE PROJ'!AE31</f>
        <v>0.64051036111807025</v>
      </c>
      <c r="HI29" s="415">
        <f>+'WICHE Public Grads-RE PROJ'!IT31/'WICHE Public Grads-RE PROJ'!AF31</f>
        <v>0.64074067402777524</v>
      </c>
      <c r="HJ29" s="417">
        <f>+'WICHE Public Grads-RE PROJ'!IU31/'WICHE Public Grads-RE PROJ'!AG31</f>
        <v>0.62574314160876732</v>
      </c>
      <c r="HK29" s="415">
        <f>+'WICHE Public Grads-RE PROJ'!IV31/'WICHE Public Grads-RE PROJ'!AH31</f>
        <v>0.62192554647205356</v>
      </c>
      <c r="HL29" s="415">
        <f>+'WICHE Public Grads-RE PROJ'!IW31/'WICHE Public Grads-RE PROJ'!AI31</f>
        <v>0.62771872158892228</v>
      </c>
      <c r="HM29" s="415">
        <f>+'WICHE Public Grads-RE PROJ'!IX31/'WICHE Public Grads-RE PROJ'!AJ31</f>
        <v>0.63059372019920179</v>
      </c>
      <c r="HN29" s="415">
        <f>+'WICHE Public Grads-RE PROJ'!IY31/'WICHE Public Grads-RE PROJ'!AK31</f>
        <v>0.63496185393459648</v>
      </c>
      <c r="HO29" s="434">
        <f>+'WICHE Public Grads-RE PROJ'!IZ31/'WICHE Public Grads-RE PROJ'!AL31</f>
        <v>0.63611352179773617</v>
      </c>
      <c r="HP29" s="428">
        <f t="shared" si="48"/>
        <v>1</v>
      </c>
      <c r="HQ29" s="428">
        <f t="shared" si="49"/>
        <v>1</v>
      </c>
      <c r="HR29" s="428">
        <f t="shared" si="50"/>
        <v>1</v>
      </c>
      <c r="HS29" s="428">
        <f t="shared" si="51"/>
        <v>1</v>
      </c>
      <c r="HT29" s="428">
        <f t="shared" si="52"/>
        <v>1</v>
      </c>
      <c r="HU29" s="428">
        <f t="shared" si="2"/>
        <v>1</v>
      </c>
      <c r="HV29" s="428">
        <f t="shared" si="41"/>
        <v>1</v>
      </c>
      <c r="HW29" s="428">
        <f t="shared" si="42"/>
        <v>1</v>
      </c>
      <c r="HX29" s="428">
        <f t="shared" si="43"/>
        <v>1</v>
      </c>
      <c r="HY29" s="428">
        <f t="shared" si="44"/>
        <v>1</v>
      </c>
      <c r="HZ29" s="428">
        <f t="shared" si="45"/>
        <v>1</v>
      </c>
      <c r="IA29" s="428">
        <f t="shared" si="46"/>
        <v>1</v>
      </c>
      <c r="IB29" s="428">
        <f t="shared" si="47"/>
        <v>1</v>
      </c>
      <c r="IC29" s="428">
        <f t="shared" si="17"/>
        <v>1</v>
      </c>
      <c r="ID29" s="428">
        <f t="shared" si="18"/>
        <v>1</v>
      </c>
      <c r="IE29" s="428">
        <f t="shared" si="19"/>
        <v>1</v>
      </c>
      <c r="IF29" s="428">
        <f t="shared" si="20"/>
        <v>1</v>
      </c>
      <c r="IG29" s="428">
        <f t="shared" si="21"/>
        <v>1</v>
      </c>
      <c r="IH29" s="428">
        <f t="shared" si="22"/>
        <v>1</v>
      </c>
      <c r="II29" s="428">
        <f t="shared" si="23"/>
        <v>1</v>
      </c>
      <c r="IJ29" s="428">
        <f t="shared" si="24"/>
        <v>1</v>
      </c>
      <c r="IK29" s="428">
        <f t="shared" si="25"/>
        <v>1</v>
      </c>
      <c r="IL29" s="428">
        <f t="shared" si="26"/>
        <v>1</v>
      </c>
      <c r="IM29" s="428">
        <f t="shared" si="27"/>
        <v>1</v>
      </c>
      <c r="IN29" s="428">
        <f t="shared" si="28"/>
        <v>1</v>
      </c>
      <c r="IO29" s="428">
        <f t="shared" si="29"/>
        <v>1</v>
      </c>
      <c r="IP29" s="428">
        <f t="shared" si="30"/>
        <v>1</v>
      </c>
      <c r="IQ29" s="428">
        <f t="shared" si="31"/>
        <v>1</v>
      </c>
      <c r="IR29" s="428">
        <f t="shared" si="32"/>
        <v>1</v>
      </c>
      <c r="IS29" s="428">
        <f t="shared" si="33"/>
        <v>1</v>
      </c>
      <c r="IT29" s="428">
        <f t="shared" si="34"/>
        <v>1</v>
      </c>
      <c r="IU29" s="428">
        <f t="shared" si="35"/>
        <v>1</v>
      </c>
      <c r="IV29" s="428">
        <f t="shared" si="36"/>
        <v>1</v>
      </c>
      <c r="IW29" s="428">
        <f t="shared" si="37"/>
        <v>1</v>
      </c>
      <c r="IX29" s="428">
        <f t="shared" si="38"/>
        <v>1</v>
      </c>
      <c r="IY29" s="428">
        <f t="shared" si="39"/>
        <v>1</v>
      </c>
      <c r="IZ29" s="428">
        <f t="shared" si="40"/>
        <v>1</v>
      </c>
    </row>
    <row r="30" spans="1:260" s="42" customFormat="1">
      <c r="A30" s="281" t="s">
        <v>84</v>
      </c>
      <c r="B30" s="411">
        <f>+'WICHE Public Grads-RE PROJ'!AM32/'WICHE Public Grads-RE PROJ'!B32</f>
        <v>0.7427947598253275</v>
      </c>
      <c r="C30" s="411">
        <f>+'WICHE Public Grads-RE PROJ'!AN32/'WICHE Public Grads-RE PROJ'!C32</f>
        <v>0.73751976507793093</v>
      </c>
      <c r="D30" s="411">
        <f>+'WICHE Public Grads-RE PROJ'!AO32/'WICHE Public Grads-RE PROJ'!D32</f>
        <v>0.73892624613085711</v>
      </c>
      <c r="E30" s="411">
        <f>+'WICHE Public Grads-RE PROJ'!AP32/'WICHE Public Grads-RE PROJ'!E32</f>
        <v>0.74083129584352081</v>
      </c>
      <c r="F30" s="411">
        <f>+'WICHE Public Grads-RE PROJ'!AQ32/'WICHE Public Grads-RE PROJ'!F32</f>
        <v>0.740598700330244</v>
      </c>
      <c r="G30" s="411">
        <f>+'WICHE Public Grads-RE PROJ'!AR32/'WICHE Public Grads-RE PROJ'!G32</f>
        <v>0.73826856310897082</v>
      </c>
      <c r="H30" s="416">
        <f>+'WICHE Public Grads-RE PROJ'!AS32/'WICHE Public Grads-RE PROJ'!H32</f>
        <v>0.74777662874870732</v>
      </c>
      <c r="I30" s="416">
        <f>+'WICHE Public Grads-RE PROJ'!AT32/'WICHE Public Grads-RE PROJ'!I32</f>
        <v>0.74891908585546629</v>
      </c>
      <c r="J30" s="416">
        <f>+'WICHE Public Grads-RE PROJ'!AU32/'WICHE Public Grads-RE PROJ'!J32</f>
        <v>0.75385647216633134</v>
      </c>
      <c r="K30" s="416">
        <f>+'WICHE Public Grads-RE PROJ'!AV32/'WICHE Public Grads-RE PROJ'!K32</f>
        <v>0.74905959215996831</v>
      </c>
      <c r="L30" s="411">
        <f>+'WICHE Public Grads-RE PROJ'!AW32/'WICHE Public Grads-RE PROJ'!L32</f>
        <v>0.74674703406046694</v>
      </c>
      <c r="M30" s="416">
        <f>+'WICHE Public Grads-RE PROJ'!AX32/'WICHE Public Grads-RE PROJ'!M32</f>
        <v>0.74103665235194249</v>
      </c>
      <c r="N30" s="416">
        <f>+'WICHE Public Grads-RE PROJ'!AY32/'WICHE Public Grads-RE PROJ'!N32</f>
        <v>0.74593180937621073</v>
      </c>
      <c r="O30" s="416">
        <f>+'WICHE Public Grads-RE PROJ'!AZ32/'WICHE Public Grads-RE PROJ'!O32</f>
        <v>0.74419680014797007</v>
      </c>
      <c r="P30" s="416">
        <f>+'WICHE Public Grads-RE PROJ'!BA32/'WICHE Public Grads-RE PROJ'!P32</f>
        <v>0.75297564548617468</v>
      </c>
      <c r="Q30" s="416">
        <f>+'WICHE Public Grads-RE PROJ'!BB32/'WICHE Public Grads-RE PROJ'!Q32</f>
        <v>0.75431618909879783</v>
      </c>
      <c r="R30" s="416">
        <f>+'WICHE Public Grads-RE PROJ'!BC32/'WICHE Public Grads-RE PROJ'!R32</f>
        <v>0.75527426160337552</v>
      </c>
      <c r="S30" s="416">
        <f>+'WICHE Public Grads-RE PROJ'!BD32/'WICHE Public Grads-RE PROJ'!S32</f>
        <v>0.7586027111574557</v>
      </c>
      <c r="T30" s="416">
        <f>+'WICHE Public Grads-RE PROJ'!BE32/'WICHE Public Grads-RE PROJ'!T32</f>
        <v>0.75862707003423069</v>
      </c>
      <c r="U30" s="417">
        <f>+'WICHE Public Grads-RE PROJ'!BF32/'WICHE Public Grads-RE PROJ'!U32</f>
        <v>0.79242890780655684</v>
      </c>
      <c r="V30" s="417">
        <f>+'WICHE Public Grads-RE PROJ'!BG32/'WICHE Public Grads-RE PROJ'!V32</f>
        <v>0.78881195335276966</v>
      </c>
      <c r="W30" s="417">
        <f>+'WICHE Public Grads-RE PROJ'!BH32/'WICHE Public Grads-RE PROJ'!W32</f>
        <v>0.78698445209943213</v>
      </c>
      <c r="X30" s="417">
        <f>+'WICHE Public Grads-RE PROJ'!BI32/'WICHE Public Grads-RE PROJ'!X32</f>
        <v>0.78774174925430573</v>
      </c>
      <c r="Y30" s="417">
        <f>+'WICHE Public Grads-RE PROJ'!BJ32/'WICHE Public Grads-RE PROJ'!Y32</f>
        <v>0.78738090608594202</v>
      </c>
      <c r="Z30" s="417">
        <f>+'WICHE Public Grads-RE PROJ'!BK32/'WICHE Public Grads-RE PROJ'!Z32</f>
        <v>0.79990370727010107</v>
      </c>
      <c r="AA30" s="417">
        <f>+'WICHE Public Grads-RE PROJ'!BL32/'WICHE Public Grads-RE PROJ'!AA32</f>
        <v>0.79019776440240752</v>
      </c>
      <c r="AB30" s="415">
        <f>+'WICHE Public Grads-RE PROJ'!BM32/'WICHE Public Grads-RE PROJ'!AB32</f>
        <v>0.78548401952657276</v>
      </c>
      <c r="AC30" s="415">
        <f>+'WICHE Public Grads-RE PROJ'!BN32/'WICHE Public Grads-RE PROJ'!AC32</f>
        <v>0.78602192638997648</v>
      </c>
      <c r="AD30" s="415">
        <f>+'WICHE Public Grads-RE PROJ'!BO32/'WICHE Public Grads-RE PROJ'!AD32</f>
        <v>0.78154844691701442</v>
      </c>
      <c r="AE30" s="415">
        <f>+'WICHE Public Grads-RE PROJ'!BP32/'WICHE Public Grads-RE PROJ'!AE32</f>
        <v>0.77875704161366532</v>
      </c>
      <c r="AF30" s="415">
        <f>+'WICHE Public Grads-RE PROJ'!BQ32/'WICHE Public Grads-RE PROJ'!AF32</f>
        <v>0.78200162147554275</v>
      </c>
      <c r="AG30" s="417">
        <f>+'WICHE Public Grads-RE PROJ'!BR32/'WICHE Public Grads-RE PROJ'!AG32</f>
        <v>0.71937348498974452</v>
      </c>
      <c r="AH30" s="415">
        <f>+'WICHE Public Grads-RE PROJ'!BS32/'WICHE Public Grads-RE PROJ'!AH32</f>
        <v>0.6990670812972013</v>
      </c>
      <c r="AI30" s="415">
        <f>+'WICHE Public Grads-RE PROJ'!BT32/'WICHE Public Grads-RE PROJ'!AI32</f>
        <v>0.71225919439579688</v>
      </c>
      <c r="AJ30" s="415">
        <f>+'WICHE Public Grads-RE PROJ'!BU32/'WICHE Public Grads-RE PROJ'!AJ32</f>
        <v>0.70161081919200619</v>
      </c>
      <c r="AK30" s="415">
        <f>+'WICHE Public Grads-RE PROJ'!BV32/'WICHE Public Grads-RE PROJ'!AK32</f>
        <v>0.70700295143547087</v>
      </c>
      <c r="AL30" s="434">
        <f>+'WICHE Public Grads-RE PROJ'!BW32/'WICHE Public Grads-RE PROJ'!AL32</f>
        <v>0.69772183317081815</v>
      </c>
      <c r="AM30" s="411">
        <f>+'WICHE Public Grads-RE PROJ'!BX32/'WICHE Public Grads-RE PROJ'!B32</f>
        <v>3.1659388646288209E-3</v>
      </c>
      <c r="AN30" s="411">
        <f>+'WICHE Public Grads-RE PROJ'!BY32/'WICHE Public Grads-RE PROJ'!C32</f>
        <v>3.2753557714027557E-3</v>
      </c>
      <c r="AO30" s="411">
        <f>+'WICHE Public Grads-RE PROJ'!BZ32/'WICHE Public Grads-RE PROJ'!D32</f>
        <v>2.7751094033514781E-3</v>
      </c>
      <c r="AP30" s="411">
        <f>+'WICHE Public Grads-RE PROJ'!CA32/'WICHE Public Grads-RE PROJ'!E32</f>
        <v>3.295418305517168E-3</v>
      </c>
      <c r="AQ30" s="411">
        <f>+'WICHE Public Grads-RE PROJ'!CB32/'WICHE Public Grads-RE PROJ'!F32</f>
        <v>2.2371364653243847E-3</v>
      </c>
      <c r="AR30" s="411">
        <f>+'WICHE Public Grads-RE PROJ'!CC32/'WICHE Public Grads-RE PROJ'!G32</f>
        <v>1.1199462425803562E-4</v>
      </c>
      <c r="AS30" s="416">
        <f>+'WICHE Public Grads-RE PROJ'!CD32/'WICHE Public Grads-RE PROJ'!H32</f>
        <v>2.6887280248190279E-3</v>
      </c>
      <c r="AT30" s="416">
        <f>+'WICHE Public Grads-RE PROJ'!CE32/'WICHE Public Grads-RE PROJ'!I32</f>
        <v>2.7794935145151328E-3</v>
      </c>
      <c r="AU30" s="416">
        <f>+'WICHE Public Grads-RE PROJ'!CF32/'WICHE Public Grads-RE PROJ'!J32</f>
        <v>2.5869502730669733E-3</v>
      </c>
      <c r="AV30" s="416">
        <f>+'WICHE Public Grads-RE PROJ'!CG32/'WICHE Public Grads-RE PROJ'!K32</f>
        <v>3.2666798653731934E-3</v>
      </c>
      <c r="AW30" s="411">
        <f>+'WICHE Public Grads-RE PROJ'!CH32/'WICHE Public Grads-RE PROJ'!L32</f>
        <v>3.2529659395331037E-3</v>
      </c>
      <c r="AX30" s="416">
        <f>+'WICHE Public Grads-RE PROJ'!CI32/'WICHE Public Grads-RE PROJ'!M32</f>
        <v>3.4954559073204832E-3</v>
      </c>
      <c r="AY30" s="416">
        <f>+'WICHE Public Grads-RE PROJ'!CJ32/'WICHE Public Grads-RE PROJ'!N32</f>
        <v>3.0995738086013174E-3</v>
      </c>
      <c r="AZ30" s="416">
        <f>+'WICHE Public Grads-RE PROJ'!CK32/'WICHE Public Grads-RE PROJ'!O32</f>
        <v>4.0691759918616479E-3</v>
      </c>
      <c r="BA30" s="416">
        <f>+'WICHE Public Grads-RE PROJ'!CL32/'WICHE Public Grads-RE PROJ'!P32</f>
        <v>2.4720747115912836E-3</v>
      </c>
      <c r="BB30" s="416">
        <f>+'WICHE Public Grads-RE PROJ'!CM32/'WICHE Public Grads-RE PROJ'!Q32</f>
        <v>3.9772213685257164E-3</v>
      </c>
      <c r="BC30" s="416">
        <f>+'WICHE Public Grads-RE PROJ'!CN32/'WICHE Public Grads-RE PROJ'!R32</f>
        <v>4.5638508567984156E-3</v>
      </c>
      <c r="BD30" s="416">
        <f>+'WICHE Public Grads-RE PROJ'!CO32/'WICHE Public Grads-RE PROJ'!S32</f>
        <v>4.9530761209593327E-3</v>
      </c>
      <c r="BE30" s="416">
        <f>+'WICHE Public Grads-RE PROJ'!CP32/'WICHE Public Grads-RE PROJ'!T32</f>
        <v>4.9958368026644462E-3</v>
      </c>
      <c r="BF30" s="417">
        <f>+'WICHE Public Grads-RE PROJ'!CQ32/'WICHE Public Grads-RE PROJ'!U32</f>
        <v>4.0753486687194352E-3</v>
      </c>
      <c r="BG30" s="417">
        <f>+'WICHE Public Grads-RE PROJ'!CR32/'WICHE Public Grads-RE PROJ'!V32</f>
        <v>5.8309037900874635E-3</v>
      </c>
      <c r="BH30" s="417">
        <f>+'WICHE Public Grads-RE PROJ'!CS32/'WICHE Public Grads-RE PROJ'!W32</f>
        <v>4.9343636532911276E-3</v>
      </c>
      <c r="BI30" s="417">
        <f>+'WICHE Public Grads-RE PROJ'!CT32/'WICHE Public Grads-RE PROJ'!X32</f>
        <v>4.7147118252670065E-3</v>
      </c>
      <c r="BJ30" s="417">
        <f>+'WICHE Public Grads-RE PROJ'!CU32/'WICHE Public Grads-RE PROJ'!Y32</f>
        <v>6.6109274742368268E-3</v>
      </c>
      <c r="BK30" s="417">
        <f>+'WICHE Public Grads-RE PROJ'!CV32/'WICHE Public Grads-RE PROJ'!Z32</f>
        <v>5.6812710640346655E-3</v>
      </c>
      <c r="BL30" s="417">
        <f>+'WICHE Public Grads-RE PROJ'!CW32/'WICHE Public Grads-RE PROJ'!AA32</f>
        <v>6.8787618228718832E-3</v>
      </c>
      <c r="BM30" s="415">
        <f>+'WICHE Public Grads-RE PROJ'!CX32/'WICHE Public Grads-RE PROJ'!AB32</f>
        <v>8.0132633324122692E-3</v>
      </c>
      <c r="BN30" s="415">
        <f>+'WICHE Public Grads-RE PROJ'!CY32/'WICHE Public Grads-RE PROJ'!AC32</f>
        <v>5.4815974941268596E-3</v>
      </c>
      <c r="BO30" s="415">
        <f>+'WICHE Public Grads-RE PROJ'!CZ32/'WICHE Public Grads-RE PROJ'!AD32</f>
        <v>5.2851182197496526E-3</v>
      </c>
      <c r="BP30" s="415">
        <f>+'WICHE Public Grads-RE PROJ'!DA32/'WICHE Public Grads-RE PROJ'!AE32</f>
        <v>5.1789932763946934E-3</v>
      </c>
      <c r="BQ30" s="415">
        <f>+'WICHE Public Grads-RE PROJ'!DB32/'WICHE Public Grads-RE PROJ'!AF32</f>
        <v>3.9636068822628589E-3</v>
      </c>
      <c r="BR30" s="417">
        <f>+'WICHE Public Grads-RE PROJ'!DC32/'WICHE Public Grads-RE PROJ'!AG32</f>
        <v>6.7126608241655792E-3</v>
      </c>
      <c r="BS30" s="415">
        <f>+'WICHE Public Grads-RE PROJ'!DD32/'WICHE Public Grads-RE PROJ'!AH32</f>
        <v>3.0208796090626386E-3</v>
      </c>
      <c r="BT30" s="415">
        <f>+'WICHE Public Grads-RE PROJ'!DE32/'WICHE Public Grads-RE PROJ'!AI32</f>
        <v>3.3274956217162872E-3</v>
      </c>
      <c r="BU30" s="415">
        <f>+'WICHE Public Grads-RE PROJ'!DF32/'WICHE Public Grads-RE PROJ'!AJ32</f>
        <v>3.7040227409768285E-3</v>
      </c>
      <c r="BV30" s="415">
        <f>+'WICHE Public Grads-RE PROJ'!DG32/'WICHE Public Grads-RE PROJ'!AK32</f>
        <v>4.2035596100527678E-3</v>
      </c>
      <c r="BW30" s="434">
        <f>+'WICHE Public Grads-RE PROJ'!DH32/'WICHE Public Grads-RE PROJ'!AL32</f>
        <v>3.4571403244393227E-3</v>
      </c>
      <c r="BX30" s="411">
        <f>+'WICHE Public Grads-RE PROJ'!DI32/'WICHE Public Grads-RE PROJ'!B32</f>
        <v>0.73962882096069871</v>
      </c>
      <c r="BY30" s="411">
        <f>+'WICHE Public Grads-RE PROJ'!DJ32/'WICHE Public Grads-RE PROJ'!C32</f>
        <v>0.73424440930652812</v>
      </c>
      <c r="BZ30" s="411">
        <f>+'WICHE Public Grads-RE PROJ'!DK32/'WICHE Public Grads-RE PROJ'!D32</f>
        <v>0.73615113672750565</v>
      </c>
      <c r="CA30" s="411">
        <f>+'WICHE Public Grads-RE PROJ'!DL32/'WICHE Public Grads-RE PROJ'!E32</f>
        <v>0.73753587753800365</v>
      </c>
      <c r="CB30" s="411">
        <f>+'WICHE Public Grads-RE PROJ'!DM32/'WICHE Public Grads-RE PROJ'!F32</f>
        <v>0.73836156386491958</v>
      </c>
      <c r="CC30" s="411">
        <f>+'WICHE Public Grads-RE PROJ'!DN32/'WICHE Public Grads-RE PROJ'!G32</f>
        <v>0.73815656848471278</v>
      </c>
      <c r="CD30" s="416">
        <f>+'WICHE Public Grads-RE PROJ'!DO32/'WICHE Public Grads-RE PROJ'!H32</f>
        <v>0.74508790072388831</v>
      </c>
      <c r="CE30" s="416">
        <f>+'WICHE Public Grads-RE PROJ'!DP32/'WICHE Public Grads-RE PROJ'!I32</f>
        <v>0.74613959234095117</v>
      </c>
      <c r="CF30" s="416">
        <f>+'WICHE Public Grads-RE PROJ'!DQ32/'WICHE Public Grads-RE PROJ'!J32</f>
        <v>0.75126952189326435</v>
      </c>
      <c r="CG30" s="416">
        <f>+'WICHE Public Grads-RE PROJ'!DR32/'WICHE Public Grads-RE PROJ'!K32</f>
        <v>0.7457929122945951</v>
      </c>
      <c r="CH30" s="411">
        <f>+'WICHE Public Grads-RE PROJ'!DS32/'WICHE Public Grads-RE PROJ'!L32</f>
        <v>0.74349406812093377</v>
      </c>
      <c r="CI30" s="416">
        <f>+'WICHE Public Grads-RE PROJ'!DT32/'WICHE Public Grads-RE PROJ'!M32</f>
        <v>0.73754119644462202</v>
      </c>
      <c r="CJ30" s="416">
        <f>+'WICHE Public Grads-RE PROJ'!DU32/'WICHE Public Grads-RE PROJ'!N32</f>
        <v>0.74283223556760947</v>
      </c>
      <c r="CK30" s="416">
        <f>+'WICHE Public Grads-RE PROJ'!DV32/'WICHE Public Grads-RE PROJ'!O32</f>
        <v>0.74012762415610844</v>
      </c>
      <c r="CL30" s="416">
        <f>+'WICHE Public Grads-RE PROJ'!DW32/'WICHE Public Grads-RE PROJ'!P32</f>
        <v>0.75050357077458341</v>
      </c>
      <c r="CM30" s="416">
        <f>+'WICHE Public Grads-RE PROJ'!DX32/'WICHE Public Grads-RE PROJ'!Q32</f>
        <v>0.75033896773027209</v>
      </c>
      <c r="CN30" s="416">
        <f>+'WICHE Public Grads-RE PROJ'!DY32/'WICHE Public Grads-RE PROJ'!R32</f>
        <v>0.75071041074657707</v>
      </c>
      <c r="CO30" s="416">
        <f>+'WICHE Public Grads-RE PROJ'!DZ32/'WICHE Public Grads-RE PROJ'!S32</f>
        <v>0.7536496350364964</v>
      </c>
      <c r="CP30" s="416">
        <f>+'WICHE Public Grads-RE PROJ'!EA32/'WICHE Public Grads-RE PROJ'!T32</f>
        <v>0.75363123323156633</v>
      </c>
      <c r="CQ30" s="417">
        <f>+'WICHE Public Grads-RE PROJ'!EB32/'WICHE Public Grads-RE PROJ'!U32</f>
        <v>0.78835355913783733</v>
      </c>
      <c r="CR30" s="417">
        <f>+'WICHE Public Grads-RE PROJ'!EC32/'WICHE Public Grads-RE PROJ'!V32</f>
        <v>0.78298104956268222</v>
      </c>
      <c r="CS30" s="417">
        <f>+'WICHE Public Grads-RE PROJ'!ED32/'WICHE Public Grads-RE PROJ'!W32</f>
        <v>0.78205008844614099</v>
      </c>
      <c r="CT30" s="417">
        <f>+'WICHE Public Grads-RE PROJ'!EE32/'WICHE Public Grads-RE PROJ'!X32</f>
        <v>0.78302703742903879</v>
      </c>
      <c r="CU30" s="417">
        <f>+'WICHE Public Grads-RE PROJ'!EF32/'WICHE Public Grads-RE PROJ'!Y32</f>
        <v>0.78076997861170527</v>
      </c>
      <c r="CV30" s="417">
        <f>+'WICHE Public Grads-RE PROJ'!EG32/'WICHE Public Grads-RE PROJ'!Z32</f>
        <v>0.79422243620606647</v>
      </c>
      <c r="CW30" s="417">
        <f>+'WICHE Public Grads-RE PROJ'!EH32/'WICHE Public Grads-RE PROJ'!AA32</f>
        <v>0.78331900257953568</v>
      </c>
      <c r="CX30" s="415">
        <f>+'WICHE Public Grads-RE PROJ'!EI32/'WICHE Public Grads-RE PROJ'!AB32</f>
        <v>0.7774707561941604</v>
      </c>
      <c r="CY30" s="415">
        <f>+'WICHE Public Grads-RE PROJ'!EJ32/'WICHE Public Grads-RE PROJ'!AC32</f>
        <v>0.78054032889584968</v>
      </c>
      <c r="CZ30" s="415">
        <f>+'WICHE Public Grads-RE PROJ'!EK32/'WICHE Public Grads-RE PROJ'!AD32</f>
        <v>0.77626332869726467</v>
      </c>
      <c r="DA30" s="415">
        <f>+'WICHE Public Grads-RE PROJ'!EL32/'WICHE Public Grads-RE PROJ'!AE32</f>
        <v>0.77357804833727062</v>
      </c>
      <c r="DB30" s="415">
        <f>+'WICHE Public Grads-RE PROJ'!EM32/'WICHE Public Grads-RE PROJ'!AF32</f>
        <v>0.77803801459327993</v>
      </c>
      <c r="DC30" s="417">
        <f>+'WICHE Public Grads-RE PROJ'!EN32/'WICHE Public Grads-RE PROJ'!AG32</f>
        <v>0.71266082416557897</v>
      </c>
      <c r="DD30" s="415">
        <f>+'WICHE Public Grads-RE PROJ'!EO32/'WICHE Public Grads-RE PROJ'!AH32</f>
        <v>0.69604620168813858</v>
      </c>
      <c r="DE30" s="415">
        <f>+'WICHE Public Grads-RE PROJ'!EP32/'WICHE Public Grads-RE PROJ'!AI32</f>
        <v>0.70893169877408058</v>
      </c>
      <c r="DF30" s="415">
        <f>+'WICHE Public Grads-RE PROJ'!EQ32/'WICHE Public Grads-RE PROJ'!AJ32</f>
        <v>0.69790679645102938</v>
      </c>
      <c r="DG30" s="415">
        <f>+'WICHE Public Grads-RE PROJ'!ER32/'WICHE Public Grads-RE PROJ'!AK32</f>
        <v>0.70279939182541817</v>
      </c>
      <c r="DH30" s="434">
        <f>+'WICHE Public Grads-RE PROJ'!ES32/'WICHE Public Grads-RE PROJ'!AL32</f>
        <v>0.69426469284637882</v>
      </c>
      <c r="DI30" s="411">
        <f>+'WICHE Public Grads-RE PROJ'!ET32/'WICHE Public Grads-RE PROJ'!B32</f>
        <v>1.4956331877729257E-2</v>
      </c>
      <c r="DJ30" s="411">
        <f>+'WICHE Public Grads-RE PROJ'!EU32/'WICHE Public Grads-RE PROJ'!C32</f>
        <v>1.3779082900384007E-2</v>
      </c>
      <c r="DK30" s="411">
        <f>+'WICHE Public Grads-RE PROJ'!EV32/'WICHE Public Grads-RE PROJ'!D32</f>
        <v>1.835841605294055E-2</v>
      </c>
      <c r="DL30" s="411">
        <f>+'WICHE Public Grads-RE PROJ'!EW32/'WICHE Public Grads-RE PROJ'!E32</f>
        <v>1.8177952588497928E-2</v>
      </c>
      <c r="DM30" s="411">
        <f>+'WICHE Public Grads-RE PROJ'!EX32/'WICHE Public Grads-RE PROJ'!F32</f>
        <v>1.8855864493448386E-2</v>
      </c>
      <c r="DN30" s="411">
        <f>+'WICHE Public Grads-RE PROJ'!EY32/'WICHE Public Grads-RE PROJ'!G32</f>
        <v>1.5231268899092843E-2</v>
      </c>
      <c r="DO30" s="416">
        <f>+'WICHE Public Grads-RE PROJ'!EZ32/'WICHE Public Grads-RE PROJ'!H32</f>
        <v>1.4994829369183039E-2</v>
      </c>
      <c r="DP30" s="416">
        <f>+'WICHE Public Grads-RE PROJ'!FA32/'WICHE Public Grads-RE PROJ'!I32</f>
        <v>1.6574016882849495E-2</v>
      </c>
      <c r="DQ30" s="416">
        <f>+'WICHE Public Grads-RE PROJ'!FB32/'WICHE Public Grads-RE PROJ'!J32</f>
        <v>1.6479831369167385E-2</v>
      </c>
      <c r="DR30" s="416">
        <f>+'WICHE Public Grads-RE PROJ'!FC32/'WICHE Public Grads-RE PROJ'!K32</f>
        <v>1.7521282914274402E-2</v>
      </c>
      <c r="DS30" s="411">
        <f>+'WICHE Public Grads-RE PROJ'!FD32/'WICHE Public Grads-RE PROJ'!L32</f>
        <v>1.5977803291236128E-2</v>
      </c>
      <c r="DT30" s="416">
        <f>+'WICHE Public Grads-RE PROJ'!FE32/'WICHE Public Grads-RE PROJ'!M32</f>
        <v>1.9175072405872365E-2</v>
      </c>
      <c r="DU30" s="416">
        <f>+'WICHE Public Grads-RE PROJ'!FF32/'WICHE Public Grads-RE PROJ'!N32</f>
        <v>1.6175900813638126E-2</v>
      </c>
      <c r="DV30" s="416">
        <f>+'WICHE Public Grads-RE PROJ'!FG32/'WICHE Public Grads-RE PROJ'!O32</f>
        <v>1.6924072875242762E-2</v>
      </c>
      <c r="DW30" s="416">
        <f>+'WICHE Public Grads-RE PROJ'!FH32/'WICHE Public Grads-RE PROJ'!P32</f>
        <v>1.8403222852957334E-2</v>
      </c>
      <c r="DX30" s="416">
        <f>+'WICHE Public Grads-RE PROJ'!FI32/'WICHE Public Grads-RE PROJ'!Q32</f>
        <v>1.7807104763626503E-2</v>
      </c>
      <c r="DY30" s="416">
        <f>+'WICHE Public Grads-RE PROJ'!FJ32/'WICHE Public Grads-RE PROJ'!R32</f>
        <v>1.8685955394816153E-2</v>
      </c>
      <c r="DZ30" s="416">
        <f>+'WICHE Public Grads-RE PROJ'!FK32/'WICHE Public Grads-RE PROJ'!S32</f>
        <v>1.9638512339242267E-2</v>
      </c>
      <c r="EA30" s="416">
        <f>+'WICHE Public Grads-RE PROJ'!FL32/'WICHE Public Grads-RE PROJ'!T32</f>
        <v>1.8965676750855767E-2</v>
      </c>
      <c r="EB30" s="417">
        <f>+'WICHE Public Grads-RE PROJ'!FM32/'WICHE Public Grads-RE PROJ'!U32</f>
        <v>2.3908712189820686E-2</v>
      </c>
      <c r="EC30" s="417">
        <f>+'WICHE Public Grads-RE PROJ'!FN32/'WICHE Public Grads-RE PROJ'!V32</f>
        <v>2.423469387755102E-2</v>
      </c>
      <c r="ED30" s="417">
        <f>+'WICHE Public Grads-RE PROJ'!FO32/'WICHE Public Grads-RE PROJ'!W32</f>
        <v>2.3275300251373244E-2</v>
      </c>
      <c r="EE30" s="417">
        <f>+'WICHE Public Grads-RE PROJ'!FP32/'WICHE Public Grads-RE PROJ'!X32</f>
        <v>2.2900028865582605E-2</v>
      </c>
      <c r="EF30" s="417">
        <f>+'WICHE Public Grads-RE PROJ'!FQ32/'WICHE Public Grads-RE PROJ'!Y32</f>
        <v>2.449931946334824E-2</v>
      </c>
      <c r="EG30" s="417">
        <f>+'WICHE Public Grads-RE PROJ'!FR32/'WICHE Public Grads-RE PROJ'!Z32</f>
        <v>2.2436206066441984E-2</v>
      </c>
      <c r="EH30" s="417">
        <f>+'WICHE Public Grads-RE PROJ'!FS32/'WICHE Public Grads-RE PROJ'!AA32</f>
        <v>2.5508741759816565E-2</v>
      </c>
      <c r="EI30" s="415">
        <f>+'WICHE Public Grads-RE PROJ'!FT32/'WICHE Public Grads-RE PROJ'!AB32</f>
        <v>2.5329280648429583E-2</v>
      </c>
      <c r="EJ30" s="415">
        <f>+'WICHE Public Grads-RE PROJ'!FU32/'WICHE Public Grads-RE PROJ'!AC32</f>
        <v>2.4765074393108849E-2</v>
      </c>
      <c r="EK30" s="415">
        <f>+'WICHE Public Grads-RE PROJ'!FV32/'WICHE Public Grads-RE PROJ'!AD32</f>
        <v>2.3643949930458971E-2</v>
      </c>
      <c r="EL30" s="415">
        <f>+'WICHE Public Grads-RE PROJ'!FW32/'WICHE Public Grads-RE PROJ'!AE32</f>
        <v>2.2351444666545522E-2</v>
      </c>
      <c r="EM30" s="415">
        <f>+'WICHE Public Grads-RE PROJ'!FX32/'WICHE Public Grads-RE PROJ'!AF32</f>
        <v>1.8917214665345464E-2</v>
      </c>
      <c r="EN30" s="417">
        <f>+'WICHE Public Grads-RE PROJ'!FY32/'WICHE Public Grads-RE PROJ'!AG32</f>
        <v>1.7434271862763379E-2</v>
      </c>
      <c r="EO30" s="415">
        <f>+'WICHE Public Grads-RE PROJ'!FZ32/'WICHE Public Grads-RE PROJ'!AH32</f>
        <v>2.034651266103954E-2</v>
      </c>
      <c r="EP30" s="415">
        <f>+'WICHE Public Grads-RE PROJ'!GA32/'WICHE Public Grads-RE PROJ'!AI32</f>
        <v>1.6812609457092821E-2</v>
      </c>
      <c r="EQ30" s="415">
        <f>+'WICHE Public Grads-RE PROJ'!GB32/'WICHE Public Grads-RE PROJ'!AJ32</f>
        <v>1.8692393832371437E-2</v>
      </c>
      <c r="ER30" s="415">
        <f>+'WICHE Public Grads-RE PROJ'!GC32/'WICHE Public Grads-RE PROJ'!AK32</f>
        <v>1.6367051247652267E-2</v>
      </c>
      <c r="ES30" s="434">
        <f>+'WICHE Public Grads-RE PROJ'!GD32/'WICHE Public Grads-RE PROJ'!AL32</f>
        <v>2.0299618828118076E-2</v>
      </c>
      <c r="ET30" s="411">
        <f>+'WICHE Public Grads-RE PROJ'!GE32/'WICHE Public Grads-RE PROJ'!B32</f>
        <v>5.6877729257641924E-2</v>
      </c>
      <c r="EU30" s="411">
        <f>+'WICHE Public Grads-RE PROJ'!GF32/'WICHE Public Grads-RE PROJ'!C32</f>
        <v>5.4664558391687372E-2</v>
      </c>
      <c r="EV30" s="411">
        <f>+'WICHE Public Grads-RE PROJ'!GG32/'WICHE Public Grads-RE PROJ'!D32</f>
        <v>4.8991354466858789E-2</v>
      </c>
      <c r="EW30" s="411">
        <f>+'WICHE Public Grads-RE PROJ'!GH32/'WICHE Public Grads-RE PROJ'!E32</f>
        <v>4.847454023599447E-2</v>
      </c>
      <c r="EX30" s="411">
        <f>+'WICHE Public Grads-RE PROJ'!GI32/'WICHE Public Grads-RE PROJ'!F32</f>
        <v>4.9643123468626822E-2</v>
      </c>
      <c r="EY30" s="411">
        <f>+'WICHE Public Grads-RE PROJ'!GJ32/'WICHE Public Grads-RE PROJ'!G32</f>
        <v>4.9389629297793704E-2</v>
      </c>
      <c r="EZ30" s="416">
        <f>+'WICHE Public Grads-RE PROJ'!GK32/'WICHE Public Grads-RE PROJ'!H32</f>
        <v>4.8603929679420892E-2</v>
      </c>
      <c r="FA30" s="416">
        <f>+'WICHE Public Grads-RE PROJ'!GL32/'WICHE Public Grads-RE PROJ'!I32</f>
        <v>4.0765904879555281E-2</v>
      </c>
      <c r="FB30" s="416">
        <f>+'WICHE Public Grads-RE PROJ'!GM32/'WICHE Public Grads-RE PROJ'!J32</f>
        <v>4.7044169780588292E-2</v>
      </c>
      <c r="FC30" s="416">
        <f>+'WICHE Public Grads-RE PROJ'!GN32/'WICHE Public Grads-RE PROJ'!K32</f>
        <v>4.3654721837259949E-2</v>
      </c>
      <c r="FD30" s="411">
        <f>+'WICHE Public Grads-RE PROJ'!GO32/'WICHE Public Grads-RE PROJ'!L32</f>
        <v>4.4680443934175279E-2</v>
      </c>
      <c r="FE30" s="416">
        <f>+'WICHE Public Grads-RE PROJ'!GP32/'WICHE Public Grads-RE PROJ'!M32</f>
        <v>4.763807050833916E-2</v>
      </c>
      <c r="FF30" s="416">
        <f>+'WICHE Public Grads-RE PROJ'!GQ32/'WICHE Public Grads-RE PROJ'!N32</f>
        <v>4.5040681906237889E-2</v>
      </c>
      <c r="FG30" s="416">
        <f>+'WICHE Public Grads-RE PROJ'!GR32/'WICHE Public Grads-RE PROJ'!O32</f>
        <v>4.5223342273189679E-2</v>
      </c>
      <c r="FH30" s="416">
        <f>+'WICHE Public Grads-RE PROJ'!GS32/'WICHE Public Grads-RE PROJ'!P32</f>
        <v>3.9278520417505951E-2</v>
      </c>
      <c r="FI30" s="416">
        <f>+'WICHE Public Grads-RE PROJ'!GT32/'WICHE Public Grads-RE PROJ'!Q32</f>
        <v>4.067612763264937E-2</v>
      </c>
      <c r="FJ30" s="416">
        <f>+'WICHE Public Grads-RE PROJ'!GU32/'WICHE Public Grads-RE PROJ'!R32</f>
        <v>4.0299664169465253E-2</v>
      </c>
      <c r="FK30" s="416">
        <f>+'WICHE Public Grads-RE PROJ'!GV32/'WICHE Public Grads-RE PROJ'!S32</f>
        <v>4.2318387208898155E-2</v>
      </c>
      <c r="FL30" s="416">
        <f>+'WICHE Public Grads-RE PROJ'!GW32/'WICHE Public Grads-RE PROJ'!T32</f>
        <v>4.3944860764178001E-2</v>
      </c>
      <c r="FM30" s="417">
        <f>+'WICHE Public Grads-RE PROJ'!GX32/'WICHE Public Grads-RE PROJ'!U32</f>
        <v>3.2874479261003439E-2</v>
      </c>
      <c r="FN30" s="417">
        <f>+'WICHE Public Grads-RE PROJ'!GY32/'WICHE Public Grads-RE PROJ'!V32</f>
        <v>3.5714285714285712E-2</v>
      </c>
      <c r="FO30" s="417">
        <f>+'WICHE Public Grads-RE PROJ'!GZ32/'WICHE Public Grads-RE PROJ'!W32</f>
        <v>3.5937063588120287E-2</v>
      </c>
      <c r="FP30" s="417">
        <f>+'WICHE Public Grads-RE PROJ'!HA32/'WICHE Public Grads-RE PROJ'!X32</f>
        <v>3.4350043298373906E-2</v>
      </c>
      <c r="FQ30" s="417">
        <f>+'WICHE Public Grads-RE PROJ'!HB32/'WICHE Public Grads-RE PROJ'!Y32</f>
        <v>4.3262687147579235E-2</v>
      </c>
      <c r="FR30" s="417">
        <f>+'WICHE Public Grads-RE PROJ'!HC32/'WICHE Public Grads-RE PROJ'!Z32</f>
        <v>3.8035628310062589E-2</v>
      </c>
      <c r="FS30" s="417">
        <f>+'WICHE Public Grads-RE PROJ'!HD32/'WICHE Public Grads-RE PROJ'!AA32</f>
        <v>4.2801184675647273E-2</v>
      </c>
      <c r="FT30" s="415">
        <f>+'WICHE Public Grads-RE PROJ'!HE32/'WICHE Public Grads-RE PROJ'!AB32</f>
        <v>4.8263792944644009E-2</v>
      </c>
      <c r="FU30" s="415">
        <f>+'WICHE Public Grads-RE PROJ'!HF32/'WICHE Public Grads-RE PROJ'!AC32</f>
        <v>4.7670321064996087E-2</v>
      </c>
      <c r="FV30" s="415">
        <f>+'WICHE Public Grads-RE PROJ'!HG32/'WICHE Public Grads-RE PROJ'!AD32</f>
        <v>4.8771441817338897E-2</v>
      </c>
      <c r="FW30" s="415">
        <f>+'WICHE Public Grads-RE PROJ'!HH32/'WICHE Public Grads-RE PROJ'!AE32</f>
        <v>4.833727057968381E-2</v>
      </c>
      <c r="FX30" s="415">
        <f>+'WICHE Public Grads-RE PROJ'!HI32/'WICHE Public Grads-RE PROJ'!AF32</f>
        <v>4.7473200612557429E-2</v>
      </c>
      <c r="FY30" s="417">
        <f>+'WICHE Public Grads-RE PROJ'!HJ32/'WICHE Public Grads-RE PROJ'!AG32</f>
        <v>5.062465038224874E-2</v>
      </c>
      <c r="FZ30" s="415">
        <f>+'WICHE Public Grads-RE PROJ'!HK32/'WICHE Public Grads-RE PROJ'!AH32</f>
        <v>5.3220790759662372E-2</v>
      </c>
      <c r="GA30" s="415">
        <f>+'WICHE Public Grads-RE PROJ'!HL32/'WICHE Public Grads-RE PROJ'!AI32</f>
        <v>5.1225919439579687E-2</v>
      </c>
      <c r="GB30" s="415">
        <f>+'WICHE Public Grads-RE PROJ'!HM32/'WICHE Public Grads-RE PROJ'!AJ32</f>
        <v>5.0822637608751831E-2</v>
      </c>
      <c r="GC30" s="415">
        <f>+'WICHE Public Grads-RE PROJ'!HN32/'WICHE Public Grads-RE PROJ'!AK32</f>
        <v>5.3841337984080133E-2</v>
      </c>
      <c r="GD30" s="434">
        <f>+'WICHE Public Grads-RE PROJ'!HO32/'WICHE Public Grads-RE PROJ'!AL32</f>
        <v>5.0970658629554119E-2</v>
      </c>
      <c r="GE30" s="411">
        <f>+'WICHE Public Grads-RE PROJ'!HP32/'WICHE Public Grads-RE PROJ'!B32</f>
        <v>0.18537117903930131</v>
      </c>
      <c r="GF30" s="411">
        <f>+'WICHE Public Grads-RE PROJ'!HQ32/'WICHE Public Grads-RE PROJ'!C32</f>
        <v>0.19403659362999773</v>
      </c>
      <c r="GG30" s="411">
        <f>+'WICHE Public Grads-RE PROJ'!HR32/'WICHE Public Grads-RE PROJ'!D32</f>
        <v>0.19372398334934357</v>
      </c>
      <c r="GH30" s="411">
        <f>+'WICHE Public Grads-RE PROJ'!HS32/'WICHE Public Grads-RE PROJ'!E32</f>
        <v>0.19251621133198682</v>
      </c>
      <c r="GI30" s="411">
        <f>+'WICHE Public Grads-RE PROJ'!HT32/'WICHE Public Grads-RE PROJ'!F32</f>
        <v>0.19090231170768082</v>
      </c>
      <c r="GJ30" s="411">
        <f>+'WICHE Public Grads-RE PROJ'!HU32/'WICHE Public Grads-RE PROJ'!G32</f>
        <v>0.19711053869414269</v>
      </c>
      <c r="GK30" s="416">
        <f>+'WICHE Public Grads-RE PROJ'!HV32/'WICHE Public Grads-RE PROJ'!H32</f>
        <v>0.18862461220268872</v>
      </c>
      <c r="GL30" s="416">
        <f>+'WICHE Public Grads-RE PROJ'!HW32/'WICHE Public Grads-RE PROJ'!I32</f>
        <v>0.19374099238212888</v>
      </c>
      <c r="GM30" s="416">
        <f>+'WICHE Public Grads-RE PROJ'!HX32/'WICHE Public Grads-RE PROJ'!J32</f>
        <v>0.18261952668391301</v>
      </c>
      <c r="GN30" s="416">
        <f>+'WICHE Public Grads-RE PROJ'!HY32/'WICHE Public Grads-RE PROJ'!K32</f>
        <v>0.18976440308849732</v>
      </c>
      <c r="GO30" s="411">
        <f>+'WICHE Public Grads-RE PROJ'!HZ32/'WICHE Public Grads-RE PROJ'!L32</f>
        <v>0.1925947187141217</v>
      </c>
      <c r="GP30" s="416">
        <f>+'WICHE Public Grads-RE PROJ'!IA32/'WICHE Public Grads-RE PROJ'!M32</f>
        <v>0.192150204733846</v>
      </c>
      <c r="GQ30" s="416">
        <f>+'WICHE Public Grads-RE PROJ'!IB32/'WICHE Public Grads-RE PROJ'!N32</f>
        <v>0.1928516079039132</v>
      </c>
      <c r="GR30" s="416">
        <f>+'WICHE Public Grads-RE PROJ'!IC32/'WICHE Public Grads-RE PROJ'!O32</f>
        <v>0.19365578470359751</v>
      </c>
      <c r="GS30" s="416">
        <f>+'WICHE Public Grads-RE PROJ'!ID32/'WICHE Public Grads-RE PROJ'!P32</f>
        <v>0.18934261124336202</v>
      </c>
      <c r="GT30" s="416">
        <f>+'WICHE Public Grads-RE PROJ'!IE32/'WICHE Public Grads-RE PROJ'!Q32</f>
        <v>0.18720057850492633</v>
      </c>
      <c r="GU30" s="416">
        <f>+'WICHE Public Grads-RE PROJ'!IF32/'WICHE Public Grads-RE PROJ'!R32</f>
        <v>0.18574011883234307</v>
      </c>
      <c r="GV30" s="416">
        <f>+'WICHE Public Grads-RE PROJ'!IG32/'WICHE Public Grads-RE PROJ'!S32</f>
        <v>0.1794403892944039</v>
      </c>
      <c r="GW30" s="416">
        <f>+'WICHE Public Grads-RE PROJ'!IH32/'WICHE Public Grads-RE PROJ'!T32</f>
        <v>0.1784623924507355</v>
      </c>
      <c r="GX30" s="417">
        <f>+'WICHE Public Grads-RE PROJ'!II32/'WICHE Public Grads-RE PROJ'!U32</f>
        <v>0.15078790074261908</v>
      </c>
      <c r="GY30" s="417">
        <f>+'WICHE Public Grads-RE PROJ'!IJ32/'WICHE Public Grads-RE PROJ'!V32</f>
        <v>0.15123906705539358</v>
      </c>
      <c r="GZ30" s="417">
        <f>+'WICHE Public Grads-RE PROJ'!IK32/'WICHE Public Grads-RE PROJ'!W32</f>
        <v>0.15380318406107438</v>
      </c>
      <c r="HA30" s="417">
        <f>+'WICHE Public Grads-RE PROJ'!IL32/'WICHE Public Grads-RE PROJ'!X32</f>
        <v>0.15500817858173771</v>
      </c>
      <c r="HB30" s="417">
        <f>+'WICHE Public Grads-RE PROJ'!IM32/'WICHE Public Grads-RE PROJ'!Y32</f>
        <v>0.14485708730313046</v>
      </c>
      <c r="HC30" s="417">
        <f>+'WICHE Public Grads-RE PROJ'!IN32/'WICHE Public Grads-RE PROJ'!Z32</f>
        <v>0.13962445835339432</v>
      </c>
      <c r="HD30" s="417">
        <f>+'WICHE Public Grads-RE PROJ'!IO32/'WICHE Public Grads-RE PROJ'!AA32</f>
        <v>0.1414923091621286</v>
      </c>
      <c r="HE30" s="415">
        <f>+'WICHE Public Grads-RE PROJ'!IP32/'WICHE Public Grads-RE PROJ'!AB32</f>
        <v>0.14092290688035369</v>
      </c>
      <c r="HF30" s="415">
        <f>+'WICHE Public Grads-RE PROJ'!IQ32/'WICHE Public Grads-RE PROJ'!AC32</f>
        <v>0.14154267815191857</v>
      </c>
      <c r="HG30" s="415">
        <f>+'WICHE Public Grads-RE PROJ'!IR32/'WICHE Public Grads-RE PROJ'!AD32</f>
        <v>0.14603616133518776</v>
      </c>
      <c r="HH30" s="415">
        <f>+'WICHE Public Grads-RE PROJ'!IS32/'WICHE Public Grads-RE PROJ'!AE32</f>
        <v>0.1505542431401054</v>
      </c>
      <c r="HI30" s="415">
        <f>+'WICHE Public Grads-RE PROJ'!IT32/'WICHE Public Grads-RE PROJ'!AF32</f>
        <v>0.15160796324655437</v>
      </c>
      <c r="HJ30" s="417">
        <f>+'WICHE Public Grads-RE PROJ'!IU32/'WICHE Public Grads-RE PROJ'!AG32</f>
        <v>0.21256759276524334</v>
      </c>
      <c r="HK30" s="415">
        <f>+'WICHE Public Grads-RE PROJ'!IV32/'WICHE Public Grads-RE PROJ'!AH32</f>
        <v>0.22736561528209684</v>
      </c>
      <c r="HL30" s="415">
        <f>+'WICHE Public Grads-RE PROJ'!IW32/'WICHE Public Grads-RE PROJ'!AI32</f>
        <v>0.21970227670753065</v>
      </c>
      <c r="HM30" s="415">
        <f>+'WICHE Public Grads-RE PROJ'!IX32/'WICHE Public Grads-RE PROJ'!AJ32</f>
        <v>0.22887414936687053</v>
      </c>
      <c r="HN30" s="415">
        <f>+'WICHE Public Grads-RE PROJ'!IY32/'WICHE Public Grads-RE PROJ'!AK32</f>
        <v>0.22278865933279671</v>
      </c>
      <c r="HO30" s="434">
        <f>+'WICHE Public Grads-RE PROJ'!IZ32/'WICHE Public Grads-RE PROJ'!AL32</f>
        <v>0.23100788937150962</v>
      </c>
      <c r="HP30" s="428">
        <f t="shared" si="48"/>
        <v>1</v>
      </c>
      <c r="HQ30" s="428">
        <f t="shared" si="49"/>
        <v>1</v>
      </c>
      <c r="HR30" s="428">
        <f t="shared" si="50"/>
        <v>1</v>
      </c>
      <c r="HS30" s="428">
        <f t="shared" si="51"/>
        <v>1</v>
      </c>
      <c r="HT30" s="428">
        <f t="shared" si="52"/>
        <v>1</v>
      </c>
      <c r="HU30" s="428">
        <f t="shared" si="2"/>
        <v>1</v>
      </c>
      <c r="HV30" s="428">
        <f t="shared" si="41"/>
        <v>1</v>
      </c>
      <c r="HW30" s="428">
        <f t="shared" si="42"/>
        <v>1</v>
      </c>
      <c r="HX30" s="428">
        <f t="shared" si="43"/>
        <v>1</v>
      </c>
      <c r="HY30" s="428">
        <f t="shared" si="44"/>
        <v>0.99999999999999989</v>
      </c>
      <c r="HZ30" s="428">
        <f t="shared" si="45"/>
        <v>1</v>
      </c>
      <c r="IA30" s="428">
        <f t="shared" si="46"/>
        <v>1</v>
      </c>
      <c r="IB30" s="428">
        <f t="shared" si="47"/>
        <v>1</v>
      </c>
      <c r="IC30" s="428">
        <f t="shared" si="17"/>
        <v>1</v>
      </c>
      <c r="ID30" s="428">
        <f t="shared" si="18"/>
        <v>1</v>
      </c>
      <c r="IE30" s="428">
        <f t="shared" si="19"/>
        <v>1</v>
      </c>
      <c r="IF30" s="428">
        <f t="shared" si="20"/>
        <v>1</v>
      </c>
      <c r="IG30" s="428">
        <f t="shared" si="21"/>
        <v>1</v>
      </c>
      <c r="IH30" s="428">
        <f t="shared" si="22"/>
        <v>1</v>
      </c>
      <c r="II30" s="428">
        <f t="shared" si="23"/>
        <v>1</v>
      </c>
      <c r="IJ30" s="428">
        <f t="shared" si="24"/>
        <v>1</v>
      </c>
      <c r="IK30" s="428">
        <f t="shared" si="25"/>
        <v>1</v>
      </c>
      <c r="IL30" s="428">
        <f t="shared" si="26"/>
        <v>1</v>
      </c>
      <c r="IM30" s="428">
        <f t="shared" si="27"/>
        <v>1</v>
      </c>
      <c r="IN30" s="428">
        <f t="shared" si="28"/>
        <v>1</v>
      </c>
      <c r="IO30" s="428">
        <f t="shared" si="29"/>
        <v>1</v>
      </c>
      <c r="IP30" s="428">
        <f t="shared" si="30"/>
        <v>1</v>
      </c>
      <c r="IQ30" s="428">
        <f t="shared" si="31"/>
        <v>1</v>
      </c>
      <c r="IR30" s="428">
        <f t="shared" si="32"/>
        <v>1</v>
      </c>
      <c r="IS30" s="428">
        <f t="shared" si="33"/>
        <v>1</v>
      </c>
      <c r="IT30" s="428">
        <f t="shared" si="34"/>
        <v>1</v>
      </c>
      <c r="IU30" s="428">
        <f t="shared" si="35"/>
        <v>1</v>
      </c>
      <c r="IV30" s="428">
        <f t="shared" si="36"/>
        <v>1</v>
      </c>
      <c r="IW30" s="428">
        <f t="shared" si="37"/>
        <v>1</v>
      </c>
      <c r="IX30" s="428">
        <f t="shared" si="38"/>
        <v>1</v>
      </c>
      <c r="IY30" s="428">
        <f t="shared" si="39"/>
        <v>0.99999999999999989</v>
      </c>
      <c r="IZ30" s="428">
        <f t="shared" si="40"/>
        <v>0.99999999999999989</v>
      </c>
    </row>
    <row r="31" spans="1:260" s="42" customFormat="1">
      <c r="A31" s="281" t="s">
        <v>85</v>
      </c>
      <c r="B31" s="411" t="e">
        <f>+'WICHE Public Grads-RE PROJ'!AM33/'WICHE Public Grads-RE PROJ'!B33</f>
        <v>#VALUE!</v>
      </c>
      <c r="C31" s="411" t="e">
        <f>+'WICHE Public Grads-RE PROJ'!AN33/'WICHE Public Grads-RE PROJ'!C33</f>
        <v>#VALUE!</v>
      </c>
      <c r="D31" s="411">
        <f>+'WICHE Public Grads-RE PROJ'!AO33/'WICHE Public Grads-RE PROJ'!D33</f>
        <v>2.2287478352533696E-2</v>
      </c>
      <c r="E31" s="411">
        <f>+'WICHE Public Grads-RE PROJ'!AP33/'WICHE Public Grads-RE PROJ'!E33</f>
        <v>2.0143682208761799E-2</v>
      </c>
      <c r="F31" s="411">
        <f>+'WICHE Public Grads-RE PROJ'!AQ33/'WICHE Public Grads-RE PROJ'!F33</f>
        <v>2.0454080589077522E-2</v>
      </c>
      <c r="G31" s="411">
        <f>+'WICHE Public Grads-RE PROJ'!AR33/'WICHE Public Grads-RE PROJ'!G33</f>
        <v>2.2561768530559169E-2</v>
      </c>
      <c r="H31" s="416">
        <f>+'WICHE Public Grads-RE PROJ'!AS33/'WICHE Public Grads-RE PROJ'!H33</f>
        <v>2.0936674611866261E-2</v>
      </c>
      <c r="I31" s="416">
        <f>+'WICHE Public Grads-RE PROJ'!AT33/'WICHE Public Grads-RE PROJ'!I33</f>
        <v>2.0106897429371343E-2</v>
      </c>
      <c r="J31" s="416">
        <f>+'WICHE Public Grads-RE PROJ'!AU33/'WICHE Public Grads-RE PROJ'!J33</f>
        <v>2.2513607125185551E-2</v>
      </c>
      <c r="K31" s="416">
        <f>+'WICHE Public Grads-RE PROJ'!AV33/'WICHE Public Grads-RE PROJ'!K33</f>
        <v>2.2395081864374881E-2</v>
      </c>
      <c r="L31" s="411">
        <f>+'WICHE Public Grads-RE PROJ'!AW33/'WICHE Public Grads-RE PROJ'!L33</f>
        <v>2.7655285372306916E-2</v>
      </c>
      <c r="M31" s="416">
        <f>+'WICHE Public Grads-RE PROJ'!AX33/'WICHE Public Grads-RE PROJ'!M33</f>
        <v>2.484550384663892E-2</v>
      </c>
      <c r="N31" s="416">
        <f>+'WICHE Public Grads-RE PROJ'!AY33/'WICHE Public Grads-RE PROJ'!N33</f>
        <v>3.0295233807165371E-2</v>
      </c>
      <c r="O31" s="416">
        <f>+'WICHE Public Grads-RE PROJ'!AZ33/'WICHE Public Grads-RE PROJ'!O33</f>
        <v>3.1646372399797056E-2</v>
      </c>
      <c r="P31" s="416">
        <f>+'WICHE Public Grads-RE PROJ'!BA33/'WICHE Public Grads-RE PROJ'!P33</f>
        <v>2.8205765407554671E-2</v>
      </c>
      <c r="Q31" s="416">
        <f>+'WICHE Public Grads-RE PROJ'!BB33/'WICHE Public Grads-RE PROJ'!Q33</f>
        <v>2.9614579485285064E-2</v>
      </c>
      <c r="R31" s="416">
        <f>+'WICHE Public Grads-RE PROJ'!BC33/'WICHE Public Grads-RE PROJ'!R33</f>
        <v>2.9033621053902336E-2</v>
      </c>
      <c r="S31" s="416">
        <f>+'WICHE Public Grads-RE PROJ'!BD33/'WICHE Public Grads-RE PROJ'!S33</f>
        <v>2.945201404176831E-2</v>
      </c>
      <c r="T31" s="416">
        <f>+'WICHE Public Grads-RE PROJ'!BE33/'WICHE Public Grads-RE PROJ'!T33</f>
        <v>3.1373690337601866E-2</v>
      </c>
      <c r="U31" s="417">
        <f>+'WICHE Public Grads-RE PROJ'!BF33/'WICHE Public Grads-RE PROJ'!U33</f>
        <v>3.1596034552727692E-2</v>
      </c>
      <c r="V31" s="417">
        <f>+'WICHE Public Grads-RE PROJ'!BG33/'WICHE Public Grads-RE PROJ'!V33</f>
        <v>3.3835031998103816E-2</v>
      </c>
      <c r="W31" s="417">
        <f>+'WICHE Public Grads-RE PROJ'!BH33/'WICHE Public Grads-RE PROJ'!W33</f>
        <v>3.2466356888540222E-2</v>
      </c>
      <c r="X31" s="417">
        <f>+'WICHE Public Grads-RE PROJ'!BI33/'WICHE Public Grads-RE PROJ'!X33</f>
        <v>3.2495616598480423E-2</v>
      </c>
      <c r="Y31" s="417">
        <f>+'WICHE Public Grads-RE PROJ'!BJ33/'WICHE Public Grads-RE PROJ'!Y33</f>
        <v>3.3364884051112161E-2</v>
      </c>
      <c r="Z31" s="417">
        <f>+'WICHE Public Grads-RE PROJ'!BK33/'WICHE Public Grads-RE PROJ'!Z33</f>
        <v>3.2626239335946508E-2</v>
      </c>
      <c r="AA31" s="417">
        <f>+'WICHE Public Grads-RE PROJ'!BL33/'WICHE Public Grads-RE PROJ'!AA33</f>
        <v>3.3958744788237877E-2</v>
      </c>
      <c r="AB31" s="415">
        <f>+'WICHE Public Grads-RE PROJ'!BM33/'WICHE Public Grads-RE PROJ'!AB33</f>
        <v>3.3351558228540183E-2</v>
      </c>
      <c r="AC31" s="415">
        <f>+'WICHE Public Grads-RE PROJ'!BN33/'WICHE Public Grads-RE PROJ'!AC33</f>
        <v>3.5193456384867892E-2</v>
      </c>
      <c r="AD31" s="415">
        <f>+'WICHE Public Grads-RE PROJ'!BO33/'WICHE Public Grads-RE PROJ'!AD33</f>
        <v>3.7025215448451963E-2</v>
      </c>
      <c r="AE31" s="415">
        <f>+'WICHE Public Grads-RE PROJ'!BP33/'WICHE Public Grads-RE PROJ'!AE33</f>
        <v>3.5216861727479745E-2</v>
      </c>
      <c r="AF31" s="415">
        <f>+'WICHE Public Grads-RE PROJ'!BQ33/'WICHE Public Grads-RE PROJ'!AF33</f>
        <v>3.5948392466964935E-2</v>
      </c>
      <c r="AG31" s="417">
        <f>+'WICHE Public Grads-RE PROJ'!BR33/'WICHE Public Grads-RE PROJ'!AG33</f>
        <v>3.9982782533837101E-2</v>
      </c>
      <c r="AH31" s="415">
        <f>+'WICHE Public Grads-RE PROJ'!BS33/'WICHE Public Grads-RE PROJ'!AH33</f>
        <v>3.5409925716629452E-2</v>
      </c>
      <c r="AI31" s="415">
        <f>+'WICHE Public Grads-RE PROJ'!BT33/'WICHE Public Grads-RE PROJ'!AI33</f>
        <v>3.8532594352071785E-2</v>
      </c>
      <c r="AJ31" s="415">
        <f>+'WICHE Public Grads-RE PROJ'!BU33/'WICHE Public Grads-RE PROJ'!AJ33</f>
        <v>3.9718605260858166E-2</v>
      </c>
      <c r="AK31" s="415">
        <f>+'WICHE Public Grads-RE PROJ'!BV33/'WICHE Public Grads-RE PROJ'!AK33</f>
        <v>3.8690476190476192E-2</v>
      </c>
      <c r="AL31" s="434">
        <f>+'WICHE Public Grads-RE PROJ'!BW33/'WICHE Public Grads-RE PROJ'!AL33</f>
        <v>4.283212646126177E-2</v>
      </c>
      <c r="AM31" s="411" t="e">
        <f>+'WICHE Public Grads-RE PROJ'!BX33/'WICHE Public Grads-RE PROJ'!B33</f>
        <v>#VALUE!</v>
      </c>
      <c r="AN31" s="411" t="e">
        <f>+'WICHE Public Grads-RE PROJ'!BY33/'WICHE Public Grads-RE PROJ'!C33</f>
        <v>#VALUE!</v>
      </c>
      <c r="AO31" s="411">
        <f>+'WICHE Public Grads-RE PROJ'!BZ33/'WICHE Public Grads-RE PROJ'!D33</f>
        <v>1.0014306151645207E-2</v>
      </c>
      <c r="AP31" s="411">
        <f>+'WICHE Public Grads-RE PROJ'!CA33/'WICHE Public Grads-RE PROJ'!E33</f>
        <v>8.2405972672207357E-3</v>
      </c>
      <c r="AQ31" s="411">
        <f>+'WICHE Public Grads-RE PROJ'!CB33/'WICHE Public Grads-RE PROJ'!F33</f>
        <v>9.5452376082361765E-3</v>
      </c>
      <c r="AR31" s="411">
        <f>+'WICHE Public Grads-RE PROJ'!CC33/'WICHE Public Grads-RE PROJ'!G33</f>
        <v>9.1677503250975293E-3</v>
      </c>
      <c r="AS31" s="416">
        <f>+'WICHE Public Grads-RE PROJ'!CD33/'WICHE Public Grads-RE PROJ'!H33</f>
        <v>8.6323519938156287E-3</v>
      </c>
      <c r="AT31" s="416">
        <f>+'WICHE Public Grads-RE PROJ'!CE33/'WICHE Public Grads-RE PROJ'!I33</f>
        <v>7.5719012471366764E-3</v>
      </c>
      <c r="AU31" s="416">
        <f>+'WICHE Public Grads-RE PROJ'!CF33/'WICHE Public Grads-RE PROJ'!J33</f>
        <v>8.0405739732805539E-3</v>
      </c>
      <c r="AV31" s="416">
        <f>+'WICHE Public Grads-RE PROJ'!CG33/'WICHE Public Grads-RE PROJ'!K33</f>
        <v>8.3432657926102508E-3</v>
      </c>
      <c r="AW31" s="411">
        <f>+'WICHE Public Grads-RE PROJ'!CH33/'WICHE Public Grads-RE PROJ'!L33</f>
        <v>1.2032254000251985E-2</v>
      </c>
      <c r="AX31" s="416">
        <f>+'WICHE Public Grads-RE PROJ'!CI33/'WICHE Public Grads-RE PROJ'!M33</f>
        <v>9.5220078193971498E-3</v>
      </c>
      <c r="AY31" s="416">
        <f>+'WICHE Public Grads-RE PROJ'!CJ33/'WICHE Public Grads-RE PROJ'!N33</f>
        <v>1.1706438541197659E-2</v>
      </c>
      <c r="AZ31" s="416">
        <f>+'WICHE Public Grads-RE PROJ'!CK33/'WICHE Public Grads-RE PROJ'!O33</f>
        <v>1.2874175545408421E-2</v>
      </c>
      <c r="BA31" s="416">
        <f>+'WICHE Public Grads-RE PROJ'!CL33/'WICHE Public Grads-RE PROJ'!P33</f>
        <v>1.261182902584493E-2</v>
      </c>
      <c r="BB31" s="416">
        <f>+'WICHE Public Grads-RE PROJ'!CM33/'WICHE Public Grads-RE PROJ'!Q33</f>
        <v>1.2436892008373354E-2</v>
      </c>
      <c r="BC31" s="416">
        <f>+'WICHE Public Grads-RE PROJ'!CN33/'WICHE Public Grads-RE PROJ'!R33</f>
        <v>1.2192913623468341E-2</v>
      </c>
      <c r="BD31" s="416">
        <f>+'WICHE Public Grads-RE PROJ'!CO33/'WICHE Public Grads-RE PROJ'!S33</f>
        <v>1.1780805616707324E-2</v>
      </c>
      <c r="BE31" s="416">
        <f>+'WICHE Public Grads-RE PROJ'!CP33/'WICHE Public Grads-RE PROJ'!T33</f>
        <v>1.3154831199068684E-2</v>
      </c>
      <c r="BF31" s="417">
        <f>+'WICHE Public Grads-RE PROJ'!CQ33/'WICHE Public Grads-RE PROJ'!U33</f>
        <v>1.3623978201634877E-2</v>
      </c>
      <c r="BG31" s="417">
        <f>+'WICHE Public Grads-RE PROJ'!CR33/'WICHE Public Grads-RE PROJ'!V33</f>
        <v>1.4991704195306944E-2</v>
      </c>
      <c r="BH31" s="417">
        <f>+'WICHE Public Grads-RE PROJ'!CS33/'WICHE Public Grads-RE PROJ'!W33</f>
        <v>1.2733087924687707E-2</v>
      </c>
      <c r="BI31" s="417">
        <f>+'WICHE Public Grads-RE PROJ'!CT33/'WICHE Public Grads-RE PROJ'!X33</f>
        <v>1.1338398597311514E-2</v>
      </c>
      <c r="BJ31" s="417">
        <f>+'WICHE Public Grads-RE PROJ'!CU33/'WICHE Public Grads-RE PROJ'!Y33</f>
        <v>1.2778040700425935E-2</v>
      </c>
      <c r="BK31" s="417">
        <f>+'WICHE Public Grads-RE PROJ'!CV33/'WICHE Public Grads-RE PROJ'!Z33</f>
        <v>1.2047498270694028E-2</v>
      </c>
      <c r="BL31" s="417">
        <f>+'WICHE Public Grads-RE PROJ'!CW33/'WICHE Public Grads-RE PROJ'!AA33</f>
        <v>1.2124204520517885E-2</v>
      </c>
      <c r="BM31" s="415">
        <f>+'WICHE Public Grads-RE PROJ'!CX33/'WICHE Public Grads-RE PROJ'!AB33</f>
        <v>1.1645708037178785E-2</v>
      </c>
      <c r="BN31" s="415">
        <f>+'WICHE Public Grads-RE PROJ'!CY33/'WICHE Public Grads-RE PROJ'!AC33</f>
        <v>1.2915029866006565E-2</v>
      </c>
      <c r="BO31" s="415">
        <f>+'WICHE Public Grads-RE PROJ'!CZ33/'WICHE Public Grads-RE PROJ'!AD33</f>
        <v>1.2448132780082987E-2</v>
      </c>
      <c r="BP31" s="415">
        <f>+'WICHE Public Grads-RE PROJ'!DA33/'WICHE Public Grads-RE PROJ'!AE33</f>
        <v>1.233914102631997E-2</v>
      </c>
      <c r="BQ31" s="415">
        <f>+'WICHE Public Grads-RE PROJ'!DB33/'WICHE Public Grads-RE PROJ'!AF33</f>
        <v>1.2485693476225159E-2</v>
      </c>
      <c r="BR31" s="417">
        <f>+'WICHE Public Grads-RE PROJ'!DC33/'WICHE Public Grads-RE PROJ'!AG33</f>
        <v>1.3965278109904826E-2</v>
      </c>
      <c r="BS31" s="415">
        <f>+'WICHE Public Grads-RE PROJ'!DD33/'WICHE Public Grads-RE PROJ'!AH33</f>
        <v>1.2122316911999271E-2</v>
      </c>
      <c r="BT31" s="415">
        <f>+'WICHE Public Grads-RE PROJ'!DE33/'WICHE Public Grads-RE PROJ'!AI33</f>
        <v>1.1744523621008182E-2</v>
      </c>
      <c r="BU31" s="415">
        <f>+'WICHE Public Grads-RE PROJ'!DF33/'WICHE Public Grads-RE PROJ'!AJ33</f>
        <v>1.227824871100236E-2</v>
      </c>
      <c r="BV31" s="415">
        <f>+'WICHE Public Grads-RE PROJ'!DG33/'WICHE Public Grads-RE PROJ'!AK33</f>
        <v>1.2741815476190476E-2</v>
      </c>
      <c r="BW31" s="434">
        <f>+'WICHE Public Grads-RE PROJ'!DH33/'WICHE Public Grads-RE PROJ'!AL33</f>
        <v>1.2920630413176204E-2</v>
      </c>
      <c r="BX31" s="411" t="e">
        <f>+'WICHE Public Grads-RE PROJ'!DI33/'WICHE Public Grads-RE PROJ'!B33</f>
        <v>#VALUE!</v>
      </c>
      <c r="BY31" s="411" t="e">
        <f>+'WICHE Public Grads-RE PROJ'!DJ33/'WICHE Public Grads-RE PROJ'!C33</f>
        <v>#VALUE!</v>
      </c>
      <c r="BZ31" s="411">
        <f>+'WICHE Public Grads-RE PROJ'!DK33/'WICHE Public Grads-RE PROJ'!D33</f>
        <v>1.2273172200888487E-2</v>
      </c>
      <c r="CA31" s="411">
        <f>+'WICHE Public Grads-RE PROJ'!DL33/'WICHE Public Grads-RE PROJ'!E33</f>
        <v>1.1903084941541062E-2</v>
      </c>
      <c r="CB31" s="411">
        <f>+'WICHE Public Grads-RE PROJ'!DM33/'WICHE Public Grads-RE PROJ'!F33</f>
        <v>1.0908842980841344E-2</v>
      </c>
      <c r="CC31" s="411">
        <f>+'WICHE Public Grads-RE PROJ'!DN33/'WICHE Public Grads-RE PROJ'!G33</f>
        <v>1.3394018205461638E-2</v>
      </c>
      <c r="CD31" s="416">
        <f>+'WICHE Public Grads-RE PROJ'!DO33/'WICHE Public Grads-RE PROJ'!H33</f>
        <v>1.2304322618050634E-2</v>
      </c>
      <c r="CE31" s="416">
        <f>+'WICHE Public Grads-RE PROJ'!DP33/'WICHE Public Grads-RE PROJ'!I33</f>
        <v>1.2534996182234664E-2</v>
      </c>
      <c r="CF31" s="416">
        <f>+'WICHE Public Grads-RE PROJ'!DQ33/'WICHE Public Grads-RE PROJ'!J33</f>
        <v>1.4473033151904997E-2</v>
      </c>
      <c r="CG31" s="416">
        <f>+'WICHE Public Grads-RE PROJ'!DR33/'WICHE Public Grads-RE PROJ'!K33</f>
        <v>1.4051816071764632E-2</v>
      </c>
      <c r="CH31" s="411">
        <f>+'WICHE Public Grads-RE PROJ'!DS33/'WICHE Public Grads-RE PROJ'!L33</f>
        <v>1.5623031372054933E-2</v>
      </c>
      <c r="CI31" s="416">
        <f>+'WICHE Public Grads-RE PROJ'!DT33/'WICHE Public Grads-RE PROJ'!M33</f>
        <v>1.532349602724177E-2</v>
      </c>
      <c r="CJ31" s="416">
        <f>+'WICHE Public Grads-RE PROJ'!DU33/'WICHE Public Grads-RE PROJ'!N33</f>
        <v>1.8588795265967711E-2</v>
      </c>
      <c r="CK31" s="416">
        <f>+'WICHE Public Grads-RE PROJ'!DV33/'WICHE Public Grads-RE PROJ'!O33</f>
        <v>1.8772196854388634E-2</v>
      </c>
      <c r="CL31" s="416">
        <f>+'WICHE Public Grads-RE PROJ'!DW33/'WICHE Public Grads-RE PROJ'!P33</f>
        <v>1.5593936381709741E-2</v>
      </c>
      <c r="CM31" s="416">
        <f>+'WICHE Public Grads-RE PROJ'!DX33/'WICHE Public Grads-RE PROJ'!Q33</f>
        <v>1.7177687476911712E-2</v>
      </c>
      <c r="CN31" s="416">
        <f>+'WICHE Public Grads-RE PROJ'!DY33/'WICHE Public Grads-RE PROJ'!R33</f>
        <v>1.6840707430433994E-2</v>
      </c>
      <c r="CO31" s="416">
        <f>+'WICHE Public Grads-RE PROJ'!DZ33/'WICHE Public Grads-RE PROJ'!S33</f>
        <v>1.7671208425060987E-2</v>
      </c>
      <c r="CP31" s="416">
        <f>+'WICHE Public Grads-RE PROJ'!EA33/'WICHE Public Grads-RE PROJ'!T33</f>
        <v>1.8218859138533178E-2</v>
      </c>
      <c r="CQ31" s="417">
        <f>+'WICHE Public Grads-RE PROJ'!EB33/'WICHE Public Grads-RE PROJ'!U33</f>
        <v>1.7972056351092818E-2</v>
      </c>
      <c r="CR31" s="417">
        <f>+'WICHE Public Grads-RE PROJ'!EC33/'WICHE Public Grads-RE PROJ'!V33</f>
        <v>1.8843327802796871E-2</v>
      </c>
      <c r="CS31" s="417">
        <f>+'WICHE Public Grads-RE PROJ'!ED33/'WICHE Public Grads-RE PROJ'!W33</f>
        <v>1.9733268963852513E-2</v>
      </c>
      <c r="CT31" s="417">
        <f>+'WICHE Public Grads-RE PROJ'!EE33/'WICHE Public Grads-RE PROJ'!X33</f>
        <v>2.1157218001168907E-2</v>
      </c>
      <c r="CU31" s="417">
        <f>+'WICHE Public Grads-RE PROJ'!EF33/'WICHE Public Grads-RE PROJ'!Y33</f>
        <v>2.0586843350686227E-2</v>
      </c>
      <c r="CV31" s="417">
        <f>+'WICHE Public Grads-RE PROJ'!EG33/'WICHE Public Grads-RE PROJ'!Z33</f>
        <v>2.0578741065252478E-2</v>
      </c>
      <c r="CW31" s="417">
        <f>+'WICHE Public Grads-RE PROJ'!EH33/'WICHE Public Grads-RE PROJ'!AA33</f>
        <v>2.1834540267719992E-2</v>
      </c>
      <c r="CX31" s="415">
        <f>+'WICHE Public Grads-RE PROJ'!EI33/'WICHE Public Grads-RE PROJ'!AB33</f>
        <v>2.1705850191361401E-2</v>
      </c>
      <c r="CY31" s="415">
        <f>+'WICHE Public Grads-RE PROJ'!EJ33/'WICHE Public Grads-RE PROJ'!AC33</f>
        <v>2.2278426518861326E-2</v>
      </c>
      <c r="CZ31" s="415">
        <f>+'WICHE Public Grads-RE PROJ'!EK33/'WICHE Public Grads-RE PROJ'!AD33</f>
        <v>2.4577082668368975E-2</v>
      </c>
      <c r="DA31" s="415">
        <f>+'WICHE Public Grads-RE PROJ'!EL33/'WICHE Public Grads-RE PROJ'!AE33</f>
        <v>2.2877720701159773E-2</v>
      </c>
      <c r="DB31" s="415">
        <f>+'WICHE Public Grads-RE PROJ'!EM33/'WICHE Public Grads-RE PROJ'!AF33</f>
        <v>2.3462698990739779E-2</v>
      </c>
      <c r="DC31" s="417">
        <f>+'WICHE Public Grads-RE PROJ'!EN33/'WICHE Public Grads-RE PROJ'!AG33</f>
        <v>2.6017504423932278E-2</v>
      </c>
      <c r="DD31" s="415">
        <f>+'WICHE Public Grads-RE PROJ'!EO33/'WICHE Public Grads-RE PROJ'!AH33</f>
        <v>2.328760880463018E-2</v>
      </c>
      <c r="DE31" s="415">
        <f>+'WICHE Public Grads-RE PROJ'!EP33/'WICHE Public Grads-RE PROJ'!AI33</f>
        <v>2.6788070731063606E-2</v>
      </c>
      <c r="DF31" s="415">
        <f>+'WICHE Public Grads-RE PROJ'!EQ33/'WICHE Public Grads-RE PROJ'!AJ33</f>
        <v>2.7440356549855806E-2</v>
      </c>
      <c r="DG31" s="415">
        <f>+'WICHE Public Grads-RE PROJ'!ER33/'WICHE Public Grads-RE PROJ'!AK33</f>
        <v>2.5948660714285716E-2</v>
      </c>
      <c r="DH31" s="434">
        <f>+'WICHE Public Grads-RE PROJ'!ES33/'WICHE Public Grads-RE PROJ'!AL33</f>
        <v>2.9911496048085569E-2</v>
      </c>
      <c r="DI31" s="411" t="e">
        <f>+'WICHE Public Grads-RE PROJ'!ET33/'WICHE Public Grads-RE PROJ'!B33</f>
        <v>#VALUE!</v>
      </c>
      <c r="DJ31" s="411" t="e">
        <f>+'WICHE Public Grads-RE PROJ'!EU33/'WICHE Public Grads-RE PROJ'!C33</f>
        <v>#VALUE!</v>
      </c>
      <c r="DK31" s="411">
        <f>+'WICHE Public Grads-RE PROJ'!EV33/'WICHE Public Grads-RE PROJ'!D33</f>
        <v>2.4847526541676079E-3</v>
      </c>
      <c r="DL31" s="411">
        <f>+'WICHE Public Grads-RE PROJ'!EW33/'WICHE Public Grads-RE PROJ'!E33</f>
        <v>2.8877306662910269E-3</v>
      </c>
      <c r="DM31" s="411">
        <f>+'WICHE Public Grads-RE PROJ'!EX33/'WICHE Public Grads-RE PROJ'!F33</f>
        <v>2.6590304765800776E-3</v>
      </c>
      <c r="DN31" s="411">
        <f>+'WICHE Public Grads-RE PROJ'!EY33/'WICHE Public Grads-RE PROJ'!G33</f>
        <v>2.9908972691807542E-3</v>
      </c>
      <c r="DO31" s="416">
        <f>+'WICHE Public Grads-RE PROJ'!EZ33/'WICHE Public Grads-RE PROJ'!H33</f>
        <v>3.0277652515621981E-3</v>
      </c>
      <c r="DP31" s="416">
        <f>+'WICHE Public Grads-RE PROJ'!FA33/'WICHE Public Grads-RE PROJ'!I33</f>
        <v>3.6905064902010691E-3</v>
      </c>
      <c r="DQ31" s="416">
        <f>+'WICHE Public Grads-RE PROJ'!FB33/'WICHE Public Grads-RE PROJ'!J33</f>
        <v>3.9584364176150424E-3</v>
      </c>
      <c r="DR31" s="416">
        <f>+'WICHE Public Grads-RE PROJ'!FC33/'WICHE Public Grads-RE PROJ'!K33</f>
        <v>4.3911925224264479E-3</v>
      </c>
      <c r="DS31" s="411">
        <f>+'WICHE Public Grads-RE PROJ'!FD33/'WICHE Public Grads-RE PROJ'!L33</f>
        <v>4.7877031624039314E-3</v>
      </c>
      <c r="DT31" s="416">
        <f>+'WICHE Public Grads-RE PROJ'!FE33/'WICHE Public Grads-RE PROJ'!M33</f>
        <v>5.0447723546474966E-3</v>
      </c>
      <c r="DU31" s="416">
        <f>+'WICHE Public Grads-RE PROJ'!FF33/'WICHE Public Grads-RE PROJ'!N33</f>
        <v>5.0813661799704122E-3</v>
      </c>
      <c r="DV31" s="416">
        <f>+'WICHE Public Grads-RE PROJ'!FG33/'WICHE Public Grads-RE PROJ'!O33</f>
        <v>5.5809233891425669E-3</v>
      </c>
      <c r="DW31" s="416">
        <f>+'WICHE Public Grads-RE PROJ'!FH33/'WICHE Public Grads-RE PROJ'!P33</f>
        <v>5.653578528827038E-3</v>
      </c>
      <c r="DX31" s="416">
        <f>+'WICHE Public Grads-RE PROJ'!FI33/'WICHE Public Grads-RE PROJ'!Q33</f>
        <v>7.9423716291097159E-3</v>
      </c>
      <c r="DY31" s="416">
        <f>+'WICHE Public Grads-RE PROJ'!FJ33/'WICHE Public Grads-RE PROJ'!R33</f>
        <v>8.0280074847588583E-3</v>
      </c>
      <c r="DZ31" s="416">
        <f>+'WICHE Public Grads-RE PROJ'!FK33/'WICHE Public Grads-RE PROJ'!S33</f>
        <v>1.0769322306181947E-2</v>
      </c>
      <c r="EA31" s="416">
        <f>+'WICHE Public Grads-RE PROJ'!FL33/'WICHE Public Grads-RE PROJ'!T33</f>
        <v>1.0011641443538999E-2</v>
      </c>
      <c r="EB31" s="417">
        <f>+'WICHE Public Grads-RE PROJ'!FM33/'WICHE Public Grads-RE PROJ'!U33</f>
        <v>9.7976694301118907E-3</v>
      </c>
      <c r="EC31" s="417">
        <f>+'WICHE Public Grads-RE PROJ'!FN33/'WICHE Public Grads-RE PROJ'!V33</f>
        <v>1.0073477127281346E-2</v>
      </c>
      <c r="ED31" s="417">
        <f>+'WICHE Public Grads-RE PROJ'!FO33/'WICHE Public Grads-RE PROJ'!W33</f>
        <v>1.0198539617403898E-2</v>
      </c>
      <c r="EE31" s="417">
        <f>+'WICHE Public Grads-RE PROJ'!FP33/'WICHE Public Grads-RE PROJ'!X33</f>
        <v>1.1104617182933957E-2</v>
      </c>
      <c r="EF31" s="417">
        <f>+'WICHE Public Grads-RE PROJ'!FQ33/'WICHE Public Grads-RE PROJ'!Y33</f>
        <v>1.1358258400378608E-2</v>
      </c>
      <c r="EG31" s="417">
        <f>+'WICHE Public Grads-RE PROJ'!FR33/'WICHE Public Grads-RE PROJ'!Z33</f>
        <v>1.1989854738298363E-2</v>
      </c>
      <c r="EH31" s="417">
        <f>+'WICHE Public Grads-RE PROJ'!FS33/'WICHE Public Grads-RE PROJ'!AA33</f>
        <v>9.6554750932631109E-3</v>
      </c>
      <c r="EI31" s="415">
        <f>+'WICHE Public Grads-RE PROJ'!FT33/'WICHE Public Grads-RE PROJ'!AB33</f>
        <v>9.8414434117003822E-3</v>
      </c>
      <c r="EJ31" s="415">
        <f>+'WICHE Public Grads-RE PROJ'!FU33/'WICHE Public Grads-RE PROJ'!AC33</f>
        <v>1.1677339503847603E-2</v>
      </c>
      <c r="EK31" s="415">
        <f>+'WICHE Public Grads-RE PROJ'!FV33/'WICHE Public Grads-RE PROJ'!AD33</f>
        <v>9.4690924566443232E-3</v>
      </c>
      <c r="EL31" s="415">
        <f>+'WICHE Public Grads-RE PROJ'!FW33/'WICHE Public Grads-RE PROJ'!AE33</f>
        <v>9.5323836254832383E-3</v>
      </c>
      <c r="EM31" s="415">
        <f>+'WICHE Public Grads-RE PROJ'!FX33/'WICHE Public Grads-RE PROJ'!AF33</f>
        <v>9.3642701071688685E-3</v>
      </c>
      <c r="EN31" s="417">
        <f>+'WICHE Public Grads-RE PROJ'!FY33/'WICHE Public Grads-RE PROJ'!AG33</f>
        <v>1.4060930699698694E-2</v>
      </c>
      <c r="EO31" s="415">
        <f>+'WICHE Public Grads-RE PROJ'!FZ33/'WICHE Public Grads-RE PROJ'!AH33</f>
        <v>1.3717358610946544E-2</v>
      </c>
      <c r="EP31" s="415">
        <f>+'WICHE Public Grads-RE PROJ'!GA33/'WICHE Public Grads-RE PROJ'!AI33</f>
        <v>1.513152106976335E-2</v>
      </c>
      <c r="EQ31" s="415">
        <f>+'WICHE Public Grads-RE PROJ'!GB33/'WICHE Public Grads-RE PROJ'!AJ33</f>
        <v>1.6560342567508522E-2</v>
      </c>
      <c r="ER31" s="415">
        <f>+'WICHE Public Grads-RE PROJ'!GC33/'WICHE Public Grads-RE PROJ'!AK33</f>
        <v>1.6183035714285716E-2</v>
      </c>
      <c r="ES31" s="434">
        <f>+'WICHE Public Grads-RE PROJ'!GD33/'WICHE Public Grads-RE PROJ'!AL33</f>
        <v>1.8032088598608546E-2</v>
      </c>
      <c r="ET31" s="411" t="e">
        <f>+'WICHE Public Grads-RE PROJ'!GE33/'WICHE Public Grads-RE PROJ'!B33</f>
        <v>#VALUE!</v>
      </c>
      <c r="EU31" s="411" t="e">
        <f>+'WICHE Public Grads-RE PROJ'!GF33/'WICHE Public Grads-RE PROJ'!C33</f>
        <v>#VALUE!</v>
      </c>
      <c r="EV31" s="411">
        <f>+'WICHE Public Grads-RE PROJ'!GG33/'WICHE Public Grads-RE PROJ'!D33</f>
        <v>3.9078382651908744E-2</v>
      </c>
      <c r="EW31" s="411">
        <f>+'WICHE Public Grads-RE PROJ'!GH33/'WICHE Public Grads-RE PROJ'!E33</f>
        <v>3.8596985490914212E-2</v>
      </c>
      <c r="EX31" s="411">
        <f>+'WICHE Public Grads-RE PROJ'!GI33/'WICHE Public Grads-RE PROJ'!F33</f>
        <v>4.3976273266516673E-2</v>
      </c>
      <c r="EY31" s="411">
        <f>+'WICHE Public Grads-RE PROJ'!GJ33/'WICHE Public Grads-RE PROJ'!G33</f>
        <v>4.6553966189856959E-2</v>
      </c>
      <c r="EZ31" s="416">
        <f>+'WICHE Public Grads-RE PROJ'!GK33/'WICHE Public Grads-RE PROJ'!H33</f>
        <v>4.9603813695806222E-2</v>
      </c>
      <c r="FA31" s="416">
        <f>+'WICHE Public Grads-RE PROJ'!GL33/'WICHE Public Grads-RE PROJ'!I33</f>
        <v>5.5039450241791806E-2</v>
      </c>
      <c r="FB31" s="416">
        <f>+'WICHE Public Grads-RE PROJ'!GM33/'WICHE Public Grads-RE PROJ'!J33</f>
        <v>5.8634339435922812E-2</v>
      </c>
      <c r="FC31" s="416">
        <f>+'WICHE Public Grads-RE PROJ'!GN33/'WICHE Public Grads-RE PROJ'!K33</f>
        <v>6.1037576061727619E-2</v>
      </c>
      <c r="FD31" s="411">
        <f>+'WICHE Public Grads-RE PROJ'!GO33/'WICHE Public Grads-RE PROJ'!L33</f>
        <v>6.6964848179412881E-2</v>
      </c>
      <c r="FE31" s="416">
        <f>+'WICHE Public Grads-RE PROJ'!GP33/'WICHE Public Grads-RE PROJ'!M33</f>
        <v>7.1572707781561357E-2</v>
      </c>
      <c r="FF31" s="416">
        <f>+'WICHE Public Grads-RE PROJ'!GQ33/'WICHE Public Grads-RE PROJ'!N33</f>
        <v>7.5577281790699169E-2</v>
      </c>
      <c r="FG31" s="416">
        <f>+'WICHE Public Grads-RE PROJ'!GR33/'WICHE Public Grads-RE PROJ'!O33</f>
        <v>7.9908675799086754E-2</v>
      </c>
      <c r="FH31" s="416">
        <f>+'WICHE Public Grads-RE PROJ'!GS33/'WICHE Public Grads-RE PROJ'!P33</f>
        <v>8.4430914512922464E-2</v>
      </c>
      <c r="FI31" s="416">
        <f>+'WICHE Public Grads-RE PROJ'!GT33/'WICHE Public Grads-RE PROJ'!Q33</f>
        <v>8.902844477281123E-2</v>
      </c>
      <c r="FJ31" s="416">
        <f>+'WICHE Public Grads-RE PROJ'!GU33/'WICHE Public Grads-RE PROJ'!R33</f>
        <v>9.8509084324259075E-2</v>
      </c>
      <c r="FK31" s="416">
        <f>+'WICHE Public Grads-RE PROJ'!GV33/'WICHE Public Grads-RE PROJ'!S33</f>
        <v>0.10578925447730113</v>
      </c>
      <c r="FL31" s="416">
        <f>+'WICHE Public Grads-RE PROJ'!GW33/'WICHE Public Grads-RE PROJ'!T33</f>
        <v>0.1190919674039581</v>
      </c>
      <c r="FM31" s="417">
        <f>+'WICHE Public Grads-RE PROJ'!GX33/'WICHE Public Grads-RE PROJ'!U33</f>
        <v>0.12835526697199837</v>
      </c>
      <c r="FN31" s="417">
        <f>+'WICHE Public Grads-RE PROJ'!GY33/'WICHE Public Grads-RE PROJ'!V33</f>
        <v>0.12787390376866556</v>
      </c>
      <c r="FO31" s="417">
        <f>+'WICHE Public Grads-RE PROJ'!GZ33/'WICHE Public Grads-RE PROJ'!W33</f>
        <v>0.13632249109890773</v>
      </c>
      <c r="FP31" s="417">
        <f>+'WICHE Public Grads-RE PROJ'!HA33/'WICHE Public Grads-RE PROJ'!X33</f>
        <v>0.13565166569257744</v>
      </c>
      <c r="FQ31" s="417">
        <f>+'WICHE Public Grads-RE PROJ'!HB33/'WICHE Public Grads-RE PROJ'!Y33</f>
        <v>0.1476573592049219</v>
      </c>
      <c r="FR31" s="417">
        <f>+'WICHE Public Grads-RE PROJ'!HC33/'WICHE Public Grads-RE PROJ'!Z33</f>
        <v>0.15298593497809546</v>
      </c>
      <c r="FS31" s="417">
        <f>+'WICHE Public Grads-RE PROJ'!HD33/'WICHE Public Grads-RE PROJ'!AA33</f>
        <v>0.15377441299100286</v>
      </c>
      <c r="FT31" s="415">
        <f>+'WICHE Public Grads-RE PROJ'!HE33/'WICHE Public Grads-RE PROJ'!AB33</f>
        <v>0.16271186440677965</v>
      </c>
      <c r="FU31" s="415">
        <f>+'WICHE Public Grads-RE PROJ'!HF33/'WICHE Public Grads-RE PROJ'!AC33</f>
        <v>0.16520475703600065</v>
      </c>
      <c r="FV31" s="415">
        <f>+'WICHE Public Grads-RE PROJ'!HG33/'WICHE Public Grads-RE PROJ'!AD33</f>
        <v>0.17097563570592617</v>
      </c>
      <c r="FW31" s="415">
        <f>+'WICHE Public Grads-RE PROJ'!HH33/'WICHE Public Grads-RE PROJ'!AE33</f>
        <v>0.16994121696764286</v>
      </c>
      <c r="FX31" s="415">
        <f>+'WICHE Public Grads-RE PROJ'!HI33/'WICHE Public Grads-RE PROJ'!AF33</f>
        <v>0.18026219956300074</v>
      </c>
      <c r="FY31" s="417">
        <f>+'WICHE Public Grads-RE PROJ'!HJ33/'WICHE Public Grads-RE PROJ'!AG33</f>
        <v>0.18532689272562056</v>
      </c>
      <c r="FZ31" s="415">
        <f>+'WICHE Public Grads-RE PROJ'!HK33/'WICHE Public Grads-RE PROJ'!AH33</f>
        <v>0.19149614911361254</v>
      </c>
      <c r="GA31" s="415">
        <f>+'WICHE Public Grads-RE PROJ'!HL33/'WICHE Public Grads-RE PROJ'!AI33</f>
        <v>0.18852819565408638</v>
      </c>
      <c r="GB31" s="415">
        <f>+'WICHE Public Grads-RE PROJ'!HM33/'WICHE Public Grads-RE PROJ'!AJ33</f>
        <v>0.19597133618806256</v>
      </c>
      <c r="GC31" s="415">
        <f>+'WICHE Public Grads-RE PROJ'!HN33/'WICHE Public Grads-RE PROJ'!AK33</f>
        <v>0.18917410714285715</v>
      </c>
      <c r="GD31" s="434">
        <f>+'WICHE Public Grads-RE PROJ'!HO33/'WICHE Public Grads-RE PROJ'!AL33</f>
        <v>0.19063845899001372</v>
      </c>
      <c r="GE31" s="411" t="e">
        <f>+'WICHE Public Grads-RE PROJ'!HP33/'WICHE Public Grads-RE PROJ'!B33</f>
        <v>#DIV/0!</v>
      </c>
      <c r="GF31" s="411" t="e">
        <f>+'WICHE Public Grads-RE PROJ'!HQ33/'WICHE Public Grads-RE PROJ'!C33</f>
        <v>#DIV/0!</v>
      </c>
      <c r="GG31" s="411">
        <f>+'WICHE Public Grads-RE PROJ'!HR33/'WICHE Public Grads-RE PROJ'!D33</f>
        <v>0.93614938634139</v>
      </c>
      <c r="GH31" s="411">
        <f>+'WICHE Public Grads-RE PROJ'!HS33/'WICHE Public Grads-RE PROJ'!E33</f>
        <v>0.93837160163403299</v>
      </c>
      <c r="GI31" s="411">
        <f>+'WICHE Public Grads-RE PROJ'!HT33/'WICHE Public Grads-RE PROJ'!F33</f>
        <v>0.93291061566782574</v>
      </c>
      <c r="GJ31" s="411">
        <f>+'WICHE Public Grads-RE PROJ'!HU33/'WICHE Public Grads-RE PROJ'!G33</f>
        <v>0.92789336801040312</v>
      </c>
      <c r="GK31" s="416">
        <f>+'WICHE Public Grads-RE PROJ'!HV33/'WICHE Public Grads-RE PROJ'!H33</f>
        <v>0.92643174644076531</v>
      </c>
      <c r="GL31" s="416">
        <f>+'WICHE Public Grads-RE PROJ'!HW33/'WICHE Public Grads-RE PROJ'!I33</f>
        <v>0.92116314583863579</v>
      </c>
      <c r="GM31" s="416">
        <f>+'WICHE Public Grads-RE PROJ'!HX33/'WICHE Public Grads-RE PROJ'!J33</f>
        <v>0.91489361702127658</v>
      </c>
      <c r="GN31" s="416">
        <f>+'WICHE Public Grads-RE PROJ'!HY33/'WICHE Public Grads-RE PROJ'!K33</f>
        <v>0.91217614955147108</v>
      </c>
      <c r="GO31" s="411">
        <f>+'WICHE Public Grads-RE PROJ'!HZ33/'WICHE Public Grads-RE PROJ'!L33</f>
        <v>0.90059216328587632</v>
      </c>
      <c r="GP31" s="416">
        <f>+'WICHE Public Grads-RE PROJ'!IA33/'WICHE Public Grads-RE PROJ'!M33</f>
        <v>0.89853701601715219</v>
      </c>
      <c r="GQ31" s="416">
        <f>+'WICHE Public Grads-RE PROJ'!IB33/'WICHE Public Grads-RE PROJ'!N33</f>
        <v>0.88904611822216506</v>
      </c>
      <c r="GR31" s="416">
        <f>+'WICHE Public Grads-RE PROJ'!IC33/'WICHE Public Grads-RE PROJ'!O33</f>
        <v>0.88286402841197364</v>
      </c>
      <c r="GS31" s="416">
        <f>+'WICHE Public Grads-RE PROJ'!ID33/'WICHE Public Grads-RE PROJ'!P33</f>
        <v>0.88170974155069581</v>
      </c>
      <c r="GT31" s="416">
        <f>+'WICHE Public Grads-RE PROJ'!IE33/'WICHE Public Grads-RE PROJ'!Q33</f>
        <v>0.87341460411279404</v>
      </c>
      <c r="GU31" s="416">
        <f>+'WICHE Public Grads-RE PROJ'!IF33/'WICHE Public Grads-RE PROJ'!R33</f>
        <v>0.86442928713707978</v>
      </c>
      <c r="GV31" s="416">
        <f>+'WICHE Public Grads-RE PROJ'!IG33/'WICHE Public Grads-RE PROJ'!S33</f>
        <v>0.85398940917474864</v>
      </c>
      <c r="GW31" s="416">
        <f>+'WICHE Public Grads-RE PROJ'!IH33/'WICHE Public Grads-RE PROJ'!T33</f>
        <v>0.8395227008149011</v>
      </c>
      <c r="GX31" s="417">
        <f>+'WICHE Public Grads-RE PROJ'!II33/'WICHE Public Grads-RE PROJ'!U33</f>
        <v>0.83025102904516201</v>
      </c>
      <c r="GY31" s="417">
        <f>+'WICHE Public Grads-RE PROJ'!IJ33/'WICHE Public Grads-RE PROJ'!V33</f>
        <v>0.82821758710594928</v>
      </c>
      <c r="GZ31" s="417">
        <f>+'WICHE Public Grads-RE PROJ'!IK33/'WICHE Public Grads-RE PROJ'!W33</f>
        <v>0.82101261239514811</v>
      </c>
      <c r="HA31" s="417">
        <f>+'WICHE Public Grads-RE PROJ'!IL33/'WICHE Public Grads-RE PROJ'!X33</f>
        <v>0.82074810052600822</v>
      </c>
      <c r="HB31" s="417">
        <f>+'WICHE Public Grads-RE PROJ'!IM33/'WICHE Public Grads-RE PROJ'!Y33</f>
        <v>0.80761949834358737</v>
      </c>
      <c r="HC31" s="417">
        <f>+'WICHE Public Grads-RE PROJ'!IN33/'WICHE Public Grads-RE PROJ'!Z33</f>
        <v>0.80239797094765963</v>
      </c>
      <c r="HD31" s="417">
        <f>+'WICHE Public Grads-RE PROJ'!IO33/'WICHE Public Grads-RE PROJ'!AA33</f>
        <v>0.80261136712749614</v>
      </c>
      <c r="HE31" s="415">
        <f>+'WICHE Public Grads-RE PROJ'!IP33/'WICHE Public Grads-RE PROJ'!AB33</f>
        <v>0.79409513395297981</v>
      </c>
      <c r="HF31" s="415">
        <f>+'WICHE Public Grads-RE PROJ'!IQ33/'WICHE Public Grads-RE PROJ'!AC33</f>
        <v>0.78792444707528386</v>
      </c>
      <c r="HG31" s="415">
        <f>+'WICHE Public Grads-RE PROJ'!IR33/'WICHE Public Grads-RE PROJ'!AD33</f>
        <v>0.78253005638897755</v>
      </c>
      <c r="HH31" s="415">
        <f>+'WICHE Public Grads-RE PROJ'!IS33/'WICHE Public Grads-RE PROJ'!AE33</f>
        <v>0.78530953767939415</v>
      </c>
      <c r="HI31" s="415">
        <f>+'WICHE Public Grads-RE PROJ'!IT33/'WICHE Public Grads-RE PROJ'!AF33</f>
        <v>0.77442513786286549</v>
      </c>
      <c r="HJ31" s="417">
        <f>+'WICHE Public Grads-RE PROJ'!IU33/'WICHE Public Grads-RE PROJ'!AG33</f>
        <v>0.76062939404084362</v>
      </c>
      <c r="HK31" s="415">
        <f>+'WICHE Public Grads-RE PROJ'!IV33/'WICHE Public Grads-RE PROJ'!AH33</f>
        <v>0.75937656655881147</v>
      </c>
      <c r="HL31" s="415">
        <f>+'WICHE Public Grads-RE PROJ'!IW33/'WICHE Public Grads-RE PROJ'!AI33</f>
        <v>0.75780768892407846</v>
      </c>
      <c r="HM31" s="415">
        <f>+'WICHE Public Grads-RE PROJ'!IX33/'WICHE Public Grads-RE PROJ'!AJ33</f>
        <v>0.74774971598357076</v>
      </c>
      <c r="HN31" s="415">
        <f>+'WICHE Public Grads-RE PROJ'!IY33/'WICHE Public Grads-RE PROJ'!AK33</f>
        <v>0.75595238095238093</v>
      </c>
      <c r="HO31" s="434">
        <f>+'WICHE Public Grads-RE PROJ'!IZ33/'WICHE Public Grads-RE PROJ'!AL33</f>
        <v>0.74849732595011598</v>
      </c>
      <c r="HP31" s="428" t="e">
        <f t="shared" si="48"/>
        <v>#VALUE!</v>
      </c>
      <c r="HQ31" s="428" t="e">
        <f t="shared" si="49"/>
        <v>#VALUE!</v>
      </c>
      <c r="HR31" s="428">
        <f t="shared" si="50"/>
        <v>1</v>
      </c>
      <c r="HS31" s="428">
        <f t="shared" si="51"/>
        <v>1</v>
      </c>
      <c r="HT31" s="428">
        <f t="shared" si="52"/>
        <v>1</v>
      </c>
      <c r="HU31" s="428">
        <f t="shared" si="2"/>
        <v>1</v>
      </c>
      <c r="HV31" s="428">
        <f t="shared" si="41"/>
        <v>1</v>
      </c>
      <c r="HW31" s="428">
        <f t="shared" si="42"/>
        <v>1</v>
      </c>
      <c r="HX31" s="428">
        <f t="shared" si="43"/>
        <v>1</v>
      </c>
      <c r="HY31" s="428">
        <f t="shared" si="44"/>
        <v>1</v>
      </c>
      <c r="HZ31" s="428">
        <f t="shared" si="45"/>
        <v>1</v>
      </c>
      <c r="IA31" s="428">
        <f t="shared" si="46"/>
        <v>1</v>
      </c>
      <c r="IB31" s="428">
        <f t="shared" si="47"/>
        <v>1</v>
      </c>
      <c r="IC31" s="428">
        <f t="shared" si="17"/>
        <v>1</v>
      </c>
      <c r="ID31" s="428">
        <f t="shared" si="18"/>
        <v>1</v>
      </c>
      <c r="IE31" s="428">
        <f t="shared" si="19"/>
        <v>1</v>
      </c>
      <c r="IF31" s="428">
        <f t="shared" si="20"/>
        <v>1</v>
      </c>
      <c r="IG31" s="428">
        <f t="shared" si="21"/>
        <v>1</v>
      </c>
      <c r="IH31" s="428">
        <f t="shared" si="22"/>
        <v>1</v>
      </c>
      <c r="II31" s="428">
        <f t="shared" si="23"/>
        <v>1</v>
      </c>
      <c r="IJ31" s="428">
        <f t="shared" si="24"/>
        <v>1</v>
      </c>
      <c r="IK31" s="428">
        <f t="shared" si="25"/>
        <v>1</v>
      </c>
      <c r="IL31" s="428">
        <f t="shared" si="26"/>
        <v>1</v>
      </c>
      <c r="IM31" s="428">
        <f t="shared" si="27"/>
        <v>1</v>
      </c>
      <c r="IN31" s="428">
        <f t="shared" si="28"/>
        <v>1</v>
      </c>
      <c r="IO31" s="428">
        <f t="shared" si="29"/>
        <v>1</v>
      </c>
      <c r="IP31" s="428">
        <f t="shared" si="30"/>
        <v>1</v>
      </c>
      <c r="IQ31" s="428">
        <f t="shared" si="31"/>
        <v>1</v>
      </c>
      <c r="IR31" s="428">
        <f t="shared" si="32"/>
        <v>1</v>
      </c>
      <c r="IS31" s="428">
        <f t="shared" si="33"/>
        <v>1</v>
      </c>
      <c r="IT31" s="428">
        <f t="shared" si="34"/>
        <v>1</v>
      </c>
      <c r="IU31" s="428">
        <f t="shared" si="35"/>
        <v>1</v>
      </c>
      <c r="IV31" s="428">
        <f t="shared" si="36"/>
        <v>1</v>
      </c>
      <c r="IW31" s="428">
        <f t="shared" si="37"/>
        <v>1</v>
      </c>
      <c r="IX31" s="428">
        <f t="shared" si="38"/>
        <v>1</v>
      </c>
      <c r="IY31" s="428">
        <f t="shared" si="39"/>
        <v>1</v>
      </c>
      <c r="IZ31" s="428">
        <f t="shared" si="40"/>
        <v>1</v>
      </c>
    </row>
    <row r="32" spans="1:260" s="42" customFormat="1">
      <c r="A32" s="281" t="s">
        <v>95</v>
      </c>
      <c r="B32" s="411">
        <f>+'WICHE Public Grads-RE PROJ'!AM34/'WICHE Public Grads-RE PROJ'!B34</f>
        <v>6.7322573513154987E-2</v>
      </c>
      <c r="C32" s="411">
        <f>+'WICHE Public Grads-RE PROJ'!AN34/'WICHE Public Grads-RE PROJ'!C34</f>
        <v>6.4543614868463092E-2</v>
      </c>
      <c r="D32" s="411">
        <f>+'WICHE Public Grads-RE PROJ'!AO34/'WICHE Public Grads-RE PROJ'!D34</f>
        <v>6.853452765336944E-2</v>
      </c>
      <c r="E32" s="411">
        <f>+'WICHE Public Grads-RE PROJ'!AP34/'WICHE Public Grads-RE PROJ'!E34</f>
        <v>6.9666469311229523E-2</v>
      </c>
      <c r="F32" s="411">
        <f>+'WICHE Public Grads-RE PROJ'!AQ34/'WICHE Public Grads-RE PROJ'!F34</f>
        <v>6.9434855508432786E-2</v>
      </c>
      <c r="G32" s="411">
        <f>+'WICHE Public Grads-RE PROJ'!AR34/'WICHE Public Grads-RE PROJ'!G34</f>
        <v>6.9075760511528778E-2</v>
      </c>
      <c r="H32" s="416">
        <f>+'WICHE Public Grads-RE PROJ'!AS34/'WICHE Public Grads-RE PROJ'!H34</f>
        <v>6.4658408408408405E-2</v>
      </c>
      <c r="I32" s="416">
        <f>+'WICHE Public Grads-RE PROJ'!AT34/'WICHE Public Grads-RE PROJ'!I34</f>
        <v>6.846681922196797E-2</v>
      </c>
      <c r="J32" s="416">
        <f>+'WICHE Public Grads-RE PROJ'!AU34/'WICHE Public Grads-RE PROJ'!J34</f>
        <v>6.998073924607906E-2</v>
      </c>
      <c r="K32" s="416">
        <f>+'WICHE Public Grads-RE PROJ'!AV34/'WICHE Public Grads-RE PROJ'!K34</f>
        <v>7.4990590891983441E-2</v>
      </c>
      <c r="L32" s="411">
        <f>+'WICHE Public Grads-RE PROJ'!AW34/'WICHE Public Grads-RE PROJ'!L34</f>
        <v>7.8169414440022747E-2</v>
      </c>
      <c r="M32" s="416">
        <f>+'WICHE Public Grads-RE PROJ'!AX34/'WICHE Public Grads-RE PROJ'!M34</f>
        <v>7.3378999718494889E-2</v>
      </c>
      <c r="N32" s="416">
        <f>+'WICHE Public Grads-RE PROJ'!AY34/'WICHE Public Grads-RE PROJ'!N34</f>
        <v>8.3238095238095236E-2</v>
      </c>
      <c r="O32" s="416">
        <f>+'WICHE Public Grads-RE PROJ'!AZ34/'WICHE Public Grads-RE PROJ'!O34</f>
        <v>8.7663280116110298E-2</v>
      </c>
      <c r="P32" s="416">
        <f>+'WICHE Public Grads-RE PROJ'!BA34/'WICHE Public Grads-RE PROJ'!P34</f>
        <v>9.4038704658173683E-2</v>
      </c>
      <c r="Q32" s="416">
        <f>+'WICHE Public Grads-RE PROJ'!BB34/'WICHE Public Grads-RE PROJ'!Q34</f>
        <v>9.1879075281564915E-2</v>
      </c>
      <c r="R32" s="416">
        <f>+'WICHE Public Grads-RE PROJ'!BC34/'WICHE Public Grads-RE PROJ'!R34</f>
        <v>9.9749903809157367E-2</v>
      </c>
      <c r="S32" s="416">
        <f>+'WICHE Public Grads-RE PROJ'!BD34/'WICHE Public Grads-RE PROJ'!S34</f>
        <v>9.705269425424233E-2</v>
      </c>
      <c r="T32" s="416">
        <f>+'WICHE Public Grads-RE PROJ'!BE34/'WICHE Public Grads-RE PROJ'!T34</f>
        <v>9.3354910488520279E-2</v>
      </c>
      <c r="U32" s="417">
        <f>+'WICHE Public Grads-RE PROJ'!BF34/'WICHE Public Grads-RE PROJ'!U34</f>
        <v>8.9740932642487045E-2</v>
      </c>
      <c r="V32" s="415">
        <f>+'WICHE Public Grads-RE PROJ'!BG34/'WICHE Public Grads-RE PROJ'!V34</f>
        <v>9.1409808283020866E-2</v>
      </c>
      <c r="W32" s="415">
        <f>+'WICHE Public Grads-RE PROJ'!BH34/'WICHE Public Grads-RE PROJ'!W34</f>
        <v>9.7342192691029894E-2</v>
      </c>
      <c r="X32" s="415">
        <f>+'WICHE Public Grads-RE PROJ'!BI34/'WICHE Public Grads-RE PROJ'!X34</f>
        <v>9.4077423624131462E-2</v>
      </c>
      <c r="Y32" s="415">
        <f>+'WICHE Public Grads-RE PROJ'!BJ34/'WICHE Public Grads-RE PROJ'!Y34</f>
        <v>9.5948827292110878E-2</v>
      </c>
      <c r="Z32" s="415">
        <f>+'WICHE Public Grads-RE PROJ'!BK34/'WICHE Public Grads-RE PROJ'!Z34</f>
        <v>9.3502730413462604E-2</v>
      </c>
      <c r="AA32" s="417">
        <f>+'WICHE Public Grads-RE PROJ'!BL34/'WICHE Public Grads-RE PROJ'!AA34</f>
        <v>0.10265447736534861</v>
      </c>
      <c r="AB32" s="415">
        <f>+'WICHE Public Grads-RE PROJ'!BM34/'WICHE Public Grads-RE PROJ'!AB34</f>
        <v>0.10396094530123155</v>
      </c>
      <c r="AC32" s="415">
        <f>+'WICHE Public Grads-RE PROJ'!BN34/'WICHE Public Grads-RE PROJ'!AC34</f>
        <v>0.10521214731854404</v>
      </c>
      <c r="AD32" s="415">
        <f>+'WICHE Public Grads-RE PROJ'!BO34/'WICHE Public Grads-RE PROJ'!AD34</f>
        <v>0.10817204301075269</v>
      </c>
      <c r="AE32" s="415">
        <f>+'WICHE Public Grads-RE PROJ'!BP34/'WICHE Public Grads-RE PROJ'!AE34</f>
        <v>0.10623750920374461</v>
      </c>
      <c r="AF32" s="415">
        <f>+'WICHE Public Grads-RE PROJ'!BQ34/'WICHE Public Grads-RE PROJ'!AF34</f>
        <v>0.11542869048859256</v>
      </c>
      <c r="AG32" s="417">
        <f>+'WICHE Public Grads-RE PROJ'!BR34/'WICHE Public Grads-RE PROJ'!AG34</f>
        <v>0.11882413615265601</v>
      </c>
      <c r="AH32" s="415">
        <f>+'WICHE Public Grads-RE PROJ'!BS34/'WICHE Public Grads-RE PROJ'!AH34</f>
        <v>0.11772018743425457</v>
      </c>
      <c r="AI32" s="415">
        <f>+'WICHE Public Grads-RE PROJ'!BT34/'WICHE Public Grads-RE PROJ'!AI34</f>
        <v>0.11975990853658537</v>
      </c>
      <c r="AJ32" s="415">
        <f>+'WICHE Public Grads-RE PROJ'!BU34/'WICHE Public Grads-RE PROJ'!AJ34</f>
        <v>0.11502170220796376</v>
      </c>
      <c r="AK32" s="415">
        <f>+'WICHE Public Grads-RE PROJ'!BV34/'WICHE Public Grads-RE PROJ'!AK34</f>
        <v>0.11374038367903398</v>
      </c>
      <c r="AL32" s="434">
        <f>+'WICHE Public Grads-RE PROJ'!BW34/'WICHE Public Grads-RE PROJ'!AL34</f>
        <v>0.10909628461614271</v>
      </c>
      <c r="AM32" s="411">
        <f>+'WICHE Public Grads-RE PROJ'!BX34/'WICHE Public Grads-RE PROJ'!B34</f>
        <v>5.7705063011275703E-2</v>
      </c>
      <c r="AN32" s="411">
        <f>+'WICHE Public Grads-RE PROJ'!BY34/'WICHE Public Grads-RE PROJ'!C34</f>
        <v>5.6129513260198105E-2</v>
      </c>
      <c r="AO32" s="411">
        <f>+'WICHE Public Grads-RE PROJ'!BZ34/'WICHE Public Grads-RE PROJ'!D34</f>
        <v>5.9368815748359546E-2</v>
      </c>
      <c r="AP32" s="411">
        <f>+'WICHE Public Grads-RE PROJ'!CA34/'WICHE Public Grads-RE PROJ'!E34</f>
        <v>6.2364318136964671E-2</v>
      </c>
      <c r="AQ32" s="411">
        <f>+'WICHE Public Grads-RE PROJ'!CB34/'WICHE Public Grads-RE PROJ'!F34</f>
        <v>6.1347272906598284E-2</v>
      </c>
      <c r="AR32" s="411">
        <f>+'WICHE Public Grads-RE PROJ'!CC34/'WICHE Public Grads-RE PROJ'!G34</f>
        <v>6.161596589808177E-2</v>
      </c>
      <c r="AS32" s="416">
        <f>+'WICHE Public Grads-RE PROJ'!CD34/'WICHE Public Grads-RE PROJ'!H34</f>
        <v>5.8746246246246248E-2</v>
      </c>
      <c r="AT32" s="416">
        <f>+'WICHE Public Grads-RE PROJ'!CE34/'WICHE Public Grads-RE PROJ'!I34</f>
        <v>6.1052631578947365E-2</v>
      </c>
      <c r="AU32" s="416">
        <f>+'WICHE Public Grads-RE PROJ'!CF34/'WICHE Public Grads-RE PROJ'!J34</f>
        <v>6.2459873429331375E-2</v>
      </c>
      <c r="AV32" s="416">
        <f>+'WICHE Public Grads-RE PROJ'!CG34/'WICHE Public Grads-RE PROJ'!K34</f>
        <v>6.4828754234098604E-2</v>
      </c>
      <c r="AW32" s="411">
        <f>+'WICHE Public Grads-RE PROJ'!CH34/'WICHE Public Grads-RE PROJ'!L34</f>
        <v>6.7557324237256022E-2</v>
      </c>
      <c r="AX32" s="416">
        <f>+'WICHE Public Grads-RE PROJ'!CI34/'WICHE Public Grads-RE PROJ'!M34</f>
        <v>6.1931125082105659E-2</v>
      </c>
      <c r="AY32" s="416">
        <f>+'WICHE Public Grads-RE PROJ'!CJ34/'WICHE Public Grads-RE PROJ'!N34</f>
        <v>7.2571428571428565E-2</v>
      </c>
      <c r="AZ32" s="416">
        <f>+'WICHE Public Grads-RE PROJ'!CK34/'WICHE Public Grads-RE PROJ'!O34</f>
        <v>7.6052249637155303E-2</v>
      </c>
      <c r="BA32" s="416">
        <f>+'WICHE Public Grads-RE PROJ'!CL34/'WICHE Public Grads-RE PROJ'!P34</f>
        <v>7.9159778274822526E-2</v>
      </c>
      <c r="BB32" s="416">
        <f>+'WICHE Public Grads-RE PROJ'!CM34/'WICHE Public Grads-RE PROJ'!Q34</f>
        <v>7.7652637818612924E-2</v>
      </c>
      <c r="BC32" s="416">
        <f>+'WICHE Public Grads-RE PROJ'!CN34/'WICHE Public Grads-RE PROJ'!R34</f>
        <v>8.6956521739130432E-2</v>
      </c>
      <c r="BD32" s="416">
        <f>+'WICHE Public Grads-RE PROJ'!CO34/'WICHE Public Grads-RE PROJ'!S34</f>
        <v>8.5640567629254732E-2</v>
      </c>
      <c r="BE32" s="416">
        <f>+'WICHE Public Grads-RE PROJ'!CP34/'WICHE Public Grads-RE PROJ'!T34</f>
        <v>8.1015474865985634E-2</v>
      </c>
      <c r="BF32" s="417">
        <f>+'WICHE Public Grads-RE PROJ'!CQ34/'WICHE Public Grads-RE PROJ'!U34</f>
        <v>7.8963730569948182E-2</v>
      </c>
      <c r="BG32" s="415">
        <f>+'WICHE Public Grads-RE PROJ'!CR34/'WICHE Public Grads-RE PROJ'!V34</f>
        <v>7.7851922465840481E-2</v>
      </c>
      <c r="BH32" s="415">
        <f>+'WICHE Public Grads-RE PROJ'!CS34/'WICHE Public Grads-RE PROJ'!W34</f>
        <v>8.3388704318936871E-2</v>
      </c>
      <c r="BI32" s="415">
        <f>+'WICHE Public Grads-RE PROJ'!CT34/'WICHE Public Grads-RE PROJ'!X34</f>
        <v>7.9519135325907139E-2</v>
      </c>
      <c r="BJ32" s="415">
        <f>+'WICHE Public Grads-RE PROJ'!CU34/'WICHE Public Grads-RE PROJ'!Y34</f>
        <v>8.3716754572999666E-2</v>
      </c>
      <c r="BK32" s="415">
        <f>+'WICHE Public Grads-RE PROJ'!CV34/'WICHE Public Grads-RE PROJ'!Z34</f>
        <v>8.1466622088487692E-2</v>
      </c>
      <c r="BL32" s="417">
        <f>+'WICHE Public Grads-RE PROJ'!CW34/'WICHE Public Grads-RE PROJ'!AA34</f>
        <v>8.9216874105077656E-2</v>
      </c>
      <c r="BM32" s="415">
        <f>+'WICHE Public Grads-RE PROJ'!CX34/'WICHE Public Grads-RE PROJ'!AB34</f>
        <v>8.9426384111838453E-2</v>
      </c>
      <c r="BN32" s="415">
        <f>+'WICHE Public Grads-RE PROJ'!CY34/'WICHE Public Grads-RE PROJ'!AC34</f>
        <v>8.970493215593367E-2</v>
      </c>
      <c r="BO32" s="415">
        <f>+'WICHE Public Grads-RE PROJ'!CZ34/'WICHE Public Grads-RE PROJ'!AD34</f>
        <v>9.4301075268817203E-2</v>
      </c>
      <c r="BP32" s="415">
        <f>+'WICHE Public Grads-RE PROJ'!DA34/'WICHE Public Grads-RE PROJ'!AE34</f>
        <v>9.2142631745029985E-2</v>
      </c>
      <c r="BQ32" s="415">
        <f>+'WICHE Public Grads-RE PROJ'!DB34/'WICHE Public Grads-RE PROJ'!AF34</f>
        <v>9.6780914678612356E-2</v>
      </c>
      <c r="BR32" s="417">
        <f>+'WICHE Public Grads-RE PROJ'!DC34/'WICHE Public Grads-RE PROJ'!AG34</f>
        <v>0.10149561629706035</v>
      </c>
      <c r="BS32" s="415">
        <f>+'WICHE Public Grads-RE PROJ'!DD34/'WICHE Public Grads-RE PROJ'!AH34</f>
        <v>0.10155876446399541</v>
      </c>
      <c r="BT32" s="415">
        <f>+'WICHE Public Grads-RE PROJ'!DE34/'WICHE Public Grads-RE PROJ'!AI34</f>
        <v>0.10032393292682927</v>
      </c>
      <c r="BU32" s="415">
        <f>+'WICHE Public Grads-RE PROJ'!DF34/'WICHE Public Grads-RE PROJ'!AJ34</f>
        <v>9.624457444800906E-2</v>
      </c>
      <c r="BV32" s="415">
        <f>+'WICHE Public Grads-RE PROJ'!DG34/'WICHE Public Grads-RE PROJ'!AK34</f>
        <v>9.650404128931736E-2</v>
      </c>
      <c r="BW32" s="434">
        <f>+'WICHE Public Grads-RE PROJ'!DH34/'WICHE Public Grads-RE PROJ'!AL34</f>
        <v>8.9583128018133437E-2</v>
      </c>
      <c r="BX32" s="411">
        <f>+'WICHE Public Grads-RE PROJ'!DI34/'WICHE Public Grads-RE PROJ'!B34</f>
        <v>9.6175105018792839E-3</v>
      </c>
      <c r="BY32" s="411">
        <f>+'WICHE Public Grads-RE PROJ'!DJ34/'WICHE Public Grads-RE PROJ'!C34</f>
        <v>8.4141016082649907E-3</v>
      </c>
      <c r="BZ32" s="411">
        <f>+'WICHE Public Grads-RE PROJ'!DK34/'WICHE Public Grads-RE PROJ'!D34</f>
        <v>9.1657119050098951E-3</v>
      </c>
      <c r="CA32" s="411">
        <f>+'WICHE Public Grads-RE PROJ'!DL34/'WICHE Public Grads-RE PROJ'!E34</f>
        <v>7.3021511742648506E-3</v>
      </c>
      <c r="CB32" s="411">
        <f>+'WICHE Public Grads-RE PROJ'!DM34/'WICHE Public Grads-RE PROJ'!F34</f>
        <v>8.0875826018345E-3</v>
      </c>
      <c r="CC32" s="411">
        <f>+'WICHE Public Grads-RE PROJ'!DN34/'WICHE Public Grads-RE PROJ'!G34</f>
        <v>7.4597946134470064E-3</v>
      </c>
      <c r="CD32" s="416">
        <f>+'WICHE Public Grads-RE PROJ'!DO34/'WICHE Public Grads-RE PROJ'!H34</f>
        <v>5.9121621621621625E-3</v>
      </c>
      <c r="CE32" s="416">
        <f>+'WICHE Public Grads-RE PROJ'!DP34/'WICHE Public Grads-RE PROJ'!I34</f>
        <v>7.4141876430205951E-3</v>
      </c>
      <c r="CF32" s="416">
        <f>+'WICHE Public Grads-RE PROJ'!DQ34/'WICHE Public Grads-RE PROJ'!J34</f>
        <v>7.5208658167476841E-3</v>
      </c>
      <c r="CG32" s="416">
        <f>+'WICHE Public Grads-RE PROJ'!DR34/'WICHE Public Grads-RE PROJ'!K34</f>
        <v>1.0161836657884832E-2</v>
      </c>
      <c r="CH32" s="411">
        <f>+'WICHE Public Grads-RE PROJ'!DS34/'WICHE Public Grads-RE PROJ'!L34</f>
        <v>1.0612090202766723E-2</v>
      </c>
      <c r="CI32" s="416">
        <f>+'WICHE Public Grads-RE PROJ'!DT34/'WICHE Public Grads-RE PROJ'!M34</f>
        <v>1.1447874636389228E-2</v>
      </c>
      <c r="CJ32" s="416">
        <f>+'WICHE Public Grads-RE PROJ'!DU34/'WICHE Public Grads-RE PROJ'!N34</f>
        <v>1.0666666666666666E-2</v>
      </c>
      <c r="CK32" s="416">
        <f>+'WICHE Public Grads-RE PROJ'!DV34/'WICHE Public Grads-RE PROJ'!O34</f>
        <v>1.1611030478955007E-2</v>
      </c>
      <c r="CL32" s="416">
        <f>+'WICHE Public Grads-RE PROJ'!DW34/'WICHE Public Grads-RE PROJ'!P34</f>
        <v>1.4878926383351162E-2</v>
      </c>
      <c r="CM32" s="416">
        <f>+'WICHE Public Grads-RE PROJ'!DX34/'WICHE Public Grads-RE PROJ'!Q34</f>
        <v>1.4226437462951986E-2</v>
      </c>
      <c r="CN32" s="416">
        <f>+'WICHE Public Grads-RE PROJ'!DY34/'WICHE Public Grads-RE PROJ'!R34</f>
        <v>1.2793382070026933E-2</v>
      </c>
      <c r="CO32" s="416">
        <f>+'WICHE Public Grads-RE PROJ'!DZ34/'WICHE Public Grads-RE PROJ'!S34</f>
        <v>1.1412126624987596E-2</v>
      </c>
      <c r="CP32" s="416">
        <f>+'WICHE Public Grads-RE PROJ'!EA34/'WICHE Public Grads-RE PROJ'!T34</f>
        <v>1.2339435622534641E-2</v>
      </c>
      <c r="CQ32" s="417">
        <f>+'WICHE Public Grads-RE PROJ'!EB34/'WICHE Public Grads-RE PROJ'!U34</f>
        <v>1.077720207253886E-2</v>
      </c>
      <c r="CR32" s="415">
        <f>+'WICHE Public Grads-RE PROJ'!EC34/'WICHE Public Grads-RE PROJ'!V34</f>
        <v>1.3557885817180383E-2</v>
      </c>
      <c r="CS32" s="415">
        <f>+'WICHE Public Grads-RE PROJ'!ED34/'WICHE Public Grads-RE PROJ'!W34</f>
        <v>1.3953488372093023E-2</v>
      </c>
      <c r="CT32" s="415">
        <f>+'WICHE Public Grads-RE PROJ'!EE34/'WICHE Public Grads-RE PROJ'!X34</f>
        <v>1.455828829822433E-2</v>
      </c>
      <c r="CU32" s="415">
        <f>+'WICHE Public Grads-RE PROJ'!EF34/'WICHE Public Grads-RE PROJ'!Y34</f>
        <v>1.2232072719111212E-2</v>
      </c>
      <c r="CV32" s="415">
        <f>+'WICHE Public Grads-RE PROJ'!EG34/'WICHE Public Grads-RE PROJ'!Z34</f>
        <v>1.2036108324974924E-2</v>
      </c>
      <c r="CW32" s="417">
        <f>+'WICHE Public Grads-RE PROJ'!EH34/'WICHE Public Grads-RE PROJ'!AA34</f>
        <v>1.3437603260270955E-2</v>
      </c>
      <c r="CX32" s="415">
        <f>+'WICHE Public Grads-RE PROJ'!EI34/'WICHE Public Grads-RE PROJ'!AB34</f>
        <v>1.4534561189393098E-2</v>
      </c>
      <c r="CY32" s="415">
        <f>+'WICHE Public Grads-RE PROJ'!EJ34/'WICHE Public Grads-RE PROJ'!AC34</f>
        <v>1.5507215162610381E-2</v>
      </c>
      <c r="CZ32" s="415">
        <f>+'WICHE Public Grads-RE PROJ'!EK34/'WICHE Public Grads-RE PROJ'!AD34</f>
        <v>1.3870967741935483E-2</v>
      </c>
      <c r="DA32" s="415">
        <f>+'WICHE Public Grads-RE PROJ'!EL34/'WICHE Public Grads-RE PROJ'!AE34</f>
        <v>1.4094877458714631E-2</v>
      </c>
      <c r="DB32" s="415">
        <f>+'WICHE Public Grads-RE PROJ'!EM34/'WICHE Public Grads-RE PROJ'!AF34</f>
        <v>1.8647775809980206E-2</v>
      </c>
      <c r="DC32" s="417">
        <f>+'WICHE Public Grads-RE PROJ'!EN34/'WICHE Public Grads-RE PROJ'!AG34</f>
        <v>1.7328519855595668E-2</v>
      </c>
      <c r="DD32" s="415">
        <f>+'WICHE Public Grads-RE PROJ'!EO34/'WICHE Public Grads-RE PROJ'!AH34</f>
        <v>1.6161422970259156E-2</v>
      </c>
      <c r="DE32" s="415">
        <f>+'WICHE Public Grads-RE PROJ'!EP34/'WICHE Public Grads-RE PROJ'!AI34</f>
        <v>1.9435975609756097E-2</v>
      </c>
      <c r="DF32" s="415">
        <f>+'WICHE Public Grads-RE PROJ'!EQ34/'WICHE Public Grads-RE PROJ'!AJ34</f>
        <v>1.8777127759954708E-2</v>
      </c>
      <c r="DG32" s="415">
        <f>+'WICHE Public Grads-RE PROJ'!ER34/'WICHE Public Grads-RE PROJ'!AK34</f>
        <v>1.7236342389716622E-2</v>
      </c>
      <c r="DH32" s="434">
        <f>+'WICHE Public Grads-RE PROJ'!ES34/'WICHE Public Grads-RE PROJ'!AL34</f>
        <v>1.9513156598009264E-2</v>
      </c>
      <c r="DI32" s="411">
        <f>+'WICHE Public Grads-RE PROJ'!ET34/'WICHE Public Grads-RE PROJ'!B34</f>
        <v>4.8640282998010168E-3</v>
      </c>
      <c r="DJ32" s="411">
        <f>+'WICHE Public Grads-RE PROJ'!EU34/'WICHE Public Grads-RE PROJ'!C34</f>
        <v>2.5561827670678452E-3</v>
      </c>
      <c r="DK32" s="411">
        <f>+'WICHE Public Grads-RE PROJ'!EV34/'WICHE Public Grads-RE PROJ'!D34</f>
        <v>5.832725757733569E-3</v>
      </c>
      <c r="DL32" s="411">
        <f>+'WICHE Public Grads-RE PROJ'!EW34/'WICHE Public Grads-RE PROJ'!E34</f>
        <v>3.2563647128478388E-3</v>
      </c>
      <c r="DM32" s="411">
        <f>+'WICHE Public Grads-RE PROJ'!EX34/'WICHE Public Grads-RE PROJ'!F34</f>
        <v>2.9588716835979882E-3</v>
      </c>
      <c r="DN32" s="411">
        <f>+'WICHE Public Grads-RE PROJ'!EY34/'WICHE Public Grads-RE PROJ'!G34</f>
        <v>4.2627397791125754E-3</v>
      </c>
      <c r="DO32" s="416">
        <f>+'WICHE Public Grads-RE PROJ'!EZ34/'WICHE Public Grads-RE PROJ'!H34</f>
        <v>2.8153153153153152E-3</v>
      </c>
      <c r="DP32" s="416">
        <f>+'WICHE Public Grads-RE PROJ'!FA34/'WICHE Public Grads-RE PROJ'!I34</f>
        <v>3.5697940503432494E-3</v>
      </c>
      <c r="DQ32" s="416">
        <f>+'WICHE Public Grads-RE PROJ'!FB34/'WICHE Public Grads-RE PROJ'!J34</f>
        <v>2.1095111437219112E-3</v>
      </c>
      <c r="DR32" s="416">
        <f>+'WICHE Public Grads-RE PROJ'!FC34/'WICHE Public Grads-RE PROJ'!K34</f>
        <v>3.1050056454648097E-3</v>
      </c>
      <c r="DS32" s="411">
        <f>+'WICHE Public Grads-RE PROJ'!FD34/'WICHE Public Grads-RE PROJ'!L34</f>
        <v>3.2215273829827554E-3</v>
      </c>
      <c r="DT32" s="416">
        <f>+'WICHE Public Grads-RE PROJ'!FE34/'WICHE Public Grads-RE PROJ'!M34</f>
        <v>4.1287416721403772E-3</v>
      </c>
      <c r="DU32" s="416">
        <f>+'WICHE Public Grads-RE PROJ'!FF34/'WICHE Public Grads-RE PROJ'!N34</f>
        <v>3.4285714285714284E-3</v>
      </c>
      <c r="DV32" s="416">
        <f>+'WICHE Public Grads-RE PROJ'!FG34/'WICHE Public Grads-RE PROJ'!O34</f>
        <v>3.8703434929850023E-3</v>
      </c>
      <c r="DW32" s="416">
        <f>+'WICHE Public Grads-RE PROJ'!FH34/'WICHE Public Grads-RE PROJ'!P34</f>
        <v>4.2789069337741906E-3</v>
      </c>
      <c r="DX32" s="416">
        <f>+'WICHE Public Grads-RE PROJ'!FI34/'WICHE Public Grads-RE PROJ'!Q34</f>
        <v>4.8409405255878286E-3</v>
      </c>
      <c r="DY32" s="416">
        <f>+'WICHE Public Grads-RE PROJ'!FJ34/'WICHE Public Grads-RE PROJ'!R34</f>
        <v>5.0981146594844167E-3</v>
      </c>
      <c r="DZ32" s="416">
        <f>+'WICHE Public Grads-RE PROJ'!FK34/'WICHE Public Grads-RE PROJ'!S34</f>
        <v>6.4503324402103799E-3</v>
      </c>
      <c r="EA32" s="416">
        <f>+'WICHE Public Grads-RE PROJ'!FL34/'WICHE Public Grads-RE PROJ'!T34</f>
        <v>6.2708607262061296E-3</v>
      </c>
      <c r="EB32" s="417">
        <f>+'WICHE Public Grads-RE PROJ'!FM34/'WICHE Public Grads-RE PROJ'!U34</f>
        <v>7.357512953367876E-3</v>
      </c>
      <c r="EC32" s="415">
        <f>+'WICHE Public Grads-RE PROJ'!FN34/'WICHE Public Grads-RE PROJ'!V34</f>
        <v>8.2618366698442962E-3</v>
      </c>
      <c r="ED32" s="415">
        <f>+'WICHE Public Grads-RE PROJ'!FO34/'WICHE Public Grads-RE PROJ'!W34</f>
        <v>6.7552602436323364E-3</v>
      </c>
      <c r="EE32" s="415">
        <f>+'WICHE Public Grads-RE PROJ'!FP34/'WICHE Public Grads-RE PROJ'!X34</f>
        <v>7.0585640233814936E-3</v>
      </c>
      <c r="EF32" s="415">
        <f>+'WICHE Public Grads-RE PROJ'!FQ34/'WICHE Public Grads-RE PROJ'!Y34</f>
        <v>9.5387723038940636E-3</v>
      </c>
      <c r="EG32" s="415">
        <f>+'WICHE Public Grads-RE PROJ'!FR34/'WICHE Public Grads-RE PROJ'!Z34</f>
        <v>9.5843084809985515E-3</v>
      </c>
      <c r="EH32" s="417">
        <f>+'WICHE Public Grads-RE PROJ'!FS34/'WICHE Public Grads-RE PROJ'!AA34</f>
        <v>1.1124573190880054E-2</v>
      </c>
      <c r="EI32" s="415">
        <f>+'WICHE Public Grads-RE PROJ'!FT34/'WICHE Public Grads-RE PROJ'!AB34</f>
        <v>9.3198712970154213E-3</v>
      </c>
      <c r="EJ32" s="415">
        <f>+'WICHE Public Grads-RE PROJ'!FU34/'WICHE Public Grads-RE PROJ'!AC34</f>
        <v>1.0445832435925048E-2</v>
      </c>
      <c r="EK32" s="415">
        <f>+'WICHE Public Grads-RE PROJ'!FV34/'WICHE Public Grads-RE PROJ'!AD34</f>
        <v>8.9247311827956987E-3</v>
      </c>
      <c r="EL32" s="415">
        <f>+'WICHE Public Grads-RE PROJ'!FW34/'WICHE Public Grads-RE PROJ'!AE34</f>
        <v>1.0308193962343537E-2</v>
      </c>
      <c r="EM32" s="415">
        <f>+'WICHE Public Grads-RE PROJ'!FX34/'WICHE Public Grads-RE PROJ'!AF34</f>
        <v>1.2084592145015106E-2</v>
      </c>
      <c r="EN32" s="417">
        <f>+'WICHE Public Grads-RE PROJ'!FY34/'WICHE Public Grads-RE PROJ'!AG34</f>
        <v>1.8153687467766889E-2</v>
      </c>
      <c r="EO32" s="415">
        <f>+'WICHE Public Grads-RE PROJ'!FZ34/'WICHE Public Grads-RE PROJ'!AH34</f>
        <v>1.4822606866214019E-2</v>
      </c>
      <c r="EP32" s="415">
        <f>+'WICHE Public Grads-RE PROJ'!GA34/'WICHE Public Grads-RE PROJ'!AI34</f>
        <v>2.2484756097560975E-2</v>
      </c>
      <c r="EQ32" s="415">
        <f>+'WICHE Public Grads-RE PROJ'!GB34/'WICHE Public Grads-RE PROJ'!AJ34</f>
        <v>2.0003774297037178E-2</v>
      </c>
      <c r="ER32" s="415">
        <f>+'WICHE Public Grads-RE PROJ'!GC34/'WICHE Public Grads-RE PROJ'!AK34</f>
        <v>1.8599668906417371E-2</v>
      </c>
      <c r="ES32" s="434">
        <f>+'WICHE Public Grads-RE PROJ'!GD34/'WICHE Public Grads-RE PROJ'!AL34</f>
        <v>1.8724746230412929E-2</v>
      </c>
      <c r="ET32" s="411">
        <f>+'WICHE Public Grads-RE PROJ'!GE34/'WICHE Public Grads-RE PROJ'!B34</f>
        <v>1.42604466062348E-2</v>
      </c>
      <c r="EU32" s="411">
        <f>+'WICHE Public Grads-RE PROJ'!GF34/'WICHE Public Grads-RE PROJ'!C34</f>
        <v>1.2993929065928214E-2</v>
      </c>
      <c r="EV32" s="411">
        <f>+'WICHE Public Grads-RE PROJ'!GG34/'WICHE Public Grads-RE PROJ'!D34</f>
        <v>1.4581814394333923E-2</v>
      </c>
      <c r="EW32" s="411">
        <f>+'WICHE Public Grads-RE PROJ'!GH34/'WICHE Public Grads-RE PROJ'!E34</f>
        <v>1.4308269192816261E-2</v>
      </c>
      <c r="EX32" s="411">
        <f>+'WICHE Public Grads-RE PROJ'!GI34/'WICHE Public Grads-RE PROJ'!F34</f>
        <v>1.311766446395108E-2</v>
      </c>
      <c r="EY32" s="411">
        <f>+'WICHE Public Grads-RE PROJ'!GJ34/'WICHE Public Grads-RE PROJ'!G34</f>
        <v>1.656655686882387E-2</v>
      </c>
      <c r="EZ32" s="416">
        <f>+'WICHE Public Grads-RE PROJ'!GK34/'WICHE Public Grads-RE PROJ'!H34</f>
        <v>1.3888888888888888E-2</v>
      </c>
      <c r="FA32" s="416">
        <f>+'WICHE Public Grads-RE PROJ'!GL34/'WICHE Public Grads-RE PROJ'!I34</f>
        <v>1.5926773455377574E-2</v>
      </c>
      <c r="FB32" s="416">
        <f>+'WICHE Public Grads-RE PROJ'!GM34/'WICHE Public Grads-RE PROJ'!J34</f>
        <v>1.2290195359075483E-2</v>
      </c>
      <c r="FC32" s="416">
        <f>+'WICHE Public Grads-RE PROJ'!GN34/'WICHE Public Grads-RE PROJ'!K34</f>
        <v>1.5901392547986452E-2</v>
      </c>
      <c r="FD32" s="411">
        <f>+'WICHE Public Grads-RE PROJ'!GO34/'WICHE Public Grads-RE PROJ'!L34</f>
        <v>1.4970627250331627E-2</v>
      </c>
      <c r="FE32" s="416">
        <f>+'WICHE Public Grads-RE PROJ'!GP34/'WICHE Public Grads-RE PROJ'!M34</f>
        <v>1.4919771042507272E-2</v>
      </c>
      <c r="FF32" s="416">
        <f>+'WICHE Public Grads-RE PROJ'!GQ34/'WICHE Public Grads-RE PROJ'!N34</f>
        <v>1.5428571428571429E-2</v>
      </c>
      <c r="FG32" s="416">
        <f>+'WICHE Public Grads-RE PROJ'!GR34/'WICHE Public Grads-RE PROJ'!O34</f>
        <v>1.9158200290275762E-2</v>
      </c>
      <c r="FH32" s="416">
        <f>+'WICHE Public Grads-RE PROJ'!GS34/'WICHE Public Grads-RE PROJ'!P34</f>
        <v>1.9546824856559369E-2</v>
      </c>
      <c r="FI32" s="416">
        <f>+'WICHE Public Grads-RE PROJ'!GT34/'WICHE Public Grads-RE PROJ'!Q34</f>
        <v>2.0351709148389647E-2</v>
      </c>
      <c r="FJ32" s="416">
        <f>+'WICHE Public Grads-RE PROJ'!GU34/'WICHE Public Grads-RE PROJ'!R34</f>
        <v>1.8372450942670256E-2</v>
      </c>
      <c r="FK32" s="416">
        <f>+'WICHE Public Grads-RE PROJ'!GV34/'WICHE Public Grads-RE PROJ'!S34</f>
        <v>1.8854817902153417E-2</v>
      </c>
      <c r="FL32" s="416">
        <f>+'WICHE Public Grads-RE PROJ'!GW34/'WICHE Public Grads-RE PROJ'!T34</f>
        <v>2.1948012541721452E-2</v>
      </c>
      <c r="FM32" s="417">
        <f>+'WICHE Public Grads-RE PROJ'!GX34/'WICHE Public Grads-RE PROJ'!U34</f>
        <v>2.6943005181347152E-2</v>
      </c>
      <c r="FN32" s="415">
        <f>+'WICHE Public Grads-RE PROJ'!GY34/'WICHE Public Grads-RE PROJ'!V34</f>
        <v>2.7645376549094377E-2</v>
      </c>
      <c r="FO32" s="415">
        <f>+'WICHE Public Grads-RE PROJ'!GZ34/'WICHE Public Grads-RE PROJ'!W34</f>
        <v>2.9346622369878183E-2</v>
      </c>
      <c r="FP32" s="415">
        <f>+'WICHE Public Grads-RE PROJ'!HA34/'WICHE Public Grads-RE PROJ'!X34</f>
        <v>3.3528179111062095E-2</v>
      </c>
      <c r="FQ32" s="415">
        <f>+'WICHE Public Grads-RE PROJ'!HB34/'WICHE Public Grads-RE PROJ'!Y34</f>
        <v>3.3441813488946245E-2</v>
      </c>
      <c r="FR32" s="415">
        <f>+'WICHE Public Grads-RE PROJ'!HC34/'WICHE Public Grads-RE PROJ'!Z34</f>
        <v>3.4659534158029644E-2</v>
      </c>
      <c r="FS32" s="417">
        <f>+'WICHE Public Grads-RE PROJ'!HD34/'WICHE Public Grads-RE PROJ'!AA34</f>
        <v>3.3594008150677389E-2</v>
      </c>
      <c r="FT32" s="415">
        <f>+'WICHE Public Grads-RE PROJ'!HE34/'WICHE Public Grads-RE PROJ'!AB34</f>
        <v>3.5726173305225782E-2</v>
      </c>
      <c r="FU32" s="415">
        <f>+'WICHE Public Grads-RE PROJ'!HF34/'WICHE Public Grads-RE PROJ'!AC34</f>
        <v>3.898341589489554E-2</v>
      </c>
      <c r="FV32" s="415">
        <f>+'WICHE Public Grads-RE PROJ'!HG34/'WICHE Public Grads-RE PROJ'!AD34</f>
        <v>3.6236559139784949E-2</v>
      </c>
      <c r="FW32" s="415">
        <f>+'WICHE Public Grads-RE PROJ'!HH34/'WICHE Public Grads-RE PROJ'!AE34</f>
        <v>4.1337961502051122E-2</v>
      </c>
      <c r="FX32" s="415">
        <f>+'WICHE Public Grads-RE PROJ'!HI34/'WICHE Public Grads-RE PROJ'!AF34</f>
        <v>3.8337326804875504E-2</v>
      </c>
      <c r="FY32" s="417">
        <f>+'WICHE Public Grads-RE PROJ'!HJ34/'WICHE Public Grads-RE PROJ'!AG34</f>
        <v>3.2490974729241874E-2</v>
      </c>
      <c r="FZ32" s="415">
        <f>+'WICHE Public Grads-RE PROJ'!HK34/'WICHE Public Grads-RE PROJ'!AH34</f>
        <v>3.0123362341015588E-2</v>
      </c>
      <c r="GA32" s="415">
        <f>+'WICHE Public Grads-RE PROJ'!HL34/'WICHE Public Grads-RE PROJ'!AI34</f>
        <v>2.772484756097561E-2</v>
      </c>
      <c r="GB32" s="415">
        <f>+'WICHE Public Grads-RE PROJ'!HM34/'WICHE Public Grads-RE PROJ'!AJ34</f>
        <v>3.1987167390073595E-2</v>
      </c>
      <c r="GC32" s="415">
        <f>+'WICHE Public Grads-RE PROJ'!HN34/'WICHE Public Grads-RE PROJ'!AK34</f>
        <v>3.262245593533937E-2</v>
      </c>
      <c r="GD32" s="434">
        <f>+'WICHE Public Grads-RE PROJ'!HO34/'WICHE Public Grads-RE PROJ'!AL34</f>
        <v>3.360599191879373E-2</v>
      </c>
      <c r="GE32" s="411">
        <f>+'WICHE Public Grads-RE PROJ'!HP34/'WICHE Public Grads-RE PROJ'!B34</f>
        <v>0.91355295158080918</v>
      </c>
      <c r="GF32" s="411">
        <f>+'WICHE Public Grads-RE PROJ'!HQ34/'WICHE Public Grads-RE PROJ'!C34</f>
        <v>0.9199062732985408</v>
      </c>
      <c r="GG32" s="411">
        <f>+'WICHE Public Grads-RE PROJ'!HR34/'WICHE Public Grads-RE PROJ'!D34</f>
        <v>0.91105093219456301</v>
      </c>
      <c r="GH32" s="411">
        <f>+'WICHE Public Grads-RE PROJ'!HS34/'WICHE Public Grads-RE PROJ'!E34</f>
        <v>0.91276889678310635</v>
      </c>
      <c r="GI32" s="411">
        <f>+'WICHE Public Grads-RE PROJ'!HT34/'WICHE Public Grads-RE PROJ'!F34</f>
        <v>0.91448860834401813</v>
      </c>
      <c r="GJ32" s="411">
        <f>+'WICHE Public Grads-RE PROJ'!HU34/'WICHE Public Grads-RE PROJ'!G34</f>
        <v>0.91009494284053483</v>
      </c>
      <c r="GK32" s="416">
        <f>+'WICHE Public Grads-RE PROJ'!HV34/'WICHE Public Grads-RE PROJ'!H34</f>
        <v>0.91863738738738743</v>
      </c>
      <c r="GL32" s="416">
        <f>+'WICHE Public Grads-RE PROJ'!HW34/'WICHE Public Grads-RE PROJ'!I34</f>
        <v>0.91203661327231123</v>
      </c>
      <c r="GM32" s="416">
        <f>+'WICHE Public Grads-RE PROJ'!HX34/'WICHE Public Grads-RE PROJ'!J34</f>
        <v>0.91561955425112351</v>
      </c>
      <c r="GN32" s="416">
        <f>+'WICHE Public Grads-RE PROJ'!HY34/'WICHE Public Grads-RE PROJ'!K34</f>
        <v>0.90600301091456525</v>
      </c>
      <c r="GO32" s="411">
        <f>+'WICHE Public Grads-RE PROJ'!HZ34/'WICHE Public Grads-RE PROJ'!L34</f>
        <v>0.90363843092666285</v>
      </c>
      <c r="GP32" s="416">
        <f>+'WICHE Public Grads-RE PROJ'!IA34/'WICHE Public Grads-RE PROJ'!M34</f>
        <v>0.90757248756685749</v>
      </c>
      <c r="GQ32" s="416">
        <f>+'WICHE Public Grads-RE PROJ'!IB34/'WICHE Public Grads-RE PROJ'!N34</f>
        <v>0.89790476190476187</v>
      </c>
      <c r="GR32" s="416">
        <f>+'WICHE Public Grads-RE PROJ'!IC34/'WICHE Public Grads-RE PROJ'!O34</f>
        <v>0.88930817610062896</v>
      </c>
      <c r="GS32" s="416">
        <f>+'WICHE Public Grads-RE PROJ'!ID34/'WICHE Public Grads-RE PROJ'!P34</f>
        <v>0.88213556355149281</v>
      </c>
      <c r="GT32" s="416">
        <f>+'WICHE Public Grads-RE PROJ'!IE34/'WICHE Public Grads-RE PROJ'!Q34</f>
        <v>0.88292827504445759</v>
      </c>
      <c r="GU32" s="416">
        <f>+'WICHE Public Grads-RE PROJ'!IF34/'WICHE Public Grads-RE PROJ'!R34</f>
        <v>0.87677953058868796</v>
      </c>
      <c r="GV32" s="416">
        <f>+'WICHE Public Grads-RE PROJ'!IG34/'WICHE Public Grads-RE PROJ'!S34</f>
        <v>0.87764215540339385</v>
      </c>
      <c r="GW32" s="416">
        <f>+'WICHE Public Grads-RE PROJ'!IH34/'WICHE Public Grads-RE PROJ'!T34</f>
        <v>0.8784262162435521</v>
      </c>
      <c r="GX32" s="417">
        <f>+'WICHE Public Grads-RE PROJ'!II34/'WICHE Public Grads-RE PROJ'!U34</f>
        <v>0.87595854922279792</v>
      </c>
      <c r="GY32" s="415">
        <f>+'WICHE Public Grads-RE PROJ'!IJ34/'WICHE Public Grads-RE PROJ'!V34</f>
        <v>0.87268297849804044</v>
      </c>
      <c r="GZ32" s="415">
        <f>+'WICHE Public Grads-RE PROJ'!IK34/'WICHE Public Grads-RE PROJ'!W34</f>
        <v>0.86655592469545961</v>
      </c>
      <c r="HA32" s="415">
        <f>+'WICHE Public Grads-RE PROJ'!IL34/'WICHE Public Grads-RE PROJ'!X34</f>
        <v>0.86533583324142493</v>
      </c>
      <c r="HB32" s="415">
        <f>+'WICHE Public Grads-RE PROJ'!IM34/'WICHE Public Grads-RE PROJ'!Y34</f>
        <v>0.86107058691504879</v>
      </c>
      <c r="HC32" s="415">
        <f>+'WICHE Public Grads-RE PROJ'!IN34/'WICHE Public Grads-RE PROJ'!Z34</f>
        <v>0.86225342694750917</v>
      </c>
      <c r="HD32" s="417">
        <f>+'WICHE Public Grads-RE PROJ'!IO34/'WICHE Public Grads-RE PROJ'!AA34</f>
        <v>0.85262694129309391</v>
      </c>
      <c r="HE32" s="415">
        <f>+'WICHE Public Grads-RE PROJ'!IP34/'WICHE Public Grads-RE PROJ'!AB34</f>
        <v>0.85099301009652728</v>
      </c>
      <c r="HF32" s="415">
        <f>+'WICHE Public Grads-RE PROJ'!IQ34/'WICHE Public Grads-RE PROJ'!AC34</f>
        <v>0.84535860435063537</v>
      </c>
      <c r="HG32" s="415">
        <f>+'WICHE Public Grads-RE PROJ'!IR34/'WICHE Public Grads-RE PROJ'!AD34</f>
        <v>0.84666666666666668</v>
      </c>
      <c r="HH32" s="415">
        <f>+'WICHE Public Grads-RE PROJ'!IS34/'WICHE Public Grads-RE PROJ'!AE34</f>
        <v>0.8421163353318607</v>
      </c>
      <c r="HI32" s="415">
        <f>+'WICHE Public Grads-RE PROJ'!IT34/'WICHE Public Grads-RE PROJ'!AF34</f>
        <v>0.83414939056151682</v>
      </c>
      <c r="HJ32" s="417">
        <f>+'WICHE Public Grads-RE PROJ'!IU34/'WICHE Public Grads-RE PROJ'!AG34</f>
        <v>0.83053120165033523</v>
      </c>
      <c r="HK32" s="415">
        <f>+'WICHE Public Grads-RE PROJ'!IV34/'WICHE Public Grads-RE PROJ'!AH34</f>
        <v>0.83733384335851579</v>
      </c>
      <c r="HL32" s="415">
        <f>+'WICHE Public Grads-RE PROJ'!IW34/'WICHE Public Grads-RE PROJ'!AI34</f>
        <v>0.83003048780487809</v>
      </c>
      <c r="HM32" s="415">
        <f>+'WICHE Public Grads-RE PROJ'!IX34/'WICHE Public Grads-RE PROJ'!AJ34</f>
        <v>0.83298735610492547</v>
      </c>
      <c r="HN32" s="415">
        <f>+'WICHE Public Grads-RE PROJ'!IY34/'WICHE Public Grads-RE PROJ'!AK34</f>
        <v>0.83503749147920925</v>
      </c>
      <c r="HO32" s="434">
        <f>+'WICHE Public Grads-RE PROJ'!IZ34/'WICHE Public Grads-RE PROJ'!AL34</f>
        <v>0.83857297723465063</v>
      </c>
      <c r="HP32" s="428">
        <f t="shared" si="48"/>
        <v>1</v>
      </c>
      <c r="HQ32" s="428">
        <f t="shared" si="49"/>
        <v>1</v>
      </c>
      <c r="HR32" s="428">
        <f t="shared" si="50"/>
        <v>1</v>
      </c>
      <c r="HS32" s="428">
        <f t="shared" si="51"/>
        <v>1</v>
      </c>
      <c r="HT32" s="428">
        <f t="shared" si="52"/>
        <v>1</v>
      </c>
      <c r="HU32" s="428">
        <f t="shared" si="2"/>
        <v>1</v>
      </c>
      <c r="HV32" s="428">
        <f t="shared" si="41"/>
        <v>1</v>
      </c>
      <c r="HW32" s="428">
        <f t="shared" si="42"/>
        <v>1</v>
      </c>
      <c r="HX32" s="428">
        <f t="shared" si="43"/>
        <v>1</v>
      </c>
      <c r="HY32" s="428">
        <f t="shared" si="44"/>
        <v>1</v>
      </c>
      <c r="HZ32" s="428">
        <f t="shared" si="45"/>
        <v>1</v>
      </c>
      <c r="IA32" s="428">
        <f t="shared" si="46"/>
        <v>1</v>
      </c>
      <c r="IB32" s="428">
        <f t="shared" si="47"/>
        <v>1</v>
      </c>
      <c r="IC32" s="428">
        <f t="shared" si="17"/>
        <v>1</v>
      </c>
      <c r="ID32" s="428">
        <f t="shared" si="18"/>
        <v>1</v>
      </c>
      <c r="IE32" s="428">
        <f t="shared" si="19"/>
        <v>1</v>
      </c>
      <c r="IF32" s="428">
        <f t="shared" si="20"/>
        <v>1</v>
      </c>
      <c r="IG32" s="428">
        <f t="shared" si="21"/>
        <v>1</v>
      </c>
      <c r="IH32" s="428">
        <f t="shared" si="22"/>
        <v>1</v>
      </c>
      <c r="II32" s="428">
        <f t="shared" si="23"/>
        <v>1</v>
      </c>
      <c r="IJ32" s="428">
        <f t="shared" si="24"/>
        <v>1</v>
      </c>
      <c r="IK32" s="428">
        <f t="shared" si="25"/>
        <v>1</v>
      </c>
      <c r="IL32" s="428">
        <f t="shared" si="26"/>
        <v>1</v>
      </c>
      <c r="IM32" s="428">
        <f t="shared" si="27"/>
        <v>1</v>
      </c>
      <c r="IN32" s="428">
        <f t="shared" si="28"/>
        <v>1</v>
      </c>
      <c r="IO32" s="428">
        <f t="shared" si="29"/>
        <v>1</v>
      </c>
      <c r="IP32" s="428">
        <f t="shared" si="30"/>
        <v>1</v>
      </c>
      <c r="IQ32" s="428">
        <f t="shared" si="31"/>
        <v>1</v>
      </c>
      <c r="IR32" s="428">
        <f t="shared" si="32"/>
        <v>1</v>
      </c>
      <c r="IS32" s="428">
        <f t="shared" si="33"/>
        <v>1</v>
      </c>
      <c r="IT32" s="428">
        <f t="shared" si="34"/>
        <v>1</v>
      </c>
      <c r="IU32" s="428">
        <f t="shared" si="35"/>
        <v>1</v>
      </c>
      <c r="IV32" s="428">
        <f t="shared" si="36"/>
        <v>1</v>
      </c>
      <c r="IW32" s="428">
        <f t="shared" si="37"/>
        <v>1</v>
      </c>
      <c r="IX32" s="428">
        <f t="shared" si="38"/>
        <v>1</v>
      </c>
      <c r="IY32" s="428">
        <f t="shared" si="39"/>
        <v>1</v>
      </c>
      <c r="IZ32" s="428">
        <f t="shared" si="40"/>
        <v>1</v>
      </c>
    </row>
    <row r="33" spans="1:260" s="42" customFormat="1">
      <c r="A33" s="281" t="s">
        <v>97</v>
      </c>
      <c r="B33" s="411">
        <f>+'WICHE Public Grads-RE PROJ'!AM35/'WICHE Public Grads-RE PROJ'!B35</f>
        <v>6.8437180796731362E-2</v>
      </c>
      <c r="C33" s="411">
        <f>+'WICHE Public Grads-RE PROJ'!AN35/'WICHE Public Grads-RE PROJ'!C35</f>
        <v>6.4366290643662907E-2</v>
      </c>
      <c r="D33" s="411">
        <f>+'WICHE Public Grads-RE PROJ'!AO35/'WICHE Public Grads-RE PROJ'!D35</f>
        <v>7.0532419609910385E-2</v>
      </c>
      <c r="E33" s="411">
        <f>+'WICHE Public Grads-RE PROJ'!AP35/'WICHE Public Grads-RE PROJ'!E35</f>
        <v>6.4953177923889216E-2</v>
      </c>
      <c r="F33" s="411">
        <f>+'WICHE Public Grads-RE PROJ'!AQ35/'WICHE Public Grads-RE PROJ'!F35</f>
        <v>7.1910545594756126E-2</v>
      </c>
      <c r="G33" s="411">
        <f>+'WICHE Public Grads-RE PROJ'!AR35/'WICHE Public Grads-RE PROJ'!G35</f>
        <v>7.4205231388329976E-2</v>
      </c>
      <c r="H33" s="416">
        <f>+'WICHE Public Grads-RE PROJ'!AS35/'WICHE Public Grads-RE PROJ'!H35</f>
        <v>7.324547961998161E-2</v>
      </c>
      <c r="I33" s="416">
        <f>+'WICHE Public Grads-RE PROJ'!AT35/'WICHE Public Grads-RE PROJ'!I35</f>
        <v>8.0549956809674639E-2</v>
      </c>
      <c r="J33" s="416">
        <f>+'WICHE Public Grads-RE PROJ'!AU35/'WICHE Public Grads-RE PROJ'!J35</f>
        <v>7.7245550134011409E-2</v>
      </c>
      <c r="K33" s="416">
        <f>+'WICHE Public Grads-RE PROJ'!AV35/'WICHE Public Grads-RE PROJ'!K35</f>
        <v>8.2435380445560924E-2</v>
      </c>
      <c r="L33" s="411">
        <f>+'WICHE Public Grads-RE PROJ'!AW35/'WICHE Public Grads-RE PROJ'!L35</f>
        <v>8.4695759065765208E-2</v>
      </c>
      <c r="M33" s="416">
        <f>+'WICHE Public Grads-RE PROJ'!AX35/'WICHE Public Grads-RE PROJ'!M35</f>
        <v>8.639638539504213E-2</v>
      </c>
      <c r="N33" s="416">
        <f>+'WICHE Public Grads-RE PROJ'!AY35/'WICHE Public Grads-RE PROJ'!N35</f>
        <v>9.470294426919032E-2</v>
      </c>
      <c r="O33" s="416">
        <f>+'WICHE Public Grads-RE PROJ'!AZ35/'WICHE Public Grads-RE PROJ'!O35</f>
        <v>9.8856416772554009E-2</v>
      </c>
      <c r="P33" s="416">
        <f>+'WICHE Public Grads-RE PROJ'!BA35/'WICHE Public Grads-RE PROJ'!P35</f>
        <v>0.10616833789121848</v>
      </c>
      <c r="Q33" s="416">
        <f>+'WICHE Public Grads-RE PROJ'!BB35/'WICHE Public Grads-RE PROJ'!Q35</f>
        <v>0.11254300542305674</v>
      </c>
      <c r="R33" s="416">
        <f>+'WICHE Public Grads-RE PROJ'!BC35/'WICHE Public Grads-RE PROJ'!R35</f>
        <v>0.11304809992027638</v>
      </c>
      <c r="S33" s="416">
        <f>+'WICHE Public Grads-RE PROJ'!BD35/'WICHE Public Grads-RE PROJ'!S35</f>
        <v>0.11645900321543408</v>
      </c>
      <c r="T33" s="416">
        <f>+'WICHE Public Grads-RE PROJ'!BE35/'WICHE Public Grads-RE PROJ'!T35</f>
        <v>0.11690587845199185</v>
      </c>
      <c r="U33" s="417">
        <f>+'WICHE Public Grads-RE PROJ'!BF35/'WICHE Public Grads-RE PROJ'!U35</f>
        <v>0.10499601493351231</v>
      </c>
      <c r="V33" s="417">
        <f>+'WICHE Public Grads-RE PROJ'!BG35/'WICHE Public Grads-RE PROJ'!V35</f>
        <v>0.10299558419859171</v>
      </c>
      <c r="W33" s="417">
        <f>+'WICHE Public Grads-RE PROJ'!BH35/'WICHE Public Grads-RE PROJ'!W35</f>
        <v>0.12059825823551686</v>
      </c>
      <c r="X33" s="417">
        <f>+'WICHE Public Grads-RE PROJ'!BI35/'WICHE Public Grads-RE PROJ'!X35</f>
        <v>0.12833276118549033</v>
      </c>
      <c r="Y33" s="417">
        <f>+'WICHE Public Grads-RE PROJ'!BJ35/'WICHE Public Grads-RE PROJ'!Y35</f>
        <v>0.12880720570625293</v>
      </c>
      <c r="Z33" s="417">
        <f>+'WICHE Public Grads-RE PROJ'!BK35/'WICHE Public Grads-RE PROJ'!Z35</f>
        <v>0.12825533581358919</v>
      </c>
      <c r="AA33" s="417">
        <f>+'WICHE Public Grads-RE PROJ'!BL35/'WICHE Public Grads-RE PROJ'!AA35</f>
        <v>0.13528900897423526</v>
      </c>
      <c r="AB33" s="415">
        <f>+'WICHE Public Grads-RE PROJ'!BM35/'WICHE Public Grads-RE PROJ'!AB35</f>
        <v>0.13151328342873916</v>
      </c>
      <c r="AC33" s="415">
        <f>+'WICHE Public Grads-RE PROJ'!BN35/'WICHE Public Grads-RE PROJ'!AC35</f>
        <v>0.13883161512027492</v>
      </c>
      <c r="AD33" s="415">
        <f>+'WICHE Public Grads-RE PROJ'!BO35/'WICHE Public Grads-RE PROJ'!AD35</f>
        <v>0.14338774313361352</v>
      </c>
      <c r="AE33" s="415">
        <f>+'WICHE Public Grads-RE PROJ'!BP35/'WICHE Public Grads-RE PROJ'!AE35</f>
        <v>0.14288496178374957</v>
      </c>
      <c r="AF33" s="415">
        <f>+'WICHE Public Grads-RE PROJ'!BQ35/'WICHE Public Grads-RE PROJ'!AF35</f>
        <v>0.14323144104803492</v>
      </c>
      <c r="AG33" s="417">
        <f>+'WICHE Public Grads-RE PROJ'!BR35/'WICHE Public Grads-RE PROJ'!AG35</f>
        <v>0.16564516783699315</v>
      </c>
      <c r="AH33" s="415">
        <f>+'WICHE Public Grads-RE PROJ'!BS35/'WICHE Public Grads-RE PROJ'!AH35</f>
        <v>0.17135348226018396</v>
      </c>
      <c r="AI33" s="415">
        <f>+'WICHE Public Grads-RE PROJ'!BT35/'WICHE Public Grads-RE PROJ'!AI35</f>
        <v>0.17549741272502004</v>
      </c>
      <c r="AJ33" s="415">
        <f>+'WICHE Public Grads-RE PROJ'!BU35/'WICHE Public Grads-RE PROJ'!AJ35</f>
        <v>0.17368682811125138</v>
      </c>
      <c r="AK33" s="415">
        <f>+'WICHE Public Grads-RE PROJ'!BV35/'WICHE Public Grads-RE PROJ'!AK35</f>
        <v>0.17365245374094931</v>
      </c>
      <c r="AL33" s="434">
        <f>+'WICHE Public Grads-RE PROJ'!BW35/'WICHE Public Grads-RE PROJ'!AL35</f>
        <v>0.17020651443922094</v>
      </c>
      <c r="AM33" s="411">
        <f>+'WICHE Public Grads-RE PROJ'!BX35/'WICHE Public Grads-RE PROJ'!B35</f>
        <v>1.4867778912722732E-2</v>
      </c>
      <c r="AN33" s="411">
        <f>+'WICHE Public Grads-RE PROJ'!BY35/'WICHE Public Grads-RE PROJ'!C35</f>
        <v>1.3271400132714002E-2</v>
      </c>
      <c r="AO33" s="411">
        <f>+'WICHE Public Grads-RE PROJ'!BZ35/'WICHE Public Grads-RE PROJ'!D35</f>
        <v>1.5287295730100159E-2</v>
      </c>
      <c r="AP33" s="411">
        <f>+'WICHE Public Grads-RE PROJ'!CA35/'WICHE Public Grads-RE PROJ'!E35</f>
        <v>1.3050408447897987E-2</v>
      </c>
      <c r="AQ33" s="411">
        <f>+'WICHE Public Grads-RE PROJ'!CB35/'WICHE Public Grads-RE PROJ'!F35</f>
        <v>1.5133988818199344E-2</v>
      </c>
      <c r="AR33" s="411">
        <f>+'WICHE Public Grads-RE PROJ'!CC35/'WICHE Public Grads-RE PROJ'!G35</f>
        <v>1.5935613682092554E-2</v>
      </c>
      <c r="AS33" s="416">
        <f>+'WICHE Public Grads-RE PROJ'!CD35/'WICHE Public Grads-RE PROJ'!H35</f>
        <v>1.6549187863928901E-2</v>
      </c>
      <c r="AT33" s="416">
        <f>+'WICHE Public Grads-RE PROJ'!CE35/'WICHE Public Grads-RE PROJ'!I35</f>
        <v>1.6412323639504751E-2</v>
      </c>
      <c r="AU33" s="416">
        <f>+'WICHE Public Grads-RE PROJ'!CF35/'WICHE Public Grads-RE PROJ'!J35</f>
        <v>1.4019655006528761E-2</v>
      </c>
      <c r="AV33" s="416">
        <f>+'WICHE Public Grads-RE PROJ'!CG35/'WICHE Public Grads-RE PROJ'!K35</f>
        <v>1.6460633304686983E-2</v>
      </c>
      <c r="AW33" s="411">
        <f>+'WICHE Public Grads-RE PROJ'!CH35/'WICHE Public Grads-RE PROJ'!L35</f>
        <v>1.5673017824216349E-2</v>
      </c>
      <c r="AX33" s="416">
        <f>+'WICHE Public Grads-RE PROJ'!CI35/'WICHE Public Grads-RE PROJ'!M35</f>
        <v>1.6851874465746732E-2</v>
      </c>
      <c r="AY33" s="416">
        <f>+'WICHE Public Grads-RE PROJ'!CJ35/'WICHE Public Grads-RE PROJ'!N35</f>
        <v>1.3341219768664564E-2</v>
      </c>
      <c r="AZ33" s="416">
        <f>+'WICHE Public Grads-RE PROJ'!CK35/'WICHE Public Grads-RE PROJ'!O35</f>
        <v>1.4358322744599746E-2</v>
      </c>
      <c r="BA33" s="416">
        <f>+'WICHE Public Grads-RE PROJ'!CL35/'WICHE Public Grads-RE PROJ'!P35</f>
        <v>1.4038286235186874E-2</v>
      </c>
      <c r="BB33" s="416">
        <f>+'WICHE Public Grads-RE PROJ'!CM35/'WICHE Public Grads-RE PROJ'!Q35</f>
        <v>1.4694734386844713E-2</v>
      </c>
      <c r="BC33" s="416">
        <f>+'WICHE Public Grads-RE PROJ'!CN35/'WICHE Public Grads-RE PROJ'!R35</f>
        <v>1.2862078129152273E-2</v>
      </c>
      <c r="BD33" s="416">
        <f>+'WICHE Public Grads-RE PROJ'!CO35/'WICHE Public Grads-RE PROJ'!S35</f>
        <v>1.3263665594855305E-2</v>
      </c>
      <c r="BE33" s="416">
        <f>+'WICHE Public Grads-RE PROJ'!CP35/'WICHE Public Grads-RE PROJ'!T35</f>
        <v>1.4352707119511155E-2</v>
      </c>
      <c r="BF33" s="417">
        <f>+'WICHE Public Grads-RE PROJ'!CQ35/'WICHE Public Grads-RE PROJ'!U35</f>
        <v>1.2878056965476739E-2</v>
      </c>
      <c r="BG33" s="417">
        <f>+'WICHE Public Grads-RE PROJ'!CR35/'WICHE Public Grads-RE PROJ'!V35</f>
        <v>1.2133508374109878E-2</v>
      </c>
      <c r="BH33" s="417">
        <f>+'WICHE Public Grads-RE PROJ'!CS35/'WICHE Public Grads-RE PROJ'!W35</f>
        <v>1.2069291934873154E-2</v>
      </c>
      <c r="BI33" s="417">
        <f>+'WICHE Public Grads-RE PROJ'!CT35/'WICHE Public Grads-RE PROJ'!X35</f>
        <v>1.0870809017050006E-2</v>
      </c>
      <c r="BJ33" s="417">
        <f>+'WICHE Public Grads-RE PROJ'!CU35/'WICHE Public Grads-RE PROJ'!Y35</f>
        <v>1.3068152236163899E-2</v>
      </c>
      <c r="BK33" s="417">
        <f>+'WICHE Public Grads-RE PROJ'!CV35/'WICHE Public Grads-RE PROJ'!Z35</f>
        <v>1.3364010182102997E-2</v>
      </c>
      <c r="BL33" s="417">
        <f>+'WICHE Public Grads-RE PROJ'!CW35/'WICHE Public Grads-RE PROJ'!AA35</f>
        <v>1.3557850043423719E-2</v>
      </c>
      <c r="BM33" s="415">
        <f>+'WICHE Public Grads-RE PROJ'!CX35/'WICHE Public Grads-RE PROJ'!AB35</f>
        <v>9.5405841773080879E-3</v>
      </c>
      <c r="BN33" s="415">
        <f>+'WICHE Public Grads-RE PROJ'!CY35/'WICHE Public Grads-RE PROJ'!AC35</f>
        <v>9.2292587137947964E-3</v>
      </c>
      <c r="BO33" s="415">
        <f>+'WICHE Public Grads-RE PROJ'!CZ35/'WICHE Public Grads-RE PROJ'!AD35</f>
        <v>9.8719577753885249E-3</v>
      </c>
      <c r="BP33" s="415">
        <f>+'WICHE Public Grads-RE PROJ'!DA35/'WICHE Public Grads-RE PROJ'!AE35</f>
        <v>9.1037437320480984E-3</v>
      </c>
      <c r="BQ33" s="415">
        <f>+'WICHE Public Grads-RE PROJ'!DB35/'WICHE Public Grads-RE PROJ'!AF35</f>
        <v>9.509946627850558E-3</v>
      </c>
      <c r="BR33" s="417">
        <f>+'WICHE Public Grads-RE PROJ'!DC35/'WICHE Public Grads-RE PROJ'!AG35</f>
        <v>8.8890692860332018E-3</v>
      </c>
      <c r="BS33" s="415">
        <f>+'WICHE Public Grads-RE PROJ'!DD35/'WICHE Public Grads-RE PROJ'!AH35</f>
        <v>1.0737751079406796E-2</v>
      </c>
      <c r="BT33" s="415">
        <f>+'WICHE Public Grads-RE PROJ'!DE35/'WICHE Public Grads-RE PROJ'!AI35</f>
        <v>9.0736826761897826E-3</v>
      </c>
      <c r="BU33" s="415">
        <f>+'WICHE Public Grads-RE PROJ'!DF35/'WICHE Public Grads-RE PROJ'!AJ35</f>
        <v>9.7937947128811358E-3</v>
      </c>
      <c r="BV33" s="415">
        <f>+'WICHE Public Grads-RE PROJ'!DG35/'WICHE Public Grads-RE PROJ'!AK35</f>
        <v>9.0506838294448916E-3</v>
      </c>
      <c r="BW33" s="434">
        <f>+'WICHE Public Grads-RE PROJ'!DH35/'WICHE Public Grads-RE PROJ'!AL35</f>
        <v>7.7233042310275351E-3</v>
      </c>
      <c r="BX33" s="411">
        <f>+'WICHE Public Grads-RE PROJ'!DI35/'WICHE Public Grads-RE PROJ'!B35</f>
        <v>5.3569401884008626E-2</v>
      </c>
      <c r="BY33" s="411">
        <f>+'WICHE Public Grads-RE PROJ'!DJ35/'WICHE Public Grads-RE PROJ'!C35</f>
        <v>5.1094890510948905E-2</v>
      </c>
      <c r="BZ33" s="411">
        <f>+'WICHE Public Grads-RE PROJ'!DK35/'WICHE Public Grads-RE PROJ'!D35</f>
        <v>5.5245123879810225E-2</v>
      </c>
      <c r="CA33" s="411">
        <f>+'WICHE Public Grads-RE PROJ'!DL35/'WICHE Public Grads-RE PROJ'!E35</f>
        <v>5.1902769475991234E-2</v>
      </c>
      <c r="CB33" s="411">
        <f>+'WICHE Public Grads-RE PROJ'!DM35/'WICHE Public Grads-RE PROJ'!F35</f>
        <v>5.6776556776556776E-2</v>
      </c>
      <c r="CC33" s="411">
        <f>+'WICHE Public Grads-RE PROJ'!DN35/'WICHE Public Grads-RE PROJ'!G35</f>
        <v>5.8269617706237425E-2</v>
      </c>
      <c r="CD33" s="416">
        <f>+'WICHE Public Grads-RE PROJ'!DO35/'WICHE Public Grads-RE PROJ'!H35</f>
        <v>5.6696291756052709E-2</v>
      </c>
      <c r="CE33" s="416">
        <f>+'WICHE Public Grads-RE PROJ'!DP35/'WICHE Public Grads-RE PROJ'!I35</f>
        <v>6.4137633170169878E-2</v>
      </c>
      <c r="CF33" s="416">
        <f>+'WICHE Public Grads-RE PROJ'!DQ35/'WICHE Public Grads-RE PROJ'!J35</f>
        <v>6.3225895127482654E-2</v>
      </c>
      <c r="CG33" s="416">
        <f>+'WICHE Public Grads-RE PROJ'!DR35/'WICHE Public Grads-RE PROJ'!K35</f>
        <v>6.5974747140873938E-2</v>
      </c>
      <c r="CH33" s="411">
        <f>+'WICHE Public Grads-RE PROJ'!DS35/'WICHE Public Grads-RE PROJ'!L35</f>
        <v>6.9022741241548863E-2</v>
      </c>
      <c r="CI33" s="416">
        <f>+'WICHE Public Grads-RE PROJ'!DT35/'WICHE Public Grads-RE PROJ'!M35</f>
        <v>6.9544510929295394E-2</v>
      </c>
      <c r="CJ33" s="416">
        <f>+'WICHE Public Grads-RE PROJ'!DU35/'WICHE Public Grads-RE PROJ'!N35</f>
        <v>8.1361724500525756E-2</v>
      </c>
      <c r="CK33" s="416">
        <f>+'WICHE Public Grads-RE PROJ'!DV35/'WICHE Public Grads-RE PROJ'!O35</f>
        <v>8.449809402795426E-2</v>
      </c>
      <c r="CL33" s="416">
        <f>+'WICHE Public Grads-RE PROJ'!DW35/'WICHE Public Grads-RE PROJ'!P35</f>
        <v>9.2130051656031595E-2</v>
      </c>
      <c r="CM33" s="416">
        <f>+'WICHE Public Grads-RE PROJ'!DX35/'WICHE Public Grads-RE PROJ'!Q35</f>
        <v>9.784827103621202E-2</v>
      </c>
      <c r="CN33" s="416">
        <f>+'WICHE Public Grads-RE PROJ'!DY35/'WICHE Public Grads-RE PROJ'!R35</f>
        <v>0.1001860217911241</v>
      </c>
      <c r="CO33" s="416">
        <f>+'WICHE Public Grads-RE PROJ'!DZ35/'WICHE Public Grads-RE PROJ'!S35</f>
        <v>0.10319533762057878</v>
      </c>
      <c r="CP33" s="416">
        <f>+'WICHE Public Grads-RE PROJ'!EA35/'WICHE Public Grads-RE PROJ'!T35</f>
        <v>0.10255317133248069</v>
      </c>
      <c r="CQ33" s="417">
        <f>+'WICHE Public Grads-RE PROJ'!EB35/'WICHE Public Grads-RE PROJ'!U35</f>
        <v>9.2117957968035569E-2</v>
      </c>
      <c r="CR33" s="417">
        <f>+'WICHE Public Grads-RE PROJ'!EC35/'WICHE Public Grads-RE PROJ'!V35</f>
        <v>9.0862075824481844E-2</v>
      </c>
      <c r="CS33" s="417">
        <f>+'WICHE Public Grads-RE PROJ'!ED35/'WICHE Public Grads-RE PROJ'!W35</f>
        <v>0.10852896630064369</v>
      </c>
      <c r="CT33" s="417">
        <f>+'WICHE Public Grads-RE PROJ'!EE35/'WICHE Public Grads-RE PROJ'!X35</f>
        <v>0.11746195216844033</v>
      </c>
      <c r="CU33" s="417">
        <f>+'WICHE Public Grads-RE PROJ'!EF35/'WICHE Public Grads-RE PROJ'!Y35</f>
        <v>0.11573905347008903</v>
      </c>
      <c r="CV33" s="417">
        <f>+'WICHE Public Grads-RE PROJ'!EG35/'WICHE Public Grads-RE PROJ'!Z35</f>
        <v>0.1148913256314862</v>
      </c>
      <c r="CW33" s="417">
        <f>+'WICHE Public Grads-RE PROJ'!EH35/'WICHE Public Grads-RE PROJ'!AA35</f>
        <v>0.12173115893081154</v>
      </c>
      <c r="CX33" s="415">
        <f>+'WICHE Public Grads-RE PROJ'!EI35/'WICHE Public Grads-RE PROJ'!AB35</f>
        <v>0.12197269925143109</v>
      </c>
      <c r="CY33" s="415">
        <f>+'WICHE Public Grads-RE PROJ'!EJ35/'WICHE Public Grads-RE PROJ'!AC35</f>
        <v>0.12960235640648013</v>
      </c>
      <c r="CZ33" s="415">
        <f>+'WICHE Public Grads-RE PROJ'!EK35/'WICHE Public Grads-RE PROJ'!AD35</f>
        <v>0.133515785358225</v>
      </c>
      <c r="DA33" s="415">
        <f>+'WICHE Public Grads-RE PROJ'!EL35/'WICHE Public Grads-RE PROJ'!AE35</f>
        <v>0.13378121805170148</v>
      </c>
      <c r="DB33" s="415">
        <f>+'WICHE Public Grads-RE PROJ'!EM35/'WICHE Public Grads-RE PROJ'!AF35</f>
        <v>0.13372149442018438</v>
      </c>
      <c r="DC33" s="417">
        <f>+'WICHE Public Grads-RE PROJ'!EN35/'WICHE Public Grads-RE PROJ'!AG35</f>
        <v>0.15675609855095993</v>
      </c>
      <c r="DD33" s="415">
        <f>+'WICHE Public Grads-RE PROJ'!EO35/'WICHE Public Grads-RE PROJ'!AH35</f>
        <v>0.16061573118077718</v>
      </c>
      <c r="DE33" s="415">
        <f>+'WICHE Public Grads-RE PROJ'!EP35/'WICHE Public Grads-RE PROJ'!AI35</f>
        <v>0.16642373004883027</v>
      </c>
      <c r="DF33" s="415">
        <f>+'WICHE Public Grads-RE PROJ'!EQ35/'WICHE Public Grads-RE PROJ'!AJ35</f>
        <v>0.16389303339837025</v>
      </c>
      <c r="DG33" s="415">
        <f>+'WICHE Public Grads-RE PROJ'!ER35/'WICHE Public Grads-RE PROJ'!AK35</f>
        <v>0.16460176991150444</v>
      </c>
      <c r="DH33" s="434">
        <f>+'WICHE Public Grads-RE PROJ'!ES35/'WICHE Public Grads-RE PROJ'!AL35</f>
        <v>0.16248321020819342</v>
      </c>
      <c r="DI33" s="411">
        <f>+'WICHE Public Grads-RE PROJ'!ET35/'WICHE Public Grads-RE PROJ'!B35</f>
        <v>8.3872432187038923E-2</v>
      </c>
      <c r="DJ33" s="411">
        <f>+'WICHE Public Grads-RE PROJ'!EU35/'WICHE Public Grads-RE PROJ'!C35</f>
        <v>6.9564255695642563E-2</v>
      </c>
      <c r="DK33" s="411">
        <f>+'WICHE Public Grads-RE PROJ'!EV35/'WICHE Public Grads-RE PROJ'!D35</f>
        <v>7.2957301001581445E-2</v>
      </c>
      <c r="DL33" s="411">
        <f>+'WICHE Public Grads-RE PROJ'!EW35/'WICHE Public Grads-RE PROJ'!E35</f>
        <v>7.5811914724048621E-2</v>
      </c>
      <c r="DM33" s="411">
        <f>+'WICHE Public Grads-RE PROJ'!EX35/'WICHE Public Grads-RE PROJ'!F35</f>
        <v>7.7501445922498552E-2</v>
      </c>
      <c r="DN33" s="411">
        <f>+'WICHE Public Grads-RE PROJ'!EY35/'WICHE Public Grads-RE PROJ'!G35</f>
        <v>8.4989939637826958E-2</v>
      </c>
      <c r="DO33" s="416">
        <f>+'WICHE Public Grads-RE PROJ'!EZ35/'WICHE Public Grads-RE PROJ'!H35</f>
        <v>8.0907140668096844E-2</v>
      </c>
      <c r="DP33" s="416">
        <f>+'WICHE Public Grads-RE PROJ'!FA35/'WICHE Public Grads-RE PROJ'!I35</f>
        <v>7.5007198387561189E-2</v>
      </c>
      <c r="DQ33" s="416">
        <f>+'WICHE Public Grads-RE PROJ'!FB35/'WICHE Public Grads-RE PROJ'!J35</f>
        <v>8.693560580028864E-2</v>
      </c>
      <c r="DR33" s="416">
        <f>+'WICHE Public Grads-RE PROJ'!FC35/'WICHE Public Grads-RE PROJ'!K35</f>
        <v>7.9394460236662925E-2</v>
      </c>
      <c r="DS33" s="411">
        <f>+'WICHE Public Grads-RE PROJ'!FD35/'WICHE Public Grads-RE PROJ'!L35</f>
        <v>7.897971727105102E-2</v>
      </c>
      <c r="DT33" s="416">
        <f>+'WICHE Public Grads-RE PROJ'!FE35/'WICHE Public Grads-RE PROJ'!M35</f>
        <v>9.9279521309073152E-2</v>
      </c>
      <c r="DU33" s="416">
        <f>+'WICHE Public Grads-RE PROJ'!FF35/'WICHE Public Grads-RE PROJ'!N35</f>
        <v>7.5906940063091483E-2</v>
      </c>
      <c r="DV33" s="416">
        <f>+'WICHE Public Grads-RE PROJ'!FG35/'WICHE Public Grads-RE PROJ'!O35</f>
        <v>8.0177890724269382E-2</v>
      </c>
      <c r="DW33" s="416">
        <f>+'WICHE Public Grads-RE PROJ'!FH35/'WICHE Public Grads-RE PROJ'!P35</f>
        <v>8.4168945609237308E-2</v>
      </c>
      <c r="DX33" s="416">
        <f>+'WICHE Public Grads-RE PROJ'!FI35/'WICHE Public Grads-RE PROJ'!Q35</f>
        <v>8.449472272435711E-2</v>
      </c>
      <c r="DY33" s="416">
        <f>+'WICHE Public Grads-RE PROJ'!FJ35/'WICHE Public Grads-RE PROJ'!R35</f>
        <v>8.9396757905926119E-2</v>
      </c>
      <c r="DZ33" s="416">
        <f>+'WICHE Public Grads-RE PROJ'!FK35/'WICHE Public Grads-RE PROJ'!S35</f>
        <v>9.2895900321543406E-2</v>
      </c>
      <c r="EA33" s="416">
        <f>+'WICHE Public Grads-RE PROJ'!FL35/'WICHE Public Grads-RE PROJ'!T35</f>
        <v>9.6442612855857132E-2</v>
      </c>
      <c r="EB33" s="417">
        <f>+'WICHE Public Grads-RE PROJ'!FM35/'WICHE Public Grads-RE PROJ'!U35</f>
        <v>9.1404840807080834E-2</v>
      </c>
      <c r="EC33" s="417">
        <f>+'WICHE Public Grads-RE PROJ'!FN35/'WICHE Public Grads-RE PROJ'!V35</f>
        <v>0.10132474042248478</v>
      </c>
      <c r="ED33" s="417">
        <f>+'WICHE Public Grads-RE PROJ'!FO35/'WICHE Public Grads-RE PROJ'!W35</f>
        <v>9.3193865959863689E-2</v>
      </c>
      <c r="EE33" s="417">
        <f>+'WICHE Public Grads-RE PROJ'!FP35/'WICHE Public Grads-RE PROJ'!X35</f>
        <v>8.7595834763702946E-2</v>
      </c>
      <c r="EF33" s="417">
        <f>+'WICHE Public Grads-RE PROJ'!FQ35/'WICHE Public Grads-RE PROJ'!Y35</f>
        <v>9.2622481386994318E-2</v>
      </c>
      <c r="EG33" s="417">
        <f>+'WICHE Public Grads-RE PROJ'!FR35/'WICHE Public Grads-RE PROJ'!Z35</f>
        <v>9.2960642255727435E-2</v>
      </c>
      <c r="EH33" s="417">
        <f>+'WICHE Public Grads-RE PROJ'!FS35/'WICHE Public Grads-RE PROJ'!AA35</f>
        <v>9.4760204573965071E-2</v>
      </c>
      <c r="EI33" s="415">
        <f>+'WICHE Public Grads-RE PROJ'!FT35/'WICHE Public Grads-RE PROJ'!AB35</f>
        <v>9.6090806790938885E-2</v>
      </c>
      <c r="EJ33" s="415">
        <f>+'WICHE Public Grads-RE PROJ'!FU35/'WICHE Public Grads-RE PROJ'!AC35</f>
        <v>9.4256259204712811E-2</v>
      </c>
      <c r="EK33" s="415">
        <f>+'WICHE Public Grads-RE PROJ'!FV35/'WICHE Public Grads-RE PROJ'!AD35</f>
        <v>9.4370051803342778E-2</v>
      </c>
      <c r="EL33" s="415">
        <f>+'WICHE Public Grads-RE PROJ'!FW35/'WICHE Public Grads-RE PROJ'!AE35</f>
        <v>9.8680687405676454E-2</v>
      </c>
      <c r="EM33" s="415">
        <f>+'WICHE Public Grads-RE PROJ'!FX35/'WICHE Public Grads-RE PROJ'!AF35</f>
        <v>9.9660359049005331E-2</v>
      </c>
      <c r="EN33" s="417">
        <f>+'WICHE Public Grads-RE PROJ'!FY35/'WICHE Public Grads-RE PROJ'!AG35</f>
        <v>0.10561350813816617</v>
      </c>
      <c r="EO33" s="415">
        <f>+'WICHE Public Grads-RE PROJ'!FZ35/'WICHE Public Grads-RE PROJ'!AH35</f>
        <v>0.10839121456729867</v>
      </c>
      <c r="EP33" s="415">
        <f>+'WICHE Public Grads-RE PROJ'!GA35/'WICHE Public Grads-RE PROJ'!AI35</f>
        <v>0.11187231251366518</v>
      </c>
      <c r="EQ33" s="415">
        <f>+'WICHE Public Grads-RE PROJ'!GB35/'WICHE Public Grads-RE PROJ'!AJ35</f>
        <v>0.11653085427904664</v>
      </c>
      <c r="ER33" s="415">
        <f>+'WICHE Public Grads-RE PROJ'!GC35/'WICHE Public Grads-RE PROJ'!AK35</f>
        <v>0.12196299275945294</v>
      </c>
      <c r="ES33" s="434">
        <f>+'WICHE Public Grads-RE PROJ'!GD35/'WICHE Public Grads-RE PROJ'!AL35</f>
        <v>0.12600738750839491</v>
      </c>
      <c r="ET33" s="411">
        <f>+'WICHE Public Grads-RE PROJ'!GE35/'WICHE Public Grads-RE PROJ'!B35</f>
        <v>8.5574849619793433E-2</v>
      </c>
      <c r="EU33" s="411">
        <f>+'WICHE Public Grads-RE PROJ'!GF35/'WICHE Public Grads-RE PROJ'!C35</f>
        <v>9.212563592125636E-2</v>
      </c>
      <c r="EV33" s="411">
        <f>+'WICHE Public Grads-RE PROJ'!GG35/'WICHE Public Grads-RE PROJ'!D35</f>
        <v>9.7416974169741696E-2</v>
      </c>
      <c r="EW33" s="411">
        <f>+'WICHE Public Grads-RE PROJ'!GH35/'WICHE Public Grads-RE PROJ'!E35</f>
        <v>0.10310818888224746</v>
      </c>
      <c r="EX33" s="411">
        <f>+'WICHE Public Grads-RE PROJ'!GI35/'WICHE Public Grads-RE PROJ'!F35</f>
        <v>0.1114324272219009</v>
      </c>
      <c r="EY33" s="411">
        <f>+'WICHE Public Grads-RE PROJ'!GJ35/'WICHE Public Grads-RE PROJ'!G35</f>
        <v>0.12885311871227365</v>
      </c>
      <c r="EZ33" s="416">
        <f>+'WICHE Public Grads-RE PROJ'!GK35/'WICHE Public Grads-RE PROJ'!H35</f>
        <v>0.12588109102053324</v>
      </c>
      <c r="FA33" s="416">
        <f>+'WICHE Public Grads-RE PROJ'!GL35/'WICHE Public Grads-RE PROJ'!I35</f>
        <v>0.12575583069392457</v>
      </c>
      <c r="FB33" s="416">
        <f>+'WICHE Public Grads-RE PROJ'!GM35/'WICHE Public Grads-RE PROJ'!J35</f>
        <v>0.12803243763315236</v>
      </c>
      <c r="FC33" s="416">
        <f>+'WICHE Public Grads-RE PROJ'!GN35/'WICHE Public Grads-RE PROJ'!K35</f>
        <v>0.15409532623785285</v>
      </c>
      <c r="FD33" s="411">
        <f>+'WICHE Public Grads-RE PROJ'!GO35/'WICHE Public Grads-RE PROJ'!L35</f>
        <v>0.16767055931161648</v>
      </c>
      <c r="FE33" s="416">
        <f>+'WICHE Public Grads-RE PROJ'!GP35/'WICHE Public Grads-RE PROJ'!M35</f>
        <v>0.15844425448772745</v>
      </c>
      <c r="FF33" s="416">
        <f>+'WICHE Public Grads-RE PROJ'!GQ35/'WICHE Public Grads-RE PROJ'!N35</f>
        <v>0.1747502628811777</v>
      </c>
      <c r="FG33" s="416">
        <f>+'WICHE Public Grads-RE PROJ'!GR35/'WICHE Public Grads-RE PROJ'!O35</f>
        <v>0.18640406607369758</v>
      </c>
      <c r="FH33" s="416">
        <f>+'WICHE Public Grads-RE PROJ'!GS35/'WICHE Public Grads-RE PROJ'!P35</f>
        <v>0.20790033424491036</v>
      </c>
      <c r="FI33" s="416">
        <f>+'WICHE Public Grads-RE PROJ'!GT35/'WICHE Public Grads-RE PROJ'!Q35</f>
        <v>0.21109102571578517</v>
      </c>
      <c r="FJ33" s="416">
        <f>+'WICHE Public Grads-RE PROJ'!GU35/'WICHE Public Grads-RE PROJ'!R35</f>
        <v>0.23709806005846398</v>
      </c>
      <c r="FK33" s="416">
        <f>+'WICHE Public Grads-RE PROJ'!GV35/'WICHE Public Grads-RE PROJ'!S35</f>
        <v>0.25190916398713825</v>
      </c>
      <c r="FL33" s="416">
        <f>+'WICHE Public Grads-RE PROJ'!GW35/'WICHE Public Grads-RE PROJ'!T35</f>
        <v>0.28757519776419876</v>
      </c>
      <c r="FM33" s="417">
        <f>+'WICHE Public Grads-RE PROJ'!GX35/'WICHE Public Grads-RE PROJ'!U35</f>
        <v>0.31083518603968285</v>
      </c>
      <c r="FN33" s="417">
        <f>+'WICHE Public Grads-RE PROJ'!GY35/'WICHE Public Grads-RE PROJ'!V35</f>
        <v>0.34025540040577634</v>
      </c>
      <c r="FO33" s="417">
        <f>+'WICHE Public Grads-RE PROJ'!GZ35/'WICHE Public Grads-RE PROJ'!W35</f>
        <v>0.32056985990155246</v>
      </c>
      <c r="FP33" s="417">
        <f>+'WICHE Public Grads-RE PROJ'!HA35/'WICHE Public Grads-RE PROJ'!X35</f>
        <v>0.31027577526032729</v>
      </c>
      <c r="FQ33" s="417">
        <f>+'WICHE Public Grads-RE PROJ'!HB35/'WICHE Public Grads-RE PROJ'!Y35</f>
        <v>0.3404487947102619</v>
      </c>
      <c r="FR33" s="417">
        <f>+'WICHE Public Grads-RE PROJ'!HC35/'WICHE Public Grads-RE PROJ'!Z35</f>
        <v>0.36136675151752495</v>
      </c>
      <c r="FS33" s="417">
        <f>+'WICHE Public Grads-RE PROJ'!HD35/'WICHE Public Grads-RE PROJ'!AA35</f>
        <v>0.3662066969024414</v>
      </c>
      <c r="FT33" s="415">
        <f>+'WICHE Public Grads-RE PROJ'!HE35/'WICHE Public Grads-RE PROJ'!AB35</f>
        <v>0.37961739811145362</v>
      </c>
      <c r="FU33" s="415">
        <f>+'WICHE Public Grads-RE PROJ'!HF35/'WICHE Public Grads-RE PROJ'!AC35</f>
        <v>0.38483063328424155</v>
      </c>
      <c r="FV33" s="415">
        <f>+'WICHE Public Grads-RE PROJ'!HG35/'WICHE Public Grads-RE PROJ'!AD35</f>
        <v>0.39087088261167041</v>
      </c>
      <c r="FW33" s="415">
        <f>+'WICHE Public Grads-RE PROJ'!HH35/'WICHE Public Grads-RE PROJ'!AE35</f>
        <v>0.38824789445499247</v>
      </c>
      <c r="FX33" s="415">
        <f>+'WICHE Public Grads-RE PROJ'!HI35/'WICHE Public Grads-RE PROJ'!AF35</f>
        <v>0.39645803008248426</v>
      </c>
      <c r="FY33" s="417">
        <f>+'WICHE Public Grads-RE PROJ'!HJ35/'WICHE Public Grads-RE PROJ'!AG35</f>
        <v>0.39741039899338393</v>
      </c>
      <c r="FZ33" s="415">
        <f>+'WICHE Public Grads-RE PROJ'!HK35/'WICHE Public Grads-RE PROJ'!AH35</f>
        <v>0.40581941055002818</v>
      </c>
      <c r="GA33" s="415">
        <f>+'WICHE Public Grads-RE PROJ'!HL35/'WICHE Public Grads-RE PROJ'!AI35</f>
        <v>0.40448946869761682</v>
      </c>
      <c r="GB33" s="415">
        <f>+'WICHE Public Grads-RE PROJ'!HM35/'WICHE Public Grads-RE PROJ'!AJ35</f>
        <v>0.40135429817514057</v>
      </c>
      <c r="GC33" s="415">
        <f>+'WICHE Public Grads-RE PROJ'!HN35/'WICHE Public Grads-RE PROJ'!AK35</f>
        <v>0.3927594529364441</v>
      </c>
      <c r="GD33" s="434">
        <f>+'WICHE Public Grads-RE PROJ'!HO35/'WICHE Public Grads-RE PROJ'!AL35</f>
        <v>0.38582941571524515</v>
      </c>
      <c r="GE33" s="411">
        <f>+'WICHE Public Grads-RE PROJ'!HP35/'WICHE Public Grads-RE PROJ'!B35</f>
        <v>0.76211553739643623</v>
      </c>
      <c r="GF33" s="411">
        <f>+'WICHE Public Grads-RE PROJ'!HQ35/'WICHE Public Grads-RE PROJ'!C35</f>
        <v>0.77394381773943821</v>
      </c>
      <c r="GG33" s="411">
        <f>+'WICHE Public Grads-RE PROJ'!HR35/'WICHE Public Grads-RE PROJ'!D35</f>
        <v>0.7590933052187665</v>
      </c>
      <c r="GH33" s="411">
        <f>+'WICHE Public Grads-RE PROJ'!HS35/'WICHE Public Grads-RE PROJ'!E35</f>
        <v>0.75612671846981472</v>
      </c>
      <c r="GI33" s="411">
        <f>+'WICHE Public Grads-RE PROJ'!HT35/'WICHE Public Grads-RE PROJ'!F35</f>
        <v>0.73915558126084446</v>
      </c>
      <c r="GJ33" s="411">
        <f>+'WICHE Public Grads-RE PROJ'!HU35/'WICHE Public Grads-RE PROJ'!G35</f>
        <v>0.71195171026156945</v>
      </c>
      <c r="GK33" s="416">
        <f>+'WICHE Public Grads-RE PROJ'!HV35/'WICHE Public Grads-RE PROJ'!H35</f>
        <v>0.71996628869138835</v>
      </c>
      <c r="GL33" s="416">
        <f>+'WICHE Public Grads-RE PROJ'!HW35/'WICHE Public Grads-RE PROJ'!I35</f>
        <v>0.71868701410883962</v>
      </c>
      <c r="GM33" s="416">
        <f>+'WICHE Public Grads-RE PROJ'!HX35/'WICHE Public Grads-RE PROJ'!J35</f>
        <v>0.70778640643254764</v>
      </c>
      <c r="GN33" s="416">
        <f>+'WICHE Public Grads-RE PROJ'!HY35/'WICHE Public Grads-RE PROJ'!K35</f>
        <v>0.68407483307992334</v>
      </c>
      <c r="GO33" s="411">
        <f>+'WICHE Public Grads-RE PROJ'!HZ35/'WICHE Public Grads-RE PROJ'!L35</f>
        <v>0.66865396435156732</v>
      </c>
      <c r="GP33" s="416">
        <f>+'WICHE Public Grads-RE PROJ'!IA35/'WICHE Public Grads-RE PROJ'!M35</f>
        <v>0.65587983880815726</v>
      </c>
      <c r="GQ33" s="416">
        <f>+'WICHE Public Grads-RE PROJ'!IB35/'WICHE Public Grads-RE PROJ'!N35</f>
        <v>0.65463985278654047</v>
      </c>
      <c r="GR33" s="416">
        <f>+'WICHE Public Grads-RE PROJ'!IC35/'WICHE Public Grads-RE PROJ'!O35</f>
        <v>0.634561626429479</v>
      </c>
      <c r="GS33" s="416">
        <f>+'WICHE Public Grads-RE PROJ'!ID35/'WICHE Public Grads-RE PROJ'!P35</f>
        <v>0.60176238225463385</v>
      </c>
      <c r="GT33" s="416">
        <f>+'WICHE Public Grads-RE PROJ'!IE35/'WICHE Public Grads-RE PROJ'!Q35</f>
        <v>0.59187124613680098</v>
      </c>
      <c r="GU33" s="416">
        <f>+'WICHE Public Grads-RE PROJ'!IF35/'WICHE Public Grads-RE PROJ'!R35</f>
        <v>0.56045708211533352</v>
      </c>
      <c r="GV33" s="416">
        <f>+'WICHE Public Grads-RE PROJ'!IG35/'WICHE Public Grads-RE PROJ'!S35</f>
        <v>0.53873593247588425</v>
      </c>
      <c r="GW33" s="416">
        <f>+'WICHE Public Grads-RE PROJ'!IH35/'WICHE Public Grads-RE PROJ'!T35</f>
        <v>0.49907631092795224</v>
      </c>
      <c r="GX33" s="417">
        <f>+'WICHE Public Grads-RE PROJ'!II35/'WICHE Public Grads-RE PROJ'!U35</f>
        <v>0.49276395821972396</v>
      </c>
      <c r="GY33" s="417">
        <f>+'WICHE Public Grads-RE PROJ'!IJ35/'WICHE Public Grads-RE PROJ'!V35</f>
        <v>0.45542427497314714</v>
      </c>
      <c r="GZ33" s="417">
        <f>+'WICHE Public Grads-RE PROJ'!IK35/'WICHE Public Grads-RE PROJ'!W35</f>
        <v>0.46563801590306703</v>
      </c>
      <c r="HA33" s="417">
        <f>+'WICHE Public Grads-RE PROJ'!IL35/'WICHE Public Grads-RE PROJ'!X35</f>
        <v>0.47379562879047948</v>
      </c>
      <c r="HB33" s="417">
        <f>+'WICHE Public Grads-RE PROJ'!IM35/'WICHE Public Grads-RE PROJ'!Y35</f>
        <v>0.43812151819649087</v>
      </c>
      <c r="HC33" s="417">
        <f>+'WICHE Public Grads-RE PROJ'!IN35/'WICHE Public Grads-RE PROJ'!Z35</f>
        <v>0.4174172704131584</v>
      </c>
      <c r="HD33" s="417">
        <f>+'WICHE Public Grads-RE PROJ'!IO35/'WICHE Public Grads-RE PROJ'!AA35</f>
        <v>0.40374408954935831</v>
      </c>
      <c r="HE33" s="415">
        <f>+'WICHE Public Grads-RE PROJ'!IP35/'WICHE Public Grads-RE PROJ'!AB35</f>
        <v>0.39277851166886835</v>
      </c>
      <c r="HF33" s="415">
        <f>+'WICHE Public Grads-RE PROJ'!IQ35/'WICHE Public Grads-RE PROJ'!AC35</f>
        <v>0.38208149239077072</v>
      </c>
      <c r="HG33" s="415">
        <f>+'WICHE Public Grads-RE PROJ'!IR35/'WICHE Public Grads-RE PROJ'!AD35</f>
        <v>0.37137132245137328</v>
      </c>
      <c r="HH33" s="415">
        <f>+'WICHE Public Grads-RE PROJ'!IS35/'WICHE Public Grads-RE PROJ'!AE35</f>
        <v>0.37018645635558151</v>
      </c>
      <c r="HI33" s="415">
        <f>+'WICHE Public Grads-RE PROJ'!IT35/'WICHE Public Grads-RE PROJ'!AF35</f>
        <v>0.36065016982047549</v>
      </c>
      <c r="HJ33" s="417">
        <f>+'WICHE Public Grads-RE PROJ'!IU35/'WICHE Public Grads-RE PROJ'!AG35</f>
        <v>0.33133092503145672</v>
      </c>
      <c r="HK33" s="415">
        <f>+'WICHE Public Grads-RE PROJ'!IV35/'WICHE Public Grads-RE PROJ'!AH35</f>
        <v>0.31443589262248922</v>
      </c>
      <c r="HL33" s="415">
        <f>+'WICHE Public Grads-RE PROJ'!IW35/'WICHE Public Grads-RE PROJ'!AI35</f>
        <v>0.30814080606369798</v>
      </c>
      <c r="HM33" s="415">
        <f>+'WICHE Public Grads-RE PROJ'!IX35/'WICHE Public Grads-RE PROJ'!AJ35</f>
        <v>0.30842801943456138</v>
      </c>
      <c r="HN33" s="415">
        <f>+'WICHE Public Grads-RE PROJ'!IY35/'WICHE Public Grads-RE PROJ'!AK35</f>
        <v>0.31162510056315368</v>
      </c>
      <c r="HO33" s="434">
        <f>+'WICHE Public Grads-RE PROJ'!IZ35/'WICHE Public Grads-RE PROJ'!AL35</f>
        <v>0.31795668233713903</v>
      </c>
      <c r="HP33" s="428">
        <f t="shared" si="48"/>
        <v>1</v>
      </c>
      <c r="HQ33" s="428">
        <f t="shared" si="49"/>
        <v>1</v>
      </c>
      <c r="HR33" s="428">
        <f t="shared" si="50"/>
        <v>1</v>
      </c>
      <c r="HS33" s="428">
        <f t="shared" si="51"/>
        <v>1</v>
      </c>
      <c r="HT33" s="428">
        <f t="shared" si="52"/>
        <v>1</v>
      </c>
      <c r="HU33" s="428">
        <f t="shared" si="2"/>
        <v>1</v>
      </c>
      <c r="HV33" s="428">
        <f t="shared" si="41"/>
        <v>1</v>
      </c>
      <c r="HW33" s="428">
        <f t="shared" si="42"/>
        <v>1</v>
      </c>
      <c r="HX33" s="428">
        <f t="shared" si="43"/>
        <v>1</v>
      </c>
      <c r="HY33" s="428">
        <f t="shared" si="44"/>
        <v>1</v>
      </c>
      <c r="HZ33" s="428">
        <f t="shared" si="45"/>
        <v>1</v>
      </c>
      <c r="IA33" s="428">
        <f t="shared" si="46"/>
        <v>1</v>
      </c>
      <c r="IB33" s="428">
        <f t="shared" si="47"/>
        <v>1</v>
      </c>
      <c r="IC33" s="428">
        <f t="shared" si="17"/>
        <v>1</v>
      </c>
      <c r="ID33" s="428">
        <f t="shared" si="18"/>
        <v>1</v>
      </c>
      <c r="IE33" s="428">
        <f t="shared" si="19"/>
        <v>1</v>
      </c>
      <c r="IF33" s="428">
        <f t="shared" si="20"/>
        <v>1</v>
      </c>
      <c r="IG33" s="428">
        <f t="shared" si="21"/>
        <v>1</v>
      </c>
      <c r="IH33" s="428">
        <f t="shared" si="22"/>
        <v>1</v>
      </c>
      <c r="II33" s="428">
        <f t="shared" si="23"/>
        <v>0.99999999999999989</v>
      </c>
      <c r="IJ33" s="428">
        <f t="shared" si="24"/>
        <v>1</v>
      </c>
      <c r="IK33" s="428">
        <f t="shared" si="25"/>
        <v>1</v>
      </c>
      <c r="IL33" s="428">
        <f t="shared" si="26"/>
        <v>1</v>
      </c>
      <c r="IM33" s="428">
        <f t="shared" si="27"/>
        <v>1</v>
      </c>
      <c r="IN33" s="428">
        <f t="shared" si="28"/>
        <v>1</v>
      </c>
      <c r="IO33" s="428">
        <f t="shared" si="29"/>
        <v>1</v>
      </c>
      <c r="IP33" s="428">
        <f t="shared" si="30"/>
        <v>1</v>
      </c>
      <c r="IQ33" s="428">
        <f t="shared" si="31"/>
        <v>1</v>
      </c>
      <c r="IR33" s="428">
        <f t="shared" si="32"/>
        <v>1</v>
      </c>
      <c r="IS33" s="428">
        <f t="shared" si="33"/>
        <v>1</v>
      </c>
      <c r="IT33" s="428">
        <f t="shared" si="34"/>
        <v>1</v>
      </c>
      <c r="IU33" s="428">
        <f t="shared" si="35"/>
        <v>1</v>
      </c>
      <c r="IV33" s="428">
        <f t="shared" si="36"/>
        <v>1</v>
      </c>
      <c r="IW33" s="428">
        <f t="shared" si="37"/>
        <v>1</v>
      </c>
      <c r="IX33" s="428">
        <f t="shared" si="38"/>
        <v>1</v>
      </c>
      <c r="IY33" s="428">
        <f t="shared" si="39"/>
        <v>1</v>
      </c>
      <c r="IZ33" s="428">
        <f t="shared" si="40"/>
        <v>1</v>
      </c>
    </row>
    <row r="34" spans="1:260" s="42" customFormat="1">
      <c r="A34" s="281" t="s">
        <v>100</v>
      </c>
      <c r="B34" s="411">
        <f>+'WICHE Public Grads-RE PROJ'!AM36/'WICHE Public Grads-RE PROJ'!B36</f>
        <v>0.11994063680518079</v>
      </c>
      <c r="C34" s="411">
        <f>+'WICHE Public Grads-RE PROJ'!AN36/'WICHE Public Grads-RE PROJ'!C36</f>
        <v>0.11890324281571316</v>
      </c>
      <c r="D34" s="411">
        <f>+'WICHE Public Grads-RE PROJ'!AO36/'WICHE Public Grads-RE PROJ'!D36</f>
        <v>0.12295192049422508</v>
      </c>
      <c r="E34" s="411">
        <f>+'WICHE Public Grads-RE PROJ'!AP36/'WICHE Public Grads-RE PROJ'!E36</f>
        <v>0.11850214362272241</v>
      </c>
      <c r="F34" s="411">
        <f>+'WICHE Public Grads-RE PROJ'!AQ36/'WICHE Public Grads-RE PROJ'!F36</f>
        <v>0.11446565381119335</v>
      </c>
      <c r="G34" s="411">
        <f>+'WICHE Public Grads-RE PROJ'!AR36/'WICHE Public Grads-RE PROJ'!G36</f>
        <v>0.11261146496815287</v>
      </c>
      <c r="H34" s="416">
        <f>+'WICHE Public Grads-RE PROJ'!AS36/'WICHE Public Grads-RE PROJ'!H36</f>
        <v>0.11029100369048339</v>
      </c>
      <c r="I34" s="416">
        <f>+'WICHE Public Grads-RE PROJ'!AT36/'WICHE Public Grads-RE PROJ'!I36</f>
        <v>0.10896806606225097</v>
      </c>
      <c r="J34" s="416">
        <f>+'WICHE Public Grads-RE PROJ'!AU36/'WICHE Public Grads-RE PROJ'!J36</f>
        <v>0.11452498474848871</v>
      </c>
      <c r="K34" s="416">
        <f>+'WICHE Public Grads-RE PROJ'!AV36/'WICHE Public Grads-RE PROJ'!K36</f>
        <v>0.12264410132424859</v>
      </c>
      <c r="L34" s="411">
        <f>+'WICHE Public Grads-RE PROJ'!AW36/'WICHE Public Grads-RE PROJ'!L36</f>
        <v>0.11959104725062172</v>
      </c>
      <c r="M34" s="416">
        <f>+'WICHE Public Grads-RE PROJ'!AX36/'WICHE Public Grads-RE PROJ'!M36</f>
        <v>0.12042782012645512</v>
      </c>
      <c r="N34" s="416">
        <f>+'WICHE Public Grads-RE PROJ'!AY36/'WICHE Public Grads-RE PROJ'!N36</f>
        <v>0.12066845517549743</v>
      </c>
      <c r="O34" s="416">
        <f>+'WICHE Public Grads-RE PROJ'!AZ36/'WICHE Public Grads-RE PROJ'!O36</f>
        <v>0.11801993891546131</v>
      </c>
      <c r="P34" s="416">
        <f>+'WICHE Public Grads-RE PROJ'!BA36/'WICHE Public Grads-RE PROJ'!P36</f>
        <v>0.12899786780383796</v>
      </c>
      <c r="Q34" s="416">
        <f>+'WICHE Public Grads-RE PROJ'!BB36/'WICHE Public Grads-RE PROJ'!Q36</f>
        <v>0.12999814022689232</v>
      </c>
      <c r="R34" s="416">
        <f>+'WICHE Public Grads-RE PROJ'!BC36/'WICHE Public Grads-RE PROJ'!R36</f>
        <v>0.13545773105562856</v>
      </c>
      <c r="S34" s="416">
        <f>+'WICHE Public Grads-RE PROJ'!BD36/'WICHE Public Grads-RE PROJ'!S36</f>
        <v>0.13356756455300875</v>
      </c>
      <c r="T34" s="416">
        <f>+'WICHE Public Grads-RE PROJ'!BE36/'WICHE Public Grads-RE PROJ'!T36</f>
        <v>0.1280305546330123</v>
      </c>
      <c r="U34" s="417">
        <f>+'WICHE Public Grads-RE PROJ'!BF36/'WICHE Public Grads-RE PROJ'!U36</f>
        <v>0.12666378097608483</v>
      </c>
      <c r="V34" s="417">
        <f>+'WICHE Public Grads-RE PROJ'!BG36/'WICHE Public Grads-RE PROJ'!V36</f>
        <v>0.12850688828155502</v>
      </c>
      <c r="W34" s="417">
        <f>+'WICHE Public Grads-RE PROJ'!BH36/'WICHE Public Grads-RE PROJ'!W36</f>
        <v>0.12004504504504504</v>
      </c>
      <c r="X34" s="417">
        <f>+'WICHE Public Grads-RE PROJ'!BI36/'WICHE Public Grads-RE PROJ'!X36</f>
        <v>0.12024186582205586</v>
      </c>
      <c r="Y34" s="417">
        <f>+'WICHE Public Grads-RE PROJ'!BJ36/'WICHE Public Grads-RE PROJ'!Y36</f>
        <v>0.12005307488173532</v>
      </c>
      <c r="Z34" s="417">
        <f>+'WICHE Public Grads-RE PROJ'!BK36/'WICHE Public Grads-RE PROJ'!Z36</f>
        <v>0.12070830723680465</v>
      </c>
      <c r="AA34" s="417">
        <f>+'WICHE Public Grads-RE PROJ'!BL36/'WICHE Public Grads-RE PROJ'!AA36</f>
        <v>0.12354069608111812</v>
      </c>
      <c r="AB34" s="415">
        <f>+'WICHE Public Grads-RE PROJ'!BM36/'WICHE Public Grads-RE PROJ'!AB36</f>
        <v>0.11781343486537939</v>
      </c>
      <c r="AC34" s="415">
        <f>+'WICHE Public Grads-RE PROJ'!BN36/'WICHE Public Grads-RE PROJ'!AC36</f>
        <v>0.12008094147718196</v>
      </c>
      <c r="AD34" s="415">
        <f>+'WICHE Public Grads-RE PROJ'!BO36/'WICHE Public Grads-RE PROJ'!AD36</f>
        <v>0.12387351357116194</v>
      </c>
      <c r="AE34" s="415">
        <f>+'WICHE Public Grads-RE PROJ'!BP36/'WICHE Public Grads-RE PROJ'!AE36</f>
        <v>0.12402649006622517</v>
      </c>
      <c r="AF34" s="415">
        <f>+'WICHE Public Grads-RE PROJ'!BQ36/'WICHE Public Grads-RE PROJ'!AF36</f>
        <v>0.12430145714733379</v>
      </c>
      <c r="AG34" s="417">
        <f>+'WICHE Public Grads-RE PROJ'!BR36/'WICHE Public Grads-RE PROJ'!AG36</f>
        <v>0.12724588995775438</v>
      </c>
      <c r="AH34" s="415">
        <f>+'WICHE Public Grads-RE PROJ'!BS36/'WICHE Public Grads-RE PROJ'!AH36</f>
        <v>0.13051344743276283</v>
      </c>
      <c r="AI34" s="415">
        <f>+'WICHE Public Grads-RE PROJ'!BT36/'WICHE Public Grads-RE PROJ'!AI36</f>
        <v>0.12135389315892491</v>
      </c>
      <c r="AJ34" s="415">
        <f>+'WICHE Public Grads-RE PROJ'!BU36/'WICHE Public Grads-RE PROJ'!AJ36</f>
        <v>0.12683305817228319</v>
      </c>
      <c r="AK34" s="415">
        <f>+'WICHE Public Grads-RE PROJ'!BV36/'WICHE Public Grads-RE PROJ'!AK36</f>
        <v>0.12706679476159174</v>
      </c>
      <c r="AL34" s="434">
        <f>+'WICHE Public Grads-RE PROJ'!BW36/'WICHE Public Grads-RE PROJ'!AL36</f>
        <v>0.12515756302521008</v>
      </c>
      <c r="AM34" s="411">
        <f>+'WICHE Public Grads-RE PROJ'!BX36/'WICHE Public Grads-RE PROJ'!B36</f>
        <v>0.10840528872099299</v>
      </c>
      <c r="AN34" s="411">
        <f>+'WICHE Public Grads-RE PROJ'!BY36/'WICHE Public Grads-RE PROJ'!C36</f>
        <v>0.10611653045083047</v>
      </c>
      <c r="AO34" s="411">
        <f>+'WICHE Public Grads-RE PROJ'!BZ36/'WICHE Public Grads-RE PROJ'!D36</f>
        <v>0.10791028740263228</v>
      </c>
      <c r="AP34" s="411">
        <f>+'WICHE Public Grads-RE PROJ'!CA36/'WICHE Public Grads-RE PROJ'!E36</f>
        <v>0.10296087888531619</v>
      </c>
      <c r="AQ34" s="411">
        <f>+'WICHE Public Grads-RE PROJ'!CB36/'WICHE Public Grads-RE PROJ'!F36</f>
        <v>9.8948188546941956E-2</v>
      </c>
      <c r="AR34" s="411">
        <f>+'WICHE Public Grads-RE PROJ'!CC36/'WICHE Public Grads-RE PROJ'!G36</f>
        <v>9.7643312101910823E-2</v>
      </c>
      <c r="AS34" s="416">
        <f>+'WICHE Public Grads-RE PROJ'!CD36/'WICHE Public Grads-RE PROJ'!H36</f>
        <v>9.6497065763204062E-2</v>
      </c>
      <c r="AT34" s="416">
        <f>+'WICHE Public Grads-RE PROJ'!CE36/'WICHE Public Grads-RE PROJ'!I36</f>
        <v>9.4184905006640868E-2</v>
      </c>
      <c r="AU34" s="416">
        <f>+'WICHE Public Grads-RE PROJ'!CF36/'WICHE Public Grads-RE PROJ'!J36</f>
        <v>0.10304475625311962</v>
      </c>
      <c r="AV34" s="416">
        <f>+'WICHE Public Grads-RE PROJ'!CG36/'WICHE Public Grads-RE PROJ'!K36</f>
        <v>0.10967635584372767</v>
      </c>
      <c r="AW34" s="411">
        <f>+'WICHE Public Grads-RE PROJ'!CH36/'WICHE Public Grads-RE PROJ'!L36</f>
        <v>0.10627245095330201</v>
      </c>
      <c r="AX34" s="416">
        <f>+'WICHE Public Grads-RE PROJ'!CI36/'WICHE Public Grads-RE PROJ'!M36</f>
        <v>0.10648230219228269</v>
      </c>
      <c r="AY34" s="416">
        <f>+'WICHE Public Grads-RE PROJ'!CJ36/'WICHE Public Grads-RE PROJ'!N36</f>
        <v>0.1058573664207467</v>
      </c>
      <c r="AZ34" s="416">
        <f>+'WICHE Public Grads-RE PROJ'!CK36/'WICHE Public Grads-RE PROJ'!O36</f>
        <v>0.1036708350141186</v>
      </c>
      <c r="BA34" s="416">
        <f>+'WICHE Public Grads-RE PROJ'!CL36/'WICHE Public Grads-RE PROJ'!P36</f>
        <v>0.11384805296824151</v>
      </c>
      <c r="BB34" s="416">
        <f>+'WICHE Public Grads-RE PROJ'!CM36/'WICHE Public Grads-RE PROJ'!Q36</f>
        <v>0.1140040915008369</v>
      </c>
      <c r="BC34" s="416">
        <f>+'WICHE Public Grads-RE PROJ'!CN36/'WICHE Public Grads-RE PROJ'!R36</f>
        <v>0.11919623302671922</v>
      </c>
      <c r="BD34" s="416">
        <f>+'WICHE Public Grads-RE PROJ'!CO36/'WICHE Public Grads-RE PROJ'!S36</f>
        <v>0.11811945792203446</v>
      </c>
      <c r="BE34" s="416">
        <f>+'WICHE Public Grads-RE PROJ'!CP36/'WICHE Public Grads-RE PROJ'!T36</f>
        <v>0.11286394331894166</v>
      </c>
      <c r="BF34" s="417">
        <f>+'WICHE Public Grads-RE PROJ'!CQ36/'WICHE Public Grads-RE PROJ'!U36</f>
        <v>0.11248782599285792</v>
      </c>
      <c r="BG34" s="417">
        <f>+'WICHE Public Grads-RE PROJ'!CR36/'WICHE Public Grads-RE PROJ'!V36</f>
        <v>0.11361481398851024</v>
      </c>
      <c r="BH34" s="417">
        <f>+'WICHE Public Grads-RE PROJ'!CS36/'WICHE Public Grads-RE PROJ'!W36</f>
        <v>0.10377252252252252</v>
      </c>
      <c r="BI34" s="417">
        <f>+'WICHE Public Grads-RE PROJ'!CT36/'WICHE Public Grads-RE PROJ'!X36</f>
        <v>0.10054707745465016</v>
      </c>
      <c r="BJ34" s="417">
        <f>+'WICHE Public Grads-RE PROJ'!CU36/'WICHE Public Grads-RE PROJ'!Y36</f>
        <v>9.7611630321910697E-2</v>
      </c>
      <c r="BK34" s="417">
        <f>+'WICHE Public Grads-RE PROJ'!CV36/'WICHE Public Grads-RE PROJ'!Z36</f>
        <v>0.10089392472812161</v>
      </c>
      <c r="BL34" s="417">
        <f>+'WICHE Public Grads-RE PROJ'!CW36/'WICHE Public Grads-RE PROJ'!AA36</f>
        <v>0.10238421485338449</v>
      </c>
      <c r="BM34" s="415">
        <f>+'WICHE Public Grads-RE PROJ'!CX36/'WICHE Public Grads-RE PROJ'!AB36</f>
        <v>9.9156921403317916E-2</v>
      </c>
      <c r="BN34" s="415">
        <f>+'WICHE Public Grads-RE PROJ'!CY36/'WICHE Public Grads-RE PROJ'!AC36</f>
        <v>9.9739070238031843E-2</v>
      </c>
      <c r="BO34" s="415">
        <f>+'WICHE Public Grads-RE PROJ'!CZ36/'WICHE Public Grads-RE PROJ'!AD36</f>
        <v>0.10323681544286248</v>
      </c>
      <c r="BP34" s="415">
        <f>+'WICHE Public Grads-RE PROJ'!DA36/'WICHE Public Grads-RE PROJ'!AE36</f>
        <v>0.1009271523178808</v>
      </c>
      <c r="BQ34" s="415">
        <f>+'WICHE Public Grads-RE PROJ'!DB36/'WICHE Public Grads-RE PROJ'!AF36</f>
        <v>0.10455946101216901</v>
      </c>
      <c r="BR34" s="417">
        <f>+'WICHE Public Grads-RE PROJ'!DC36/'WICHE Public Grads-RE PROJ'!AG36</f>
        <v>0.10383264620552757</v>
      </c>
      <c r="BS34" s="415">
        <f>+'WICHE Public Grads-RE PROJ'!DD36/'WICHE Public Grads-RE PROJ'!AH36</f>
        <v>0.10488997555012225</v>
      </c>
      <c r="BT34" s="415">
        <f>+'WICHE Public Grads-RE PROJ'!DE36/'WICHE Public Grads-RE PROJ'!AI36</f>
        <v>9.8009261469422834E-2</v>
      </c>
      <c r="BU34" s="415">
        <f>+'WICHE Public Grads-RE PROJ'!DF36/'WICHE Public Grads-RE PROJ'!AJ36</f>
        <v>0.10235991065358842</v>
      </c>
      <c r="BV34" s="415">
        <f>+'WICHE Public Grads-RE PROJ'!DG36/'WICHE Public Grads-RE PROJ'!AK36</f>
        <v>0.10406027203316984</v>
      </c>
      <c r="BW34" s="434">
        <f>+'WICHE Public Grads-RE PROJ'!DH36/'WICHE Public Grads-RE PROJ'!AL36</f>
        <v>9.9159663865546213E-2</v>
      </c>
      <c r="BX34" s="411">
        <f>+'WICHE Public Grads-RE PROJ'!DI36/'WICHE Public Grads-RE PROJ'!B36</f>
        <v>1.1535348084187803E-2</v>
      </c>
      <c r="BY34" s="411">
        <f>+'WICHE Public Grads-RE PROJ'!DJ36/'WICHE Public Grads-RE PROJ'!C36</f>
        <v>1.2786712364882678E-2</v>
      </c>
      <c r="BZ34" s="411">
        <f>+'WICHE Public Grads-RE PROJ'!DK36/'WICHE Public Grads-RE PROJ'!D36</f>
        <v>1.5041633091592801E-2</v>
      </c>
      <c r="CA34" s="411">
        <f>+'WICHE Public Grads-RE PROJ'!DL36/'WICHE Public Grads-RE PROJ'!E36</f>
        <v>1.5541264737406217E-2</v>
      </c>
      <c r="CB34" s="411">
        <f>+'WICHE Public Grads-RE PROJ'!DM36/'WICHE Public Grads-RE PROJ'!F36</f>
        <v>1.5517465264251396E-2</v>
      </c>
      <c r="CC34" s="411">
        <f>+'WICHE Public Grads-RE PROJ'!DN36/'WICHE Public Grads-RE PROJ'!G36</f>
        <v>1.4968152866242038E-2</v>
      </c>
      <c r="CD34" s="416">
        <f>+'WICHE Public Grads-RE PROJ'!DO36/'WICHE Public Grads-RE PROJ'!H36</f>
        <v>1.3793937927279327E-2</v>
      </c>
      <c r="CE34" s="416">
        <f>+'WICHE Public Grads-RE PROJ'!DP36/'WICHE Public Grads-RE PROJ'!I36</f>
        <v>1.4783161055610094E-2</v>
      </c>
      <c r="CF34" s="416">
        <f>+'WICHE Public Grads-RE PROJ'!DQ36/'WICHE Public Grads-RE PROJ'!J36</f>
        <v>1.1480228495369086E-2</v>
      </c>
      <c r="CG34" s="416">
        <f>+'WICHE Public Grads-RE PROJ'!DR36/'WICHE Public Grads-RE PROJ'!K36</f>
        <v>1.2967745480520907E-2</v>
      </c>
      <c r="CH34" s="411">
        <f>+'WICHE Public Grads-RE PROJ'!DS36/'WICHE Public Grads-RE PROJ'!L36</f>
        <v>1.3318596297319702E-2</v>
      </c>
      <c r="CI34" s="416">
        <f>+'WICHE Public Grads-RE PROJ'!DT36/'WICHE Public Grads-RE PROJ'!M36</f>
        <v>1.3945517934172428E-2</v>
      </c>
      <c r="CJ34" s="416">
        <f>+'WICHE Public Grads-RE PROJ'!DU36/'WICHE Public Grads-RE PROJ'!N36</f>
        <v>1.4811088754750727E-2</v>
      </c>
      <c r="CK34" s="416">
        <f>+'WICHE Public Grads-RE PROJ'!DV36/'WICHE Public Grads-RE PROJ'!O36</f>
        <v>1.4349103901342707E-2</v>
      </c>
      <c r="CL34" s="416">
        <f>+'WICHE Public Grads-RE PROJ'!DW36/'WICHE Public Grads-RE PROJ'!P36</f>
        <v>1.5149814835596454E-2</v>
      </c>
      <c r="CM34" s="416">
        <f>+'WICHE Public Grads-RE PROJ'!DX36/'WICHE Public Grads-RE PROJ'!Q36</f>
        <v>1.5994048726055421E-2</v>
      </c>
      <c r="CN34" s="416">
        <f>+'WICHE Public Grads-RE PROJ'!DY36/'WICHE Public Grads-RE PROJ'!R36</f>
        <v>1.6261498028909329E-2</v>
      </c>
      <c r="CO34" s="416">
        <f>+'WICHE Public Grads-RE PROJ'!DZ36/'WICHE Public Grads-RE PROJ'!S36</f>
        <v>1.544810663097429E-2</v>
      </c>
      <c r="CP34" s="416">
        <f>+'WICHE Public Grads-RE PROJ'!EA36/'WICHE Public Grads-RE PROJ'!T36</f>
        <v>1.5166611314070631E-2</v>
      </c>
      <c r="CQ34" s="417">
        <f>+'WICHE Public Grads-RE PROJ'!EB36/'WICHE Public Grads-RE PROJ'!U36</f>
        <v>1.4175954983226923E-2</v>
      </c>
      <c r="CR34" s="417">
        <f>+'WICHE Public Grads-RE PROJ'!EC36/'WICHE Public Grads-RE PROJ'!V36</f>
        <v>1.4892074293044788E-2</v>
      </c>
      <c r="CS34" s="417">
        <f>+'WICHE Public Grads-RE PROJ'!ED36/'WICHE Public Grads-RE PROJ'!W36</f>
        <v>1.6272522522522523E-2</v>
      </c>
      <c r="CT34" s="417">
        <f>+'WICHE Public Grads-RE PROJ'!EE36/'WICHE Public Grads-RE PROJ'!X36</f>
        <v>1.9694788367405701E-2</v>
      </c>
      <c r="CU34" s="417">
        <f>+'WICHE Public Grads-RE PROJ'!EF36/'WICHE Public Grads-RE PROJ'!Y36</f>
        <v>2.2441444559824622E-2</v>
      </c>
      <c r="CV34" s="417">
        <f>+'WICHE Public Grads-RE PROJ'!EG36/'WICHE Public Grads-RE PROJ'!Z36</f>
        <v>1.9814382508683028E-2</v>
      </c>
      <c r="CW34" s="417">
        <f>+'WICHE Public Grads-RE PROJ'!EH36/'WICHE Public Grads-RE PROJ'!AA36</f>
        <v>2.1156481227733625E-2</v>
      </c>
      <c r="CX34" s="415">
        <f>+'WICHE Public Grads-RE PROJ'!EI36/'WICHE Public Grads-RE PROJ'!AB36</f>
        <v>1.8656513462061462E-2</v>
      </c>
      <c r="CY34" s="415">
        <f>+'WICHE Public Grads-RE PROJ'!EJ36/'WICHE Public Grads-RE PROJ'!AC36</f>
        <v>2.0341871239150114E-2</v>
      </c>
      <c r="CZ34" s="415">
        <f>+'WICHE Public Grads-RE PROJ'!EK36/'WICHE Public Grads-RE PROJ'!AD36</f>
        <v>2.0636698128299474E-2</v>
      </c>
      <c r="DA34" s="415">
        <f>+'WICHE Public Grads-RE PROJ'!EL36/'WICHE Public Grads-RE PROJ'!AE36</f>
        <v>2.309933774834437E-2</v>
      </c>
      <c r="DB34" s="415">
        <f>+'WICHE Public Grads-RE PROJ'!EM36/'WICHE Public Grads-RE PROJ'!AF36</f>
        <v>1.9741996135164776E-2</v>
      </c>
      <c r="DC34" s="417">
        <f>+'WICHE Public Grads-RE PROJ'!EN36/'WICHE Public Grads-RE PROJ'!AG36</f>
        <v>2.3413243752226802E-2</v>
      </c>
      <c r="DD34" s="415">
        <f>+'WICHE Public Grads-RE PROJ'!EO36/'WICHE Public Grads-RE PROJ'!AH36</f>
        <v>2.5623471882640587E-2</v>
      </c>
      <c r="DE34" s="415">
        <f>+'WICHE Public Grads-RE PROJ'!EP36/'WICHE Public Grads-RE PROJ'!AI36</f>
        <v>2.3344631689502078E-2</v>
      </c>
      <c r="DF34" s="415">
        <f>+'WICHE Public Grads-RE PROJ'!EQ36/'WICHE Public Grads-RE PROJ'!AJ36</f>
        <v>2.4473147518694765E-2</v>
      </c>
      <c r="DG34" s="415">
        <f>+'WICHE Public Grads-RE PROJ'!ER36/'WICHE Public Grads-RE PROJ'!AK36</f>
        <v>2.3006522728421904E-2</v>
      </c>
      <c r="DH34" s="434">
        <f>+'WICHE Public Grads-RE PROJ'!ES36/'WICHE Public Grads-RE PROJ'!AL36</f>
        <v>2.5997899159663867E-2</v>
      </c>
      <c r="DI34" s="411">
        <f>+'WICHE Public Grads-RE PROJ'!ET36/'WICHE Public Grads-RE PROJ'!B36</f>
        <v>1.8146249325418241E-2</v>
      </c>
      <c r="DJ34" s="411">
        <f>+'WICHE Public Grads-RE PROJ'!EU36/'WICHE Public Grads-RE PROJ'!C36</f>
        <v>2.0432375428420774E-2</v>
      </c>
      <c r="DK34" s="411">
        <f>+'WICHE Public Grads-RE PROJ'!EV36/'WICHE Public Grads-RE PROJ'!D36</f>
        <v>2.2293849046467903E-2</v>
      </c>
      <c r="DL34" s="411">
        <f>+'WICHE Public Grads-RE PROJ'!EW36/'WICHE Public Grads-RE PROJ'!E36</f>
        <v>2.0967309753483387E-2</v>
      </c>
      <c r="DM34" s="411">
        <f>+'WICHE Public Grads-RE PROJ'!EX36/'WICHE Public Grads-RE PROJ'!F36</f>
        <v>2.55161667315933E-2</v>
      </c>
      <c r="DN34" s="411">
        <f>+'WICHE Public Grads-RE PROJ'!EY36/'WICHE Public Grads-RE PROJ'!G36</f>
        <v>2.1337579617834394E-2</v>
      </c>
      <c r="DO34" s="416">
        <f>+'WICHE Public Grads-RE PROJ'!EZ36/'WICHE Public Grads-RE PROJ'!H36</f>
        <v>2.1356403896182468E-2</v>
      </c>
      <c r="DP34" s="416">
        <f>+'WICHE Public Grads-RE PROJ'!FA36/'WICHE Public Grads-RE PROJ'!I36</f>
        <v>2.0673326788704743E-2</v>
      </c>
      <c r="DQ34" s="416">
        <f>+'WICHE Public Grads-RE PROJ'!FB36/'WICHE Public Grads-RE PROJ'!J36</f>
        <v>2.3071377072819033E-2</v>
      </c>
      <c r="DR34" s="416">
        <f>+'WICHE Public Grads-RE PROJ'!FC36/'WICHE Public Grads-RE PROJ'!K36</f>
        <v>2.3407879553821637E-2</v>
      </c>
      <c r="DS34" s="411">
        <f>+'WICHE Public Grads-RE PROJ'!FD36/'WICHE Public Grads-RE PROJ'!L36</f>
        <v>2.1995026250345398E-2</v>
      </c>
      <c r="DT34" s="416">
        <f>+'WICHE Public Grads-RE PROJ'!FE36/'WICHE Public Grads-RE PROJ'!M36</f>
        <v>1.8850085682207647E-2</v>
      </c>
      <c r="DU34" s="416">
        <f>+'WICHE Public Grads-RE PROJ'!FF36/'WICHE Public Grads-RE PROJ'!N36</f>
        <v>2.2635814889336015E-2</v>
      </c>
      <c r="DV34" s="416">
        <f>+'WICHE Public Grads-RE PROJ'!FG36/'WICHE Public Grads-RE PROJ'!O36</f>
        <v>2.0976200080677694E-2</v>
      </c>
      <c r="DW34" s="416">
        <f>+'WICHE Public Grads-RE PROJ'!FH36/'WICHE Public Grads-RE PROJ'!P36</f>
        <v>2.3846930759735159E-2</v>
      </c>
      <c r="DX34" s="416">
        <f>+'WICHE Public Grads-RE PROJ'!FI36/'WICHE Public Grads-RE PROJ'!Q36</f>
        <v>2.3929080652160435E-2</v>
      </c>
      <c r="DY34" s="416">
        <f>+'WICHE Public Grads-RE PROJ'!FJ36/'WICHE Public Grads-RE PROJ'!R36</f>
        <v>2.5569426193604906E-2</v>
      </c>
      <c r="DZ34" s="416">
        <f>+'WICHE Public Grads-RE PROJ'!FK36/'WICHE Public Grads-RE PROJ'!S36</f>
        <v>2.6657743572583794E-2</v>
      </c>
      <c r="EA34" s="416">
        <f>+'WICHE Public Grads-RE PROJ'!FL36/'WICHE Public Grads-RE PROJ'!T36</f>
        <v>2.0591165725672534E-2</v>
      </c>
      <c r="EB34" s="417">
        <f>+'WICHE Public Grads-RE PROJ'!FM36/'WICHE Public Grads-RE PROJ'!U36</f>
        <v>2.1859106157342278E-2</v>
      </c>
      <c r="EC34" s="417">
        <f>+'WICHE Public Grads-RE PROJ'!FN36/'WICHE Public Grads-RE PROJ'!V36</f>
        <v>2.459702158514139E-2</v>
      </c>
      <c r="ED34" s="417">
        <f>+'WICHE Public Grads-RE PROJ'!FO36/'WICHE Public Grads-RE PROJ'!W36</f>
        <v>2.4605855855855854E-2</v>
      </c>
      <c r="EE34" s="417">
        <f>+'WICHE Public Grads-RE PROJ'!FP36/'WICHE Public Grads-RE PROJ'!X36</f>
        <v>2.3841059602649008E-2</v>
      </c>
      <c r="EF34" s="417">
        <f>+'WICHE Public Grads-RE PROJ'!FQ36/'WICHE Public Grads-RE PROJ'!Y36</f>
        <v>2.3133725625937462E-2</v>
      </c>
      <c r="EG34" s="417">
        <f>+'WICHE Public Grads-RE PROJ'!FR36/'WICHE Public Grads-RE PROJ'!Z36</f>
        <v>2.214883562033821E-2</v>
      </c>
      <c r="EH34" s="417">
        <f>+'WICHE Public Grads-RE PROJ'!FS36/'WICHE Public Grads-RE PROJ'!AA36</f>
        <v>2.3677719923266647E-2</v>
      </c>
      <c r="EI34" s="415">
        <f>+'WICHE Public Grads-RE PROJ'!FT36/'WICHE Public Grads-RE PROJ'!AB36</f>
        <v>2.4748436225183572E-2</v>
      </c>
      <c r="EJ34" s="415">
        <f>+'WICHE Public Grads-RE PROJ'!FU36/'WICHE Public Grads-RE PROJ'!AC36</f>
        <v>2.2951168858831673E-2</v>
      </c>
      <c r="EK34" s="415">
        <f>+'WICHE Public Grads-RE PROJ'!FV36/'WICHE Public Grads-RE PROJ'!AD36</f>
        <v>2.3889511011571482E-2</v>
      </c>
      <c r="EL34" s="415">
        <f>+'WICHE Public Grads-RE PROJ'!FW36/'WICHE Public Grads-RE PROJ'!AE36</f>
        <v>2.2251655629139073E-2</v>
      </c>
      <c r="EM34" s="415">
        <f>+'WICHE Public Grads-RE PROJ'!FX36/'WICHE Public Grads-RE PROJ'!AF36</f>
        <v>2.1047683710241814E-2</v>
      </c>
      <c r="EN34" s="417">
        <f>+'WICHE Public Grads-RE PROJ'!FY36/'WICHE Public Grads-RE PROJ'!AG36</f>
        <v>2.4329414159922635E-2</v>
      </c>
      <c r="EO34" s="415">
        <f>+'WICHE Public Grads-RE PROJ'!FZ36/'WICHE Public Grads-RE PROJ'!AH36</f>
        <v>2.4841075794621026E-2</v>
      </c>
      <c r="EP34" s="415">
        <f>+'WICHE Public Grads-RE PROJ'!GA36/'WICHE Public Grads-RE PROJ'!AI36</f>
        <v>2.4633599083400966E-2</v>
      </c>
      <c r="EQ34" s="415">
        <f>+'WICHE Public Grads-RE PROJ'!GB36/'WICHE Public Grads-RE PROJ'!AJ36</f>
        <v>2.3501990871127514E-2</v>
      </c>
      <c r="ER34" s="415">
        <f>+'WICHE Public Grads-RE PROJ'!GC36/'WICHE Public Grads-RE PROJ'!AK36</f>
        <v>2.5736967184102746E-2</v>
      </c>
      <c r="ES34" s="434">
        <f>+'WICHE Public Grads-RE PROJ'!GD36/'WICHE Public Grads-RE PROJ'!AL36</f>
        <v>2.5630252100840335E-2</v>
      </c>
      <c r="ET34" s="411">
        <f>+'WICHE Public Grads-RE PROJ'!GE36/'WICHE Public Grads-RE PROJ'!B36</f>
        <v>0.41547490555855371</v>
      </c>
      <c r="EU34" s="411">
        <f>+'WICHE Public Grads-RE PROJ'!GF36/'WICHE Public Grads-RE PROJ'!C36</f>
        <v>0.41240442921170578</v>
      </c>
      <c r="EV34" s="411">
        <f>+'WICHE Public Grads-RE PROJ'!GG36/'WICHE Public Grads-RE PROJ'!D36</f>
        <v>0.41451786193929624</v>
      </c>
      <c r="EW34" s="411">
        <f>+'WICHE Public Grads-RE PROJ'!GH36/'WICHE Public Grads-RE PROJ'!E36</f>
        <v>0.41767148981779206</v>
      </c>
      <c r="EX34" s="411">
        <f>+'WICHE Public Grads-RE PROJ'!GI36/'WICHE Public Grads-RE PROJ'!F36</f>
        <v>0.4035190235034411</v>
      </c>
      <c r="EY34" s="411">
        <f>+'WICHE Public Grads-RE PROJ'!GJ36/'WICHE Public Grads-RE PROJ'!G36</f>
        <v>0.41127388535031845</v>
      </c>
      <c r="EZ34" s="416">
        <f>+'WICHE Public Grads-RE PROJ'!GK36/'WICHE Public Grads-RE PROJ'!H36</f>
        <v>0.4285195716619275</v>
      </c>
      <c r="FA34" s="416">
        <f>+'WICHE Public Grads-RE PROJ'!GL36/'WICHE Public Grads-RE PROJ'!I36</f>
        <v>0.43292718138245656</v>
      </c>
      <c r="FB34" s="416">
        <f>+'WICHE Public Grads-RE PROJ'!GM36/'WICHE Public Grads-RE PROJ'!J36</f>
        <v>0.42099717153790694</v>
      </c>
      <c r="FC34" s="416">
        <f>+'WICHE Public Grads-RE PROJ'!GN36/'WICHE Public Grads-RE PROJ'!K36</f>
        <v>0.43705698115281061</v>
      </c>
      <c r="FD34" s="411">
        <f>+'WICHE Public Grads-RE PROJ'!GO36/'WICHE Public Grads-RE PROJ'!L36</f>
        <v>0.43984526112185685</v>
      </c>
      <c r="FE34" s="416">
        <f>+'WICHE Public Grads-RE PROJ'!GP36/'WICHE Public Grads-RE PROJ'!M36</f>
        <v>0.4474383974472611</v>
      </c>
      <c r="FF34" s="416">
        <f>+'WICHE Public Grads-RE PROJ'!GQ36/'WICHE Public Grads-RE PROJ'!N36</f>
        <v>0.45400178850883077</v>
      </c>
      <c r="FG34" s="416">
        <f>+'WICHE Public Grads-RE PROJ'!GR36/'WICHE Public Grads-RE PROJ'!O36</f>
        <v>0.46527977871261456</v>
      </c>
      <c r="FH34" s="416">
        <f>+'WICHE Public Grads-RE PROJ'!GS36/'WICHE Public Grads-RE PROJ'!P36</f>
        <v>0.45993715632364496</v>
      </c>
      <c r="FI34" s="416">
        <f>+'WICHE Public Grads-RE PROJ'!GT36/'WICHE Public Grads-RE PROJ'!Q36</f>
        <v>0.45843407104333272</v>
      </c>
      <c r="FJ34" s="416">
        <f>+'WICHE Public Grads-RE PROJ'!GU36/'WICHE Public Grads-RE PROJ'!R36</f>
        <v>0.47853701270258431</v>
      </c>
      <c r="FK34" s="416">
        <f>+'WICHE Public Grads-RE PROJ'!GV36/'WICHE Public Grads-RE PROJ'!S36</f>
        <v>0.4885394010373097</v>
      </c>
      <c r="FL34" s="416">
        <f>+'WICHE Public Grads-RE PROJ'!GW36/'WICHE Public Grads-RE PROJ'!T36</f>
        <v>0.53044392782021477</v>
      </c>
      <c r="FM34" s="417">
        <f>+'WICHE Public Grads-RE PROJ'!GX36/'WICHE Public Grads-RE PROJ'!U36</f>
        <v>0.53121956498214484</v>
      </c>
      <c r="FN34" s="417">
        <f>+'WICHE Public Grads-RE PROJ'!GY36/'WICHE Public Grads-RE PROJ'!V36</f>
        <v>0.53360477438786325</v>
      </c>
      <c r="FO34" s="417">
        <f>+'WICHE Public Grads-RE PROJ'!GZ36/'WICHE Public Grads-RE PROJ'!W36</f>
        <v>0.54161036036036037</v>
      </c>
      <c r="FP34" s="417">
        <f>+'WICHE Public Grads-RE PROJ'!HA36/'WICHE Public Grads-RE PROJ'!X36</f>
        <v>0.54247048661099917</v>
      </c>
      <c r="FQ34" s="417">
        <f>+'WICHE Public Grads-RE PROJ'!HB36/'WICHE Public Grads-RE PROJ'!Y36</f>
        <v>0.54055613245644396</v>
      </c>
      <c r="FR34" s="417">
        <f>+'WICHE Public Grads-RE PROJ'!HC36/'WICHE Public Grads-RE PROJ'!Z36</f>
        <v>0.54979217673518188</v>
      </c>
      <c r="FS34" s="417">
        <f>+'WICHE Public Grads-RE PROJ'!HD36/'WICHE Public Grads-RE PROJ'!AA36</f>
        <v>0.555604275143875</v>
      </c>
      <c r="FT34" s="415">
        <f>+'WICHE Public Grads-RE PROJ'!HE36/'WICHE Public Grads-RE PROJ'!AB36</f>
        <v>0.5582268153385912</v>
      </c>
      <c r="FU34" s="415">
        <f>+'WICHE Public Grads-RE PROJ'!HF36/'WICHE Public Grads-RE PROJ'!AC36</f>
        <v>0.55594014590766283</v>
      </c>
      <c r="FV34" s="415">
        <f>+'WICHE Public Grads-RE PROJ'!HG36/'WICHE Public Grads-RE PROJ'!AD36</f>
        <v>0.56183010718285076</v>
      </c>
      <c r="FW34" s="415">
        <f>+'WICHE Public Grads-RE PROJ'!HH36/'WICHE Public Grads-RE PROJ'!AE36</f>
        <v>0.5576158940397351</v>
      </c>
      <c r="FX34" s="415">
        <f>+'WICHE Public Grads-RE PROJ'!HI36/'WICHE Public Grads-RE PROJ'!AF36</f>
        <v>0.55935655716300203</v>
      </c>
      <c r="FY34" s="417">
        <f>+'WICHE Public Grads-RE PROJ'!HJ36/'WICHE Public Grads-RE PROJ'!AG36</f>
        <v>0.56777116099149993</v>
      </c>
      <c r="FZ34" s="415">
        <f>+'WICHE Public Grads-RE PROJ'!HK36/'WICHE Public Grads-RE PROJ'!AH36</f>
        <v>0.57056234718826404</v>
      </c>
      <c r="GA34" s="415">
        <f>+'WICHE Public Grads-RE PROJ'!HL36/'WICHE Public Grads-RE PROJ'!AI36</f>
        <v>0.57564329020862171</v>
      </c>
      <c r="GB34" s="415">
        <f>+'WICHE Public Grads-RE PROJ'!HM36/'WICHE Public Grads-RE PROJ'!AJ36</f>
        <v>0.57662425949305618</v>
      </c>
      <c r="GC34" s="415">
        <f>+'WICHE Public Grads-RE PROJ'!HN36/'WICHE Public Grads-RE PROJ'!AK36</f>
        <v>0.57784294888001209</v>
      </c>
      <c r="GD34" s="434">
        <f>+'WICHE Public Grads-RE PROJ'!HO36/'WICHE Public Grads-RE PROJ'!AL36</f>
        <v>0.5742647058823529</v>
      </c>
      <c r="GE34" s="411">
        <f>+'WICHE Public Grads-RE PROJ'!HP36/'WICHE Public Grads-RE PROJ'!B36</f>
        <v>0.4464382083108473</v>
      </c>
      <c r="GF34" s="411">
        <f>+'WICHE Public Grads-RE PROJ'!HQ36/'WICHE Public Grads-RE PROJ'!C36</f>
        <v>0.44825995254416029</v>
      </c>
      <c r="GG34" s="411">
        <f>+'WICHE Public Grads-RE PROJ'!HR36/'WICHE Public Grads-RE PROJ'!D36</f>
        <v>0.44023636852001075</v>
      </c>
      <c r="GH34" s="411">
        <f>+'WICHE Public Grads-RE PROJ'!HS36/'WICHE Public Grads-RE PROJ'!E36</f>
        <v>0.44285905680600213</v>
      </c>
      <c r="GI34" s="411">
        <f>+'WICHE Public Grads-RE PROJ'!HT36/'WICHE Public Grads-RE PROJ'!F36</f>
        <v>0.45649915595377222</v>
      </c>
      <c r="GJ34" s="411">
        <f>+'WICHE Public Grads-RE PROJ'!HU36/'WICHE Public Grads-RE PROJ'!G36</f>
        <v>0.45477707006369428</v>
      </c>
      <c r="GK34" s="416">
        <f>+'WICHE Public Grads-RE PROJ'!HV36/'WICHE Public Grads-RE PROJ'!H36</f>
        <v>0.43983302075140662</v>
      </c>
      <c r="GL34" s="416">
        <f>+'WICHE Public Grads-RE PROJ'!HW36/'WICHE Public Grads-RE PROJ'!I36</f>
        <v>0.43743142576658772</v>
      </c>
      <c r="GM34" s="416">
        <f>+'WICHE Public Grads-RE PROJ'!HX36/'WICHE Public Grads-RE PROJ'!J36</f>
        <v>0.44140646664078531</v>
      </c>
      <c r="GN34" s="416">
        <f>+'WICHE Public Grads-RE PROJ'!HY36/'WICHE Public Grads-RE PROJ'!K36</f>
        <v>0.41689103796911919</v>
      </c>
      <c r="GO34" s="411">
        <f>+'WICHE Public Grads-RE PROJ'!HZ36/'WICHE Public Grads-RE PROJ'!L36</f>
        <v>0.41856866537717602</v>
      </c>
      <c r="GP34" s="416">
        <f>+'WICHE Public Grads-RE PROJ'!IA36/'WICHE Public Grads-RE PROJ'!M36</f>
        <v>0.41328369674407611</v>
      </c>
      <c r="GQ34" s="416">
        <f>+'WICHE Public Grads-RE PROJ'!IB36/'WICHE Public Grads-RE PROJ'!N36</f>
        <v>0.4026939414263358</v>
      </c>
      <c r="GR34" s="416">
        <f>+'WICHE Public Grads-RE PROJ'!IC36/'WICHE Public Grads-RE PROJ'!O36</f>
        <v>0.39572408229124645</v>
      </c>
      <c r="GS34" s="416">
        <f>+'WICHE Public Grads-RE PROJ'!ID36/'WICHE Public Grads-RE PROJ'!P36</f>
        <v>0.38721804511278196</v>
      </c>
      <c r="GT34" s="416">
        <f>+'WICHE Public Grads-RE PROJ'!IE36/'WICHE Public Grads-RE PROJ'!Q36</f>
        <v>0.38763870807761452</v>
      </c>
      <c r="GU34" s="416">
        <f>+'WICHE Public Grads-RE PROJ'!IF36/'WICHE Public Grads-RE PROJ'!R36</f>
        <v>0.36043583004818219</v>
      </c>
      <c r="GV34" s="416">
        <f>+'WICHE Public Grads-RE PROJ'!IG36/'WICHE Public Grads-RE PROJ'!S36</f>
        <v>0.35123529083709776</v>
      </c>
      <c r="GW34" s="416">
        <f>+'WICHE Public Grads-RE PROJ'!IH36/'WICHE Public Grads-RE PROJ'!T36</f>
        <v>0.32093435182110042</v>
      </c>
      <c r="GX34" s="417">
        <f>+'WICHE Public Grads-RE PROJ'!II36/'WICHE Public Grads-RE PROJ'!U36</f>
        <v>0.32025754788442812</v>
      </c>
      <c r="GY34" s="417">
        <f>+'WICHE Public Grads-RE PROJ'!IJ36/'WICHE Public Grads-RE PROJ'!V36</f>
        <v>0.31329131574544034</v>
      </c>
      <c r="GZ34" s="417">
        <f>+'WICHE Public Grads-RE PROJ'!IK36/'WICHE Public Grads-RE PROJ'!W36</f>
        <v>0.31373873873873875</v>
      </c>
      <c r="HA34" s="417">
        <f>+'WICHE Public Grads-RE PROJ'!IL36/'WICHE Public Grads-RE PROJ'!X36</f>
        <v>0.31344658796429598</v>
      </c>
      <c r="HB34" s="417">
        <f>+'WICHE Public Grads-RE PROJ'!IM36/'WICHE Public Grads-RE PROJ'!Y36</f>
        <v>0.31625706703588324</v>
      </c>
      <c r="HC34" s="417">
        <f>+'WICHE Public Grads-RE PROJ'!IN36/'WICHE Public Grads-RE PROJ'!Z36</f>
        <v>0.30735068040767521</v>
      </c>
      <c r="HD34" s="417">
        <f>+'WICHE Public Grads-RE PROJ'!IO36/'WICHE Public Grads-RE PROJ'!AA36</f>
        <v>0.29717730885174021</v>
      </c>
      <c r="HE34" s="415">
        <f>+'WICHE Public Grads-RE PROJ'!IP36/'WICHE Public Grads-RE PROJ'!AB36</f>
        <v>0.29921131357084579</v>
      </c>
      <c r="HF34" s="415">
        <f>+'WICHE Public Grads-RE PROJ'!IQ36/'WICHE Public Grads-RE PROJ'!AC36</f>
        <v>0.30102774375632357</v>
      </c>
      <c r="HG34" s="415">
        <f>+'WICHE Public Grads-RE PROJ'!IR36/'WICHE Public Grads-RE PROJ'!AD36</f>
        <v>0.2904068682344158</v>
      </c>
      <c r="HH34" s="415">
        <f>+'WICHE Public Grads-RE PROJ'!IS36/'WICHE Public Grads-RE PROJ'!AE36</f>
        <v>0.29610596026490066</v>
      </c>
      <c r="HI34" s="415">
        <f>+'WICHE Public Grads-RE PROJ'!IT36/'WICHE Public Grads-RE PROJ'!AF36</f>
        <v>0.29529430197942236</v>
      </c>
      <c r="HJ34" s="417">
        <f>+'WICHE Public Grads-RE PROJ'!IU36/'WICHE Public Grads-RE PROJ'!AG36</f>
        <v>0.28065353489082301</v>
      </c>
      <c r="HK34" s="415">
        <f>+'WICHE Public Grads-RE PROJ'!IV36/'WICHE Public Grads-RE PROJ'!AH36</f>
        <v>0.2740831295843521</v>
      </c>
      <c r="HL34" s="415">
        <f>+'WICHE Public Grads-RE PROJ'!IW36/'WICHE Public Grads-RE PROJ'!AI36</f>
        <v>0.27836921754905236</v>
      </c>
      <c r="HM34" s="415">
        <f>+'WICHE Public Grads-RE PROJ'!IX36/'WICHE Public Grads-RE PROJ'!AJ36</f>
        <v>0.27304069146353305</v>
      </c>
      <c r="HN34" s="415">
        <f>+'WICHE Public Grads-RE PROJ'!IY36/'WICHE Public Grads-RE PROJ'!AK36</f>
        <v>0.26935328917429335</v>
      </c>
      <c r="HO34" s="434">
        <f>+'WICHE Public Grads-RE PROJ'!IZ36/'WICHE Public Grads-RE PROJ'!AL36</f>
        <v>0.27494747899159666</v>
      </c>
      <c r="HP34" s="428">
        <f t="shared" si="48"/>
        <v>1</v>
      </c>
      <c r="HQ34" s="428">
        <f t="shared" si="49"/>
        <v>1</v>
      </c>
      <c r="HR34" s="428">
        <f t="shared" si="50"/>
        <v>1</v>
      </c>
      <c r="HS34" s="428">
        <f t="shared" si="51"/>
        <v>1</v>
      </c>
      <c r="HT34" s="428">
        <f t="shared" si="52"/>
        <v>1</v>
      </c>
      <c r="HU34" s="428">
        <f t="shared" si="2"/>
        <v>1</v>
      </c>
      <c r="HV34" s="428">
        <f t="shared" si="41"/>
        <v>1</v>
      </c>
      <c r="HW34" s="428">
        <f t="shared" si="42"/>
        <v>1</v>
      </c>
      <c r="HX34" s="428">
        <f t="shared" si="43"/>
        <v>1</v>
      </c>
      <c r="HY34" s="428">
        <f t="shared" si="44"/>
        <v>1</v>
      </c>
      <c r="HZ34" s="428">
        <f t="shared" si="45"/>
        <v>1</v>
      </c>
      <c r="IA34" s="428">
        <f t="shared" si="46"/>
        <v>1</v>
      </c>
      <c r="IB34" s="428">
        <f t="shared" si="47"/>
        <v>1</v>
      </c>
      <c r="IC34" s="428">
        <f t="shared" si="17"/>
        <v>1</v>
      </c>
      <c r="ID34" s="428">
        <f t="shared" si="18"/>
        <v>1</v>
      </c>
      <c r="IE34" s="428">
        <f t="shared" si="19"/>
        <v>1</v>
      </c>
      <c r="IF34" s="428">
        <f t="shared" si="20"/>
        <v>1</v>
      </c>
      <c r="IG34" s="428">
        <f t="shared" si="21"/>
        <v>1</v>
      </c>
      <c r="IH34" s="428">
        <f t="shared" si="22"/>
        <v>1</v>
      </c>
      <c r="II34" s="428">
        <f t="shared" si="23"/>
        <v>1</v>
      </c>
      <c r="IJ34" s="428">
        <f t="shared" si="24"/>
        <v>1</v>
      </c>
      <c r="IK34" s="428">
        <f t="shared" si="25"/>
        <v>1</v>
      </c>
      <c r="IL34" s="428">
        <f t="shared" si="26"/>
        <v>1</v>
      </c>
      <c r="IM34" s="428">
        <f t="shared" si="27"/>
        <v>1</v>
      </c>
      <c r="IN34" s="428">
        <f t="shared" si="28"/>
        <v>0.99999999999999989</v>
      </c>
      <c r="IO34" s="428">
        <f t="shared" si="29"/>
        <v>1</v>
      </c>
      <c r="IP34" s="428">
        <f t="shared" si="30"/>
        <v>1</v>
      </c>
      <c r="IQ34" s="428">
        <f t="shared" si="31"/>
        <v>1</v>
      </c>
      <c r="IR34" s="428">
        <f t="shared" si="32"/>
        <v>1</v>
      </c>
      <c r="IS34" s="428">
        <f t="shared" si="33"/>
        <v>1</v>
      </c>
      <c r="IT34" s="428">
        <f t="shared" si="34"/>
        <v>1</v>
      </c>
      <c r="IU34" s="428">
        <f t="shared" si="35"/>
        <v>1</v>
      </c>
      <c r="IV34" s="428">
        <f t="shared" si="36"/>
        <v>1</v>
      </c>
      <c r="IW34" s="428">
        <f t="shared" si="37"/>
        <v>1</v>
      </c>
      <c r="IX34" s="428">
        <f t="shared" si="38"/>
        <v>0.99999999999999989</v>
      </c>
      <c r="IY34" s="428">
        <f t="shared" si="39"/>
        <v>1</v>
      </c>
      <c r="IZ34" s="428">
        <f t="shared" si="40"/>
        <v>1</v>
      </c>
    </row>
    <row r="35" spans="1:260" s="42" customFormat="1">
      <c r="A35" s="281" t="s">
        <v>104</v>
      </c>
      <c r="B35" s="411">
        <f>+'WICHE Public Grads-RE PROJ'!AM37/'WICHE Public Grads-RE PROJ'!B37</f>
        <v>5.0582888757162617E-2</v>
      </c>
      <c r="C35" s="411">
        <f>+'WICHE Public Grads-RE PROJ'!AN37/'WICHE Public Grads-RE PROJ'!C37</f>
        <v>5.1747081860005324E-2</v>
      </c>
      <c r="D35" s="411">
        <f>+'WICHE Public Grads-RE PROJ'!AO37/'WICHE Public Grads-RE PROJ'!D37</f>
        <v>5.6192573467993015E-2</v>
      </c>
      <c r="E35" s="411">
        <f>+'WICHE Public Grads-RE PROJ'!AP37/'WICHE Public Grads-RE PROJ'!E37</f>
        <v>5.1013857946607261E-2</v>
      </c>
      <c r="F35" s="411">
        <f>+'WICHE Public Grads-RE PROJ'!AQ37/'WICHE Public Grads-RE PROJ'!F37</f>
        <v>5.333082423786225E-2</v>
      </c>
      <c r="G35" s="411">
        <f>+'WICHE Public Grads-RE PROJ'!AR37/'WICHE Public Grads-RE PROJ'!G37</f>
        <v>5.1515151515151514E-2</v>
      </c>
      <c r="H35" s="416">
        <f>+'WICHE Public Grads-RE PROJ'!AS37/'WICHE Public Grads-RE PROJ'!H37</f>
        <v>5.3145492541615623E-2</v>
      </c>
      <c r="I35" s="416">
        <f>+'WICHE Public Grads-RE PROJ'!AT37/'WICHE Public Grads-RE PROJ'!I37</f>
        <v>5.5018587360594798E-2</v>
      </c>
      <c r="J35" s="416">
        <f>+'WICHE Public Grads-RE PROJ'!AU37/'WICHE Public Grads-RE PROJ'!J37</f>
        <v>6.0036263514874753E-2</v>
      </c>
      <c r="K35" s="416">
        <f>+'WICHE Public Grads-RE PROJ'!AV37/'WICHE Public Grads-RE PROJ'!K37</f>
        <v>5.7749226422709542E-2</v>
      </c>
      <c r="L35" s="411">
        <f>+'WICHE Public Grads-RE PROJ'!AW37/'WICHE Public Grads-RE PROJ'!L37</f>
        <v>5.752571298789786E-2</v>
      </c>
      <c r="M35" s="416">
        <f>+'WICHE Public Grads-RE PROJ'!AX37/'WICHE Public Grads-RE PROJ'!M37</f>
        <v>6.125232486050837E-2</v>
      </c>
      <c r="N35" s="416">
        <f>+'WICHE Public Grads-RE PROJ'!AY37/'WICHE Public Grads-RE PROJ'!N37</f>
        <v>6.6028708133971298E-2</v>
      </c>
      <c r="O35" s="416">
        <f>+'WICHE Public Grads-RE PROJ'!AZ37/'WICHE Public Grads-RE PROJ'!O37</f>
        <v>6.8264704965555936E-2</v>
      </c>
      <c r="P35" s="416">
        <f>+'WICHE Public Grads-RE PROJ'!BA37/'WICHE Public Grads-RE PROJ'!P37</f>
        <v>6.9796875964684812E-2</v>
      </c>
      <c r="Q35" s="416">
        <f>+'WICHE Public Grads-RE PROJ'!BB37/'WICHE Public Grads-RE PROJ'!Q37</f>
        <v>7.2542352112244579E-2</v>
      </c>
      <c r="R35" s="416">
        <f>+'WICHE Public Grads-RE PROJ'!BC37/'WICHE Public Grads-RE PROJ'!R37</f>
        <v>7.4454654883884794E-2</v>
      </c>
      <c r="S35" s="416">
        <f>+'WICHE Public Grads-RE PROJ'!BD37/'WICHE Public Grads-RE PROJ'!S37</f>
        <v>7.0189877138322268E-2</v>
      </c>
      <c r="T35" s="416">
        <f>+'WICHE Public Grads-RE PROJ'!BE37/'WICHE Public Grads-RE PROJ'!T37</f>
        <v>6.9586810267663793E-2</v>
      </c>
      <c r="U35" s="417">
        <f>+'WICHE Public Grads-RE PROJ'!BF37/'WICHE Public Grads-RE PROJ'!U37</f>
        <v>6.8402631947361056E-2</v>
      </c>
      <c r="V35" s="417">
        <f>+'WICHE Public Grads-RE PROJ'!BG37/'WICHE Public Grads-RE PROJ'!V37</f>
        <v>6.8598058713526672E-2</v>
      </c>
      <c r="W35" s="417">
        <f>+'WICHE Public Grads-RE PROJ'!BH37/'WICHE Public Grads-RE PROJ'!W37</f>
        <v>6.9079725573692921E-2</v>
      </c>
      <c r="X35" s="417">
        <f>+'WICHE Public Grads-RE PROJ'!BI37/'WICHE Public Grads-RE PROJ'!X37</f>
        <v>6.9234404536861999E-2</v>
      </c>
      <c r="Y35" s="417">
        <f>+'WICHE Public Grads-RE PROJ'!BJ37/'WICHE Public Grads-RE PROJ'!Y37</f>
        <v>6.8980706545678797E-2</v>
      </c>
      <c r="Z35" s="417">
        <f>+'WICHE Public Grads-RE PROJ'!BK37/'WICHE Public Grads-RE PROJ'!Z37</f>
        <v>6.5489456540373733E-2</v>
      </c>
      <c r="AA35" s="417">
        <f>+'WICHE Public Grads-RE PROJ'!BL37/'WICHE Public Grads-RE PROJ'!AA37</f>
        <v>6.5381010537078593E-2</v>
      </c>
      <c r="AB35" s="415">
        <f>+'WICHE Public Grads-RE PROJ'!BM37/'WICHE Public Grads-RE PROJ'!AB37</f>
        <v>6.5105846067573248E-2</v>
      </c>
      <c r="AC35" s="415">
        <f>+'WICHE Public Grads-RE PROJ'!BN37/'WICHE Public Grads-RE PROJ'!AC37</f>
        <v>6.337812647803466E-2</v>
      </c>
      <c r="AD35" s="415">
        <f>+'WICHE Public Grads-RE PROJ'!BO37/'WICHE Public Grads-RE PROJ'!AD37</f>
        <v>5.8524882838652086E-2</v>
      </c>
      <c r="AE35" s="415">
        <f>+'WICHE Public Grads-RE PROJ'!BP37/'WICHE Public Grads-RE PROJ'!AE37</f>
        <v>5.9517659533973193E-2</v>
      </c>
      <c r="AF35" s="415">
        <f>+'WICHE Public Grads-RE PROJ'!BQ37/'WICHE Public Grads-RE PROJ'!AF37</f>
        <v>5.8110735305867002E-2</v>
      </c>
      <c r="AG35" s="417">
        <f>+'WICHE Public Grads-RE PROJ'!BR37/'WICHE Public Grads-RE PROJ'!AG37</f>
        <v>6.3202286158199922E-2</v>
      </c>
      <c r="AH35" s="415">
        <f>+'WICHE Public Grads-RE PROJ'!BS37/'WICHE Public Grads-RE PROJ'!AH37</f>
        <v>6.444369010627464E-2</v>
      </c>
      <c r="AI35" s="415">
        <f>+'WICHE Public Grads-RE PROJ'!BT37/'WICHE Public Grads-RE PROJ'!AI37</f>
        <v>6.2716785283009169E-2</v>
      </c>
      <c r="AJ35" s="415">
        <f>+'WICHE Public Grads-RE PROJ'!BU37/'WICHE Public Grads-RE PROJ'!AJ37</f>
        <v>6.1427652733118975E-2</v>
      </c>
      <c r="AK35" s="415">
        <f>+'WICHE Public Grads-RE PROJ'!BV37/'WICHE Public Grads-RE PROJ'!AK37</f>
        <v>6.3076385341327673E-2</v>
      </c>
      <c r="AL35" s="434">
        <f>+'WICHE Public Grads-RE PROJ'!BW37/'WICHE Public Grads-RE PROJ'!AL37</f>
        <v>6.4509831264816617E-2</v>
      </c>
      <c r="AM35" s="411">
        <f>+'WICHE Public Grads-RE PROJ'!BX37/'WICHE Public Grads-RE PROJ'!B37</f>
        <v>1.4463544754001186E-2</v>
      </c>
      <c r="AN35" s="411">
        <f>+'WICHE Public Grads-RE PROJ'!BY37/'WICHE Public Grads-RE PROJ'!C37</f>
        <v>1.3801756587202008E-2</v>
      </c>
      <c r="AO35" s="411">
        <f>+'WICHE Public Grads-RE PROJ'!BZ37/'WICHE Public Grads-RE PROJ'!D37</f>
        <v>1.4579694737641431E-2</v>
      </c>
      <c r="AP35" s="411">
        <f>+'WICHE Public Grads-RE PROJ'!CA37/'WICHE Public Grads-RE PROJ'!E37</f>
        <v>1.5481629724729072E-2</v>
      </c>
      <c r="AQ35" s="411">
        <f>+'WICHE Public Grads-RE PROJ'!CB37/'WICHE Public Grads-RE PROJ'!F37</f>
        <v>1.4640572073767406E-2</v>
      </c>
      <c r="AR35" s="411">
        <f>+'WICHE Public Grads-RE PROJ'!CC37/'WICHE Public Grads-RE PROJ'!G37</f>
        <v>1.3888888888888888E-2</v>
      </c>
      <c r="AS35" s="416">
        <f>+'WICHE Public Grads-RE PROJ'!CD37/'WICHE Public Grads-RE PROJ'!H37</f>
        <v>1.4052028536427182E-2</v>
      </c>
      <c r="AT35" s="416">
        <f>+'WICHE Public Grads-RE PROJ'!CE37/'WICHE Public Grads-RE PROJ'!I37</f>
        <v>1.4409630023012923E-2</v>
      </c>
      <c r="AU35" s="416">
        <f>+'WICHE Public Grads-RE PROJ'!CF37/'WICHE Public Grads-RE PROJ'!J37</f>
        <v>1.5042643207306427E-2</v>
      </c>
      <c r="AV35" s="416">
        <f>+'WICHE Public Grads-RE PROJ'!CG37/'WICHE Public Grads-RE PROJ'!K37</f>
        <v>1.5067940266379658E-2</v>
      </c>
      <c r="AW35" s="411">
        <f>+'WICHE Public Grads-RE PROJ'!CH37/'WICHE Public Grads-RE PROJ'!L37</f>
        <v>1.5898251192368838E-2</v>
      </c>
      <c r="AX35" s="416">
        <f>+'WICHE Public Grads-RE PROJ'!CI37/'WICHE Public Grads-RE PROJ'!M37</f>
        <v>1.5685058896466212E-2</v>
      </c>
      <c r="AY35" s="416">
        <f>+'WICHE Public Grads-RE PROJ'!CJ37/'WICHE Public Grads-RE PROJ'!N37</f>
        <v>1.7718783762926377E-2</v>
      </c>
      <c r="AZ35" s="416">
        <f>+'WICHE Public Grads-RE PROJ'!CK37/'WICHE Public Grads-RE PROJ'!O37</f>
        <v>1.8702658894672861E-2</v>
      </c>
      <c r="BA35" s="416">
        <f>+'WICHE Public Grads-RE PROJ'!CL37/'WICHE Public Grads-RE PROJ'!P37</f>
        <v>1.8429338766438229E-2</v>
      </c>
      <c r="BB35" s="416">
        <f>+'WICHE Public Grads-RE PROJ'!CM37/'WICHE Public Grads-RE PROJ'!Q37</f>
        <v>2.0862053120117637E-2</v>
      </c>
      <c r="BC35" s="416">
        <f>+'WICHE Public Grads-RE PROJ'!CN37/'WICHE Public Grads-RE PROJ'!R37</f>
        <v>2.1285341005842458E-2</v>
      </c>
      <c r="BD35" s="416">
        <f>+'WICHE Public Grads-RE PROJ'!CO37/'WICHE Public Grads-RE PROJ'!S37</f>
        <v>2.0369172888131209E-2</v>
      </c>
      <c r="BE35" s="416">
        <f>+'WICHE Public Grads-RE PROJ'!CP37/'WICHE Public Grads-RE PROJ'!T37</f>
        <v>1.9085842982126872E-2</v>
      </c>
      <c r="BF35" s="417">
        <f>+'WICHE Public Grads-RE PROJ'!CQ37/'WICHE Public Grads-RE PROJ'!U37</f>
        <v>1.8423631527369453E-2</v>
      </c>
      <c r="BG35" s="417">
        <f>+'WICHE Public Grads-RE PROJ'!CR37/'WICHE Public Grads-RE PROJ'!V37</f>
        <v>1.7602184689364482E-2</v>
      </c>
      <c r="BH35" s="417">
        <f>+'WICHE Public Grads-RE PROJ'!CS37/'WICHE Public Grads-RE PROJ'!W37</f>
        <v>1.797965460137213E-2</v>
      </c>
      <c r="BI35" s="417">
        <f>+'WICHE Public Grads-RE PROJ'!CT37/'WICHE Public Grads-RE PROJ'!X37</f>
        <v>1.6452032136105861E-2</v>
      </c>
      <c r="BJ35" s="417">
        <f>+'WICHE Public Grads-RE PROJ'!CU37/'WICHE Public Grads-RE PROJ'!Y37</f>
        <v>1.6533051419845533E-2</v>
      </c>
      <c r="BK35" s="417">
        <f>+'WICHE Public Grads-RE PROJ'!CV37/'WICHE Public Grads-RE PROJ'!Z37</f>
        <v>1.5600891479513115E-2</v>
      </c>
      <c r="BL35" s="417">
        <f>+'WICHE Public Grads-RE PROJ'!CW37/'WICHE Public Grads-RE PROJ'!AA37</f>
        <v>1.5592604163708142E-2</v>
      </c>
      <c r="BM35" s="415">
        <f>+'WICHE Public Grads-RE PROJ'!CX37/'WICHE Public Grads-RE PROJ'!AB37</f>
        <v>1.441188840600028E-2</v>
      </c>
      <c r="BN35" s="415">
        <f>+'WICHE Public Grads-RE PROJ'!CY37/'WICHE Public Grads-RE PROJ'!AC37</f>
        <v>1.3549230726427955E-2</v>
      </c>
      <c r="BO35" s="415">
        <f>+'WICHE Public Grads-RE PROJ'!CZ37/'WICHE Public Grads-RE PROJ'!AD37</f>
        <v>1.2162463735773265E-2</v>
      </c>
      <c r="BP35" s="415">
        <f>+'WICHE Public Grads-RE PROJ'!DA37/'WICHE Public Grads-RE PROJ'!AE37</f>
        <v>1.1990538078794964E-2</v>
      </c>
      <c r="BQ35" s="415">
        <f>+'WICHE Public Grads-RE PROJ'!DB37/'WICHE Public Grads-RE PROJ'!AF37</f>
        <v>1.1584862446403367E-2</v>
      </c>
      <c r="BR35" s="417">
        <f>+'WICHE Public Grads-RE PROJ'!DC37/'WICHE Public Grads-RE PROJ'!AG37</f>
        <v>1.3872319174319563E-2</v>
      </c>
      <c r="BS35" s="415">
        <f>+'WICHE Public Grads-RE PROJ'!DD37/'WICHE Public Grads-RE PROJ'!AH37</f>
        <v>1.4126432879860042E-2</v>
      </c>
      <c r="BT35" s="415">
        <f>+'WICHE Public Grads-RE PROJ'!DE37/'WICHE Public Grads-RE PROJ'!AI37</f>
        <v>1.405410960663909E-2</v>
      </c>
      <c r="BU35" s="415">
        <f>+'WICHE Public Grads-RE PROJ'!DF37/'WICHE Public Grads-RE PROJ'!AJ37</f>
        <v>1.3273311897106109E-2</v>
      </c>
      <c r="BV35" s="415">
        <f>+'WICHE Public Grads-RE PROJ'!DG37/'WICHE Public Grads-RE PROJ'!AK37</f>
        <v>1.2690560051622618E-2</v>
      </c>
      <c r="BW35" s="434">
        <f>+'WICHE Public Grads-RE PROJ'!DH37/'WICHE Public Grads-RE PROJ'!AL37</f>
        <v>1.2299539813136244E-2</v>
      </c>
      <c r="BX35" s="411">
        <f>+'WICHE Public Grads-RE PROJ'!DI37/'WICHE Public Grads-RE PROJ'!B37</f>
        <v>3.6119344003161427E-2</v>
      </c>
      <c r="BY35" s="411">
        <f>+'WICHE Public Grads-RE PROJ'!DJ37/'WICHE Public Grads-RE PROJ'!C37</f>
        <v>3.7945325272803317E-2</v>
      </c>
      <c r="BZ35" s="411">
        <f>+'WICHE Public Grads-RE PROJ'!DK37/'WICHE Public Grads-RE PROJ'!D37</f>
        <v>4.1612878730351584E-2</v>
      </c>
      <c r="CA35" s="411">
        <f>+'WICHE Public Grads-RE PROJ'!DL37/'WICHE Public Grads-RE PROJ'!E37</f>
        <v>3.5532228221878188E-2</v>
      </c>
      <c r="CB35" s="411">
        <f>+'WICHE Public Grads-RE PROJ'!DM37/'WICHE Public Grads-RE PROJ'!F37</f>
        <v>3.8690252164094843E-2</v>
      </c>
      <c r="CC35" s="411">
        <f>+'WICHE Public Grads-RE PROJ'!DN37/'WICHE Public Grads-RE PROJ'!G37</f>
        <v>3.7626262626262626E-2</v>
      </c>
      <c r="CD35" s="416">
        <f>+'WICHE Public Grads-RE PROJ'!DO37/'WICHE Public Grads-RE PROJ'!H37</f>
        <v>3.9093464005188441E-2</v>
      </c>
      <c r="CE35" s="416">
        <f>+'WICHE Public Grads-RE PROJ'!DP37/'WICHE Public Grads-RE PROJ'!I37</f>
        <v>4.0608957337581873E-2</v>
      </c>
      <c r="CF35" s="416">
        <f>+'WICHE Public Grads-RE PROJ'!DQ37/'WICHE Public Grads-RE PROJ'!J37</f>
        <v>4.499362030756833E-2</v>
      </c>
      <c r="CG35" s="416">
        <f>+'WICHE Public Grads-RE PROJ'!DR37/'WICHE Public Grads-RE PROJ'!K37</f>
        <v>4.2681286156329878E-2</v>
      </c>
      <c r="CH35" s="411">
        <f>+'WICHE Public Grads-RE PROJ'!DS37/'WICHE Public Grads-RE PROJ'!L37</f>
        <v>4.1627461795529022E-2</v>
      </c>
      <c r="CI35" s="416">
        <f>+'WICHE Public Grads-RE PROJ'!DT37/'WICHE Public Grads-RE PROJ'!M37</f>
        <v>4.5567265964042154E-2</v>
      </c>
      <c r="CJ35" s="416">
        <f>+'WICHE Public Grads-RE PROJ'!DU37/'WICHE Public Grads-RE PROJ'!N37</f>
        <v>4.8309924371044914E-2</v>
      </c>
      <c r="CK35" s="416">
        <f>+'WICHE Public Grads-RE PROJ'!DV37/'WICHE Public Grads-RE PROJ'!O37</f>
        <v>4.9562046070883076E-2</v>
      </c>
      <c r="CL35" s="416">
        <f>+'WICHE Public Grads-RE PROJ'!DW37/'WICHE Public Grads-RE PROJ'!P37</f>
        <v>5.1367537198246591E-2</v>
      </c>
      <c r="CM35" s="416">
        <f>+'WICHE Public Grads-RE PROJ'!DX37/'WICHE Public Grads-RE PROJ'!Q37</f>
        <v>5.168029899212695E-2</v>
      </c>
      <c r="CN35" s="416">
        <f>+'WICHE Public Grads-RE PROJ'!DY37/'WICHE Public Grads-RE PROJ'!R37</f>
        <v>5.3169313878042336E-2</v>
      </c>
      <c r="CO35" s="416">
        <f>+'WICHE Public Grads-RE PROJ'!DZ37/'WICHE Public Grads-RE PROJ'!S37</f>
        <v>4.9820704250191056E-2</v>
      </c>
      <c r="CP35" s="416">
        <f>+'WICHE Public Grads-RE PROJ'!EA37/'WICHE Public Grads-RE PROJ'!T37</f>
        <v>5.0500967285536914E-2</v>
      </c>
      <c r="CQ35" s="417">
        <f>+'WICHE Public Grads-RE PROJ'!EB37/'WICHE Public Grads-RE PROJ'!U37</f>
        <v>4.99790004199916E-2</v>
      </c>
      <c r="CR35" s="417">
        <f>+'WICHE Public Grads-RE PROJ'!EC37/'WICHE Public Grads-RE PROJ'!V37</f>
        <v>5.099587402416219E-2</v>
      </c>
      <c r="CS35" s="417">
        <f>+'WICHE Public Grads-RE PROJ'!ED37/'WICHE Public Grads-RE PROJ'!W37</f>
        <v>5.1100070972320798E-2</v>
      </c>
      <c r="CT35" s="417">
        <f>+'WICHE Public Grads-RE PROJ'!EE37/'WICHE Public Grads-RE PROJ'!X37</f>
        <v>5.2782372400756145E-2</v>
      </c>
      <c r="CU35" s="417">
        <f>+'WICHE Public Grads-RE PROJ'!EF37/'WICHE Public Grads-RE PROJ'!Y37</f>
        <v>5.2447655125833263E-2</v>
      </c>
      <c r="CV35" s="417">
        <f>+'WICHE Public Grads-RE PROJ'!EG37/'WICHE Public Grads-RE PROJ'!Z37</f>
        <v>4.9888565060860618E-2</v>
      </c>
      <c r="CW35" s="417">
        <f>+'WICHE Public Grads-RE PROJ'!EH37/'WICHE Public Grads-RE PROJ'!AA37</f>
        <v>4.9788406373370446E-2</v>
      </c>
      <c r="CX35" s="415">
        <f>+'WICHE Public Grads-RE PROJ'!EI37/'WICHE Public Grads-RE PROJ'!AB37</f>
        <v>5.0693957661572968E-2</v>
      </c>
      <c r="CY35" s="415">
        <f>+'WICHE Public Grads-RE PROJ'!EJ37/'WICHE Public Grads-RE PROJ'!AC37</f>
        <v>4.9828895751606712E-2</v>
      </c>
      <c r="CZ35" s="415">
        <f>+'WICHE Public Grads-RE PROJ'!EK37/'WICHE Public Grads-RE PROJ'!AD37</f>
        <v>4.6362419102878819E-2</v>
      </c>
      <c r="DA35" s="415">
        <f>+'WICHE Public Grads-RE PROJ'!EL37/'WICHE Public Grads-RE PROJ'!AE37</f>
        <v>4.7527121455178227E-2</v>
      </c>
      <c r="DB35" s="415">
        <f>+'WICHE Public Grads-RE PROJ'!EM37/'WICHE Public Grads-RE PROJ'!AF37</f>
        <v>4.6525872859463635E-2</v>
      </c>
      <c r="DC35" s="417">
        <f>+'WICHE Public Grads-RE PROJ'!EN37/'WICHE Public Grads-RE PROJ'!AG37</f>
        <v>4.9329966983880362E-2</v>
      </c>
      <c r="DD35" s="415">
        <f>+'WICHE Public Grads-RE PROJ'!EO37/'WICHE Public Grads-RE PROJ'!AH37</f>
        <v>5.03172572264146E-2</v>
      </c>
      <c r="DE35" s="415">
        <f>+'WICHE Public Grads-RE PROJ'!EP37/'WICHE Public Grads-RE PROJ'!AI37</f>
        <v>4.866267567637008E-2</v>
      </c>
      <c r="DF35" s="415">
        <f>+'WICHE Public Grads-RE PROJ'!EQ37/'WICHE Public Grads-RE PROJ'!AJ37</f>
        <v>4.815434083601286E-2</v>
      </c>
      <c r="DG35" s="415">
        <f>+'WICHE Public Grads-RE PROJ'!ER37/'WICHE Public Grads-RE PROJ'!AK37</f>
        <v>5.0385825289705054E-2</v>
      </c>
      <c r="DH35" s="434">
        <f>+'WICHE Public Grads-RE PROJ'!ES37/'WICHE Public Grads-RE PROJ'!AL37</f>
        <v>5.221029145168038E-2</v>
      </c>
      <c r="DI35" s="411">
        <f>+'WICHE Public Grads-RE PROJ'!ET37/'WICHE Public Grads-RE PROJ'!B37</f>
        <v>1.4779687808733451E-2</v>
      </c>
      <c r="DJ35" s="411">
        <f>+'WICHE Public Grads-RE PROJ'!EU37/'WICHE Public Grads-RE PROJ'!C37</f>
        <v>1.7033572867951791E-2</v>
      </c>
      <c r="DK35" s="411">
        <f>+'WICHE Public Grads-RE PROJ'!EV37/'WICHE Public Grads-RE PROJ'!D37</f>
        <v>1.5111246108284607E-2</v>
      </c>
      <c r="DL35" s="411">
        <f>+'WICHE Public Grads-RE PROJ'!EW37/'WICHE Public Grads-RE PROJ'!E37</f>
        <v>1.034625986481894E-2</v>
      </c>
      <c r="DM35" s="411">
        <f>+'WICHE Public Grads-RE PROJ'!EX37/'WICHE Public Grads-RE PROJ'!F37</f>
        <v>1.7237485886337976E-2</v>
      </c>
      <c r="DN35" s="411">
        <f>+'WICHE Public Grads-RE PROJ'!EY37/'WICHE Public Grads-RE PROJ'!G37</f>
        <v>1.6738816738816741E-2</v>
      </c>
      <c r="DO35" s="416">
        <f>+'WICHE Public Grads-RE PROJ'!EZ37/'WICHE Public Grads-RE PROJ'!H37</f>
        <v>1.769114361893781E-2</v>
      </c>
      <c r="DP35" s="416">
        <f>+'WICHE Public Grads-RE PROJ'!FA37/'WICHE Public Grads-RE PROJ'!I37</f>
        <v>1.8622765091166577E-2</v>
      </c>
      <c r="DQ35" s="416">
        <f>+'WICHE Public Grads-RE PROJ'!FB37/'WICHE Public Grads-RE PROJ'!J37</f>
        <v>1.7426633537035795E-2</v>
      </c>
      <c r="DR35" s="416">
        <f>+'WICHE Public Grads-RE PROJ'!FC37/'WICHE Public Grads-RE PROJ'!K37</f>
        <v>2.0314812323422575E-2</v>
      </c>
      <c r="DS35" s="411">
        <f>+'WICHE Public Grads-RE PROJ'!FD37/'WICHE Public Grads-RE PROJ'!L37</f>
        <v>1.9272573894422634E-2</v>
      </c>
      <c r="DT35" s="416">
        <f>+'WICHE Public Grads-RE PROJ'!FE37/'WICHE Public Grads-RE PROJ'!M37</f>
        <v>2.1605703657780532E-2</v>
      </c>
      <c r="DU35" s="416">
        <f>+'WICHE Public Grads-RE PROJ'!FF37/'WICHE Public Grads-RE PROJ'!N37</f>
        <v>2.1361321191541903E-2</v>
      </c>
      <c r="DV35" s="416">
        <f>+'WICHE Public Grads-RE PROJ'!FG37/'WICHE Public Grads-RE PROJ'!O37</f>
        <v>2.1570399925189363E-2</v>
      </c>
      <c r="DW35" s="416">
        <f>+'WICHE Public Grads-RE PROJ'!FH37/'WICHE Public Grads-RE PROJ'!P37</f>
        <v>2.3028955979502375E-2</v>
      </c>
      <c r="DX35" s="416">
        <f>+'WICHE Public Grads-RE PROJ'!FI37/'WICHE Public Grads-RE PROJ'!Q37</f>
        <v>2.4691358024691357E-2</v>
      </c>
      <c r="DY35" s="416">
        <f>+'WICHE Public Grads-RE PROJ'!FJ37/'WICHE Public Grads-RE PROJ'!R37</f>
        <v>2.4368045565309297E-2</v>
      </c>
      <c r="DZ35" s="416">
        <f>+'WICHE Public Grads-RE PROJ'!FK37/'WICHE Public Grads-RE PROJ'!S37</f>
        <v>2.4278408088883662E-2</v>
      </c>
      <c r="EA35" s="416">
        <f>+'WICHE Public Grads-RE PROJ'!FL37/'WICHE Public Grads-RE PROJ'!T37</f>
        <v>2.6304391765079548E-2</v>
      </c>
      <c r="EB35" s="417">
        <f>+'WICHE Public Grads-RE PROJ'!FM37/'WICHE Public Grads-RE PROJ'!U37</f>
        <v>2.6039479210415793E-2</v>
      </c>
      <c r="EC35" s="417">
        <f>+'WICHE Public Grads-RE PROJ'!FN37/'WICHE Public Grads-RE PROJ'!V37</f>
        <v>2.4488705512184985E-2</v>
      </c>
      <c r="ED35" s="417">
        <f>+'WICHE Public Grads-RE PROJ'!FO37/'WICHE Public Grads-RE PROJ'!W37</f>
        <v>2.4278448071918618E-2</v>
      </c>
      <c r="EE35" s="417">
        <f>+'WICHE Public Grads-RE PROJ'!FP37/'WICHE Public Grads-RE PROJ'!X37</f>
        <v>2.2152646502835539E-2</v>
      </c>
      <c r="EF35" s="417">
        <f>+'WICHE Public Grads-RE PROJ'!FQ37/'WICHE Public Grads-RE PROJ'!Y37</f>
        <v>2.2083223210877162E-2</v>
      </c>
      <c r="EG35" s="417">
        <f>+'WICHE Public Grads-RE PROJ'!FR37/'WICHE Public Grads-RE PROJ'!Z37</f>
        <v>2.1229784559117663E-2</v>
      </c>
      <c r="EH35" s="417">
        <f>+'WICHE Public Grads-RE PROJ'!FS37/'WICHE Public Grads-RE PROJ'!AA37</f>
        <v>2.1414979124655627E-2</v>
      </c>
      <c r="EI35" s="415">
        <f>+'WICHE Public Grads-RE PROJ'!FT37/'WICHE Public Grads-RE PROJ'!AB37</f>
        <v>1.9178466283471189E-2</v>
      </c>
      <c r="EJ35" s="415">
        <f>+'WICHE Public Grads-RE PROJ'!FU37/'WICHE Public Grads-RE PROJ'!AC37</f>
        <v>1.7750326906490834E-2</v>
      </c>
      <c r="EK35" s="415">
        <f>+'WICHE Public Grads-RE PROJ'!FV37/'WICHE Public Grads-RE PROJ'!AD37</f>
        <v>1.6263110912742691E-2</v>
      </c>
      <c r="EL35" s="415">
        <f>+'WICHE Public Grads-RE PROJ'!FW37/'WICHE Public Grads-RE PROJ'!AE37</f>
        <v>1.5715489817558933E-2</v>
      </c>
      <c r="EM35" s="415">
        <f>+'WICHE Public Grads-RE PROJ'!FX37/'WICHE Public Grads-RE PROJ'!AF37</f>
        <v>1.4567631628006072E-2</v>
      </c>
      <c r="EN35" s="417">
        <f>+'WICHE Public Grads-RE PROJ'!FY37/'WICHE Public Grads-RE PROJ'!AG37</f>
        <v>1.7173931137807619E-2</v>
      </c>
      <c r="EO35" s="415">
        <f>+'WICHE Public Grads-RE PROJ'!FZ37/'WICHE Public Grads-RE PROJ'!AH37</f>
        <v>1.8173747290910515E-2</v>
      </c>
      <c r="EP35" s="415">
        <f>+'WICHE Public Grads-RE PROJ'!GA37/'WICHE Public Grads-RE PROJ'!AI37</f>
        <v>1.8473317746203848E-2</v>
      </c>
      <c r="EQ35" s="415">
        <f>+'WICHE Public Grads-RE PROJ'!GB37/'WICHE Public Grads-RE PROJ'!AJ37</f>
        <v>1.9241157556270098E-2</v>
      </c>
      <c r="ER35" s="415">
        <f>+'WICHE Public Grads-RE PROJ'!GC37/'WICHE Public Grads-RE PROJ'!AK37</f>
        <v>1.9008953297663538E-2</v>
      </c>
      <c r="ES35" s="434">
        <f>+'WICHE Public Grads-RE PROJ'!GD37/'WICHE Public Grads-RE PROJ'!AL37</f>
        <v>1.991354064983963E-2</v>
      </c>
      <c r="ET35" s="411">
        <f>+'WICHE Public Grads-RE PROJ'!GE37/'WICHE Public Grads-RE PROJ'!B37</f>
        <v>3.0310215372456036E-2</v>
      </c>
      <c r="EU35" s="411">
        <f>+'WICHE Public Grads-RE PROJ'!GF37/'WICHE Public Grads-RE PROJ'!C37</f>
        <v>3.4789551728071175E-2</v>
      </c>
      <c r="EV35" s="411">
        <f>+'WICHE Public Grads-RE PROJ'!GG37/'WICHE Public Grads-RE PROJ'!D37</f>
        <v>3.7702179360619634E-2</v>
      </c>
      <c r="EW35" s="411">
        <f>+'WICHE Public Grads-RE PROJ'!GH37/'WICHE Public Grads-RE PROJ'!E37</f>
        <v>4.0818638371785676E-2</v>
      </c>
      <c r="EX35" s="411">
        <f>+'WICHE Public Grads-RE PROJ'!GI37/'WICHE Public Grads-RE PROJ'!F37</f>
        <v>4.0233345878810688E-2</v>
      </c>
      <c r="EY35" s="411">
        <f>+'WICHE Public Grads-RE PROJ'!GJ37/'WICHE Public Grads-RE PROJ'!G37</f>
        <v>4.3326118326118324E-2</v>
      </c>
      <c r="EZ35" s="416">
        <f>+'WICHE Public Grads-RE PROJ'!GK37/'WICHE Public Grads-RE PROJ'!H37</f>
        <v>4.6443755855011891E-2</v>
      </c>
      <c r="FA35" s="416">
        <f>+'WICHE Public Grads-RE PROJ'!GL37/'WICHE Public Grads-RE PROJ'!I37</f>
        <v>4.8893609488405029E-2</v>
      </c>
      <c r="FB35" s="416">
        <f>+'WICHE Public Grads-RE PROJ'!GM37/'WICHE Public Grads-RE PROJ'!J37</f>
        <v>5.355583909744141E-2</v>
      </c>
      <c r="FC35" s="416">
        <f>+'WICHE Public Grads-RE PROJ'!GN37/'WICHE Public Grads-RE PROJ'!K37</f>
        <v>5.4789452441813533E-2</v>
      </c>
      <c r="FD35" s="411">
        <f>+'WICHE Public Grads-RE PROJ'!GO37/'WICHE Public Grads-RE PROJ'!L37</f>
        <v>6.4566367087375495E-2</v>
      </c>
      <c r="FE35" s="416">
        <f>+'WICHE Public Grads-RE PROJ'!GP37/'WICHE Public Grads-RE PROJ'!M37</f>
        <v>7.3775573465592062E-2</v>
      </c>
      <c r="FF35" s="416">
        <f>+'WICHE Public Grads-RE PROJ'!GQ37/'WICHE Public Grads-RE PROJ'!N37</f>
        <v>7.9734526933168695E-2</v>
      </c>
      <c r="FG35" s="416">
        <f>+'WICHE Public Grads-RE PROJ'!GR37/'WICHE Public Grads-RE PROJ'!O37</f>
        <v>8.4691873694710262E-2</v>
      </c>
      <c r="FH35" s="416">
        <f>+'WICHE Public Grads-RE PROJ'!GS37/'WICHE Public Grads-RE PROJ'!P37</f>
        <v>9.6900660616163481E-2</v>
      </c>
      <c r="FI35" s="416">
        <f>+'WICHE Public Grads-RE PROJ'!GT37/'WICHE Public Grads-RE PROJ'!Q37</f>
        <v>9.9316852005024048E-2</v>
      </c>
      <c r="FJ35" s="416">
        <f>+'WICHE Public Grads-RE PROJ'!GU37/'WICHE Public Grads-RE PROJ'!R37</f>
        <v>0.11300314142274155</v>
      </c>
      <c r="FK35" s="416">
        <f>+'WICHE Public Grads-RE PROJ'!GV37/'WICHE Public Grads-RE PROJ'!S37</f>
        <v>0.12491916994885663</v>
      </c>
      <c r="FL35" s="416">
        <f>+'WICHE Public Grads-RE PROJ'!GW37/'WICHE Public Grads-RE PROJ'!T37</f>
        <v>0.14029971414546819</v>
      </c>
      <c r="FM35" s="417">
        <f>+'WICHE Public Grads-RE PROJ'!GX37/'WICHE Public Grads-RE PROJ'!U37</f>
        <v>0.15186896262074759</v>
      </c>
      <c r="FN35" s="417">
        <f>+'WICHE Public Grads-RE PROJ'!GY37/'WICHE Public Grads-RE PROJ'!V37</f>
        <v>0.15806346285137582</v>
      </c>
      <c r="FO35" s="417">
        <f>+'WICHE Public Grads-RE PROJ'!GZ37/'WICHE Public Grads-RE PROJ'!W37</f>
        <v>0.17030399810740479</v>
      </c>
      <c r="FP35" s="417">
        <f>+'WICHE Public Grads-RE PROJ'!HA37/'WICHE Public Grads-RE PROJ'!X37</f>
        <v>0.18144494328922495</v>
      </c>
      <c r="FQ35" s="417">
        <f>+'WICHE Public Grads-RE PROJ'!HB37/'WICHE Public Grads-RE PROJ'!Y37</f>
        <v>0.19584177605497313</v>
      </c>
      <c r="FR35" s="417">
        <f>+'WICHE Public Grads-RE PROJ'!HC37/'WICHE Public Grads-RE PROJ'!Z37</f>
        <v>0.21006914680838906</v>
      </c>
      <c r="FS35" s="417">
        <f>+'WICHE Public Grads-RE PROJ'!HD37/'WICHE Public Grads-RE PROJ'!AA37</f>
        <v>0.21948933511318128</v>
      </c>
      <c r="FT35" s="415">
        <f>+'WICHE Public Grads-RE PROJ'!HE37/'WICHE Public Grads-RE PROJ'!AB37</f>
        <v>0.23541286976026918</v>
      </c>
      <c r="FU35" s="415">
        <f>+'WICHE Public Grads-RE PROJ'!HF37/'WICHE Public Grads-RE PROJ'!AC37</f>
        <v>0.25354032774114571</v>
      </c>
      <c r="FV35" s="415">
        <f>+'WICHE Public Grads-RE PROJ'!HG37/'WICHE Public Grads-RE PROJ'!AD37</f>
        <v>0.26704418656549878</v>
      </c>
      <c r="FW35" s="415">
        <f>+'WICHE Public Grads-RE PROJ'!HH37/'WICHE Public Grads-RE PROJ'!AE37</f>
        <v>0.27676119524728787</v>
      </c>
      <c r="FX35" s="415">
        <f>+'WICHE Public Grads-RE PROJ'!HI37/'WICHE Public Grads-RE PROJ'!AF37</f>
        <v>0.29430876987403126</v>
      </c>
      <c r="FY35" s="417">
        <f>+'WICHE Public Grads-RE PROJ'!HJ37/'WICHE Public Grads-RE PROJ'!AG37</f>
        <v>0.3088255694587021</v>
      </c>
      <c r="FZ35" s="415">
        <f>+'WICHE Public Grads-RE PROJ'!HK37/'WICHE Public Grads-RE PROJ'!AH37</f>
        <v>0.31514217823850432</v>
      </c>
      <c r="GA35" s="415">
        <f>+'WICHE Public Grads-RE PROJ'!HL37/'WICHE Public Grads-RE PROJ'!AI37</f>
        <v>0.31769481770766422</v>
      </c>
      <c r="GB35" s="415">
        <f>+'WICHE Public Grads-RE PROJ'!HM37/'WICHE Public Grads-RE PROJ'!AJ37</f>
        <v>0.32661093247588424</v>
      </c>
      <c r="GC35" s="415">
        <f>+'WICHE Public Grads-RE PROJ'!HN37/'WICHE Public Grads-RE PROJ'!AK37</f>
        <v>0.319388056892426</v>
      </c>
      <c r="GD35" s="434">
        <f>+'WICHE Public Grads-RE PROJ'!HO37/'WICHE Public Grads-RE PROJ'!AL37</f>
        <v>0.31524194672988426</v>
      </c>
      <c r="GE35" s="411">
        <f>+'WICHE Public Grads-RE PROJ'!HP37/'WICHE Public Grads-RE PROJ'!B37</f>
        <v>0.9043272080616479</v>
      </c>
      <c r="GF35" s="411">
        <f>+'WICHE Public Grads-RE PROJ'!HQ37/'WICHE Public Grads-RE PROJ'!C37</f>
        <v>0.89642979354397168</v>
      </c>
      <c r="GG35" s="411">
        <f>+'WICHE Public Grads-RE PROJ'!HR37/'WICHE Public Grads-RE PROJ'!D37</f>
        <v>0.89099400106310278</v>
      </c>
      <c r="GH35" s="411">
        <f>+'WICHE Public Grads-RE PROJ'!HS37/'WICHE Public Grads-RE PROJ'!E37</f>
        <v>0.89782124381678818</v>
      </c>
      <c r="GI35" s="411">
        <f>+'WICHE Public Grads-RE PROJ'!HT37/'WICHE Public Grads-RE PROJ'!F37</f>
        <v>0.88919834399698905</v>
      </c>
      <c r="GJ35" s="411">
        <f>+'WICHE Public Grads-RE PROJ'!HU37/'WICHE Public Grads-RE PROJ'!G37</f>
        <v>0.88841991341991344</v>
      </c>
      <c r="GK35" s="416">
        <f>+'WICHE Public Grads-RE PROJ'!HV37/'WICHE Public Grads-RE PROJ'!H37</f>
        <v>0.88271960798443472</v>
      </c>
      <c r="GL35" s="416">
        <f>+'WICHE Public Grads-RE PROJ'!HW37/'WICHE Public Grads-RE PROJ'!I37</f>
        <v>0.87746503805983356</v>
      </c>
      <c r="GM35" s="416">
        <f>+'WICHE Public Grads-RE PROJ'!HX37/'WICHE Public Grads-RE PROJ'!J37</f>
        <v>0.868981263850648</v>
      </c>
      <c r="GN35" s="416">
        <f>+'WICHE Public Grads-RE PROJ'!HY37/'WICHE Public Grads-RE PROJ'!K37</f>
        <v>0.86714650881205435</v>
      </c>
      <c r="GO35" s="411">
        <f>+'WICHE Public Grads-RE PROJ'!HZ37/'WICHE Public Grads-RE PROJ'!L37</f>
        <v>0.858635346030304</v>
      </c>
      <c r="GP35" s="416">
        <f>+'WICHE Public Grads-RE PROJ'!IA37/'WICHE Public Grads-RE PROJ'!M37</f>
        <v>0.84336639801611901</v>
      </c>
      <c r="GQ35" s="416">
        <f>+'WICHE Public Grads-RE PROJ'!IB37/'WICHE Public Grads-RE PROJ'!N37</f>
        <v>0.83287544374131806</v>
      </c>
      <c r="GR35" s="416">
        <f>+'WICHE Public Grads-RE PROJ'!IC37/'WICHE Public Grads-RE PROJ'!O37</f>
        <v>0.82547302141454448</v>
      </c>
      <c r="GS35" s="416">
        <f>+'WICHE Public Grads-RE PROJ'!ID37/'WICHE Public Grads-RE PROJ'!P37</f>
        <v>0.81027350743964932</v>
      </c>
      <c r="GT35" s="416">
        <f>+'WICHE Public Grads-RE PROJ'!IE37/'WICHE Public Grads-RE PROJ'!Q37</f>
        <v>0.80344943785804002</v>
      </c>
      <c r="GU35" s="416">
        <f>+'WICHE Public Grads-RE PROJ'!IF37/'WICHE Public Grads-RE PROJ'!R37</f>
        <v>0.78817415812806435</v>
      </c>
      <c r="GV35" s="416">
        <f>+'WICHE Public Grads-RE PROJ'!IG37/'WICHE Public Grads-RE PROJ'!S37</f>
        <v>0.78061254482393749</v>
      </c>
      <c r="GW35" s="416">
        <f>+'WICHE Public Grads-RE PROJ'!IH37/'WICHE Public Grads-RE PROJ'!T37</f>
        <v>0.76380908382178847</v>
      </c>
      <c r="GX35" s="417">
        <f>+'WICHE Public Grads-RE PROJ'!II37/'WICHE Public Grads-RE PROJ'!U37</f>
        <v>0.75368892622147554</v>
      </c>
      <c r="GY35" s="417">
        <f>+'WICHE Public Grads-RE PROJ'!IJ37/'WICHE Public Grads-RE PROJ'!V37</f>
        <v>0.74884977292291255</v>
      </c>
      <c r="GZ35" s="417">
        <f>+'WICHE Public Grads-RE PROJ'!IK37/'WICHE Public Grads-RE PROJ'!W37</f>
        <v>0.73633782824698368</v>
      </c>
      <c r="HA35" s="417">
        <f>+'WICHE Public Grads-RE PROJ'!IL37/'WICHE Public Grads-RE PROJ'!X37</f>
        <v>0.72716800567107753</v>
      </c>
      <c r="HB35" s="417">
        <f>+'WICHE Public Grads-RE PROJ'!IM37/'WICHE Public Grads-RE PROJ'!Y37</f>
        <v>0.71309429418847092</v>
      </c>
      <c r="HC35" s="417">
        <f>+'WICHE Public Grads-RE PROJ'!IN37/'WICHE Public Grads-RE PROJ'!Z37</f>
        <v>0.70321161209211958</v>
      </c>
      <c r="HD35" s="417">
        <f>+'WICHE Public Grads-RE PROJ'!IO37/'WICHE Public Grads-RE PROJ'!AA37</f>
        <v>0.69371467522508445</v>
      </c>
      <c r="HE35" s="415">
        <f>+'WICHE Public Grads-RE PROJ'!IP37/'WICHE Public Grads-RE PROJ'!AB37</f>
        <v>0.68030281788868641</v>
      </c>
      <c r="HF35" s="415">
        <f>+'WICHE Public Grads-RE PROJ'!IQ37/'WICHE Public Grads-RE PROJ'!AC37</f>
        <v>0.66533121887432878</v>
      </c>
      <c r="HG35" s="415">
        <f>+'WICHE Public Grads-RE PROJ'!IR37/'WICHE Public Grads-RE PROJ'!AD37</f>
        <v>0.65816781968310645</v>
      </c>
      <c r="HH35" s="415">
        <f>+'WICHE Public Grads-RE PROJ'!IS37/'WICHE Public Grads-RE PROJ'!AE37</f>
        <v>0.64800565540118005</v>
      </c>
      <c r="HI35" s="415">
        <f>+'WICHE Public Grads-RE PROJ'!IT37/'WICHE Public Grads-RE PROJ'!AF37</f>
        <v>0.63301286319209571</v>
      </c>
      <c r="HJ35" s="417">
        <f>+'WICHE Public Grads-RE PROJ'!IU37/'WICHE Public Grads-RE PROJ'!AG37</f>
        <v>0.61079821324529038</v>
      </c>
      <c r="HK35" s="415">
        <f>+'WICHE Public Grads-RE PROJ'!IV37/'WICHE Public Grads-RE PROJ'!AH37</f>
        <v>0.60224038436431049</v>
      </c>
      <c r="HL35" s="415">
        <f>+'WICHE Public Grads-RE PROJ'!IW37/'WICHE Public Grads-RE PROJ'!AI37</f>
        <v>0.60111507926312269</v>
      </c>
      <c r="HM35" s="415">
        <f>+'WICHE Public Grads-RE PROJ'!IX37/'WICHE Public Grads-RE PROJ'!AJ37</f>
        <v>0.59272025723472666</v>
      </c>
      <c r="HN35" s="415">
        <f>+'WICHE Public Grads-RE PROJ'!IY37/'WICHE Public Grads-RE PROJ'!AK37</f>
        <v>0.59852660446858275</v>
      </c>
      <c r="HO35" s="434">
        <f>+'WICHE Public Grads-RE PROJ'!IZ37/'WICHE Public Grads-RE PROJ'!AL37</f>
        <v>0.60033468135545953</v>
      </c>
      <c r="HP35" s="428">
        <f t="shared" si="48"/>
        <v>1</v>
      </c>
      <c r="HQ35" s="428">
        <f t="shared" si="49"/>
        <v>1</v>
      </c>
      <c r="HR35" s="428">
        <f t="shared" si="50"/>
        <v>1</v>
      </c>
      <c r="HS35" s="428">
        <f t="shared" si="51"/>
        <v>1</v>
      </c>
      <c r="HT35" s="428">
        <f t="shared" si="52"/>
        <v>1</v>
      </c>
      <c r="HU35" s="428">
        <f t="shared" si="2"/>
        <v>1</v>
      </c>
      <c r="HV35" s="428">
        <f t="shared" si="41"/>
        <v>1</v>
      </c>
      <c r="HW35" s="428">
        <f t="shared" si="42"/>
        <v>1</v>
      </c>
      <c r="HX35" s="428">
        <f t="shared" si="43"/>
        <v>1</v>
      </c>
      <c r="HY35" s="428">
        <f t="shared" si="44"/>
        <v>1</v>
      </c>
      <c r="HZ35" s="428">
        <f t="shared" si="45"/>
        <v>1</v>
      </c>
      <c r="IA35" s="428">
        <f t="shared" si="46"/>
        <v>1</v>
      </c>
      <c r="IB35" s="428">
        <f t="shared" si="47"/>
        <v>1</v>
      </c>
      <c r="IC35" s="428">
        <f t="shared" si="17"/>
        <v>1</v>
      </c>
      <c r="ID35" s="428">
        <f t="shared" si="18"/>
        <v>1</v>
      </c>
      <c r="IE35" s="428">
        <f t="shared" si="19"/>
        <v>1</v>
      </c>
      <c r="IF35" s="428">
        <f t="shared" si="20"/>
        <v>1</v>
      </c>
      <c r="IG35" s="428">
        <f t="shared" si="21"/>
        <v>1</v>
      </c>
      <c r="IH35" s="428">
        <f t="shared" si="22"/>
        <v>1</v>
      </c>
      <c r="II35" s="428">
        <f t="shared" si="23"/>
        <v>1</v>
      </c>
      <c r="IJ35" s="428">
        <f t="shared" si="24"/>
        <v>1</v>
      </c>
      <c r="IK35" s="428">
        <f t="shared" si="25"/>
        <v>1</v>
      </c>
      <c r="IL35" s="428">
        <f t="shared" si="26"/>
        <v>1</v>
      </c>
      <c r="IM35" s="428">
        <f t="shared" si="27"/>
        <v>1</v>
      </c>
      <c r="IN35" s="428">
        <f t="shared" si="28"/>
        <v>1</v>
      </c>
      <c r="IO35" s="428">
        <f t="shared" si="29"/>
        <v>1</v>
      </c>
      <c r="IP35" s="428">
        <f t="shared" si="30"/>
        <v>1</v>
      </c>
      <c r="IQ35" s="428">
        <f t="shared" si="31"/>
        <v>1</v>
      </c>
      <c r="IR35" s="428">
        <f t="shared" si="32"/>
        <v>1</v>
      </c>
      <c r="IS35" s="428">
        <f t="shared" si="33"/>
        <v>1</v>
      </c>
      <c r="IT35" s="428">
        <f t="shared" si="34"/>
        <v>1</v>
      </c>
      <c r="IU35" s="428">
        <f t="shared" si="35"/>
        <v>1</v>
      </c>
      <c r="IV35" s="428">
        <f t="shared" si="36"/>
        <v>1</v>
      </c>
      <c r="IW35" s="428">
        <f t="shared" si="37"/>
        <v>1</v>
      </c>
      <c r="IX35" s="428">
        <f t="shared" si="38"/>
        <v>1</v>
      </c>
      <c r="IY35" s="428">
        <f t="shared" si="39"/>
        <v>1</v>
      </c>
      <c r="IZ35" s="428">
        <f t="shared" si="40"/>
        <v>1</v>
      </c>
    </row>
    <row r="36" spans="1:260" s="42" customFormat="1">
      <c r="A36" s="281" t="s">
        <v>108</v>
      </c>
      <c r="B36" s="411">
        <f>+'WICHE Public Grads-RE PROJ'!AM38/'WICHE Public Grads-RE PROJ'!B38</f>
        <v>3.283091477591598E-2</v>
      </c>
      <c r="C36" s="411">
        <f>+'WICHE Public Grads-RE PROJ'!AN38/'WICHE Public Grads-RE PROJ'!C38</f>
        <v>3.0954250526924826E-2</v>
      </c>
      <c r="D36" s="411">
        <f>+'WICHE Public Grads-RE PROJ'!AO38/'WICHE Public Grads-RE PROJ'!D38</f>
        <v>3.0408603779300943E-2</v>
      </c>
      <c r="E36" s="411">
        <f>+'WICHE Public Grads-RE PROJ'!AP38/'WICHE Public Grads-RE PROJ'!E38</f>
        <v>2.8586917238886882E-2</v>
      </c>
      <c r="F36" s="411">
        <f>+'WICHE Public Grads-RE PROJ'!AQ38/'WICHE Public Grads-RE PROJ'!F38</f>
        <v>2.6661088502643288E-2</v>
      </c>
      <c r="G36" s="411">
        <f>+'WICHE Public Grads-RE PROJ'!AR38/'WICHE Public Grads-RE PROJ'!G38</f>
        <v>2.8550060156732678E-2</v>
      </c>
      <c r="H36" s="416">
        <f>+'WICHE Public Grads-RE PROJ'!AS38/'WICHE Public Grads-RE PROJ'!H38</f>
        <v>3.0844155844155844E-2</v>
      </c>
      <c r="I36" s="416">
        <f>+'WICHE Public Grads-RE PROJ'!AT38/'WICHE Public Grads-RE PROJ'!I38</f>
        <v>3.0911509469816939E-2</v>
      </c>
      <c r="J36" s="416">
        <f>+'WICHE Public Grads-RE PROJ'!AU38/'WICHE Public Grads-RE PROJ'!J38</f>
        <v>3.2583612811913479E-2</v>
      </c>
      <c r="K36" s="416">
        <f>+'WICHE Public Grads-RE PROJ'!AV38/'WICHE Public Grads-RE PROJ'!K38</f>
        <v>3.5958242041500194E-2</v>
      </c>
      <c r="L36" s="411">
        <f>+'WICHE Public Grads-RE PROJ'!AW38/'WICHE Public Grads-RE PROJ'!L38</f>
        <v>3.7438293078885465E-2</v>
      </c>
      <c r="M36" s="416">
        <f>+'WICHE Public Grads-RE PROJ'!AX38/'WICHE Public Grads-RE PROJ'!M38</f>
        <v>3.8920531597504748E-2</v>
      </c>
      <c r="N36" s="416">
        <f>+'WICHE Public Grads-RE PROJ'!AY38/'WICHE Public Grads-RE PROJ'!N38</f>
        <v>4.0360967869892898E-2</v>
      </c>
      <c r="O36" s="416">
        <f>+'WICHE Public Grads-RE PROJ'!AZ38/'WICHE Public Grads-RE PROJ'!O38</f>
        <v>4.0359633755330047E-2</v>
      </c>
      <c r="P36" s="416">
        <f>+'WICHE Public Grads-RE PROJ'!BA38/'WICHE Public Grads-RE PROJ'!P38</f>
        <v>4.0845167516889561E-2</v>
      </c>
      <c r="Q36" s="416">
        <f>+'WICHE Public Grads-RE PROJ'!BB38/'WICHE Public Grads-RE PROJ'!Q38</f>
        <v>4.477295232706182E-2</v>
      </c>
      <c r="R36" s="416">
        <f>+'WICHE Public Grads-RE PROJ'!BC38/'WICHE Public Grads-RE PROJ'!R38</f>
        <v>4.4498237869780355E-2</v>
      </c>
      <c r="S36" s="416">
        <f>+'WICHE Public Grads-RE PROJ'!BD38/'WICHE Public Grads-RE PROJ'!S38</f>
        <v>4.9608011067922786E-2</v>
      </c>
      <c r="T36" s="416">
        <f>+'WICHE Public Grads-RE PROJ'!BE38/'WICHE Public Grads-RE PROJ'!T38</f>
        <v>4.9019929737006272E-2</v>
      </c>
      <c r="U36" s="417">
        <f>+'WICHE Public Grads-RE PROJ'!BF38/'WICHE Public Grads-RE PROJ'!U38</f>
        <v>5.0043632946230786E-2</v>
      </c>
      <c r="V36" s="417">
        <f>+'WICHE Public Grads-RE PROJ'!BG38/'WICHE Public Grads-RE PROJ'!V38</f>
        <v>4.8062430920722106E-2</v>
      </c>
      <c r="W36" s="417">
        <f>+'WICHE Public Grads-RE PROJ'!BH38/'WICHE Public Grads-RE PROJ'!W38</f>
        <v>4.913860610806578E-2</v>
      </c>
      <c r="X36" s="417">
        <f>+'WICHE Public Grads-RE PROJ'!BI38/'WICHE Public Grads-RE PROJ'!X38</f>
        <v>5.1034264961313754E-2</v>
      </c>
      <c r="Y36" s="417">
        <f>+'WICHE Public Grads-RE PROJ'!BJ38/'WICHE Public Grads-RE PROJ'!Y38</f>
        <v>5.097363644753438E-2</v>
      </c>
      <c r="Z36" s="417">
        <f>+'WICHE Public Grads-RE PROJ'!BK38/'WICHE Public Grads-RE PROJ'!Z38</f>
        <v>5.3176511996245672E-2</v>
      </c>
      <c r="AA36" s="417">
        <f>+'WICHE Public Grads-RE PROJ'!BL38/'WICHE Public Grads-RE PROJ'!AA38</f>
        <v>5.4996741563482845E-2</v>
      </c>
      <c r="AB36" s="415">
        <f>+'WICHE Public Grads-RE PROJ'!BM38/'WICHE Public Grads-RE PROJ'!AB38</f>
        <v>5.5938676264527296E-2</v>
      </c>
      <c r="AC36" s="415">
        <f>+'WICHE Public Grads-RE PROJ'!BN38/'WICHE Public Grads-RE PROJ'!AC38</f>
        <v>5.7377716285505004E-2</v>
      </c>
      <c r="AD36" s="415">
        <f>+'WICHE Public Grads-RE PROJ'!BO38/'WICHE Public Grads-RE PROJ'!AD38</f>
        <v>5.8234105889857536E-2</v>
      </c>
      <c r="AE36" s="415">
        <f>+'WICHE Public Grads-RE PROJ'!BP38/'WICHE Public Grads-RE PROJ'!AE38</f>
        <v>6.3481909830612554E-2</v>
      </c>
      <c r="AF36" s="415">
        <f>+'WICHE Public Grads-RE PROJ'!BQ38/'WICHE Public Grads-RE PROJ'!AF38</f>
        <v>6.5588567130500194E-2</v>
      </c>
      <c r="AG36" s="417">
        <f>+'WICHE Public Grads-RE PROJ'!BR38/'WICHE Public Grads-RE PROJ'!AG38</f>
        <v>5.856827530851811E-2</v>
      </c>
      <c r="AH36" s="415">
        <f>+'WICHE Public Grads-RE PROJ'!BS38/'WICHE Public Grads-RE PROJ'!AH38</f>
        <v>6.1872626563142491E-2</v>
      </c>
      <c r="AI36" s="415">
        <f>+'WICHE Public Grads-RE PROJ'!BT38/'WICHE Public Grads-RE PROJ'!AI38</f>
        <v>6.370307847412722E-2</v>
      </c>
      <c r="AJ36" s="415">
        <f>+'WICHE Public Grads-RE PROJ'!BU38/'WICHE Public Grads-RE PROJ'!AJ38</f>
        <v>6.5144236348023854E-2</v>
      </c>
      <c r="AK36" s="415">
        <f>+'WICHE Public Grads-RE PROJ'!BV38/'WICHE Public Grads-RE PROJ'!AK38</f>
        <v>5.9153309854093297E-2</v>
      </c>
      <c r="AL36" s="434">
        <f>+'WICHE Public Grads-RE PROJ'!BW38/'WICHE Public Grads-RE PROJ'!AL38</f>
        <v>5.9873742355494183E-2</v>
      </c>
      <c r="AM36" s="411">
        <f>+'WICHE Public Grads-RE PROJ'!BX38/'WICHE Public Grads-RE PROJ'!B38</f>
        <v>1.3990218872765173E-2</v>
      </c>
      <c r="AN36" s="411">
        <f>+'WICHE Public Grads-RE PROJ'!BY38/'WICHE Public Grads-RE PROJ'!C38</f>
        <v>9.7946026366904984E-3</v>
      </c>
      <c r="AO36" s="411">
        <f>+'WICHE Public Grads-RE PROJ'!BZ38/'WICHE Public Grads-RE PROJ'!D38</f>
        <v>9.3914492369447499E-3</v>
      </c>
      <c r="AP36" s="411">
        <f>+'WICHE Public Grads-RE PROJ'!CA38/'WICHE Public Grads-RE PROJ'!E38</f>
        <v>8.3483917600289115E-3</v>
      </c>
      <c r="AQ36" s="411">
        <f>+'WICHE Public Grads-RE PROJ'!CB38/'WICHE Public Grads-RE PROJ'!F38</f>
        <v>8.0629825428821366E-3</v>
      </c>
      <c r="AR36" s="411">
        <f>+'WICHE Public Grads-RE PROJ'!CC38/'WICHE Public Grads-RE PROJ'!G38</f>
        <v>8.4869768803043609E-3</v>
      </c>
      <c r="AS36" s="416">
        <f>+'WICHE Public Grads-RE PROJ'!CD38/'WICHE Public Grads-RE PROJ'!H38</f>
        <v>8.9126559714795012E-3</v>
      </c>
      <c r="AT36" s="416">
        <f>+'WICHE Public Grads-RE PROJ'!CE38/'WICHE Public Grads-RE PROJ'!I38</f>
        <v>9.2164439095458288E-3</v>
      </c>
      <c r="AU36" s="416">
        <f>+'WICHE Public Grads-RE PROJ'!CF38/'WICHE Public Grads-RE PROJ'!J38</f>
        <v>1.0091997169317867E-2</v>
      </c>
      <c r="AV36" s="416">
        <f>+'WICHE Public Grads-RE PROJ'!CG38/'WICHE Public Grads-RE PROJ'!K38</f>
        <v>1.1212785152725866E-2</v>
      </c>
      <c r="AW36" s="411">
        <f>+'WICHE Public Grads-RE PROJ'!CH38/'WICHE Public Grads-RE PROJ'!L38</f>
        <v>1.0370075870523143E-2</v>
      </c>
      <c r="AX36" s="416">
        <f>+'WICHE Public Grads-RE PROJ'!CI38/'WICHE Public Grads-RE PROJ'!M38</f>
        <v>1.1526986710062382E-2</v>
      </c>
      <c r="AY36" s="416">
        <f>+'WICHE Public Grads-RE PROJ'!CJ38/'WICHE Public Grads-RE PROJ'!N38</f>
        <v>1.2461985984397727E-2</v>
      </c>
      <c r="AZ36" s="416">
        <f>+'WICHE Public Grads-RE PROJ'!CK38/'WICHE Public Grads-RE PROJ'!O38</f>
        <v>1.2461574058771031E-2</v>
      </c>
      <c r="BA36" s="416">
        <f>+'WICHE Public Grads-RE PROJ'!CL38/'WICHE Public Grads-RE PROJ'!P38</f>
        <v>1.1753757066041638E-2</v>
      </c>
      <c r="BB36" s="416">
        <f>+'WICHE Public Grads-RE PROJ'!CM38/'WICHE Public Grads-RE PROJ'!Q38</f>
        <v>1.3792615645777337E-2</v>
      </c>
      <c r="BC36" s="416">
        <f>+'WICHE Public Grads-RE PROJ'!CN38/'WICHE Public Grads-RE PROJ'!R38</f>
        <v>1.3598661493004876E-2</v>
      </c>
      <c r="BD36" s="416">
        <f>+'WICHE Public Grads-RE PROJ'!CO38/'WICHE Public Grads-RE PROJ'!S38</f>
        <v>1.3834903485078069E-2</v>
      </c>
      <c r="BE36" s="416">
        <f>+'WICHE Public Grads-RE PROJ'!CP38/'WICHE Public Grads-RE PROJ'!T38</f>
        <v>1.4380930492169288E-2</v>
      </c>
      <c r="BF36" s="417">
        <f>+'WICHE Public Grads-RE PROJ'!CQ38/'WICHE Public Grads-RE PROJ'!U38</f>
        <v>1.2989192454856682E-2</v>
      </c>
      <c r="BG36" s="417">
        <f>+'WICHE Public Grads-RE PROJ'!CR38/'WICHE Public Grads-RE PROJ'!V38</f>
        <v>1.2827812573265901E-2</v>
      </c>
      <c r="BH36" s="417">
        <f>+'WICHE Public Grads-RE PROJ'!CS38/'WICHE Public Grads-RE PROJ'!W38</f>
        <v>1.1485251892456277E-2</v>
      </c>
      <c r="BI36" s="417">
        <f>+'WICHE Public Grads-RE PROJ'!CT38/'WICHE Public Grads-RE PROJ'!X38</f>
        <v>1.1432180641086373E-2</v>
      </c>
      <c r="BJ36" s="417">
        <f>+'WICHE Public Grads-RE PROJ'!CU38/'WICHE Public Grads-RE PROJ'!Y38</f>
        <v>1.1535976866521056E-2</v>
      </c>
      <c r="BK36" s="417">
        <f>+'WICHE Public Grads-RE PROJ'!CV38/'WICHE Public Grads-RE PROJ'!Z38</f>
        <v>1.1644277585498915E-2</v>
      </c>
      <c r="BL36" s="417">
        <f>+'WICHE Public Grads-RE PROJ'!CW38/'WICHE Public Grads-RE PROJ'!AA38</f>
        <v>1.1617034539427081E-2</v>
      </c>
      <c r="BM36" s="415">
        <f>+'WICHE Public Grads-RE PROJ'!CX38/'WICHE Public Grads-RE PROJ'!AB38</f>
        <v>1.1539412588949638E-2</v>
      </c>
      <c r="BN36" s="415">
        <f>+'WICHE Public Grads-RE PROJ'!CY38/'WICHE Public Grads-RE PROJ'!AC38</f>
        <v>1.2045251078375519E-2</v>
      </c>
      <c r="BO36" s="415">
        <f>+'WICHE Public Grads-RE PROJ'!CZ38/'WICHE Public Grads-RE PROJ'!AD38</f>
        <v>1.0764405698490326E-2</v>
      </c>
      <c r="BP36" s="415">
        <f>+'WICHE Public Grads-RE PROJ'!DA38/'WICHE Public Grads-RE PROJ'!AE38</f>
        <v>1.2435392252187708E-2</v>
      </c>
      <c r="BQ36" s="415">
        <f>+'WICHE Public Grads-RE PROJ'!DB38/'WICHE Public Grads-RE PROJ'!AF38</f>
        <v>1.2134887802431993E-2</v>
      </c>
      <c r="BR36" s="417">
        <f>+'WICHE Public Grads-RE PROJ'!DC38/'WICHE Public Grads-RE PROJ'!AG38</f>
        <v>1.1538075649643825E-2</v>
      </c>
      <c r="BS36" s="415">
        <f>+'WICHE Public Grads-RE PROJ'!DD38/'WICHE Public Grads-RE PROJ'!AH38</f>
        <v>1.2118133662288658E-2</v>
      </c>
      <c r="BT36" s="415">
        <f>+'WICHE Public Grads-RE PROJ'!DE38/'WICHE Public Grads-RE PROJ'!AI38</f>
        <v>1.252022226911444E-2</v>
      </c>
      <c r="BU36" s="415">
        <f>+'WICHE Public Grads-RE PROJ'!DF38/'WICHE Public Grads-RE PROJ'!AJ38</f>
        <v>1.2091252988001578E-2</v>
      </c>
      <c r="BV36" s="415">
        <f>+'WICHE Public Grads-RE PROJ'!DG38/'WICHE Public Grads-RE PROJ'!AK38</f>
        <v>1.1667744795035817E-2</v>
      </c>
      <c r="BW36" s="434">
        <f>+'WICHE Public Grads-RE PROJ'!DH38/'WICHE Public Grads-RE PROJ'!AL38</f>
        <v>1.0874926020911422E-2</v>
      </c>
      <c r="BX36" s="411">
        <f>+'WICHE Public Grads-RE PROJ'!DI38/'WICHE Public Grads-RE PROJ'!B38</f>
        <v>1.8840695903150805E-2</v>
      </c>
      <c r="BY36" s="411">
        <f>+'WICHE Public Grads-RE PROJ'!DJ38/'WICHE Public Grads-RE PROJ'!C38</f>
        <v>2.1159647890234327E-2</v>
      </c>
      <c r="BZ36" s="411">
        <f>+'WICHE Public Grads-RE PROJ'!DK38/'WICHE Public Grads-RE PROJ'!D38</f>
        <v>2.1017154542356194E-2</v>
      </c>
      <c r="CA36" s="411">
        <f>+'WICHE Public Grads-RE PROJ'!DL38/'WICHE Public Grads-RE PROJ'!E38</f>
        <v>2.0238525478857967E-2</v>
      </c>
      <c r="CB36" s="411">
        <f>+'WICHE Public Grads-RE PROJ'!DM38/'WICHE Public Grads-RE PROJ'!F38</f>
        <v>1.8598105959761153E-2</v>
      </c>
      <c r="CC36" s="411">
        <f>+'WICHE Public Grads-RE PROJ'!DN38/'WICHE Public Grads-RE PROJ'!G38</f>
        <v>2.0063083276428317E-2</v>
      </c>
      <c r="CD36" s="416">
        <f>+'WICHE Public Grads-RE PROJ'!DO38/'WICHE Public Grads-RE PROJ'!H38</f>
        <v>2.1931499872676345E-2</v>
      </c>
      <c r="CE36" s="416">
        <f>+'WICHE Public Grads-RE PROJ'!DP38/'WICHE Public Grads-RE PROJ'!I38</f>
        <v>2.169506556027111E-2</v>
      </c>
      <c r="CF36" s="416">
        <f>+'WICHE Public Grads-RE PROJ'!DQ38/'WICHE Public Grads-RE PROJ'!J38</f>
        <v>2.2491615642595612E-2</v>
      </c>
      <c r="CG36" s="416">
        <f>+'WICHE Public Grads-RE PROJ'!DR38/'WICHE Public Grads-RE PROJ'!K38</f>
        <v>2.4745456888774327E-2</v>
      </c>
      <c r="CH36" s="411">
        <f>+'WICHE Public Grads-RE PROJ'!DS38/'WICHE Public Grads-RE PROJ'!L38</f>
        <v>2.7068217208362323E-2</v>
      </c>
      <c r="CI36" s="416">
        <f>+'WICHE Public Grads-RE PROJ'!DT38/'WICHE Public Grads-RE PROJ'!M38</f>
        <v>2.7393544887442365E-2</v>
      </c>
      <c r="CJ36" s="416">
        <f>+'WICHE Public Grads-RE PROJ'!DU38/'WICHE Public Grads-RE PROJ'!N38</f>
        <v>2.7898981885495173E-2</v>
      </c>
      <c r="CK36" s="416">
        <f>+'WICHE Public Grads-RE PROJ'!DV38/'WICHE Public Grads-RE PROJ'!O38</f>
        <v>2.7898059696559018E-2</v>
      </c>
      <c r="CL36" s="416">
        <f>+'WICHE Public Grads-RE PROJ'!DW38/'WICHE Public Grads-RE PROJ'!P38</f>
        <v>2.9091410450847927E-2</v>
      </c>
      <c r="CM36" s="416">
        <f>+'WICHE Public Grads-RE PROJ'!DX38/'WICHE Public Grads-RE PROJ'!Q38</f>
        <v>3.0980336681284481E-2</v>
      </c>
      <c r="CN36" s="416">
        <f>+'WICHE Public Grads-RE PROJ'!DY38/'WICHE Public Grads-RE PROJ'!R38</f>
        <v>3.089957637677548E-2</v>
      </c>
      <c r="CO36" s="416">
        <f>+'WICHE Public Grads-RE PROJ'!DZ38/'WICHE Public Grads-RE PROJ'!S38</f>
        <v>3.5773107582844722E-2</v>
      </c>
      <c r="CP36" s="416">
        <f>+'WICHE Public Grads-RE PROJ'!EA38/'WICHE Public Grads-RE PROJ'!T38</f>
        <v>3.4638999244836981E-2</v>
      </c>
      <c r="CQ36" s="417">
        <f>+'WICHE Public Grads-RE PROJ'!EB38/'WICHE Public Grads-RE PROJ'!U38</f>
        <v>3.7054440491374102E-2</v>
      </c>
      <c r="CR36" s="417">
        <f>+'WICHE Public Grads-RE PROJ'!EC38/'WICHE Public Grads-RE PROJ'!V38</f>
        <v>3.5234618347456205E-2</v>
      </c>
      <c r="CS36" s="417">
        <f>+'WICHE Public Grads-RE PROJ'!ED38/'WICHE Public Grads-RE PROJ'!W38</f>
        <v>3.7653354215609502E-2</v>
      </c>
      <c r="CT36" s="417">
        <f>+'WICHE Public Grads-RE PROJ'!EE38/'WICHE Public Grads-RE PROJ'!X38</f>
        <v>3.9602084320227382E-2</v>
      </c>
      <c r="CU36" s="417">
        <f>+'WICHE Public Grads-RE PROJ'!EF38/'WICHE Public Grads-RE PROJ'!Y38</f>
        <v>3.9437659581013321E-2</v>
      </c>
      <c r="CV36" s="417">
        <f>+'WICHE Public Grads-RE PROJ'!EG38/'WICHE Public Grads-RE PROJ'!Z38</f>
        <v>4.1532234410746757E-2</v>
      </c>
      <c r="CW36" s="417">
        <f>+'WICHE Public Grads-RE PROJ'!EH38/'WICHE Public Grads-RE PROJ'!AA38</f>
        <v>4.3379707024055761E-2</v>
      </c>
      <c r="CX36" s="415">
        <f>+'WICHE Public Grads-RE PROJ'!EI38/'WICHE Public Grads-RE PROJ'!AB38</f>
        <v>4.4399263675577658E-2</v>
      </c>
      <c r="CY36" s="415">
        <f>+'WICHE Public Grads-RE PROJ'!EJ38/'WICHE Public Grads-RE PROJ'!AC38</f>
        <v>4.533246520712949E-2</v>
      </c>
      <c r="CZ36" s="415">
        <f>+'WICHE Public Grads-RE PROJ'!EK38/'WICHE Public Grads-RE PROJ'!AD38</f>
        <v>4.746970019136721E-2</v>
      </c>
      <c r="DA36" s="415">
        <f>+'WICHE Public Grads-RE PROJ'!EL38/'WICHE Public Grads-RE PROJ'!AE38</f>
        <v>5.1046517578424849E-2</v>
      </c>
      <c r="DB36" s="415">
        <f>+'WICHE Public Grads-RE PROJ'!EM38/'WICHE Public Grads-RE PROJ'!AF38</f>
        <v>5.3453679328068195E-2</v>
      </c>
      <c r="DC36" s="417">
        <f>+'WICHE Public Grads-RE PROJ'!EN38/'WICHE Public Grads-RE PROJ'!AG38</f>
        <v>4.7030199658874283E-2</v>
      </c>
      <c r="DD36" s="415">
        <f>+'WICHE Public Grads-RE PROJ'!EO38/'WICHE Public Grads-RE PROJ'!AH38</f>
        <v>4.9754492900853833E-2</v>
      </c>
      <c r="DE36" s="415">
        <f>+'WICHE Public Grads-RE PROJ'!EP38/'WICHE Public Grads-RE PROJ'!AI38</f>
        <v>5.1182856205012776E-2</v>
      </c>
      <c r="DF36" s="415">
        <f>+'WICHE Public Grads-RE PROJ'!EQ38/'WICHE Public Grads-RE PROJ'!AJ38</f>
        <v>5.3052983360022281E-2</v>
      </c>
      <c r="DG36" s="415">
        <f>+'WICHE Public Grads-RE PROJ'!ER38/'WICHE Public Grads-RE PROJ'!AK38</f>
        <v>4.7485565059057475E-2</v>
      </c>
      <c r="DH36" s="434">
        <f>+'WICHE Public Grads-RE PROJ'!ES38/'WICHE Public Grads-RE PROJ'!AL38</f>
        <v>4.8998816334582758E-2</v>
      </c>
      <c r="DI36" s="411">
        <f>+'WICHE Public Grads-RE PROJ'!ET38/'WICHE Public Grads-RE PROJ'!B38</f>
        <v>4.3293513990218871E-3</v>
      </c>
      <c r="DJ36" s="411">
        <f>+'WICHE Public Grads-RE PROJ'!EU38/'WICHE Public Grads-RE PROJ'!C38</f>
        <v>3.5541596065627968E-3</v>
      </c>
      <c r="DK36" s="411">
        <f>+'WICHE Public Grads-RE PROJ'!EV38/'WICHE Public Grads-RE PROJ'!D38</f>
        <v>3.4839247169311167E-3</v>
      </c>
      <c r="DL36" s="411">
        <f>+'WICHE Public Grads-RE PROJ'!EW38/'WICHE Public Grads-RE PROJ'!E38</f>
        <v>3.2526201662450307E-3</v>
      </c>
      <c r="DM36" s="411">
        <f>+'WICHE Public Grads-RE PROJ'!EX38/'WICHE Public Grads-RE PROJ'!F38</f>
        <v>3.5750960331647208E-3</v>
      </c>
      <c r="DN36" s="411">
        <f>+'WICHE Public Grads-RE PROJ'!EY38/'WICHE Public Grads-RE PROJ'!G38</f>
        <v>4.3247813221474326E-3</v>
      </c>
      <c r="DO36" s="416">
        <f>+'WICHE Public Grads-RE PROJ'!EZ38/'WICHE Public Grads-RE PROJ'!H38</f>
        <v>4.0743570155334858E-3</v>
      </c>
      <c r="DP36" s="416">
        <f>+'WICHE Public Grads-RE PROJ'!FA38/'WICHE Public Grads-RE PROJ'!I38</f>
        <v>4.3073414834990812E-3</v>
      </c>
      <c r="DQ36" s="416">
        <f>+'WICHE Public Grads-RE PROJ'!FB38/'WICHE Public Grads-RE PROJ'!J38</f>
        <v>5.1690717208701274E-3</v>
      </c>
      <c r="DR36" s="416">
        <f>+'WICHE Public Grads-RE PROJ'!FC38/'WICHE Public Grads-RE PROJ'!K38</f>
        <v>5.9285990462688487E-3</v>
      </c>
      <c r="DS36" s="411">
        <f>+'WICHE Public Grads-RE PROJ'!FD38/'WICHE Public Grads-RE PROJ'!L38</f>
        <v>5.698572043865752E-3</v>
      </c>
      <c r="DT36" s="416">
        <f>+'WICHE Public Grads-RE PROJ'!FE38/'WICHE Public Grads-RE PROJ'!M38</f>
        <v>6.8822891239490097E-3</v>
      </c>
      <c r="DU36" s="416">
        <f>+'WICHE Public Grads-RE PROJ'!FF38/'WICHE Public Grads-RE PROJ'!N38</f>
        <v>7.2061351315615496E-3</v>
      </c>
      <c r="DV36" s="416">
        <f>+'WICHE Public Grads-RE PROJ'!FG38/'WICHE Public Grads-RE PROJ'!O38</f>
        <v>7.2058969358410737E-3</v>
      </c>
      <c r="DW36" s="416">
        <f>+'WICHE Public Grads-RE PROJ'!FH38/'WICHE Public Grads-RE PROJ'!P38</f>
        <v>7.9622225286088508E-3</v>
      </c>
      <c r="DX36" s="416">
        <f>+'WICHE Public Grads-RE PROJ'!FI38/'WICHE Public Grads-RE PROJ'!Q38</f>
        <v>8.169472344037346E-3</v>
      </c>
      <c r="DY36" s="416">
        <f>+'WICHE Public Grads-RE PROJ'!FJ38/'WICHE Public Grads-RE PROJ'!R38</f>
        <v>8.1520771777437613E-3</v>
      </c>
      <c r="DZ36" s="416">
        <f>+'WICHE Public Grads-RE PROJ'!FK38/'WICHE Public Grads-RE PROJ'!S38</f>
        <v>1.1331444759206799E-2</v>
      </c>
      <c r="EA36" s="416">
        <f>+'WICHE Public Grads-RE PROJ'!FL38/'WICHE Public Grads-RE PROJ'!T38</f>
        <v>1.0802114456446793E-2</v>
      </c>
      <c r="EB36" s="417">
        <f>+'WICHE Public Grads-RE PROJ'!FM38/'WICHE Public Grads-RE PROJ'!U38</f>
        <v>1.1176746996039471E-2</v>
      </c>
      <c r="EC36" s="417">
        <f>+'WICHE Public Grads-RE PROJ'!FN38/'WICHE Public Grads-RE PROJ'!V38</f>
        <v>1.1689051143785377E-2</v>
      </c>
      <c r="ED36" s="417">
        <f>+'WICHE Public Grads-RE PROJ'!FO38/'WICHE Public Grads-RE PROJ'!W38</f>
        <v>1.0930566431741061E-2</v>
      </c>
      <c r="EE36" s="417">
        <f>+'WICHE Public Grads-RE PROJ'!FP38/'WICHE Public Grads-RE PROJ'!X38</f>
        <v>1.2442760145270803E-2</v>
      </c>
      <c r="EF36" s="417">
        <f>+'WICHE Public Grads-RE PROJ'!FQ38/'WICHE Public Grads-RE PROJ'!Y38</f>
        <v>1.190512812624973E-2</v>
      </c>
      <c r="EG36" s="417">
        <f>+'WICHE Public Grads-RE PROJ'!FR38/'WICHE Public Grads-RE PROJ'!Z38</f>
        <v>1.2553528480084472E-2</v>
      </c>
      <c r="EH36" s="417">
        <f>+'WICHE Public Grads-RE PROJ'!FS38/'WICHE Public Grads-RE PROJ'!AA38</f>
        <v>1.3968775677896467E-2</v>
      </c>
      <c r="EI36" s="415">
        <f>+'WICHE Public Grads-RE PROJ'!FT38/'WICHE Public Grads-RE PROJ'!AB38</f>
        <v>1.3819820314861115E-2</v>
      </c>
      <c r="EJ36" s="415">
        <f>+'WICHE Public Grads-RE PROJ'!FU38/'WICHE Public Grads-RE PROJ'!AC38</f>
        <v>1.5192208567320474E-2</v>
      </c>
      <c r="EK36" s="415">
        <f>+'WICHE Public Grads-RE PROJ'!FV38/'WICHE Public Grads-RE PROJ'!AD38</f>
        <v>1.4990431639379119E-2</v>
      </c>
      <c r="EL36" s="415">
        <f>+'WICHE Public Grads-RE PROJ'!FW38/'WICHE Public Grads-RE PROJ'!AE38</f>
        <v>1.4866178803541272E-2</v>
      </c>
      <c r="EM36" s="415">
        <f>+'WICHE Public Grads-RE PROJ'!FX38/'WICHE Public Grads-RE PROJ'!AF38</f>
        <v>1.5168609753039989E-2</v>
      </c>
      <c r="EN36" s="417">
        <f>+'WICHE Public Grads-RE PROJ'!FY38/'WICHE Public Grads-RE PROJ'!AG38</f>
        <v>2.0191632386876691E-2</v>
      </c>
      <c r="EO36" s="415">
        <f>+'WICHE Public Grads-RE PROJ'!FZ38/'WICHE Public Grads-RE PROJ'!AH38</f>
        <v>2.0922526183392593E-2</v>
      </c>
      <c r="EP36" s="415">
        <f>+'WICHE Public Grads-RE PROJ'!GA38/'WICHE Public Grads-RE PROJ'!AI38</f>
        <v>2.3516447445546412E-2</v>
      </c>
      <c r="EQ36" s="415">
        <f>+'WICHE Public Grads-RE PROJ'!GB38/'WICHE Public Grads-RE PROJ'!AJ38</f>
        <v>2.4159298196755552E-2</v>
      </c>
      <c r="ER36" s="415">
        <f>+'WICHE Public Grads-RE PROJ'!GC38/'WICHE Public Grads-RE PROJ'!AK38</f>
        <v>2.3982366611562327E-2</v>
      </c>
      <c r="ES36" s="434">
        <f>+'WICHE Public Grads-RE PROJ'!GD38/'WICHE Public Grads-RE PROJ'!AL38</f>
        <v>2.6509173406983624E-2</v>
      </c>
      <c r="ET36" s="411">
        <f>+'WICHE Public Grads-RE PROJ'!GE38/'WICHE Public Grads-RE PROJ'!B38</f>
        <v>2.8020524332558326E-2</v>
      </c>
      <c r="EU36" s="411">
        <f>+'WICHE Public Grads-RE PROJ'!GF38/'WICHE Public Grads-RE PROJ'!C38</f>
        <v>2.8309294540645534E-2</v>
      </c>
      <c r="EV36" s="411">
        <f>+'WICHE Public Grads-RE PROJ'!GG38/'WICHE Public Grads-RE PROJ'!D38</f>
        <v>2.8022872723141592E-2</v>
      </c>
      <c r="EW36" s="411">
        <f>+'WICHE Public Grads-RE PROJ'!GH38/'WICHE Public Grads-RE PROJ'!E38</f>
        <v>2.6599204915070472E-2</v>
      </c>
      <c r="EX36" s="411">
        <f>+'WICHE Public Grads-RE PROJ'!GI38/'WICHE Public Grads-RE PROJ'!F38</f>
        <v>2.7840109534857185E-2</v>
      </c>
      <c r="EY36" s="411">
        <f>+'WICHE Public Grads-RE PROJ'!GJ38/'WICHE Public Grads-RE PROJ'!G38</f>
        <v>3.1541638214157966E-2</v>
      </c>
      <c r="EZ36" s="416">
        <f>+'WICHE Public Grads-RE PROJ'!GK38/'WICHE Public Grads-RE PROJ'!H38</f>
        <v>3.4154570919276803E-2</v>
      </c>
      <c r="FA36" s="416">
        <f>+'WICHE Public Grads-RE PROJ'!GL38/'WICHE Public Grads-RE PROJ'!I38</f>
        <v>3.908278963704314E-2</v>
      </c>
      <c r="FB36" s="416">
        <f>+'WICHE Public Grads-RE PROJ'!GM38/'WICHE Public Grads-RE PROJ'!J38</f>
        <v>4.1506415187225011E-2</v>
      </c>
      <c r="FC36" s="416">
        <f>+'WICHE Public Grads-RE PROJ'!GN38/'WICHE Public Grads-RE PROJ'!K38</f>
        <v>4.9200927954633329E-2</v>
      </c>
      <c r="FD36" s="411">
        <f>+'WICHE Public Grads-RE PROJ'!GO38/'WICHE Public Grads-RE PROJ'!L38</f>
        <v>5.214856044793427E-2</v>
      </c>
      <c r="FE36" s="416">
        <f>+'WICHE Public Grads-RE PROJ'!GP38/'WICHE Public Grads-RE PROJ'!M38</f>
        <v>5.390561432058584E-2</v>
      </c>
      <c r="FF36" s="416">
        <f>+'WICHE Public Grads-RE PROJ'!GQ38/'WICHE Public Grads-RE PROJ'!N38</f>
        <v>6.0756313632156549E-2</v>
      </c>
      <c r="FG36" s="416">
        <f>+'WICHE Public Grads-RE PROJ'!GR38/'WICHE Public Grads-RE PROJ'!O38</f>
        <v>6.0754305358146299E-2</v>
      </c>
      <c r="FH36" s="416">
        <f>+'WICHE Public Grads-RE PROJ'!GS38/'WICHE Public Grads-RE PROJ'!P38</f>
        <v>6.9660830001378737E-2</v>
      </c>
      <c r="FI36" s="416">
        <f>+'WICHE Public Grads-RE PROJ'!GT38/'WICHE Public Grads-RE PROJ'!Q38</f>
        <v>7.4267930400339507E-2</v>
      </c>
      <c r="FJ36" s="416">
        <f>+'WICHE Public Grads-RE PROJ'!GU38/'WICHE Public Grads-RE PROJ'!R38</f>
        <v>7.3439891780285496E-2</v>
      </c>
      <c r="FK36" s="416">
        <f>+'WICHE Public Grads-RE PROJ'!GV38/'WICHE Public Grads-RE PROJ'!S38</f>
        <v>8.9169246985967454E-2</v>
      </c>
      <c r="FL36" s="416">
        <f>+'WICHE Public Grads-RE PROJ'!GW38/'WICHE Public Grads-RE PROJ'!T38</f>
        <v>9.1834389467117569E-2</v>
      </c>
      <c r="FM36" s="417">
        <f>+'WICHE Public Grads-RE PROJ'!GX38/'WICHE Public Grads-RE PROJ'!U38</f>
        <v>9.8207692824058529E-2</v>
      </c>
      <c r="FN36" s="417">
        <f>+'WICHE Public Grads-RE PROJ'!GY38/'WICHE Public Grads-RE PROJ'!V38</f>
        <v>0.1028234584854473</v>
      </c>
      <c r="FO36" s="417">
        <f>+'WICHE Public Grads-RE PROJ'!GZ38/'WICHE Public Grads-RE PROJ'!W38</f>
        <v>0.10183372487601149</v>
      </c>
      <c r="FP36" s="417">
        <f>+'WICHE Public Grads-RE PROJ'!HA38/'WICHE Public Grads-RE PROJ'!X38</f>
        <v>0.10705826622453814</v>
      </c>
      <c r="FQ36" s="417">
        <f>+'WICHE Public Grads-RE PROJ'!HB38/'WICHE Public Grads-RE PROJ'!Y38</f>
        <v>0.10828436952041098</v>
      </c>
      <c r="FR36" s="417">
        <f>+'WICHE Public Grads-RE PROJ'!HC38/'WICHE Public Grads-RE PROJ'!Z38</f>
        <v>0.11248313486243913</v>
      </c>
      <c r="FS36" s="417">
        <f>+'WICHE Public Grads-RE PROJ'!HD38/'WICHE Public Grads-RE PROJ'!AA38</f>
        <v>0.11393194117813731</v>
      </c>
      <c r="FT36" s="415">
        <f>+'WICHE Public Grads-RE PROJ'!HE38/'WICHE Public Grads-RE PROJ'!AB38</f>
        <v>0.11635574360524219</v>
      </c>
      <c r="FU36" s="415">
        <f>+'WICHE Public Grads-RE PROJ'!HF38/'WICHE Public Grads-RE PROJ'!AC38</f>
        <v>0.11931309514120615</v>
      </c>
      <c r="FV36" s="415">
        <f>+'WICHE Public Grads-RE PROJ'!HG38/'WICHE Public Grads-RE PROJ'!AD38</f>
        <v>0.12643525409313205</v>
      </c>
      <c r="FW36" s="415">
        <f>+'WICHE Public Grads-RE PROJ'!HH38/'WICHE Public Grads-RE PROJ'!AE38</f>
        <v>0.12760350033263396</v>
      </c>
      <c r="FX36" s="415">
        <f>+'WICHE Public Grads-RE PROJ'!HI38/'WICHE Public Grads-RE PROJ'!AF38</f>
        <v>0.12636329447160588</v>
      </c>
      <c r="FY36" s="417">
        <f>+'WICHE Public Grads-RE PROJ'!HJ38/'WICHE Public Grads-RE PROJ'!AG38</f>
        <v>0.13441858131835055</v>
      </c>
      <c r="FZ36" s="415">
        <f>+'WICHE Public Grads-RE PROJ'!HK38/'WICHE Public Grads-RE PROJ'!AH38</f>
        <v>0.13978182521829571</v>
      </c>
      <c r="GA36" s="415">
        <f>+'WICHE Public Grads-RE PROJ'!HL38/'WICHE Public Grads-RE PROJ'!AI38</f>
        <v>0.14813251740873601</v>
      </c>
      <c r="GB36" s="415">
        <f>+'WICHE Public Grads-RE PROJ'!HM38/'WICHE Public Grads-RE PROJ'!AJ38</f>
        <v>0.15358908306064192</v>
      </c>
      <c r="GC36" s="415">
        <f>+'WICHE Public Grads-RE PROJ'!HN38/'WICHE Public Grads-RE PROJ'!AK38</f>
        <v>0.14758379453269124</v>
      </c>
      <c r="GD36" s="434">
        <f>+'WICHE Public Grads-RE PROJ'!HO38/'WICHE Public Grads-RE PROJ'!AL38</f>
        <v>0.13947524166502268</v>
      </c>
      <c r="GE36" s="411">
        <f>+'WICHE Public Grads-RE PROJ'!HP38/'WICHE Public Grads-RE PROJ'!B38</f>
        <v>0.93481920949250386</v>
      </c>
      <c r="GF36" s="411">
        <f>+'WICHE Public Grads-RE PROJ'!HQ38/'WICHE Public Grads-RE PROJ'!C38</f>
        <v>0.93718229532586683</v>
      </c>
      <c r="GG36" s="411">
        <f>+'WICHE Public Grads-RE PROJ'!HR38/'WICHE Public Grads-RE PROJ'!D38</f>
        <v>0.93808459878062633</v>
      </c>
      <c r="GH36" s="411">
        <f>+'WICHE Public Grads-RE PROJ'!HS38/'WICHE Public Grads-RE PROJ'!E38</f>
        <v>0.94156125767979759</v>
      </c>
      <c r="GI36" s="411">
        <f>+'WICHE Public Grads-RE PROJ'!HT38/'WICHE Public Grads-RE PROJ'!F38</f>
        <v>0.94192370592933483</v>
      </c>
      <c r="GJ36" s="411">
        <f>+'WICHE Public Grads-RE PROJ'!HU38/'WICHE Public Grads-RE PROJ'!G38</f>
        <v>0.9355835203069619</v>
      </c>
      <c r="GK36" s="416">
        <f>+'WICHE Public Grads-RE PROJ'!HV38/'WICHE Public Grads-RE PROJ'!H38</f>
        <v>0.93092691622103385</v>
      </c>
      <c r="GL36" s="416">
        <f>+'WICHE Public Grads-RE PROJ'!HW38/'WICHE Public Grads-RE PROJ'!I38</f>
        <v>0.92569835940964085</v>
      </c>
      <c r="GM36" s="416">
        <f>+'WICHE Public Grads-RE PROJ'!HX38/'WICHE Public Grads-RE PROJ'!J38</f>
        <v>0.92074090027999134</v>
      </c>
      <c r="GN36" s="416">
        <f>+'WICHE Public Grads-RE PROJ'!HY38/'WICHE Public Grads-RE PROJ'!K38</f>
        <v>0.90891223095759766</v>
      </c>
      <c r="GO36" s="411">
        <f>+'WICHE Public Grads-RE PROJ'!HZ38/'WICHE Public Grads-RE PROJ'!L38</f>
        <v>0.90471457442931447</v>
      </c>
      <c r="GP36" s="416">
        <f>+'WICHE Public Grads-RE PROJ'!IA38/'WICHE Public Grads-RE PROJ'!M38</f>
        <v>0.90029156495796037</v>
      </c>
      <c r="GQ36" s="416">
        <f>+'WICHE Public Grads-RE PROJ'!IB38/'WICHE Public Grads-RE PROJ'!N38</f>
        <v>0.891676583366389</v>
      </c>
      <c r="GR36" s="416">
        <f>+'WICHE Public Grads-RE PROJ'!IC38/'WICHE Public Grads-RE PROJ'!O38</f>
        <v>0.89168016395068261</v>
      </c>
      <c r="GS36" s="416">
        <f>+'WICHE Public Grads-RE PROJ'!ID38/'WICHE Public Grads-RE PROJ'!P38</f>
        <v>0.88153177995312282</v>
      </c>
      <c r="GT36" s="416">
        <f>+'WICHE Public Grads-RE PROJ'!IE38/'WICHE Public Grads-RE PROJ'!Q38</f>
        <v>0.87278964492856137</v>
      </c>
      <c r="GU36" s="416">
        <f>+'WICHE Public Grads-RE PROJ'!IF38/'WICHE Public Grads-RE PROJ'!R38</f>
        <v>0.87390979317219042</v>
      </c>
      <c r="GV36" s="416">
        <f>+'WICHE Public Grads-RE PROJ'!IG38/'WICHE Public Grads-RE PROJ'!S38</f>
        <v>0.84989129718690293</v>
      </c>
      <c r="GW36" s="416">
        <f>+'WICHE Public Grads-RE PROJ'!IH38/'WICHE Public Grads-RE PROJ'!T38</f>
        <v>0.84834356633942931</v>
      </c>
      <c r="GX36" s="417">
        <f>+'WICHE Public Grads-RE PROJ'!II38/'WICHE Public Grads-RE PROJ'!U38</f>
        <v>0.84057192723367125</v>
      </c>
      <c r="GY36" s="417">
        <f>+'WICHE Public Grads-RE PROJ'!IJ38/'WICHE Public Grads-RE PROJ'!V38</f>
        <v>0.83742505945004519</v>
      </c>
      <c r="GZ36" s="417">
        <f>+'WICHE Public Grads-RE PROJ'!IK38/'WICHE Public Grads-RE PROJ'!W38</f>
        <v>0.83809710258418169</v>
      </c>
      <c r="HA36" s="417">
        <f>+'WICHE Public Grads-RE PROJ'!IL38/'WICHE Public Grads-RE PROJ'!X38</f>
        <v>0.82946470866887734</v>
      </c>
      <c r="HB36" s="417">
        <f>+'WICHE Public Grads-RE PROJ'!IM38/'WICHE Public Grads-RE PROJ'!Y38</f>
        <v>0.82883686590580485</v>
      </c>
      <c r="HC36" s="417">
        <f>+'WICHE Public Grads-RE PROJ'!IN38/'WICHE Public Grads-RE PROJ'!Z38</f>
        <v>0.82178682466123076</v>
      </c>
      <c r="HD36" s="417">
        <f>+'WICHE Public Grads-RE PROJ'!IO38/'WICHE Public Grads-RE PROJ'!AA38</f>
        <v>0.81710254158048334</v>
      </c>
      <c r="HE36" s="415">
        <f>+'WICHE Public Grads-RE PROJ'!IP38/'WICHE Public Grads-RE PROJ'!AB38</f>
        <v>0.81388575981536937</v>
      </c>
      <c r="HF36" s="415">
        <f>+'WICHE Public Grads-RE PROJ'!IQ38/'WICHE Public Grads-RE PROJ'!AC38</f>
        <v>0.80811698000596832</v>
      </c>
      <c r="HG36" s="415">
        <f>+'WICHE Public Grads-RE PROJ'!IR38/'WICHE Public Grads-RE PROJ'!AD38</f>
        <v>0.80034020837763131</v>
      </c>
      <c r="HH36" s="415">
        <f>+'WICHE Public Grads-RE PROJ'!IS38/'WICHE Public Grads-RE PROJ'!AE38</f>
        <v>0.79404841103321222</v>
      </c>
      <c r="HI36" s="415">
        <f>+'WICHE Public Grads-RE PROJ'!IT38/'WICHE Public Grads-RE PROJ'!AF38</f>
        <v>0.792879528644854</v>
      </c>
      <c r="HJ36" s="417">
        <f>+'WICHE Public Grads-RE PROJ'!IU38/'WICHE Public Grads-RE PROJ'!AG38</f>
        <v>0.78682151098625464</v>
      </c>
      <c r="HK36" s="415">
        <f>+'WICHE Public Grads-RE PROJ'!IV38/'WICHE Public Grads-RE PROJ'!AH38</f>
        <v>0.77742302203516922</v>
      </c>
      <c r="HL36" s="415">
        <f>+'WICHE Public Grads-RE PROJ'!IW38/'WICHE Public Grads-RE PROJ'!AI38</f>
        <v>0.76464795667159036</v>
      </c>
      <c r="HM36" s="415">
        <f>+'WICHE Public Grads-RE PROJ'!IX38/'WICHE Public Grads-RE PROJ'!AJ38</f>
        <v>0.75710738239457864</v>
      </c>
      <c r="HN36" s="415">
        <f>+'WICHE Public Grads-RE PROJ'!IY38/'WICHE Public Grads-RE PROJ'!AK38</f>
        <v>0.76928052900165311</v>
      </c>
      <c r="HO36" s="434">
        <f>+'WICHE Public Grads-RE PROJ'!IZ38/'WICHE Public Grads-RE PROJ'!AL38</f>
        <v>0.77414184257249952</v>
      </c>
      <c r="HP36" s="428">
        <f t="shared" si="48"/>
        <v>1</v>
      </c>
      <c r="HQ36" s="428">
        <f t="shared" si="49"/>
        <v>1</v>
      </c>
      <c r="HR36" s="428">
        <f t="shared" si="50"/>
        <v>1</v>
      </c>
      <c r="HS36" s="428">
        <f t="shared" si="51"/>
        <v>1</v>
      </c>
      <c r="HT36" s="428">
        <f t="shared" si="52"/>
        <v>1</v>
      </c>
      <c r="HU36" s="428">
        <f t="shared" si="2"/>
        <v>1</v>
      </c>
      <c r="HV36" s="428">
        <f t="shared" si="41"/>
        <v>1</v>
      </c>
      <c r="HW36" s="428">
        <f t="shared" si="42"/>
        <v>1</v>
      </c>
      <c r="HX36" s="428">
        <f t="shared" si="43"/>
        <v>1</v>
      </c>
      <c r="HY36" s="428">
        <f t="shared" si="44"/>
        <v>1</v>
      </c>
      <c r="HZ36" s="428">
        <f t="shared" si="45"/>
        <v>1</v>
      </c>
      <c r="IA36" s="428">
        <f t="shared" si="46"/>
        <v>1</v>
      </c>
      <c r="IB36" s="428">
        <f t="shared" si="47"/>
        <v>1</v>
      </c>
      <c r="IC36" s="428">
        <f t="shared" si="17"/>
        <v>1</v>
      </c>
      <c r="ID36" s="428">
        <f t="shared" si="18"/>
        <v>1</v>
      </c>
      <c r="IE36" s="428">
        <f t="shared" si="19"/>
        <v>1</v>
      </c>
      <c r="IF36" s="428">
        <f t="shared" si="20"/>
        <v>1</v>
      </c>
      <c r="IG36" s="428">
        <f t="shared" si="21"/>
        <v>1</v>
      </c>
      <c r="IH36" s="428">
        <f t="shared" si="22"/>
        <v>1</v>
      </c>
      <c r="II36" s="428">
        <f t="shared" si="23"/>
        <v>1</v>
      </c>
      <c r="IJ36" s="428">
        <f t="shared" si="24"/>
        <v>1</v>
      </c>
      <c r="IK36" s="428">
        <f t="shared" si="25"/>
        <v>1</v>
      </c>
      <c r="IL36" s="428">
        <f t="shared" si="26"/>
        <v>1</v>
      </c>
      <c r="IM36" s="428">
        <f t="shared" si="27"/>
        <v>1</v>
      </c>
      <c r="IN36" s="428">
        <f t="shared" si="28"/>
        <v>1</v>
      </c>
      <c r="IO36" s="428">
        <f t="shared" si="29"/>
        <v>1</v>
      </c>
      <c r="IP36" s="428">
        <f t="shared" si="30"/>
        <v>1</v>
      </c>
      <c r="IQ36" s="428">
        <f t="shared" si="31"/>
        <v>1</v>
      </c>
      <c r="IR36" s="428">
        <f t="shared" si="32"/>
        <v>1</v>
      </c>
      <c r="IS36" s="428">
        <f t="shared" si="33"/>
        <v>1</v>
      </c>
      <c r="IT36" s="428">
        <f t="shared" si="34"/>
        <v>1</v>
      </c>
      <c r="IU36" s="428">
        <f t="shared" si="35"/>
        <v>1</v>
      </c>
      <c r="IV36" s="428">
        <f t="shared" si="36"/>
        <v>1</v>
      </c>
      <c r="IW36" s="428">
        <f t="shared" si="37"/>
        <v>1</v>
      </c>
      <c r="IX36" s="428">
        <f t="shared" si="38"/>
        <v>1</v>
      </c>
      <c r="IY36" s="428">
        <f t="shared" si="39"/>
        <v>1</v>
      </c>
      <c r="IZ36" s="428">
        <f t="shared" si="40"/>
        <v>1</v>
      </c>
    </row>
    <row r="37" spans="1:260" s="42" customFormat="1">
      <c r="A37" s="279" t="s">
        <v>110</v>
      </c>
      <c r="B37" s="411">
        <f>+'WICHE Public Grads-RE PROJ'!AM39/'WICHE Public Grads-RE PROJ'!B39</f>
        <v>0.10488540786307461</v>
      </c>
      <c r="C37" s="411">
        <f>+'WICHE Public Grads-RE PROJ'!AN39/'WICHE Public Grads-RE PROJ'!C39</f>
        <v>0.10488540786307461</v>
      </c>
      <c r="D37" s="411">
        <f>+'WICHE Public Grads-RE PROJ'!AO39/'WICHE Public Grads-RE PROJ'!D39</f>
        <v>0.10488540786307461</v>
      </c>
      <c r="E37" s="411">
        <f>+'WICHE Public Grads-RE PROJ'!AP39/'WICHE Public Grads-RE PROJ'!E39</f>
        <v>0.1048854078630746</v>
      </c>
      <c r="F37" s="411">
        <f>+'WICHE Public Grads-RE PROJ'!AQ39/'WICHE Public Grads-RE PROJ'!F39</f>
        <v>0.10488540786307461</v>
      </c>
      <c r="G37" s="411">
        <f>+'WICHE Public Grads-RE PROJ'!AR39/'WICHE Public Grads-RE PROJ'!G39</f>
        <v>0.10488480691352284</v>
      </c>
      <c r="H37" s="416">
        <f>+'WICHE Public Grads-RE PROJ'!AS39/'WICHE Public Grads-RE PROJ'!H39</f>
        <v>0.10488468273780692</v>
      </c>
      <c r="I37" s="416">
        <f>+'WICHE Public Grads-RE PROJ'!AT39/'WICHE Public Grads-RE PROJ'!I39</f>
        <v>0.10487567216427876</v>
      </c>
      <c r="J37" s="416">
        <f>+'WICHE Public Grads-RE PROJ'!AU39/'WICHE Public Grads-RE PROJ'!J39</f>
        <v>0.10488211396229036</v>
      </c>
      <c r="K37" s="416">
        <f>+'WICHE Public Grads-RE PROJ'!AV39/'WICHE Public Grads-RE PROJ'!K39</f>
        <v>0.10426462845627349</v>
      </c>
      <c r="L37" s="411">
        <f>+'WICHE Public Grads-RE PROJ'!AW39/'WICHE Public Grads-RE PROJ'!L39</f>
        <v>0.10546895096979987</v>
      </c>
      <c r="M37" s="416">
        <f>+'WICHE Public Grads-RE PROJ'!AX39/'WICHE Public Grads-RE PROJ'!M39</f>
        <v>0.10492264416315049</v>
      </c>
      <c r="N37" s="416">
        <f>+'WICHE Public Grads-RE PROJ'!AY39/'WICHE Public Grads-RE PROJ'!N39</f>
        <v>0.10512468542667582</v>
      </c>
      <c r="O37" s="416">
        <f>+'WICHE Public Grads-RE PROJ'!AZ39/'WICHE Public Grads-RE PROJ'!O39</f>
        <v>0.10488373620599054</v>
      </c>
      <c r="P37" s="416">
        <f>+'WICHE Public Grads-RE PROJ'!BA39/'WICHE Public Grads-RE PROJ'!P39</f>
        <v>0.10833208775513593</v>
      </c>
      <c r="Q37" s="416">
        <f>+'WICHE Public Grads-RE PROJ'!BB39/'WICHE Public Grads-RE PROJ'!Q39</f>
        <v>0.1117919761305122</v>
      </c>
      <c r="R37" s="416">
        <f>+'WICHE Public Grads-RE PROJ'!BC39/'WICHE Public Grads-RE PROJ'!R39</f>
        <v>0.1100873813466236</v>
      </c>
      <c r="S37" s="416">
        <f>+'WICHE Public Grads-RE PROJ'!BD39/'WICHE Public Grads-RE PROJ'!S39</f>
        <v>0.1142704902150746</v>
      </c>
      <c r="T37" s="416">
        <f>+'WICHE Public Grads-RE PROJ'!BE39/'WICHE Public Grads-RE PROJ'!T39</f>
        <v>0.11523947750362845</v>
      </c>
      <c r="U37" s="417">
        <f>+'WICHE Public Grads-RE PROJ'!BF39/'WICHE Public Grads-RE PROJ'!U39</f>
        <v>0.10360428064690676</v>
      </c>
      <c r="V37" s="417">
        <f>+'WICHE Public Grads-RE PROJ'!BG39/'WICHE Public Grads-RE PROJ'!V39</f>
        <v>0.11026561606405287</v>
      </c>
      <c r="W37" s="417">
        <f>+'WICHE Public Grads-RE PROJ'!BH39/'WICHE Public Grads-RE PROJ'!W39</f>
        <v>0.11014384274928404</v>
      </c>
      <c r="X37" s="417">
        <f>+'WICHE Public Grads-RE PROJ'!BI39/'WICHE Public Grads-RE PROJ'!X39</f>
        <v>0.114316563754766</v>
      </c>
      <c r="Y37" s="417">
        <f>+'WICHE Public Grads-RE PROJ'!BJ39/'WICHE Public Grads-RE PROJ'!Y39</f>
        <v>0.11794104591710917</v>
      </c>
      <c r="Z37" s="417">
        <f>+'WICHE Public Grads-RE PROJ'!BK39/'WICHE Public Grads-RE PROJ'!Z39</f>
        <v>0.11817546823475902</v>
      </c>
      <c r="AA37" s="417">
        <f>+'WICHE Public Grads-RE PROJ'!BL39/'WICHE Public Grads-RE PROJ'!AA39</f>
        <v>0.11571518751719784</v>
      </c>
      <c r="AB37" s="415">
        <f>+'WICHE Public Grads-RE PROJ'!BM39/'WICHE Public Grads-RE PROJ'!AB39</f>
        <v>0.12149862754225725</v>
      </c>
      <c r="AC37" s="415">
        <f>+'WICHE Public Grads-RE PROJ'!BN39/'WICHE Public Grads-RE PROJ'!AC39</f>
        <v>0.12258904461874759</v>
      </c>
      <c r="AD37" s="415">
        <f>+'WICHE Public Grads-RE PROJ'!BO39/'WICHE Public Grads-RE PROJ'!AD39</f>
        <v>0.12699548070357966</v>
      </c>
      <c r="AE37" s="415">
        <f>+'WICHE Public Grads-RE PROJ'!BP39/'WICHE Public Grads-RE PROJ'!AE39</f>
        <v>0.1308834753848111</v>
      </c>
      <c r="AF37" s="415">
        <f>+'WICHE Public Grads-RE PROJ'!BQ39/'WICHE Public Grads-RE PROJ'!AF39</f>
        <v>0.13284664671878182</v>
      </c>
      <c r="AG37" s="417">
        <f>+'WICHE Public Grads-RE PROJ'!BR39/'WICHE Public Grads-RE PROJ'!AG39</f>
        <v>0.14488425402770155</v>
      </c>
      <c r="AH37" s="415">
        <f>+'WICHE Public Grads-RE PROJ'!BS39/'WICHE Public Grads-RE PROJ'!AH39</f>
        <v>0.14834937151802569</v>
      </c>
      <c r="AI37" s="415">
        <f>+'WICHE Public Grads-RE PROJ'!BT39/'WICHE Public Grads-RE PROJ'!AI39</f>
        <v>0.15472227612664388</v>
      </c>
      <c r="AJ37" s="415">
        <f>+'WICHE Public Grads-RE PROJ'!BU39/'WICHE Public Grads-RE PROJ'!AJ39</f>
        <v>0.15613557826630395</v>
      </c>
      <c r="AK37" s="415">
        <f>+'WICHE Public Grads-RE PROJ'!BV39/'WICHE Public Grads-RE PROJ'!AK39</f>
        <v>0.15615517343963825</v>
      </c>
      <c r="AL37" s="434">
        <f>+'WICHE Public Grads-RE PROJ'!BW39/'WICHE Public Grads-RE PROJ'!AL39</f>
        <v>0.15721052873633701</v>
      </c>
      <c r="AM37" s="411">
        <f>+'WICHE Public Grads-RE PROJ'!BX39/'WICHE Public Grads-RE PROJ'!B39</f>
        <v>1.9274749608698571E-2</v>
      </c>
      <c r="AN37" s="411">
        <f>+'WICHE Public Grads-RE PROJ'!BY39/'WICHE Public Grads-RE PROJ'!C39</f>
        <v>1.9274749608698571E-2</v>
      </c>
      <c r="AO37" s="411">
        <f>+'WICHE Public Grads-RE PROJ'!BZ39/'WICHE Public Grads-RE PROJ'!D39</f>
        <v>1.9274749608698571E-2</v>
      </c>
      <c r="AP37" s="411">
        <f>+'WICHE Public Grads-RE PROJ'!CA39/'WICHE Public Grads-RE PROJ'!E39</f>
        <v>1.9274749608698571E-2</v>
      </c>
      <c r="AQ37" s="411">
        <f>+'WICHE Public Grads-RE PROJ'!CB39/'WICHE Public Grads-RE PROJ'!F39</f>
        <v>1.9274749608698571E-2</v>
      </c>
      <c r="AR37" s="411">
        <f>+'WICHE Public Grads-RE PROJ'!CC39/'WICHE Public Grads-RE PROJ'!G39</f>
        <v>1.927958301846577E-2</v>
      </c>
      <c r="AS37" s="416">
        <f>+'WICHE Public Grads-RE PROJ'!CD39/'WICHE Public Grads-RE PROJ'!H39</f>
        <v>1.9281642386079958E-2</v>
      </c>
      <c r="AT37" s="416">
        <f>+'WICHE Public Grads-RE PROJ'!CE39/'WICHE Public Grads-RE PROJ'!I39</f>
        <v>1.9271716770724312E-2</v>
      </c>
      <c r="AU37" s="416">
        <f>+'WICHE Public Grads-RE PROJ'!CF39/'WICHE Public Grads-RE PROJ'!J39</f>
        <v>1.9271502482725095E-2</v>
      </c>
      <c r="AV37" s="416">
        <f>+'WICHE Public Grads-RE PROJ'!CG39/'WICHE Public Grads-RE PROJ'!K39</f>
        <v>1.9389626186888401E-2</v>
      </c>
      <c r="AW37" s="411">
        <f>+'WICHE Public Grads-RE PROJ'!CH39/'WICHE Public Grads-RE PROJ'!L39</f>
        <v>1.9207353672548919E-2</v>
      </c>
      <c r="AX37" s="416">
        <f>+'WICHE Public Grads-RE PROJ'!CI39/'WICHE Public Grads-RE PROJ'!M39</f>
        <v>1.9227268966658394E-2</v>
      </c>
      <c r="AY37" s="416">
        <f>+'WICHE Public Grads-RE PROJ'!CJ39/'WICHE Public Grads-RE PROJ'!N39</f>
        <v>2.0753668660326175E-2</v>
      </c>
      <c r="AZ37" s="416">
        <f>+'WICHE Public Grads-RE PROJ'!CK39/'WICHE Public Grads-RE PROJ'!O39</f>
        <v>2.0510378349973726E-2</v>
      </c>
      <c r="BA37" s="416">
        <f>+'WICHE Public Grads-RE PROJ'!CL39/'WICHE Public Grads-RE PROJ'!P39</f>
        <v>1.9431019879428031E-2</v>
      </c>
      <c r="BB37" s="416">
        <f>+'WICHE Public Grads-RE PROJ'!CM39/'WICHE Public Grads-RE PROJ'!Q39</f>
        <v>2.0420603474550443E-2</v>
      </c>
      <c r="BC37" s="416">
        <f>+'WICHE Public Grads-RE PROJ'!CN39/'WICHE Public Grads-RE PROJ'!R39</f>
        <v>1.9984589406036361E-2</v>
      </c>
      <c r="BD37" s="416">
        <f>+'WICHE Public Grads-RE PROJ'!CO39/'WICHE Public Grads-RE PROJ'!S39</f>
        <v>1.9650584512045471E-2</v>
      </c>
      <c r="BE37" s="416">
        <f>+'WICHE Public Grads-RE PROJ'!CP39/'WICHE Public Grads-RE PROJ'!T39</f>
        <v>2.0655412115193644E-2</v>
      </c>
      <c r="BF37" s="417">
        <f>+'WICHE Public Grads-RE PROJ'!CQ39/'WICHE Public Grads-RE PROJ'!U39</f>
        <v>1.4654602296639211E-2</v>
      </c>
      <c r="BG37" s="417">
        <f>+'WICHE Public Grads-RE PROJ'!CR39/'WICHE Public Grads-RE PROJ'!V39</f>
        <v>1.4059223486051979E-2</v>
      </c>
      <c r="BH37" s="417">
        <f>+'WICHE Public Grads-RE PROJ'!CS39/'WICHE Public Grads-RE PROJ'!W39</f>
        <v>1.3261520437386097E-2</v>
      </c>
      <c r="BI37" s="417">
        <f>+'WICHE Public Grads-RE PROJ'!CT39/'WICHE Public Grads-RE PROJ'!X39</f>
        <v>1.3682221547390086E-2</v>
      </c>
      <c r="BJ37" s="417">
        <f>+'WICHE Public Grads-RE PROJ'!CU39/'WICHE Public Grads-RE PROJ'!Y39</f>
        <v>1.3300014796060959E-2</v>
      </c>
      <c r="BK37" s="417">
        <f>+'WICHE Public Grads-RE PROJ'!CV39/'WICHE Public Grads-RE PROJ'!Z39</f>
        <v>1.3076460746251685E-2</v>
      </c>
      <c r="BL37" s="417">
        <f>+'WICHE Public Grads-RE PROJ'!CW39/'WICHE Public Grads-RE PROJ'!AA39</f>
        <v>1.2819475243197747E-2</v>
      </c>
      <c r="BM37" s="415">
        <f>+'WICHE Public Grads-RE PROJ'!CX39/'WICHE Public Grads-RE PROJ'!AB39</f>
        <v>1.2873814148353853E-2</v>
      </c>
      <c r="BN37" s="415">
        <f>+'WICHE Public Grads-RE PROJ'!CY39/'WICHE Public Grads-RE PROJ'!AC39</f>
        <v>1.1877973511636879E-2</v>
      </c>
      <c r="BO37" s="415">
        <f>+'WICHE Public Grads-RE PROJ'!CZ39/'WICHE Public Grads-RE PROJ'!AD39</f>
        <v>1.1672139675521019E-2</v>
      </c>
      <c r="BP37" s="415">
        <f>+'WICHE Public Grads-RE PROJ'!DA39/'WICHE Public Grads-RE PROJ'!AE39</f>
        <v>1.1814654624093627E-2</v>
      </c>
      <c r="BQ37" s="415">
        <f>+'WICHE Public Grads-RE PROJ'!DB39/'WICHE Public Grads-RE PROJ'!AF39</f>
        <v>1.154575219713941E-2</v>
      </c>
      <c r="BR37" s="417">
        <f>+'WICHE Public Grads-RE PROJ'!DC39/'WICHE Public Grads-RE PROJ'!AG39</f>
        <v>1.4641784780292513E-2</v>
      </c>
      <c r="BS37" s="415">
        <f>+'WICHE Public Grads-RE PROJ'!DD39/'WICHE Public Grads-RE PROJ'!AH39</f>
        <v>1.5101984437589207E-2</v>
      </c>
      <c r="BT37" s="415">
        <f>+'WICHE Public Grads-RE PROJ'!DE39/'WICHE Public Grads-RE PROJ'!AI39</f>
        <v>1.5151288979116597E-2</v>
      </c>
      <c r="BU37" s="415">
        <f>+'WICHE Public Grads-RE PROJ'!DF39/'WICHE Public Grads-RE PROJ'!AJ39</f>
        <v>1.4234247481802808E-2</v>
      </c>
      <c r="BV37" s="415">
        <f>+'WICHE Public Grads-RE PROJ'!DG39/'WICHE Public Grads-RE PROJ'!AK39</f>
        <v>1.4755756530017254E-2</v>
      </c>
      <c r="BW37" s="434">
        <f>+'WICHE Public Grads-RE PROJ'!DH39/'WICHE Public Grads-RE PROJ'!AL39</f>
        <v>1.4149714092992595E-2</v>
      </c>
      <c r="BX37" s="411">
        <f>+'WICHE Public Grads-RE PROJ'!DI39/'WICHE Public Grads-RE PROJ'!B39</f>
        <v>8.561065825437604E-2</v>
      </c>
      <c r="BY37" s="411">
        <f>+'WICHE Public Grads-RE PROJ'!DJ39/'WICHE Public Grads-RE PROJ'!C39</f>
        <v>8.561065825437604E-2</v>
      </c>
      <c r="BZ37" s="411">
        <f>+'WICHE Public Grads-RE PROJ'!DK39/'WICHE Public Grads-RE PROJ'!D39</f>
        <v>8.561065825437604E-2</v>
      </c>
      <c r="CA37" s="411">
        <f>+'WICHE Public Grads-RE PROJ'!DL39/'WICHE Public Grads-RE PROJ'!E39</f>
        <v>8.5610658254376026E-2</v>
      </c>
      <c r="CB37" s="411">
        <f>+'WICHE Public Grads-RE PROJ'!DM39/'WICHE Public Grads-RE PROJ'!F39</f>
        <v>8.561065825437604E-2</v>
      </c>
      <c r="CC37" s="411">
        <f>+'WICHE Public Grads-RE PROJ'!DN39/'WICHE Public Grads-RE PROJ'!G39</f>
        <v>8.5605223895057064E-2</v>
      </c>
      <c r="CD37" s="416">
        <f>+'WICHE Public Grads-RE PROJ'!DO39/'WICHE Public Grads-RE PROJ'!H39</f>
        <v>8.5603040351726958E-2</v>
      </c>
      <c r="CE37" s="416">
        <f>+'WICHE Public Grads-RE PROJ'!DP39/'WICHE Public Grads-RE PROJ'!I39</f>
        <v>8.5603955393554435E-2</v>
      </c>
      <c r="CF37" s="416">
        <f>+'WICHE Public Grads-RE PROJ'!DQ39/'WICHE Public Grads-RE PROJ'!J39</f>
        <v>8.5610611479565266E-2</v>
      </c>
      <c r="CG37" s="416">
        <f>+'WICHE Public Grads-RE PROJ'!DR39/'WICHE Public Grads-RE PROJ'!K39</f>
        <v>8.4875002269385089E-2</v>
      </c>
      <c r="CH37" s="411">
        <f>+'WICHE Public Grads-RE PROJ'!DS39/'WICHE Public Grads-RE PROJ'!L39</f>
        <v>8.6261597297250941E-2</v>
      </c>
      <c r="CI37" s="416">
        <f>+'WICHE Public Grads-RE PROJ'!DT39/'WICHE Public Grads-RE PROJ'!M39</f>
        <v>8.5695375196492105E-2</v>
      </c>
      <c r="CJ37" s="416">
        <f>+'WICHE Public Grads-RE PROJ'!DU39/'WICHE Public Grads-RE PROJ'!N39</f>
        <v>8.4371016766349644E-2</v>
      </c>
      <c r="CK37" s="416">
        <f>+'WICHE Public Grads-RE PROJ'!DV39/'WICHE Public Grads-RE PROJ'!O39</f>
        <v>8.4373357856016809E-2</v>
      </c>
      <c r="CL37" s="416">
        <f>+'WICHE Public Grads-RE PROJ'!DW39/'WICHE Public Grads-RE PROJ'!P39</f>
        <v>8.8901067875707909E-2</v>
      </c>
      <c r="CM37" s="416">
        <f>+'WICHE Public Grads-RE PROJ'!DX39/'WICHE Public Grads-RE PROJ'!Q39</f>
        <v>9.1371372655961763E-2</v>
      </c>
      <c r="CN37" s="416">
        <f>+'WICHE Public Grads-RE PROJ'!DY39/'WICHE Public Grads-RE PROJ'!R39</f>
        <v>9.0102791940587248E-2</v>
      </c>
      <c r="CO37" s="416">
        <f>+'WICHE Public Grads-RE PROJ'!DZ39/'WICHE Public Grads-RE PROJ'!S39</f>
        <v>9.4619905703029125E-2</v>
      </c>
      <c r="CP37" s="416">
        <f>+'WICHE Public Grads-RE PROJ'!EA39/'WICHE Public Grads-RE PROJ'!T39</f>
        <v>9.4584065388434807E-2</v>
      </c>
      <c r="CQ37" s="417">
        <f>+'WICHE Public Grads-RE PROJ'!EB39/'WICHE Public Grads-RE PROJ'!U39</f>
        <v>8.8949678350267541E-2</v>
      </c>
      <c r="CR37" s="417">
        <f>+'WICHE Public Grads-RE PROJ'!EC39/'WICHE Public Grads-RE PROJ'!V39</f>
        <v>9.6206392578000885E-2</v>
      </c>
      <c r="CS37" s="417">
        <f>+'WICHE Public Grads-RE PROJ'!ED39/'WICHE Public Grads-RE PROJ'!W39</f>
        <v>9.6882322311897945E-2</v>
      </c>
      <c r="CT37" s="417">
        <f>+'WICHE Public Grads-RE PROJ'!EE39/'WICHE Public Grads-RE PROJ'!X39</f>
        <v>0.10063434220737591</v>
      </c>
      <c r="CU37" s="417">
        <f>+'WICHE Public Grads-RE PROJ'!EF39/'WICHE Public Grads-RE PROJ'!Y39</f>
        <v>0.10464103112104822</v>
      </c>
      <c r="CV37" s="417">
        <f>+'WICHE Public Grads-RE PROJ'!EG39/'WICHE Public Grads-RE PROJ'!Z39</f>
        <v>0.10509900748850734</v>
      </c>
      <c r="CW37" s="417">
        <f>+'WICHE Public Grads-RE PROJ'!EH39/'WICHE Public Grads-RE PROJ'!AA39</f>
        <v>0.1028957122740001</v>
      </c>
      <c r="CX37" s="415">
        <f>+'WICHE Public Grads-RE PROJ'!EI39/'WICHE Public Grads-RE PROJ'!AB39</f>
        <v>0.1086248133939034</v>
      </c>
      <c r="CY37" s="415">
        <f>+'WICHE Public Grads-RE PROJ'!EJ39/'WICHE Public Grads-RE PROJ'!AC39</f>
        <v>0.11071107110711072</v>
      </c>
      <c r="CZ37" s="415">
        <f>+'WICHE Public Grads-RE PROJ'!EK39/'WICHE Public Grads-RE PROJ'!AD39</f>
        <v>0.11532334102805865</v>
      </c>
      <c r="DA37" s="415">
        <f>+'WICHE Public Grads-RE PROJ'!EL39/'WICHE Public Grads-RE PROJ'!AE39</f>
        <v>0.11906882076071747</v>
      </c>
      <c r="DB37" s="415">
        <f>+'WICHE Public Grads-RE PROJ'!EM39/'WICHE Public Grads-RE PROJ'!AF39</f>
        <v>0.12130089452164242</v>
      </c>
      <c r="DC37" s="417">
        <f>+'WICHE Public Grads-RE PROJ'!EN39/'WICHE Public Grads-RE PROJ'!AG39</f>
        <v>0.13024246924740904</v>
      </c>
      <c r="DD37" s="415">
        <f>+'WICHE Public Grads-RE PROJ'!EO39/'WICHE Public Grads-RE PROJ'!AH39</f>
        <v>0.13324738708043649</v>
      </c>
      <c r="DE37" s="415">
        <f>+'WICHE Public Grads-RE PROJ'!EP39/'WICHE Public Grads-RE PROJ'!AI39</f>
        <v>0.13957098714752728</v>
      </c>
      <c r="DF37" s="415">
        <f>+'WICHE Public Grads-RE PROJ'!EQ39/'WICHE Public Grads-RE PROJ'!AJ39</f>
        <v>0.14190133078450115</v>
      </c>
      <c r="DG37" s="415">
        <f>+'WICHE Public Grads-RE PROJ'!ER39/'WICHE Public Grads-RE PROJ'!AK39</f>
        <v>0.14139941690962099</v>
      </c>
      <c r="DH37" s="434">
        <f>+'WICHE Public Grads-RE PROJ'!ES39/'WICHE Public Grads-RE PROJ'!AL39</f>
        <v>0.14306081464334441</v>
      </c>
      <c r="DI37" s="411">
        <f>+'WICHE Public Grads-RE PROJ'!ET39/'WICHE Public Grads-RE PROJ'!B39</f>
        <v>3.9406868418722173E-2</v>
      </c>
      <c r="DJ37" s="411">
        <f>+'WICHE Public Grads-RE PROJ'!EU39/'WICHE Public Grads-RE PROJ'!C39</f>
        <v>3.9406868418722173E-2</v>
      </c>
      <c r="DK37" s="411">
        <f>+'WICHE Public Grads-RE PROJ'!EV39/'WICHE Public Grads-RE PROJ'!D39</f>
        <v>3.9406868418722173E-2</v>
      </c>
      <c r="DL37" s="411">
        <f>+'WICHE Public Grads-RE PROJ'!EW39/'WICHE Public Grads-RE PROJ'!E39</f>
        <v>3.9406868418722173E-2</v>
      </c>
      <c r="DM37" s="411">
        <f>+'WICHE Public Grads-RE PROJ'!EX39/'WICHE Public Grads-RE PROJ'!F39</f>
        <v>3.9406868418722173E-2</v>
      </c>
      <c r="DN37" s="411">
        <f>+'WICHE Public Grads-RE PROJ'!EY39/'WICHE Public Grads-RE PROJ'!G39</f>
        <v>3.9411730512119977E-2</v>
      </c>
      <c r="DO37" s="416">
        <f>+'WICHE Public Grads-RE PROJ'!EZ39/'WICHE Public Grads-RE PROJ'!H39</f>
        <v>3.9401617049815568E-2</v>
      </c>
      <c r="DP37" s="416">
        <f>+'WICHE Public Grads-RE PROJ'!FA39/'WICHE Public Grads-RE PROJ'!I39</f>
        <v>3.9409578115413763E-2</v>
      </c>
      <c r="DQ37" s="416">
        <f>+'WICHE Public Grads-RE PROJ'!FB39/'WICHE Public Grads-RE PROJ'!J39</f>
        <v>3.9411090662870241E-2</v>
      </c>
      <c r="DR37" s="416">
        <f>+'WICHE Public Grads-RE PROJ'!FC39/'WICHE Public Grads-RE PROJ'!K39</f>
        <v>3.9160509068462808E-2</v>
      </c>
      <c r="DS37" s="411">
        <f>+'WICHE Public Grads-RE PROJ'!FD39/'WICHE Public Grads-RE PROJ'!L39</f>
        <v>3.9546569257944468E-2</v>
      </c>
      <c r="DT37" s="416">
        <f>+'WICHE Public Grads-RE PROJ'!FE39/'WICHE Public Grads-RE PROJ'!M39</f>
        <v>3.9513526929759242E-2</v>
      </c>
      <c r="DU37" s="416">
        <f>+'WICHE Public Grads-RE PROJ'!FF39/'WICHE Public Grads-RE PROJ'!N39</f>
        <v>4.2978069745399874E-2</v>
      </c>
      <c r="DV37" s="416">
        <f>+'WICHE Public Grads-RE PROJ'!FG39/'WICHE Public Grads-RE PROJ'!O39</f>
        <v>4.3894508670520228E-2</v>
      </c>
      <c r="DW37" s="416">
        <f>+'WICHE Public Grads-RE PROJ'!FH39/'WICHE Public Grads-RE PROJ'!P39</f>
        <v>4.4392406955308654E-2</v>
      </c>
      <c r="DX37" s="416">
        <f>+'WICHE Public Grads-RE PROJ'!FI39/'WICHE Public Grads-RE PROJ'!Q39</f>
        <v>4.4097595405765251E-2</v>
      </c>
      <c r="DY37" s="416">
        <f>+'WICHE Public Grads-RE PROJ'!FJ39/'WICHE Public Grads-RE PROJ'!R39</f>
        <v>4.4248077774316767E-2</v>
      </c>
      <c r="DZ37" s="416">
        <f>+'WICHE Public Grads-RE PROJ'!FK39/'WICHE Public Grads-RE PROJ'!S39</f>
        <v>4.7810501840728541E-2</v>
      </c>
      <c r="EA37" s="416">
        <f>+'WICHE Public Grads-RE PROJ'!FL39/'WICHE Public Grads-RE PROJ'!T39</f>
        <v>5.0630203956916968E-2</v>
      </c>
      <c r="EB37" s="417">
        <f>+'WICHE Public Grads-RE PROJ'!FM39/'WICHE Public Grads-RE PROJ'!U39</f>
        <v>4.5632176997535023E-2</v>
      </c>
      <c r="EC37" s="417">
        <f>+'WICHE Public Grads-RE PROJ'!FN39/'WICHE Public Grads-RE PROJ'!V39</f>
        <v>4.7277117620893434E-2</v>
      </c>
      <c r="ED37" s="417">
        <f>+'WICHE Public Grads-RE PROJ'!FO39/'WICHE Public Grads-RE PROJ'!W39</f>
        <v>4.6862796146836763E-2</v>
      </c>
      <c r="EE37" s="417">
        <f>+'WICHE Public Grads-RE PROJ'!FP39/'WICHE Public Grads-RE PROJ'!X39</f>
        <v>4.5736747983938994E-2</v>
      </c>
      <c r="EF37" s="417">
        <f>+'WICHE Public Grads-RE PROJ'!FQ39/'WICHE Public Grads-RE PROJ'!Y39</f>
        <v>4.5654068094760553E-2</v>
      </c>
      <c r="EG37" s="417">
        <f>+'WICHE Public Grads-RE PROJ'!FR39/'WICHE Public Grads-RE PROJ'!Z39</f>
        <v>4.5694514384106821E-2</v>
      </c>
      <c r="EH37" s="417">
        <f>+'WICHE Public Grads-RE PROJ'!FS39/'WICHE Public Grads-RE PROJ'!AA39</f>
        <v>4.6616273611628171E-2</v>
      </c>
      <c r="EI37" s="415">
        <f>+'WICHE Public Grads-RE PROJ'!FT39/'WICHE Public Grads-RE PROJ'!AB39</f>
        <v>4.4737306772396741E-2</v>
      </c>
      <c r="EJ37" s="415">
        <f>+'WICHE Public Grads-RE PROJ'!FU39/'WICHE Public Grads-RE PROJ'!AC39</f>
        <v>4.3702584544168706E-2</v>
      </c>
      <c r="EK37" s="415">
        <f>+'WICHE Public Grads-RE PROJ'!FV39/'WICHE Public Grads-RE PROJ'!AD39</f>
        <v>4.5615632213804991E-2</v>
      </c>
      <c r="EL37" s="415">
        <f>+'WICHE Public Grads-RE PROJ'!FW39/'WICHE Public Grads-RE PROJ'!AE39</f>
        <v>4.4141966670907008E-2</v>
      </c>
      <c r="EM37" s="415">
        <f>+'WICHE Public Grads-RE PROJ'!FX39/'WICHE Public Grads-RE PROJ'!AF39</f>
        <v>4.503939968354926E-2</v>
      </c>
      <c r="EN37" s="417">
        <f>+'WICHE Public Grads-RE PROJ'!FY39/'WICHE Public Grads-RE PROJ'!AG39</f>
        <v>5.3110773899848251E-2</v>
      </c>
      <c r="EO37" s="415">
        <f>+'WICHE Public Grads-RE PROJ'!FZ39/'WICHE Public Grads-RE PROJ'!AH39</f>
        <v>5.7338428718326506E-2</v>
      </c>
      <c r="EP37" s="415">
        <f>+'WICHE Public Grads-RE PROJ'!GA39/'WICHE Public Grads-RE PROJ'!AI39</f>
        <v>5.6783747070502009E-2</v>
      </c>
      <c r="EQ37" s="415">
        <f>+'WICHE Public Grads-RE PROJ'!GB39/'WICHE Public Grads-RE PROJ'!AJ39</f>
        <v>5.6466436291449158E-2</v>
      </c>
      <c r="ER37" s="415">
        <f>+'WICHE Public Grads-RE PROJ'!GC39/'WICHE Public Grads-RE PROJ'!AK39</f>
        <v>5.7639673945379902E-2</v>
      </c>
      <c r="ES37" s="434">
        <f>+'WICHE Public Grads-RE PROJ'!GD39/'WICHE Public Grads-RE PROJ'!AL39</f>
        <v>5.9526912051018691E-2</v>
      </c>
      <c r="ET37" s="411">
        <f>+'WICHE Public Grads-RE PROJ'!GE39/'WICHE Public Grads-RE PROJ'!B39</f>
        <v>6.7776005870103337E-2</v>
      </c>
      <c r="EU37" s="411">
        <f>+'WICHE Public Grads-RE PROJ'!GF39/'WICHE Public Grads-RE PROJ'!C39</f>
        <v>6.7776005870103337E-2</v>
      </c>
      <c r="EV37" s="411">
        <f>+'WICHE Public Grads-RE PROJ'!GG39/'WICHE Public Grads-RE PROJ'!D39</f>
        <v>6.7776005870103337E-2</v>
      </c>
      <c r="EW37" s="411">
        <f>+'WICHE Public Grads-RE PROJ'!GH39/'WICHE Public Grads-RE PROJ'!E39</f>
        <v>6.7776005870103337E-2</v>
      </c>
      <c r="EX37" s="411">
        <f>+'WICHE Public Grads-RE PROJ'!GI39/'WICHE Public Grads-RE PROJ'!F39</f>
        <v>6.7776005870103337E-2</v>
      </c>
      <c r="EY37" s="411">
        <f>+'WICHE Public Grads-RE PROJ'!GJ39/'WICHE Public Grads-RE PROJ'!G39</f>
        <v>6.7778875777480665E-2</v>
      </c>
      <c r="EZ37" s="416">
        <f>+'WICHE Public Grads-RE PROJ'!GK39/'WICHE Public Grads-RE PROJ'!H39</f>
        <v>6.7774507246916804E-2</v>
      </c>
      <c r="FA37" s="416">
        <f>+'WICHE Public Grads-RE PROJ'!GL39/'WICHE Public Grads-RE PROJ'!I39</f>
        <v>6.7775812912772029E-2</v>
      </c>
      <c r="FB37" s="416">
        <f>+'WICHE Public Grads-RE PROJ'!GM39/'WICHE Public Grads-RE PROJ'!J39</f>
        <v>6.7780131254557452E-2</v>
      </c>
      <c r="FC37" s="416">
        <f>+'WICHE Public Grads-RE PROJ'!GN39/'WICHE Public Grads-RE PROJ'!K39</f>
        <v>6.345200704417131E-2</v>
      </c>
      <c r="FD37" s="411">
        <f>+'WICHE Public Grads-RE PROJ'!GO39/'WICHE Public Grads-RE PROJ'!L39</f>
        <v>6.7517278043593837E-2</v>
      </c>
      <c r="FE37" s="416">
        <f>+'WICHE Public Grads-RE PROJ'!GP39/'WICHE Public Grads-RE PROJ'!M39</f>
        <v>7.2358732522544877E-2</v>
      </c>
      <c r="FF37" s="416">
        <f>+'WICHE Public Grads-RE PROJ'!GQ39/'WICHE Public Grads-RE PROJ'!N39</f>
        <v>7.4337353335294315E-2</v>
      </c>
      <c r="FG37" s="416">
        <f>+'WICHE Public Grads-RE PROJ'!GR39/'WICHE Public Grads-RE PROJ'!O39</f>
        <v>8.0350105097214922E-2</v>
      </c>
      <c r="FH37" s="416">
        <f>+'WICHE Public Grads-RE PROJ'!GS39/'WICHE Public Grads-RE PROJ'!P39</f>
        <v>8.6409911480909443E-2</v>
      </c>
      <c r="FI37" s="416">
        <f>+'WICHE Public Grads-RE PROJ'!GT39/'WICHE Public Grads-RE PROJ'!Q39</f>
        <v>9.0232438762251566E-2</v>
      </c>
      <c r="FJ37" s="416">
        <f>+'WICHE Public Grads-RE PROJ'!GU39/'WICHE Public Grads-RE PROJ'!R39</f>
        <v>9.3086545239929833E-2</v>
      </c>
      <c r="FK37" s="416">
        <f>+'WICHE Public Grads-RE PROJ'!GV39/'WICHE Public Grads-RE PROJ'!S39</f>
        <v>0.10330685267712976</v>
      </c>
      <c r="FL37" s="416">
        <f>+'WICHE Public Grads-RE PROJ'!GW39/'WICHE Public Grads-RE PROJ'!T39</f>
        <v>0.11204644412191582</v>
      </c>
      <c r="FM37" s="417">
        <f>+'WICHE Public Grads-RE PROJ'!GX39/'WICHE Public Grads-RE PROJ'!U39</f>
        <v>0.12802861780797212</v>
      </c>
      <c r="FN37" s="417">
        <f>+'WICHE Public Grads-RE PROJ'!GY39/'WICHE Public Grads-RE PROJ'!V39</f>
        <v>0.13407892228506069</v>
      </c>
      <c r="FO37" s="417">
        <f>+'WICHE Public Grads-RE PROJ'!GZ39/'WICHE Public Grads-RE PROJ'!W39</f>
        <v>0.13627636032283261</v>
      </c>
      <c r="FP37" s="417">
        <f>+'WICHE Public Grads-RE PROJ'!HA39/'WICHE Public Grads-RE PROJ'!X39</f>
        <v>0.13545568039950062</v>
      </c>
      <c r="FQ37" s="417">
        <f>+'WICHE Public Grads-RE PROJ'!HB39/'WICHE Public Grads-RE PROJ'!Y39</f>
        <v>0.15267890903710524</v>
      </c>
      <c r="FR37" s="417">
        <f>+'WICHE Public Grads-RE PROJ'!HC39/'WICHE Public Grads-RE PROJ'!Z39</f>
        <v>0.15685255275255439</v>
      </c>
      <c r="FS37" s="417">
        <f>+'WICHE Public Grads-RE PROJ'!HD39/'WICHE Public Grads-RE PROJ'!AA39</f>
        <v>0.16450041274825594</v>
      </c>
      <c r="FT37" s="415">
        <f>+'WICHE Public Grads-RE PROJ'!HE39/'WICHE Public Grads-RE PROJ'!AB39</f>
        <v>0.16896479766280881</v>
      </c>
      <c r="FU37" s="415">
        <f>+'WICHE Public Grads-RE PROJ'!HF39/'WICHE Public Grads-RE PROJ'!AC39</f>
        <v>0.17960010286742961</v>
      </c>
      <c r="FV37" s="415">
        <f>+'WICHE Public Grads-RE PROJ'!HG39/'WICHE Public Grads-RE PROJ'!AD39</f>
        <v>0.18179601391553143</v>
      </c>
      <c r="FW37" s="415">
        <f>+'WICHE Public Grads-RE PROJ'!HH39/'WICHE Public Grads-RE PROJ'!AE39</f>
        <v>0.18685599796463553</v>
      </c>
      <c r="FX37" s="415">
        <f>+'WICHE Public Grads-RE PROJ'!HI39/'WICHE Public Grads-RE PROJ'!AF39</f>
        <v>0.19312894584305923</v>
      </c>
      <c r="FY37" s="417">
        <f>+'WICHE Public Grads-RE PROJ'!HJ39/'WICHE Public Grads-RE PROJ'!AG39</f>
        <v>0.20030349013657056</v>
      </c>
      <c r="FZ37" s="415">
        <f>+'WICHE Public Grads-RE PROJ'!HK39/'WICHE Public Grads-RE PROJ'!AH39</f>
        <v>0.19977899534969382</v>
      </c>
      <c r="GA37" s="415">
        <f>+'WICHE Public Grads-RE PROJ'!HL39/'WICHE Public Grads-RE PROJ'!AI39</f>
        <v>0.20663969786986311</v>
      </c>
      <c r="GB37" s="415">
        <f>+'WICHE Public Grads-RE PROJ'!HM39/'WICHE Public Grads-RE PROJ'!AJ39</f>
        <v>0.20892581427836188</v>
      </c>
      <c r="GC37" s="415">
        <f>+'WICHE Public Grads-RE PROJ'!HN39/'WICHE Public Grads-RE PROJ'!AK39</f>
        <v>0.20894567739632297</v>
      </c>
      <c r="GD37" s="434">
        <f>+'WICHE Public Grads-RE PROJ'!HO39/'WICHE Public Grads-RE PROJ'!AL39</f>
        <v>0.20399809906332877</v>
      </c>
      <c r="GE37" s="411">
        <f>+'WICHE Public Grads-RE PROJ'!HP39/'WICHE Public Grads-RE PROJ'!B39</f>
        <v>0.78793171784809979</v>
      </c>
      <c r="GF37" s="411">
        <f>+'WICHE Public Grads-RE PROJ'!HQ39/'WICHE Public Grads-RE PROJ'!C39</f>
        <v>0.7879317178480999</v>
      </c>
      <c r="GG37" s="411">
        <f>+'WICHE Public Grads-RE PROJ'!HR39/'WICHE Public Grads-RE PROJ'!D39</f>
        <v>0.78793171784810001</v>
      </c>
      <c r="GH37" s="411">
        <f>+'WICHE Public Grads-RE PROJ'!HS39/'WICHE Public Grads-RE PROJ'!E39</f>
        <v>0.78793171784809979</v>
      </c>
      <c r="GI37" s="411">
        <f>+'WICHE Public Grads-RE PROJ'!HT39/'WICHE Public Grads-RE PROJ'!F39</f>
        <v>0.7879317178480999</v>
      </c>
      <c r="GJ37" s="411">
        <f>+'WICHE Public Grads-RE PROJ'!HU39/'WICHE Public Grads-RE PROJ'!G39</f>
        <v>0.78792458679687649</v>
      </c>
      <c r="GK37" s="416">
        <f>+'WICHE Public Grads-RE PROJ'!HV39/'WICHE Public Grads-RE PROJ'!H39</f>
        <v>0.78793919296546067</v>
      </c>
      <c r="GL37" s="416">
        <f>+'WICHE Public Grads-RE PROJ'!HW39/'WICHE Public Grads-RE PROJ'!I39</f>
        <v>0.78793893680753546</v>
      </c>
      <c r="GM37" s="416">
        <f>+'WICHE Public Grads-RE PROJ'!HX39/'WICHE Public Grads-RE PROJ'!J39</f>
        <v>0.78792666412028201</v>
      </c>
      <c r="GN37" s="416">
        <f>+'WICHE Public Grads-RE PROJ'!HY39/'WICHE Public Grads-RE PROJ'!K39</f>
        <v>0.7931228554310924</v>
      </c>
      <c r="GO37" s="411">
        <f>+'WICHE Public Grads-RE PROJ'!HZ39/'WICHE Public Grads-RE PROJ'!L39</f>
        <v>0.7874672017286618</v>
      </c>
      <c r="GP37" s="416">
        <f>+'WICHE Public Grads-RE PROJ'!IA39/'WICHE Public Grads-RE PROJ'!M39</f>
        <v>0.78320509638454539</v>
      </c>
      <c r="GQ37" s="416">
        <f>+'WICHE Public Grads-RE PROJ'!IB39/'WICHE Public Grads-RE PROJ'!N39</f>
        <v>0.77755989149263005</v>
      </c>
      <c r="GR37" s="416">
        <f>+'WICHE Public Grads-RE PROJ'!IC39/'WICHE Public Grads-RE PROJ'!O39</f>
        <v>0.77087165002627434</v>
      </c>
      <c r="GS37" s="416">
        <f>+'WICHE Public Grads-RE PROJ'!ID39/'WICHE Public Grads-RE PROJ'!P39</f>
        <v>0.76086559380864593</v>
      </c>
      <c r="GT37" s="416">
        <f>+'WICHE Public Grads-RE PROJ'!IE39/'WICHE Public Grads-RE PROJ'!Q39</f>
        <v>0.75387798970147102</v>
      </c>
      <c r="GU37" s="416">
        <f>+'WICHE Public Grads-RE PROJ'!IF39/'WICHE Public Grads-RE PROJ'!R39</f>
        <v>0.75257799563912975</v>
      </c>
      <c r="GV37" s="416">
        <f>+'WICHE Public Grads-RE PROJ'!IG39/'WICHE Public Grads-RE PROJ'!S39</f>
        <v>0.73461215526706714</v>
      </c>
      <c r="GW37" s="416">
        <f>+'WICHE Public Grads-RE PROJ'!IH39/'WICHE Public Grads-RE PROJ'!T39</f>
        <v>0.72208387441753874</v>
      </c>
      <c r="GX37" s="417">
        <f>+'WICHE Public Grads-RE PROJ'!II39/'WICHE Public Grads-RE PROJ'!U39</f>
        <v>0.72273492454758614</v>
      </c>
      <c r="GY37" s="417">
        <f>+'WICHE Public Grads-RE PROJ'!IJ39/'WICHE Public Grads-RE PROJ'!V39</f>
        <v>0.708378344029993</v>
      </c>
      <c r="GZ37" s="417">
        <f>+'WICHE Public Grads-RE PROJ'!IK39/'WICHE Public Grads-RE PROJ'!W39</f>
        <v>0.7067170007810466</v>
      </c>
      <c r="HA37" s="417">
        <f>+'WICHE Public Grads-RE PROJ'!IL39/'WICHE Public Grads-RE PROJ'!X39</f>
        <v>0.70449100786179442</v>
      </c>
      <c r="HB37" s="417">
        <f>+'WICHE Public Grads-RE PROJ'!IM39/'WICHE Public Grads-RE PROJ'!Y39</f>
        <v>0.68372597695102499</v>
      </c>
      <c r="HC37" s="417">
        <f>+'WICHE Public Grads-RE PROJ'!IN39/'WICHE Public Grads-RE PROJ'!Z39</f>
        <v>0.67927746462857974</v>
      </c>
      <c r="HD37" s="417">
        <f>+'WICHE Public Grads-RE PROJ'!IO39/'WICHE Public Grads-RE PROJ'!AA39</f>
        <v>0.6731681261229181</v>
      </c>
      <c r="HE37" s="415">
        <f>+'WICHE Public Grads-RE PROJ'!IP39/'WICHE Public Grads-RE PROJ'!AB39</f>
        <v>0.66479926802253719</v>
      </c>
      <c r="HF37" s="415">
        <f>+'WICHE Public Grads-RE PROJ'!IQ39/'WICHE Public Grads-RE PROJ'!AC39</f>
        <v>0.65410826796965416</v>
      </c>
      <c r="HG37" s="415">
        <f>+'WICHE Public Grads-RE PROJ'!IR39/'WICHE Public Grads-RE PROJ'!AD39</f>
        <v>0.64559287316708391</v>
      </c>
      <c r="HH37" s="415">
        <f>+'WICHE Public Grads-RE PROJ'!IS39/'WICHE Public Grads-RE PROJ'!AE39</f>
        <v>0.63811855997964639</v>
      </c>
      <c r="HI37" s="415">
        <f>+'WICHE Public Grads-RE PROJ'!IT39/'WICHE Public Grads-RE PROJ'!AF39</f>
        <v>0.62898500775460964</v>
      </c>
      <c r="HJ37" s="417">
        <f>+'WICHE Public Grads-RE PROJ'!IU39/'WICHE Public Grads-RE PROJ'!AG39</f>
        <v>0.60170148193587969</v>
      </c>
      <c r="HK37" s="415">
        <f>+'WICHE Public Grads-RE PROJ'!IV39/'WICHE Public Grads-RE PROJ'!AH39</f>
        <v>0.59453320441395396</v>
      </c>
      <c r="HL37" s="415">
        <f>+'WICHE Public Grads-RE PROJ'!IW39/'WICHE Public Grads-RE PROJ'!AI39</f>
        <v>0.58185427893299102</v>
      </c>
      <c r="HM37" s="415">
        <f>+'WICHE Public Grads-RE PROJ'!IX39/'WICHE Public Grads-RE PROJ'!AJ39</f>
        <v>0.57847217116388505</v>
      </c>
      <c r="HN37" s="415">
        <f>+'WICHE Public Grads-RE PROJ'!IY39/'WICHE Public Grads-RE PROJ'!AK39</f>
        <v>0.57725947521865895</v>
      </c>
      <c r="HO37" s="434">
        <f>+'WICHE Public Grads-RE PROJ'!IZ39/'WICHE Public Grads-RE PROJ'!AL39</f>
        <v>0.57926446014931554</v>
      </c>
      <c r="HP37" s="428">
        <f t="shared" si="48"/>
        <v>0.99999999999999989</v>
      </c>
      <c r="HQ37" s="428">
        <f t="shared" si="49"/>
        <v>1</v>
      </c>
      <c r="HR37" s="428">
        <f t="shared" si="50"/>
        <v>1</v>
      </c>
      <c r="HS37" s="428">
        <f t="shared" si="51"/>
        <v>0.99999999999999989</v>
      </c>
      <c r="HT37" s="428">
        <f t="shared" si="52"/>
        <v>1</v>
      </c>
      <c r="HU37" s="428">
        <f t="shared" si="2"/>
        <v>1</v>
      </c>
      <c r="HV37" s="428">
        <f t="shared" si="41"/>
        <v>1</v>
      </c>
      <c r="HW37" s="428">
        <f t="shared" si="42"/>
        <v>1</v>
      </c>
      <c r="HX37" s="428">
        <f t="shared" si="43"/>
        <v>1</v>
      </c>
      <c r="HY37" s="428">
        <f t="shared" si="44"/>
        <v>1</v>
      </c>
      <c r="HZ37" s="428">
        <f t="shared" si="45"/>
        <v>1</v>
      </c>
      <c r="IA37" s="428">
        <f t="shared" si="46"/>
        <v>1</v>
      </c>
      <c r="IB37" s="428">
        <f t="shared" si="47"/>
        <v>1</v>
      </c>
      <c r="IC37" s="428">
        <f t="shared" si="17"/>
        <v>1</v>
      </c>
      <c r="ID37" s="428">
        <f t="shared" si="18"/>
        <v>1</v>
      </c>
      <c r="IE37" s="428">
        <f t="shared" si="19"/>
        <v>1</v>
      </c>
      <c r="IF37" s="428">
        <f t="shared" si="20"/>
        <v>1</v>
      </c>
      <c r="IG37" s="428">
        <f t="shared" si="21"/>
        <v>1</v>
      </c>
      <c r="IH37" s="428">
        <f t="shared" si="22"/>
        <v>1</v>
      </c>
      <c r="II37" s="428">
        <f t="shared" si="23"/>
        <v>1</v>
      </c>
      <c r="IJ37" s="428">
        <f t="shared" si="24"/>
        <v>1</v>
      </c>
      <c r="IK37" s="428">
        <f t="shared" si="25"/>
        <v>1</v>
      </c>
      <c r="IL37" s="428">
        <f t="shared" si="26"/>
        <v>1</v>
      </c>
      <c r="IM37" s="428">
        <f t="shared" si="27"/>
        <v>1</v>
      </c>
      <c r="IN37" s="428">
        <f t="shared" si="28"/>
        <v>1</v>
      </c>
      <c r="IO37" s="428">
        <f t="shared" si="29"/>
        <v>1</v>
      </c>
      <c r="IP37" s="428">
        <f t="shared" si="30"/>
        <v>1</v>
      </c>
      <c r="IQ37" s="428">
        <f t="shared" si="31"/>
        <v>1</v>
      </c>
      <c r="IR37" s="428">
        <f t="shared" si="32"/>
        <v>1</v>
      </c>
      <c r="IS37" s="428">
        <f t="shared" si="33"/>
        <v>1</v>
      </c>
      <c r="IT37" s="428">
        <f t="shared" si="34"/>
        <v>1</v>
      </c>
      <c r="IU37" s="428">
        <f t="shared" si="35"/>
        <v>1</v>
      </c>
      <c r="IV37" s="428">
        <f t="shared" si="36"/>
        <v>1</v>
      </c>
      <c r="IW37" s="428">
        <f t="shared" si="37"/>
        <v>1</v>
      </c>
      <c r="IX37" s="428">
        <f t="shared" si="38"/>
        <v>1</v>
      </c>
      <c r="IY37" s="428">
        <f t="shared" si="39"/>
        <v>1</v>
      </c>
      <c r="IZ37" s="428">
        <f t="shared" si="40"/>
        <v>1</v>
      </c>
    </row>
    <row r="38" spans="1:260" s="42" customFormat="1">
      <c r="A38" s="282" t="s">
        <v>112</v>
      </c>
      <c r="B38" s="412">
        <f>+'WICHE Public Grads-RE PROJ'!AM40/'WICHE Public Grads-RE PROJ'!B40</f>
        <v>2.9219663114472327E-2</v>
      </c>
      <c r="C38" s="412">
        <f>+'WICHE Public Grads-RE PROJ'!AN40/'WICHE Public Grads-RE PROJ'!C40</f>
        <v>2.2509658995464473E-2</v>
      </c>
      <c r="D38" s="412">
        <f>+'WICHE Public Grads-RE PROJ'!AO40/'WICHE Public Grads-RE PROJ'!D40</f>
        <v>3.0015007503751877E-2</v>
      </c>
      <c r="E38" s="412">
        <f>+'WICHE Public Grads-RE PROJ'!AP40/'WICHE Public Grads-RE PROJ'!E40</f>
        <v>2.5980641874681611E-2</v>
      </c>
      <c r="F38" s="412">
        <f>+'WICHE Public Grads-RE PROJ'!AQ40/'WICHE Public Grads-RE PROJ'!F40</f>
        <v>2.0366598778004074E-2</v>
      </c>
      <c r="G38" s="412">
        <f>+'WICHE Public Grads-RE PROJ'!AR40/'WICHE Public Grads-RE PROJ'!G40</f>
        <v>2.523115499138066E-2</v>
      </c>
      <c r="H38" s="412">
        <f>+'WICHE Public Grads-RE PROJ'!AS40/'WICHE Public Grads-RE PROJ'!H40</f>
        <v>2.3846633416458853E-2</v>
      </c>
      <c r="I38" s="412">
        <f>+'WICHE Public Grads-RE PROJ'!AT40/'WICHE Public Grads-RE PROJ'!I40</f>
        <v>1.1814744801512287E-2</v>
      </c>
      <c r="J38" s="412">
        <f>+'WICHE Public Grads-RE PROJ'!AU40/'WICHE Public Grads-RE PROJ'!J40</f>
        <v>2.0736614051377281E-2</v>
      </c>
      <c r="K38" s="412">
        <f>+'WICHE Public Grads-RE PROJ'!AV40/'WICHE Public Grads-RE PROJ'!K40</f>
        <v>2.6519519024872346E-2</v>
      </c>
      <c r="L38" s="412">
        <f>+'WICHE Public Grads-RE PROJ'!AW40/'WICHE Public Grads-RE PROJ'!L40</f>
        <v>2.5057320668195219E-2</v>
      </c>
      <c r="M38" s="412">
        <f>+'WICHE Public Grads-RE PROJ'!AX40/'WICHE Public Grads-RE PROJ'!M40</f>
        <v>2.3096663815226688E-2</v>
      </c>
      <c r="N38" s="412">
        <f>+'WICHE Public Grads-RE PROJ'!AY40/'WICHE Public Grads-RE PROJ'!N40</f>
        <v>2.6230070289730841E-2</v>
      </c>
      <c r="O38" s="412">
        <f>+'WICHE Public Grads-RE PROJ'!AZ40/'WICHE Public Grads-RE PROJ'!O40</f>
        <v>2.4216524216524215E-2</v>
      </c>
      <c r="P38" s="412">
        <f>+'WICHE Public Grads-RE PROJ'!BA40/'WICHE Public Grads-RE PROJ'!P40</f>
        <v>4.070924552198299E-2</v>
      </c>
      <c r="Q38" s="412">
        <f>+'WICHE Public Grads-RE PROJ'!BB40/'WICHE Public Grads-RE PROJ'!Q40</f>
        <v>3.2714574526741411E-2</v>
      </c>
      <c r="R38" s="412">
        <f>+'WICHE Public Grads-RE PROJ'!BC40/'WICHE Public Grads-RE PROJ'!R40</f>
        <v>3.0396796505278486E-2</v>
      </c>
      <c r="S38" s="412">
        <f>+'WICHE Public Grads-RE PROJ'!BD40/'WICHE Public Grads-RE PROJ'!S40</f>
        <v>3.622792645184781E-2</v>
      </c>
      <c r="T38" s="412">
        <f>+'WICHE Public Grads-RE PROJ'!BE40/'WICHE Public Grads-RE PROJ'!T40</f>
        <v>3.0738450345580211E-2</v>
      </c>
      <c r="U38" s="418">
        <f>+'WICHE Public Grads-RE PROJ'!BF40/'WICHE Public Grads-RE PROJ'!U40</f>
        <v>3.5450782796472916E-2</v>
      </c>
      <c r="V38" s="418">
        <f>+'WICHE Public Grads-RE PROJ'!BG40/'WICHE Public Grads-RE PROJ'!V40</f>
        <v>3.0441122858184469E-2</v>
      </c>
      <c r="W38" s="418">
        <f>+'WICHE Public Grads-RE PROJ'!BH40/'WICHE Public Grads-RE PROJ'!W40</f>
        <v>2.9052876234747241E-2</v>
      </c>
      <c r="X38" s="418">
        <f>+'WICHE Public Grads-RE PROJ'!BI40/'WICHE Public Grads-RE PROJ'!X40</f>
        <v>3.567296567682221E-2</v>
      </c>
      <c r="Y38" s="418">
        <f>+'WICHE Public Grads-RE PROJ'!BJ40/'WICHE Public Grads-RE PROJ'!Y40</f>
        <v>3.2471210118935244E-2</v>
      </c>
      <c r="Z38" s="418">
        <f>+'WICHE Public Grads-RE PROJ'!BK40/'WICHE Public Grads-RE PROJ'!Z40</f>
        <v>3.4583714547118026E-2</v>
      </c>
      <c r="AA38" s="418">
        <f>+'WICHE Public Grads-RE PROJ'!BL40/'WICHE Public Grads-RE PROJ'!AA40</f>
        <v>3.5791366906474817E-2</v>
      </c>
      <c r="AB38" s="418">
        <f>+'WICHE Public Grads-RE PROJ'!BM40/'WICHE Public Grads-RE PROJ'!AB40</f>
        <v>3.1610726336352334E-2</v>
      </c>
      <c r="AC38" s="418">
        <f>+'WICHE Public Grads-RE PROJ'!BN40/'WICHE Public Grads-RE PROJ'!AC40</f>
        <v>3.4271725826193387E-2</v>
      </c>
      <c r="AD38" s="418">
        <f>+'WICHE Public Grads-RE PROJ'!BO40/'WICHE Public Grads-RE PROJ'!AD40</f>
        <v>3.5756853396901073E-2</v>
      </c>
      <c r="AE38" s="418">
        <f>+'WICHE Public Grads-RE PROJ'!BP40/'WICHE Public Grads-RE PROJ'!AE40</f>
        <v>3.7502011910510218E-2</v>
      </c>
      <c r="AF38" s="418">
        <f>+'WICHE Public Grads-RE PROJ'!BQ40/'WICHE Public Grads-RE PROJ'!AF40</f>
        <v>3.4859768657898908E-2</v>
      </c>
      <c r="AG38" s="418">
        <f>+'WICHE Public Grads-RE PROJ'!BR40/'WICHE Public Grads-RE PROJ'!AG40</f>
        <v>3.6639857015192137E-2</v>
      </c>
      <c r="AH38" s="418">
        <f>+'WICHE Public Grads-RE PROJ'!BS40/'WICHE Public Grads-RE PROJ'!AH40</f>
        <v>3.7513997760358346E-2</v>
      </c>
      <c r="AI38" s="418">
        <f>+'WICHE Public Grads-RE PROJ'!BT40/'WICHE Public Grads-RE PROJ'!AI40</f>
        <v>3.224932249322493E-2</v>
      </c>
      <c r="AJ38" s="418">
        <f>+'WICHE Public Grads-RE PROJ'!BU40/'WICHE Public Grads-RE PROJ'!AJ40</f>
        <v>3.3377659574468088E-2</v>
      </c>
      <c r="AK38" s="418">
        <f>+'WICHE Public Grads-RE PROJ'!BV40/'WICHE Public Grads-RE PROJ'!AK40</f>
        <v>3.2244953258366078E-2</v>
      </c>
      <c r="AL38" s="435">
        <f>+'WICHE Public Grads-RE PROJ'!BW40/'WICHE Public Grads-RE PROJ'!AL40</f>
        <v>3.3389926428975668E-2</v>
      </c>
      <c r="AM38" s="412">
        <f>+'WICHE Public Grads-RE PROJ'!BX40/'WICHE Public Grads-RE PROJ'!B40</f>
        <v>1.9938123066345823E-2</v>
      </c>
      <c r="AN38" s="412">
        <f>+'WICHE Public Grads-RE PROJ'!BY40/'WICHE Public Grads-RE PROJ'!C40</f>
        <v>1.4782462623887115E-2</v>
      </c>
      <c r="AO38" s="412">
        <f>+'WICHE Public Grads-RE PROJ'!BZ40/'WICHE Public Grads-RE PROJ'!D40</f>
        <v>2.0843755210938803E-2</v>
      </c>
      <c r="AP38" s="412">
        <f>+'WICHE Public Grads-RE PROJ'!CA40/'WICHE Public Grads-RE PROJ'!E40</f>
        <v>1.6131771098658515E-2</v>
      </c>
      <c r="AQ38" s="412">
        <f>+'WICHE Public Grads-RE PROJ'!CB40/'WICHE Public Grads-RE PROJ'!F40</f>
        <v>1.4765784114052953E-2</v>
      </c>
      <c r="AR38" s="412">
        <f>+'WICHE Public Grads-RE PROJ'!CC40/'WICHE Public Grads-RE PROJ'!G40</f>
        <v>1.6611816329728881E-2</v>
      </c>
      <c r="AS38" s="412">
        <f>+'WICHE Public Grads-RE PROJ'!CD40/'WICHE Public Grads-RE PROJ'!H40</f>
        <v>1.6209476309226933E-2</v>
      </c>
      <c r="AT38" s="412">
        <f>+'WICHE Public Grads-RE PROJ'!CE40/'WICHE Public Grads-RE PROJ'!I40</f>
        <v>6.6162570888468808E-3</v>
      </c>
      <c r="AU38" s="412">
        <f>+'WICHE Public Grads-RE PROJ'!CF40/'WICHE Public Grads-RE PROJ'!J40</f>
        <v>1.3153822346022904E-2</v>
      </c>
      <c r="AV38" s="412">
        <f>+'WICHE Public Grads-RE PROJ'!CG40/'WICHE Public Grads-RE PROJ'!K40</f>
        <v>1.6142315928183167E-2</v>
      </c>
      <c r="AW38" s="412">
        <f>+'WICHE Public Grads-RE PROJ'!CH40/'WICHE Public Grads-RE PROJ'!L40</f>
        <v>1.6704880445463477E-2</v>
      </c>
      <c r="AX38" s="412">
        <f>+'WICHE Public Grads-RE PROJ'!CI40/'WICHE Public Grads-RE PROJ'!M40</f>
        <v>1.4029084687767323E-2</v>
      </c>
      <c r="AY38" s="412">
        <f>+'WICHE Public Grads-RE PROJ'!CJ40/'WICHE Public Grads-RE PROJ'!N40</f>
        <v>1.7486713526487226E-2</v>
      </c>
      <c r="AZ38" s="412">
        <f>+'WICHE Public Grads-RE PROJ'!CK40/'WICHE Public Grads-RE PROJ'!O40</f>
        <v>1.4245014245014245E-2</v>
      </c>
      <c r="BA38" s="412">
        <f>+'WICHE Public Grads-RE PROJ'!CL40/'WICHE Public Grads-RE PROJ'!P40</f>
        <v>2.8948796815632349E-2</v>
      </c>
      <c r="BB38" s="412">
        <f>+'WICHE Public Grads-RE PROJ'!CM40/'WICHE Public Grads-RE PROJ'!Q40</f>
        <v>2.1870979599338355E-2</v>
      </c>
      <c r="BC38" s="412">
        <f>+'WICHE Public Grads-RE PROJ'!CN40/'WICHE Public Grads-RE PROJ'!R40</f>
        <v>1.8201674554058973E-2</v>
      </c>
      <c r="BD38" s="412">
        <f>+'WICHE Public Grads-RE PROJ'!CO40/'WICHE Public Grads-RE PROJ'!S40</f>
        <v>2.3666484616785E-2</v>
      </c>
      <c r="BE38" s="412">
        <f>+'WICHE Public Grads-RE PROJ'!CP40/'WICHE Public Grads-RE PROJ'!T40</f>
        <v>2.1826118588577664E-2</v>
      </c>
      <c r="BF38" s="418">
        <f>+'WICHE Public Grads-RE PROJ'!CQ40/'WICHE Public Grads-RE PROJ'!U40</f>
        <v>2.2854057944934315E-2</v>
      </c>
      <c r="BG38" s="418">
        <f>+'WICHE Public Grads-RE PROJ'!CR40/'WICHE Public Grads-RE PROJ'!V40</f>
        <v>2.0233321181188479E-2</v>
      </c>
      <c r="BH38" s="418">
        <f>+'WICHE Public Grads-RE PROJ'!CS40/'WICHE Public Grads-RE PROJ'!W40</f>
        <v>1.7819097423978306E-2</v>
      </c>
      <c r="BI38" s="418">
        <f>+'WICHE Public Grads-RE PROJ'!CT40/'WICHE Public Grads-RE PROJ'!X40</f>
        <v>2.082529888160432E-2</v>
      </c>
      <c r="BJ38" s="418">
        <f>+'WICHE Public Grads-RE PROJ'!CU40/'WICHE Public Grads-RE PROJ'!Y40</f>
        <v>2.05776854823485E-2</v>
      </c>
      <c r="BK38" s="418">
        <f>+'WICHE Public Grads-RE PROJ'!CV40/'WICHE Public Grads-RE PROJ'!Z40</f>
        <v>2.2140896614821593E-2</v>
      </c>
      <c r="BL38" s="418">
        <f>+'WICHE Public Grads-RE PROJ'!CW40/'WICHE Public Grads-RE PROJ'!AA40</f>
        <v>2.1043165467625899E-2</v>
      </c>
      <c r="BM38" s="418">
        <f>+'WICHE Public Grads-RE PROJ'!CX40/'WICHE Public Grads-RE PROJ'!AB40</f>
        <v>2.0600248623690285E-2</v>
      </c>
      <c r="BN38" s="418">
        <f>+'WICHE Public Grads-RE PROJ'!CY40/'WICHE Public Grads-RE PROJ'!AC40</f>
        <v>2.1507256513376465E-2</v>
      </c>
      <c r="BO38" s="418">
        <f>+'WICHE Public Grads-RE PROJ'!CZ40/'WICHE Public Grads-RE PROJ'!AD40</f>
        <v>2.2816277881832114E-2</v>
      </c>
      <c r="BP38" s="418">
        <f>+'WICHE Public Grads-RE PROJ'!DA40/'WICHE Public Grads-RE PROJ'!AE40</f>
        <v>2.2694350555287301E-2</v>
      </c>
      <c r="BQ38" s="418">
        <f>+'WICHE Public Grads-RE PROJ'!DB40/'WICHE Public Grads-RE PROJ'!AF40</f>
        <v>2.2341942639835209E-2</v>
      </c>
      <c r="BR38" s="418">
        <f>+'WICHE Public Grads-RE PROJ'!DC40/'WICHE Public Grads-RE PROJ'!AG40</f>
        <v>2.3383973786118558E-2</v>
      </c>
      <c r="BS38" s="418">
        <f>+'WICHE Public Grads-RE PROJ'!DD40/'WICHE Public Grads-RE PROJ'!AH40</f>
        <v>2.1276595744680851E-2</v>
      </c>
      <c r="BT38" s="418">
        <f>+'WICHE Public Grads-RE PROJ'!DE40/'WICHE Public Grads-RE PROJ'!AI40</f>
        <v>2.032520325203252E-2</v>
      </c>
      <c r="BU38" s="418">
        <f>+'WICHE Public Grads-RE PROJ'!DF40/'WICHE Public Grads-RE PROJ'!AJ40</f>
        <v>1.901595744680851E-2</v>
      </c>
      <c r="BV38" s="418">
        <f>+'WICHE Public Grads-RE PROJ'!DG40/'WICHE Public Grads-RE PROJ'!AK40</f>
        <v>1.7883755588673621E-2</v>
      </c>
      <c r="BW38" s="435">
        <f>+'WICHE Public Grads-RE PROJ'!DH40/'WICHE Public Grads-RE PROJ'!AL40</f>
        <v>1.9807583474816072E-2</v>
      </c>
      <c r="BX38" s="412">
        <f>+'WICHE Public Grads-RE PROJ'!DI40/'WICHE Public Grads-RE PROJ'!B40</f>
        <v>9.2815400481265041E-3</v>
      </c>
      <c r="BY38" s="412">
        <f>+'WICHE Public Grads-RE PROJ'!DJ40/'WICHE Public Grads-RE PROJ'!C40</f>
        <v>7.7271963715773561E-3</v>
      </c>
      <c r="BZ38" s="412">
        <f>+'WICHE Public Grads-RE PROJ'!DK40/'WICHE Public Grads-RE PROJ'!D40</f>
        <v>9.1712522928130737E-3</v>
      </c>
      <c r="CA38" s="412">
        <f>+'WICHE Public Grads-RE PROJ'!DL40/'WICHE Public Grads-RE PROJ'!E40</f>
        <v>9.8488707760230939E-3</v>
      </c>
      <c r="CB38" s="412">
        <f>+'WICHE Public Grads-RE PROJ'!DM40/'WICHE Public Grads-RE PROJ'!F40</f>
        <v>5.6008146639511197E-3</v>
      </c>
      <c r="CC38" s="412">
        <f>+'WICHE Public Grads-RE PROJ'!DN40/'WICHE Public Grads-RE PROJ'!G40</f>
        <v>8.6193386616517792E-3</v>
      </c>
      <c r="CD38" s="412">
        <f>+'WICHE Public Grads-RE PROJ'!DO40/'WICHE Public Grads-RE PROJ'!H40</f>
        <v>7.6371571072319198E-3</v>
      </c>
      <c r="CE38" s="412">
        <f>+'WICHE Public Grads-RE PROJ'!DP40/'WICHE Public Grads-RE PROJ'!I40</f>
        <v>5.1984877126654066E-3</v>
      </c>
      <c r="CF38" s="412">
        <f>+'WICHE Public Grads-RE PROJ'!DQ40/'WICHE Public Grads-RE PROJ'!J40</f>
        <v>7.5827917053543793E-3</v>
      </c>
      <c r="CG38" s="412">
        <f>+'WICHE Public Grads-RE PROJ'!DR40/'WICHE Public Grads-RE PROJ'!K40</f>
        <v>1.0377203096689177E-2</v>
      </c>
      <c r="CH38" s="412">
        <f>+'WICHE Public Grads-RE PROJ'!DS40/'WICHE Public Grads-RE PROJ'!L40</f>
        <v>8.3524402227317385E-3</v>
      </c>
      <c r="CI38" s="412">
        <f>+'WICHE Public Grads-RE PROJ'!DT40/'WICHE Public Grads-RE PROJ'!M40</f>
        <v>9.0675791274593669E-3</v>
      </c>
      <c r="CJ38" s="412">
        <f>+'WICHE Public Grads-RE PROJ'!DU40/'WICHE Public Grads-RE PROJ'!N40</f>
        <v>8.7433567632436131E-3</v>
      </c>
      <c r="CK38" s="412">
        <f>+'WICHE Public Grads-RE PROJ'!DV40/'WICHE Public Grads-RE PROJ'!O40</f>
        <v>9.9715099715099714E-3</v>
      </c>
      <c r="CL38" s="412">
        <f>+'WICHE Public Grads-RE PROJ'!DW40/'WICHE Public Grads-RE PROJ'!P40</f>
        <v>1.1760448706350643E-2</v>
      </c>
      <c r="CM38" s="412">
        <f>+'WICHE Public Grads-RE PROJ'!DX40/'WICHE Public Grads-RE PROJ'!Q40</f>
        <v>1.0843594927403052E-2</v>
      </c>
      <c r="CN38" s="412">
        <f>+'WICHE Public Grads-RE PROJ'!DY40/'WICHE Public Grads-RE PROJ'!R40</f>
        <v>1.2195121951219513E-2</v>
      </c>
      <c r="CO38" s="412">
        <f>+'WICHE Public Grads-RE PROJ'!DZ40/'WICHE Public Grads-RE PROJ'!S40</f>
        <v>1.2561441835062807E-2</v>
      </c>
      <c r="CP38" s="412">
        <f>+'WICHE Public Grads-RE PROJ'!EA40/'WICHE Public Grads-RE PROJ'!T40</f>
        <v>8.9123317570025465E-3</v>
      </c>
      <c r="CQ38" s="418">
        <f>+'WICHE Public Grads-RE PROJ'!EB40/'WICHE Public Grads-RE PROJ'!U40</f>
        <v>1.25967248515386E-2</v>
      </c>
      <c r="CR38" s="418">
        <f>+'WICHE Public Grads-RE PROJ'!EC40/'WICHE Public Grads-RE PROJ'!V40</f>
        <v>1.020780167699599E-2</v>
      </c>
      <c r="CS38" s="418">
        <f>+'WICHE Public Grads-RE PROJ'!ED40/'WICHE Public Grads-RE PROJ'!W40</f>
        <v>1.1233778810768933E-2</v>
      </c>
      <c r="CT38" s="418">
        <f>+'WICHE Public Grads-RE PROJ'!EE40/'WICHE Public Grads-RE PROJ'!X40</f>
        <v>1.4847666795217894E-2</v>
      </c>
      <c r="CU38" s="418">
        <f>+'WICHE Public Grads-RE PROJ'!EF40/'WICHE Public Grads-RE PROJ'!Y40</f>
        <v>1.1893524636586748E-2</v>
      </c>
      <c r="CV38" s="418">
        <f>+'WICHE Public Grads-RE PROJ'!EG40/'WICHE Public Grads-RE PROJ'!Z40</f>
        <v>1.2442817932296431E-2</v>
      </c>
      <c r="CW38" s="418">
        <f>+'WICHE Public Grads-RE PROJ'!EH40/'WICHE Public Grads-RE PROJ'!AA40</f>
        <v>1.4748201438848921E-2</v>
      </c>
      <c r="CX38" s="418">
        <f>+'WICHE Public Grads-RE PROJ'!EI40/'WICHE Public Grads-RE PROJ'!AB40</f>
        <v>1.1010477712662049E-2</v>
      </c>
      <c r="CY38" s="418">
        <f>+'WICHE Public Grads-RE PROJ'!EJ40/'WICHE Public Grads-RE PROJ'!AC40</f>
        <v>1.2764469312816926E-2</v>
      </c>
      <c r="CZ38" s="418">
        <f>+'WICHE Public Grads-RE PROJ'!EK40/'WICHE Public Grads-RE PROJ'!AD40</f>
        <v>1.2940575515068959E-2</v>
      </c>
      <c r="DA38" s="418">
        <f>+'WICHE Public Grads-RE PROJ'!EL40/'WICHE Public Grads-RE PROJ'!AE40</f>
        <v>1.480766135522292E-2</v>
      </c>
      <c r="DB38" s="418">
        <f>+'WICHE Public Grads-RE PROJ'!EM40/'WICHE Public Grads-RE PROJ'!AF40</f>
        <v>1.2517826018063699E-2</v>
      </c>
      <c r="DC38" s="418">
        <f>+'WICHE Public Grads-RE PROJ'!EN40/'WICHE Public Grads-RE PROJ'!AG40</f>
        <v>1.3255883229073577E-2</v>
      </c>
      <c r="DD38" s="418">
        <f>+'WICHE Public Grads-RE PROJ'!EO40/'WICHE Public Grads-RE PROJ'!AH40</f>
        <v>1.6237402015677492E-2</v>
      </c>
      <c r="DE38" s="418">
        <f>+'WICHE Public Grads-RE PROJ'!EP40/'WICHE Public Grads-RE PROJ'!AI40</f>
        <v>1.1924119241192412E-2</v>
      </c>
      <c r="DF38" s="418">
        <f>+'WICHE Public Grads-RE PROJ'!EQ40/'WICHE Public Grads-RE PROJ'!AJ40</f>
        <v>1.4361702127659574E-2</v>
      </c>
      <c r="DG38" s="418">
        <f>+'WICHE Public Grads-RE PROJ'!ER40/'WICHE Public Grads-RE PROJ'!AK40</f>
        <v>1.4361197669692453E-2</v>
      </c>
      <c r="DH38" s="435">
        <f>+'WICHE Public Grads-RE PROJ'!ES40/'WICHE Public Grads-RE PROJ'!AL40</f>
        <v>1.3582342954159592E-2</v>
      </c>
      <c r="DI38" s="412">
        <f>+'WICHE Public Grads-RE PROJ'!ET40/'WICHE Public Grads-RE PROJ'!B40</f>
        <v>7.0470952217256792E-3</v>
      </c>
      <c r="DJ38" s="412">
        <f>+'WICHE Public Grads-RE PROJ'!EU40/'WICHE Public Grads-RE PROJ'!C40</f>
        <v>6.383336133042164E-3</v>
      </c>
      <c r="DK38" s="412">
        <f>+'WICHE Public Grads-RE PROJ'!EV40/'WICHE Public Grads-RE PROJ'!D40</f>
        <v>6.0030015007503752E-3</v>
      </c>
      <c r="DL38" s="412">
        <f>+'WICHE Public Grads-RE PROJ'!EW40/'WICHE Public Grads-RE PROJ'!E40</f>
        <v>7.1319409067753439E-3</v>
      </c>
      <c r="DM38" s="412">
        <f>+'WICHE Public Grads-RE PROJ'!EX40/'WICHE Public Grads-RE PROJ'!F40</f>
        <v>8.3163611676849974E-3</v>
      </c>
      <c r="DN38" s="412">
        <f>+'WICHE Public Grads-RE PROJ'!EY40/'WICHE Public Grads-RE PROJ'!G40</f>
        <v>6.5820404325340857E-3</v>
      </c>
      <c r="DO38" s="412">
        <f>+'WICHE Public Grads-RE PROJ'!EZ40/'WICHE Public Grads-RE PROJ'!H40</f>
        <v>7.6371571072319198E-3</v>
      </c>
      <c r="DP38" s="412">
        <f>+'WICHE Public Grads-RE PROJ'!FA40/'WICHE Public Grads-RE PROJ'!I40</f>
        <v>1.7643352236925015E-2</v>
      </c>
      <c r="DQ38" s="412">
        <f>+'WICHE Public Grads-RE PROJ'!FB40/'WICHE Public Grads-RE PROJ'!J40</f>
        <v>4.487774682760755E-3</v>
      </c>
      <c r="DR38" s="412">
        <f>+'WICHE Public Grads-RE PROJ'!FC40/'WICHE Public Grads-RE PROJ'!K40</f>
        <v>8.7300280019766106E-3</v>
      </c>
      <c r="DS38" s="412">
        <f>+'WICHE Public Grads-RE PROJ'!FD40/'WICHE Public Grads-RE PROJ'!L40</f>
        <v>9.8264002620373405E-3</v>
      </c>
      <c r="DT38" s="412">
        <f>+'WICHE Public Grads-RE PROJ'!FE40/'WICHE Public Grads-RE PROJ'!M40</f>
        <v>1.0607356715141146E-2</v>
      </c>
      <c r="DU38" s="412">
        <f>+'WICHE Public Grads-RE PROJ'!FF40/'WICHE Public Grads-RE PROJ'!N40</f>
        <v>5.6574661409223388E-3</v>
      </c>
      <c r="DV38" s="412">
        <f>+'WICHE Public Grads-RE PROJ'!FG40/'WICHE Public Grads-RE PROJ'!O40</f>
        <v>8.5470085470085479E-3</v>
      </c>
      <c r="DW38" s="412">
        <f>+'WICHE Public Grads-RE PROJ'!FH40/'WICHE Public Grads-RE PROJ'!P40</f>
        <v>1.157951872625294E-2</v>
      </c>
      <c r="DX38" s="412">
        <f>+'WICHE Public Grads-RE PROJ'!FI40/'WICHE Public Grads-RE PROJ'!Q40</f>
        <v>9.7408564602095207E-3</v>
      </c>
      <c r="DY38" s="412">
        <f>+'WICHE Public Grads-RE PROJ'!FJ40/'WICHE Public Grads-RE PROJ'!R40</f>
        <v>1.0010921004732436E-2</v>
      </c>
      <c r="DZ38" s="412">
        <f>+'WICHE Public Grads-RE PROJ'!FK40/'WICHE Public Grads-RE PROJ'!S40</f>
        <v>1.18332423083925E-2</v>
      </c>
      <c r="EA38" s="412">
        <f>+'WICHE Public Grads-RE PROJ'!FL40/'WICHE Public Grads-RE PROJ'!T40</f>
        <v>1.0913059294288832E-2</v>
      </c>
      <c r="EB38" s="418">
        <f>+'WICHE Public Grads-RE PROJ'!FM40/'WICHE Public Grads-RE PROJ'!U40</f>
        <v>9.3575670325715312E-3</v>
      </c>
      <c r="EC38" s="418">
        <f>+'WICHE Public Grads-RE PROJ'!FN40/'WICHE Public Grads-RE PROJ'!V40</f>
        <v>1.002551950419249E-2</v>
      </c>
      <c r="ED38" s="418">
        <f>+'WICHE Public Grads-RE PROJ'!FO40/'WICHE Public Grads-RE PROJ'!W40</f>
        <v>9.1032345535541348E-3</v>
      </c>
      <c r="EE38" s="418">
        <f>+'WICHE Public Grads-RE PROJ'!FP40/'WICHE Public Grads-RE PROJ'!X40</f>
        <v>1.1762437331276514E-2</v>
      </c>
      <c r="EF38" s="418">
        <f>+'WICHE Public Grads-RE PROJ'!FQ40/'WICHE Public Grads-RE PROJ'!Y40</f>
        <v>1.000566358316028E-2</v>
      </c>
      <c r="EG38" s="418">
        <f>+'WICHE Public Grads-RE PROJ'!FR40/'WICHE Public Grads-RE PROJ'!Z40</f>
        <v>9.5150960658737412E-3</v>
      </c>
      <c r="EH38" s="418">
        <f>+'WICHE Public Grads-RE PROJ'!FS40/'WICHE Public Grads-RE PROJ'!AA40</f>
        <v>1.0071942446043165E-2</v>
      </c>
      <c r="EI38" s="418">
        <f>+'WICHE Public Grads-RE PROJ'!FT40/'WICHE Public Grads-RE PROJ'!AB40</f>
        <v>1.0300124311845143E-2</v>
      </c>
      <c r="EJ38" s="418">
        <f>+'WICHE Public Grads-RE PROJ'!FU40/'WICHE Public Grads-RE PROJ'!AC40</f>
        <v>9.0924986885819199E-3</v>
      </c>
      <c r="EK38" s="418">
        <f>+'WICHE Public Grads-RE PROJ'!FV40/'WICHE Public Grads-RE PROJ'!AD40</f>
        <v>1.0045973097224587E-2</v>
      </c>
      <c r="EL38" s="418">
        <f>+'WICHE Public Grads-RE PROJ'!FW40/'WICHE Public Grads-RE PROJ'!AE40</f>
        <v>9.013359085787865E-3</v>
      </c>
      <c r="EM38" s="418">
        <f>+'WICHE Public Grads-RE PROJ'!FX40/'WICHE Public Grads-RE PROJ'!AF40</f>
        <v>8.8733956583742675E-3</v>
      </c>
      <c r="EN38" s="418">
        <f>+'WICHE Public Grads-RE PROJ'!FY40/'WICHE Public Grads-RE PROJ'!AG40</f>
        <v>8.9365504915102766E-3</v>
      </c>
      <c r="EO38" s="418">
        <f>+'WICHE Public Grads-RE PROJ'!FZ40/'WICHE Public Grads-RE PROJ'!AH40</f>
        <v>9.5184770436730123E-3</v>
      </c>
      <c r="EP38" s="418">
        <f>+'WICHE Public Grads-RE PROJ'!GA40/'WICHE Public Grads-RE PROJ'!AI40</f>
        <v>1.2737127371273712E-2</v>
      </c>
      <c r="EQ38" s="418">
        <f>+'WICHE Public Grads-RE PROJ'!GB40/'WICHE Public Grads-RE PROJ'!AJ40</f>
        <v>9.5744680851063829E-3</v>
      </c>
      <c r="ER38" s="418">
        <f>+'WICHE Public Grads-RE PROJ'!GC40/'WICHE Public Grads-RE PROJ'!AK40</f>
        <v>9.0773607912207014E-3</v>
      </c>
      <c r="ES38" s="435">
        <f>+'WICHE Public Grads-RE PROJ'!GD40/'WICHE Public Grads-RE PROJ'!AL40</f>
        <v>1.4572722127900397E-2</v>
      </c>
      <c r="ET38" s="412">
        <f>+'WICHE Public Grads-RE PROJ'!GE40/'WICHE Public Grads-RE PROJ'!B40</f>
        <v>5.6720522516328635E-2</v>
      </c>
      <c r="EU38" s="412">
        <f>+'WICHE Public Grads-RE PROJ'!GF40/'WICHE Public Grads-RE PROJ'!C40</f>
        <v>5.6274147488661178E-2</v>
      </c>
      <c r="EV38" s="412">
        <f>+'WICHE Public Grads-RE PROJ'!GG40/'WICHE Public Grads-RE PROJ'!D40</f>
        <v>5.1859262964815744E-2</v>
      </c>
      <c r="EW38" s="412">
        <f>+'WICHE Public Grads-RE PROJ'!GH40/'WICHE Public Grads-RE PROJ'!E40</f>
        <v>5.5866870436406861E-2</v>
      </c>
      <c r="EX38" s="412">
        <f>+'WICHE Public Grads-RE PROJ'!GI40/'WICHE Public Grads-RE PROJ'!F40</f>
        <v>4.684317718940937E-2</v>
      </c>
      <c r="EY38" s="412">
        <f>+'WICHE Public Grads-RE PROJ'!GJ40/'WICHE Public Grads-RE PROJ'!G40</f>
        <v>4.9365303244005641E-2</v>
      </c>
      <c r="EZ38" s="412">
        <f>+'WICHE Public Grads-RE PROJ'!GK40/'WICHE Public Grads-RE PROJ'!H40</f>
        <v>5.2992518703241898E-2</v>
      </c>
      <c r="FA38" s="412">
        <f>+'WICHE Public Grads-RE PROJ'!GL40/'WICHE Public Grads-RE PROJ'!I40</f>
        <v>5.7025834908632639E-2</v>
      </c>
      <c r="FB38" s="412">
        <f>+'WICHE Public Grads-RE PROJ'!GM40/'WICHE Public Grads-RE PROJ'!J40</f>
        <v>5.462705044877747E-2</v>
      </c>
      <c r="FC38" s="412">
        <f>+'WICHE Public Grads-RE PROJ'!GN40/'WICHE Public Grads-RE PROJ'!K40</f>
        <v>4.5956185142480649E-2</v>
      </c>
      <c r="FD38" s="412">
        <f>+'WICHE Public Grads-RE PROJ'!GO40/'WICHE Public Grads-RE PROJ'!L40</f>
        <v>5.3062561415001638E-2</v>
      </c>
      <c r="FE38" s="412">
        <f>+'WICHE Public Grads-RE PROJ'!GP40/'WICHE Public Grads-RE PROJ'!M40</f>
        <v>5.0812660393498715E-2</v>
      </c>
      <c r="FF38" s="412">
        <f>+'WICHE Public Grads-RE PROJ'!GQ40/'WICHE Public Grads-RE PROJ'!N40</f>
        <v>5.4517400994342533E-2</v>
      </c>
      <c r="FG38" s="412">
        <f>+'WICHE Public Grads-RE PROJ'!GR40/'WICHE Public Grads-RE PROJ'!O40</f>
        <v>5.8404558404558403E-2</v>
      </c>
      <c r="FH38" s="412">
        <f>+'WICHE Public Grads-RE PROJ'!GS40/'WICHE Public Grads-RE PROJ'!P40</f>
        <v>6.1697123213316447E-2</v>
      </c>
      <c r="FI38" s="412">
        <f>+'WICHE Public Grads-RE PROJ'!GT40/'WICHE Public Grads-RE PROJ'!Q40</f>
        <v>6.0283036206579675E-2</v>
      </c>
      <c r="FJ38" s="412">
        <f>+'WICHE Public Grads-RE PROJ'!GU40/'WICHE Public Grads-RE PROJ'!R40</f>
        <v>6.9348380050964692E-2</v>
      </c>
      <c r="FK38" s="412">
        <f>+'WICHE Public Grads-RE PROJ'!GV40/'WICHE Public Grads-RE PROJ'!S40</f>
        <v>7.5368651010376847E-2</v>
      </c>
      <c r="FL38" s="412">
        <f>+'WICHE Public Grads-RE PROJ'!GW40/'WICHE Public Grads-RE PROJ'!T40</f>
        <v>8.8759548926882509E-2</v>
      </c>
      <c r="FM38" s="418">
        <f>+'WICHE Public Grads-RE PROJ'!GX40/'WICHE Public Grads-RE PROJ'!U40</f>
        <v>9.5555155659528518E-2</v>
      </c>
      <c r="FN38" s="418">
        <f>+'WICHE Public Grads-RE PROJ'!GY40/'WICHE Public Grads-RE PROJ'!V40</f>
        <v>9.8250091141086404E-2</v>
      </c>
      <c r="FO38" s="418">
        <f>+'WICHE Public Grads-RE PROJ'!GZ40/'WICHE Public Grads-RE PROJ'!W40</f>
        <v>9.8005035831880694E-2</v>
      </c>
      <c r="FP38" s="418">
        <f>+'WICHE Public Grads-RE PROJ'!HA40/'WICHE Public Grads-RE PROJ'!X40</f>
        <v>9.8534516004627842E-2</v>
      </c>
      <c r="FQ38" s="418">
        <f>+'WICHE Public Grads-RE PROJ'!HB40/'WICHE Public Grads-RE PROJ'!Y40</f>
        <v>0.10817443836133661</v>
      </c>
      <c r="FR38" s="418">
        <f>+'WICHE Public Grads-RE PROJ'!HC40/'WICHE Public Grads-RE PROJ'!Z40</f>
        <v>0.11582799634034767</v>
      </c>
      <c r="FS38" s="418">
        <f>+'WICHE Public Grads-RE PROJ'!HD40/'WICHE Public Grads-RE PROJ'!AA40</f>
        <v>0.11438848920863309</v>
      </c>
      <c r="FT38" s="418">
        <f>+'WICHE Public Grads-RE PROJ'!HE40/'WICHE Public Grads-RE PROJ'!AB40</f>
        <v>0.12022731308826141</v>
      </c>
      <c r="FU38" s="418">
        <f>+'WICHE Public Grads-RE PROJ'!HF40/'WICHE Public Grads-RE PROJ'!AC40</f>
        <v>0.13271550970449381</v>
      </c>
      <c r="FV38" s="418">
        <f>+'WICHE Public Grads-RE PROJ'!HG40/'WICHE Public Grads-RE PROJ'!AD40</f>
        <v>0.13213008683807254</v>
      </c>
      <c r="FW38" s="418">
        <f>+'WICHE Public Grads-RE PROJ'!HH40/'WICHE Public Grads-RE PROJ'!AE40</f>
        <v>0.13326895219700627</v>
      </c>
      <c r="FX38" s="418">
        <f>+'WICHE Public Grads-RE PROJ'!HI40/'WICHE Public Grads-RE PROJ'!AF40</f>
        <v>0.14054824908889241</v>
      </c>
      <c r="FY38" s="418">
        <f>+'WICHE Public Grads-RE PROJ'!HJ40/'WICHE Public Grads-RE PROJ'!AG40</f>
        <v>0.14700625558534405</v>
      </c>
      <c r="FZ38" s="418">
        <f>+'WICHE Public Grads-RE PROJ'!HK40/'WICHE Public Grads-RE PROJ'!AH40</f>
        <v>0.14977603583426652</v>
      </c>
      <c r="GA38" s="418">
        <f>+'WICHE Public Grads-RE PROJ'!HL40/'WICHE Public Grads-RE PROJ'!AI40</f>
        <v>0.15934959349593497</v>
      </c>
      <c r="GB38" s="418">
        <f>+'WICHE Public Grads-RE PROJ'!HM40/'WICHE Public Grads-RE PROJ'!AJ40</f>
        <v>0.17047872340425532</v>
      </c>
      <c r="GC38" s="418">
        <f>+'WICHE Public Grads-RE PROJ'!HN40/'WICHE Public Grads-RE PROJ'!AK40</f>
        <v>0.16081831730117871</v>
      </c>
      <c r="GD38" s="435">
        <f>+'WICHE Public Grads-RE PROJ'!HO40/'WICHE Public Grads-RE PROJ'!AL40</f>
        <v>0.15987549518958688</v>
      </c>
      <c r="GE38" s="412">
        <f>+'WICHE Public Grads-RE PROJ'!HP40/'WICHE Public Grads-RE PROJ'!B40</f>
        <v>0.90701271914747339</v>
      </c>
      <c r="GF38" s="412">
        <f>+'WICHE Public Grads-RE PROJ'!HQ40/'WICHE Public Grads-RE PROJ'!C40</f>
        <v>0.91483285738283215</v>
      </c>
      <c r="GG38" s="412">
        <f>+'WICHE Public Grads-RE PROJ'!HR40/'WICHE Public Grads-RE PROJ'!D40</f>
        <v>0.91212272803068206</v>
      </c>
      <c r="GH38" s="412">
        <f>+'WICHE Public Grads-RE PROJ'!HS40/'WICHE Public Grads-RE PROJ'!E40</f>
        <v>0.91102054678213618</v>
      </c>
      <c r="GI38" s="412">
        <f>+'WICHE Public Grads-RE PROJ'!HT40/'WICHE Public Grads-RE PROJ'!F40</f>
        <v>0.92447386286490152</v>
      </c>
      <c r="GJ38" s="412">
        <f>+'WICHE Public Grads-RE PROJ'!HU40/'WICHE Public Grads-RE PROJ'!G40</f>
        <v>0.91882150133207963</v>
      </c>
      <c r="GK38" s="412">
        <f>+'WICHE Public Grads-RE PROJ'!HV40/'WICHE Public Grads-RE PROJ'!H40</f>
        <v>0.91552369077306728</v>
      </c>
      <c r="GL38" s="412">
        <f>+'WICHE Public Grads-RE PROJ'!HW40/'WICHE Public Grads-RE PROJ'!I40</f>
        <v>0.91351606805293006</v>
      </c>
      <c r="GM38" s="412">
        <f>+'WICHE Public Grads-RE PROJ'!HX40/'WICHE Public Grads-RE PROJ'!J40</f>
        <v>0.92014856081708452</v>
      </c>
      <c r="GN38" s="412">
        <f>+'WICHE Public Grads-RE PROJ'!HY40/'WICHE Public Grads-RE PROJ'!K40</f>
        <v>0.91879426783067042</v>
      </c>
      <c r="GO38" s="412">
        <f>+'WICHE Public Grads-RE PROJ'!HZ40/'WICHE Public Grads-RE PROJ'!L40</f>
        <v>0.91205371765476584</v>
      </c>
      <c r="GP38" s="412">
        <f>+'WICHE Public Grads-RE PROJ'!IA40/'WICHE Public Grads-RE PROJ'!M40</f>
        <v>0.91548331907613345</v>
      </c>
      <c r="GQ38" s="412">
        <f>+'WICHE Public Grads-RE PROJ'!IB40/'WICHE Public Grads-RE PROJ'!N40</f>
        <v>0.91359506257500434</v>
      </c>
      <c r="GR38" s="412">
        <f>+'WICHE Public Grads-RE PROJ'!IC40/'WICHE Public Grads-RE PROJ'!O40</f>
        <v>0.90883190883190879</v>
      </c>
      <c r="GS38" s="412">
        <f>+'WICHE Public Grads-RE PROJ'!ID40/'WICHE Public Grads-RE PROJ'!P40</f>
        <v>0.88601411253844764</v>
      </c>
      <c r="GT38" s="412">
        <f>+'WICHE Public Grads-RE PROJ'!IE40/'WICHE Public Grads-RE PROJ'!Q40</f>
        <v>0.89726153280646936</v>
      </c>
      <c r="GU38" s="412">
        <f>+'WICHE Public Grads-RE PROJ'!IF40/'WICHE Public Grads-RE PROJ'!R40</f>
        <v>0.8902439024390244</v>
      </c>
      <c r="GV38" s="412">
        <f>+'WICHE Public Grads-RE PROJ'!IG40/'WICHE Public Grads-RE PROJ'!S40</f>
        <v>0.87657018022938282</v>
      </c>
      <c r="GW38" s="412">
        <f>+'WICHE Public Grads-RE PROJ'!IH40/'WICHE Public Grads-RE PROJ'!T40</f>
        <v>0.8695889414332485</v>
      </c>
      <c r="GX38" s="418">
        <f>+'WICHE Public Grads-RE PROJ'!II40/'WICHE Public Grads-RE PROJ'!U40</f>
        <v>0.85963649451142699</v>
      </c>
      <c r="GY38" s="418">
        <f>+'WICHE Public Grads-RE PROJ'!IJ40/'WICHE Public Grads-RE PROJ'!V40</f>
        <v>0.86128326649653664</v>
      </c>
      <c r="GZ38" s="418">
        <f>+'WICHE Public Grads-RE PROJ'!IK40/'WICHE Public Grads-RE PROJ'!W40</f>
        <v>0.86383885337981792</v>
      </c>
      <c r="HA38" s="418">
        <f>+'WICHE Public Grads-RE PROJ'!IL40/'WICHE Public Grads-RE PROJ'!X40</f>
        <v>0.8540300809872734</v>
      </c>
      <c r="HB38" s="418">
        <f>+'WICHE Public Grads-RE PROJ'!IM40/'WICHE Public Grads-RE PROJ'!Y40</f>
        <v>0.84934868793656781</v>
      </c>
      <c r="HC38" s="418">
        <f>+'WICHE Public Grads-RE PROJ'!IN40/'WICHE Public Grads-RE PROJ'!Z40</f>
        <v>0.84007319304666062</v>
      </c>
      <c r="HD38" s="418">
        <f>+'WICHE Public Grads-RE PROJ'!IO40/'WICHE Public Grads-RE PROJ'!AA40</f>
        <v>0.83974820143884887</v>
      </c>
      <c r="HE38" s="418">
        <f>+'WICHE Public Grads-RE PROJ'!IP40/'WICHE Public Grads-RE PROJ'!AB40</f>
        <v>0.83786183626354116</v>
      </c>
      <c r="HF38" s="418">
        <f>+'WICHE Public Grads-RE PROJ'!IQ40/'WICHE Public Grads-RE PROJ'!AC40</f>
        <v>0.82392026578073085</v>
      </c>
      <c r="HG38" s="418">
        <f>+'WICHE Public Grads-RE PROJ'!IR40/'WICHE Public Grads-RE PROJ'!AD40</f>
        <v>0.82206708666780182</v>
      </c>
      <c r="HH38" s="418">
        <f>+'WICHE Public Grads-RE PROJ'!IS40/'WICHE Public Grads-RE PROJ'!AE40</f>
        <v>0.8202156768066956</v>
      </c>
      <c r="HI38" s="418">
        <f>+'WICHE Public Grads-RE PROJ'!IT40/'WICHE Public Grads-RE PROJ'!AF40</f>
        <v>0.81571858659483443</v>
      </c>
      <c r="HJ38" s="418">
        <f>+'WICHE Public Grads-RE PROJ'!IU40/'WICHE Public Grads-RE PROJ'!AG40</f>
        <v>0.80741733690795348</v>
      </c>
      <c r="HK38" s="418">
        <f>+'WICHE Public Grads-RE PROJ'!IV40/'WICHE Public Grads-RE PROJ'!AH40</f>
        <v>0.80319148936170215</v>
      </c>
      <c r="HL38" s="418">
        <f>+'WICHE Public Grads-RE PROJ'!IW40/'WICHE Public Grads-RE PROJ'!AI40</f>
        <v>0.79566395663956635</v>
      </c>
      <c r="HM38" s="418">
        <f>+'WICHE Public Grads-RE PROJ'!IX40/'WICHE Public Grads-RE PROJ'!AJ40</f>
        <v>0.78656914893617025</v>
      </c>
      <c r="HN38" s="418">
        <f>+'WICHE Public Grads-RE PROJ'!IY40/'WICHE Public Grads-RE PROJ'!AK40</f>
        <v>0.79785936864923457</v>
      </c>
      <c r="HO38" s="435">
        <f>+'WICHE Public Grads-RE PROJ'!IZ40/'WICHE Public Grads-RE PROJ'!AL40</f>
        <v>0.79216185625353708</v>
      </c>
      <c r="HP38" s="428">
        <f t="shared" si="48"/>
        <v>1</v>
      </c>
      <c r="HQ38" s="428">
        <f t="shared" si="49"/>
        <v>1</v>
      </c>
      <c r="HR38" s="428">
        <f t="shared" si="50"/>
        <v>1</v>
      </c>
      <c r="HS38" s="428">
        <f t="shared" si="51"/>
        <v>1</v>
      </c>
      <c r="HT38" s="428">
        <f t="shared" si="52"/>
        <v>1</v>
      </c>
      <c r="HU38" s="428">
        <f t="shared" si="2"/>
        <v>1</v>
      </c>
      <c r="HV38" s="428">
        <f t="shared" si="41"/>
        <v>1</v>
      </c>
      <c r="HW38" s="428">
        <f t="shared" si="42"/>
        <v>1</v>
      </c>
      <c r="HX38" s="428">
        <f t="shared" si="43"/>
        <v>1</v>
      </c>
      <c r="HY38" s="428">
        <f t="shared" si="44"/>
        <v>1</v>
      </c>
      <c r="HZ38" s="428">
        <f t="shared" si="45"/>
        <v>1</v>
      </c>
      <c r="IA38" s="428">
        <f t="shared" si="46"/>
        <v>1</v>
      </c>
      <c r="IB38" s="428">
        <f t="shared" si="47"/>
        <v>1</v>
      </c>
      <c r="IC38" s="428">
        <f t="shared" si="17"/>
        <v>1</v>
      </c>
      <c r="ID38" s="428">
        <f t="shared" si="18"/>
        <v>1</v>
      </c>
      <c r="IE38" s="428">
        <f t="shared" si="19"/>
        <v>1</v>
      </c>
      <c r="IF38" s="428">
        <f t="shared" si="20"/>
        <v>1</v>
      </c>
      <c r="IG38" s="428">
        <f t="shared" si="21"/>
        <v>1</v>
      </c>
      <c r="IH38" s="428">
        <f t="shared" si="22"/>
        <v>1</v>
      </c>
      <c r="II38" s="428">
        <f t="shared" si="23"/>
        <v>1</v>
      </c>
      <c r="IJ38" s="428">
        <f t="shared" si="24"/>
        <v>1</v>
      </c>
      <c r="IK38" s="428">
        <f t="shared" si="25"/>
        <v>1</v>
      </c>
      <c r="IL38" s="428">
        <f t="shared" si="26"/>
        <v>1</v>
      </c>
      <c r="IM38" s="428">
        <f t="shared" si="27"/>
        <v>1</v>
      </c>
      <c r="IN38" s="428">
        <f t="shared" si="28"/>
        <v>1</v>
      </c>
      <c r="IO38" s="428">
        <f t="shared" si="29"/>
        <v>1</v>
      </c>
      <c r="IP38" s="428">
        <f t="shared" si="30"/>
        <v>1</v>
      </c>
      <c r="IQ38" s="428">
        <f t="shared" si="31"/>
        <v>1</v>
      </c>
      <c r="IR38" s="428">
        <f t="shared" si="32"/>
        <v>1</v>
      </c>
      <c r="IS38" s="428">
        <f t="shared" si="33"/>
        <v>1</v>
      </c>
      <c r="IT38" s="428">
        <f t="shared" si="34"/>
        <v>1</v>
      </c>
      <c r="IU38" s="428">
        <f t="shared" si="35"/>
        <v>1</v>
      </c>
      <c r="IV38" s="428">
        <f t="shared" si="36"/>
        <v>1</v>
      </c>
      <c r="IW38" s="428">
        <f t="shared" si="37"/>
        <v>1</v>
      </c>
      <c r="IX38" s="428">
        <f t="shared" si="38"/>
        <v>1</v>
      </c>
      <c r="IY38" s="428">
        <f t="shared" si="39"/>
        <v>1</v>
      </c>
      <c r="IZ38" s="428">
        <f t="shared" si="40"/>
        <v>1</v>
      </c>
    </row>
    <row r="39" spans="1:260" s="42" customFormat="1">
      <c r="A39" s="200" t="s">
        <v>228</v>
      </c>
      <c r="B39" s="411">
        <f>+'WICHE Public Grads-RE PROJ'!AM42/'WICHE Public Grads-RE PROJ'!B42</f>
        <v>2.4554350440087351E-2</v>
      </c>
      <c r="C39" s="411">
        <f>+'WICHE Public Grads-RE PROJ'!AN42/'WICHE Public Grads-RE PROJ'!C42</f>
        <v>2.5916956606427899E-2</v>
      </c>
      <c r="D39" s="411">
        <f>+'WICHE Public Grads-RE PROJ'!AO42/'WICHE Public Grads-RE PROJ'!D42</f>
        <v>2.7555972711786971E-2</v>
      </c>
      <c r="E39" s="411">
        <f>+'WICHE Public Grads-RE PROJ'!AP42/'WICHE Public Grads-RE PROJ'!E42</f>
        <v>2.6664849379984507E-2</v>
      </c>
      <c r="F39" s="411">
        <f>+'WICHE Public Grads-RE PROJ'!AQ42/'WICHE Public Grads-RE PROJ'!F42</f>
        <v>2.7254447734495611E-2</v>
      </c>
      <c r="G39" s="411">
        <f>+'WICHE Public Grads-RE PROJ'!AR42/'WICHE Public Grads-RE PROJ'!G42</f>
        <v>2.5839546655321188E-2</v>
      </c>
      <c r="H39" s="416">
        <f>+'WICHE Public Grads-RE PROJ'!AS42/'WICHE Public Grads-RE PROJ'!H42</f>
        <v>2.6716074423684517E-2</v>
      </c>
      <c r="I39" s="416">
        <f>+'WICHE Public Grads-RE PROJ'!AT42/'WICHE Public Grads-RE PROJ'!I42</f>
        <v>2.7528047283797191E-2</v>
      </c>
      <c r="J39" s="416">
        <f>+'WICHE Public Grads-RE PROJ'!AU42/'WICHE Public Grads-RE PROJ'!J42</f>
        <v>2.9115529669604779E-2</v>
      </c>
      <c r="K39" s="416">
        <f>+'WICHE Public Grads-RE PROJ'!AV42/'WICHE Public Grads-RE PROJ'!K42</f>
        <v>3.032823775898192E-2</v>
      </c>
      <c r="L39" s="411">
        <f>+'WICHE Public Grads-RE PROJ'!AW42/'WICHE Public Grads-RE PROJ'!L42</f>
        <v>3.2227447390811556E-2</v>
      </c>
      <c r="M39" s="416">
        <f>+'WICHE Public Grads-RE PROJ'!AX42/'WICHE Public Grads-RE PROJ'!M42</f>
        <v>3.152205428633028E-2</v>
      </c>
      <c r="N39" s="416">
        <f>+'WICHE Public Grads-RE PROJ'!AY42/'WICHE Public Grads-RE PROJ'!N42</f>
        <v>3.2617812294915526E-2</v>
      </c>
      <c r="O39" s="416">
        <f>+'WICHE Public Grads-RE PROJ'!AZ42/'WICHE Public Grads-RE PROJ'!O42</f>
        <v>3.3621829653745113E-2</v>
      </c>
      <c r="P39" s="416">
        <f>+'WICHE Public Grads-RE PROJ'!BA42/'WICHE Public Grads-RE PROJ'!P42</f>
        <v>3.4998968940992713E-2</v>
      </c>
      <c r="Q39" s="416">
        <f>+'WICHE Public Grads-RE PROJ'!BB42/'WICHE Public Grads-RE PROJ'!Q42</f>
        <v>3.4887584608730274E-2</v>
      </c>
      <c r="R39" s="416">
        <f>+'WICHE Public Grads-RE PROJ'!BC42/'WICHE Public Grads-RE PROJ'!R42</f>
        <v>3.5213875902359935E-2</v>
      </c>
      <c r="S39" s="416">
        <f>+'WICHE Public Grads-RE PROJ'!BD42/'WICHE Public Grads-RE PROJ'!S42</f>
        <v>3.5467287419211915E-2</v>
      </c>
      <c r="T39" s="416">
        <f>+'WICHE Public Grads-RE PROJ'!BE42/'WICHE Public Grads-RE PROJ'!T42</f>
        <v>3.5629247656007362E-2</v>
      </c>
      <c r="U39" s="417">
        <f>+'WICHE Public Grads-RE PROJ'!BF42/'WICHE Public Grads-RE PROJ'!U42</f>
        <v>3.6354316664827697E-2</v>
      </c>
      <c r="V39" s="417">
        <f>+'WICHE Public Grads-RE PROJ'!BG42/'WICHE Public Grads-RE PROJ'!V42</f>
        <v>3.7561607116094714E-2</v>
      </c>
      <c r="W39" s="417">
        <f>+'WICHE Public Grads-RE PROJ'!BH42/'WICHE Public Grads-RE PROJ'!W42</f>
        <v>3.9066682335122151E-2</v>
      </c>
      <c r="X39" s="417">
        <f>+'WICHE Public Grads-RE PROJ'!BI42/'WICHE Public Grads-RE PROJ'!X42</f>
        <v>4.061165723364115E-2</v>
      </c>
      <c r="Y39" s="417">
        <f>+'WICHE Public Grads-RE PROJ'!BJ42/'WICHE Public Grads-RE PROJ'!Y42</f>
        <v>4.1373893858365908E-2</v>
      </c>
      <c r="Z39" s="417">
        <f>+'WICHE Public Grads-RE PROJ'!BK42/'WICHE Public Grads-RE PROJ'!Z42</f>
        <v>4.215232459646151E-2</v>
      </c>
      <c r="AA39" s="417">
        <f>+'WICHE Public Grads-RE PROJ'!BL42/'WICHE Public Grads-RE PROJ'!AA42</f>
        <v>4.2409712562190727E-2</v>
      </c>
      <c r="AB39" s="417">
        <f>+'WICHE Public Grads-RE PROJ'!BM42/'WICHE Public Grads-RE PROJ'!AB42</f>
        <v>4.5133038950108367E-2</v>
      </c>
      <c r="AC39" s="417">
        <f>+'WICHE Public Grads-RE PROJ'!BN42/'WICHE Public Grads-RE PROJ'!AC42</f>
        <v>4.6053115574192602E-2</v>
      </c>
      <c r="AD39" s="417">
        <f>+'WICHE Public Grads-RE PROJ'!BO42/'WICHE Public Grads-RE PROJ'!AD42</f>
        <v>4.753320157925367E-2</v>
      </c>
      <c r="AE39" s="417">
        <f>+'WICHE Public Grads-RE PROJ'!BP42/'WICHE Public Grads-RE PROJ'!AE42</f>
        <v>4.9518951089631717E-2</v>
      </c>
      <c r="AF39" s="417">
        <f>+'WICHE Public Grads-RE PROJ'!BQ42/'WICHE Public Grads-RE PROJ'!AF42</f>
        <v>5.0712070271806041E-2</v>
      </c>
      <c r="AG39" s="417">
        <f>+'WICHE Public Grads-RE PROJ'!BR42/'WICHE Public Grads-RE PROJ'!AG42</f>
        <v>5.3769199492666113E-2</v>
      </c>
      <c r="AH39" s="417">
        <f>+'WICHE Public Grads-RE PROJ'!BS42/'WICHE Public Grads-RE PROJ'!AH42</f>
        <v>5.4828279818222456E-2</v>
      </c>
      <c r="AI39" s="417">
        <f>+'WICHE Public Grads-RE PROJ'!BT42/'WICHE Public Grads-RE PROJ'!AI42</f>
        <v>5.6745094604844608E-2</v>
      </c>
      <c r="AJ39" s="417">
        <f>+'WICHE Public Grads-RE PROJ'!BU42/'WICHE Public Grads-RE PROJ'!AJ42</f>
        <v>5.8106420864559936E-2</v>
      </c>
      <c r="AK39" s="415">
        <f>+'WICHE Public Grads-RE PROJ'!BV42/'WICHE Public Grads-RE PROJ'!AK42</f>
        <v>5.8826447639113037E-2</v>
      </c>
      <c r="AL39" s="434">
        <f>+'WICHE Public Grads-RE PROJ'!BW42/'WICHE Public Grads-RE PROJ'!AL42</f>
        <v>5.9565311777701156E-2</v>
      </c>
      <c r="AM39" s="411">
        <f>+'WICHE Public Grads-RE PROJ'!BX42/'WICHE Public Grads-RE PROJ'!B42</f>
        <v>6.1076894997204789E-3</v>
      </c>
      <c r="AN39" s="411">
        <f>+'WICHE Public Grads-RE PROJ'!BY42/'WICHE Public Grads-RE PROJ'!C42</f>
        <v>6.84576924135449E-3</v>
      </c>
      <c r="AO39" s="411">
        <f>+'WICHE Public Grads-RE PROJ'!BZ42/'WICHE Public Grads-RE PROJ'!D42</f>
        <v>7.4614461170551772E-3</v>
      </c>
      <c r="AP39" s="411">
        <f>+'WICHE Public Grads-RE PROJ'!CA42/'WICHE Public Grads-RE PROJ'!E42</f>
        <v>7.0167163230635604E-3</v>
      </c>
      <c r="AQ39" s="411">
        <f>+'WICHE Public Grads-RE PROJ'!CB42/'WICHE Public Grads-RE PROJ'!F42</f>
        <v>7.7141743844032938E-3</v>
      </c>
      <c r="AR39" s="411">
        <f>+'WICHE Public Grads-RE PROJ'!CC42/'WICHE Public Grads-RE PROJ'!G42</f>
        <v>5.8851981927038428E-3</v>
      </c>
      <c r="AS39" s="416">
        <f>+'WICHE Public Grads-RE PROJ'!CD42/'WICHE Public Grads-RE PROJ'!H42</f>
        <v>5.8509185942192928E-3</v>
      </c>
      <c r="AT39" s="416">
        <f>+'WICHE Public Grads-RE PROJ'!CE42/'WICHE Public Grads-RE PROJ'!I42</f>
        <v>5.7077325227775358E-3</v>
      </c>
      <c r="AU39" s="416">
        <f>+'WICHE Public Grads-RE PROJ'!CF42/'WICHE Public Grads-RE PROJ'!J42</f>
        <v>5.7364883505515319E-3</v>
      </c>
      <c r="AV39" s="416">
        <f>+'WICHE Public Grads-RE PROJ'!CG42/'WICHE Public Grads-RE PROJ'!K42</f>
        <v>6.0805462869558471E-3</v>
      </c>
      <c r="AW39" s="411">
        <f>+'WICHE Public Grads-RE PROJ'!CH42/'WICHE Public Grads-RE PROJ'!L42</f>
        <v>6.5486959433101628E-3</v>
      </c>
      <c r="AX39" s="416">
        <f>+'WICHE Public Grads-RE PROJ'!CI42/'WICHE Public Grads-RE PROJ'!M42</f>
        <v>6.499193362525928E-3</v>
      </c>
      <c r="AY39" s="416">
        <f>+'WICHE Public Grads-RE PROJ'!CJ42/'WICHE Public Grads-RE PROJ'!N42</f>
        <v>6.7834219641611663E-3</v>
      </c>
      <c r="AZ39" s="416">
        <f>+'WICHE Public Grads-RE PROJ'!CK42/'WICHE Public Grads-RE PROJ'!O42</f>
        <v>7.0908422432145544E-3</v>
      </c>
      <c r="BA39" s="416">
        <f>+'WICHE Public Grads-RE PROJ'!CL42/'WICHE Public Grads-RE PROJ'!P42</f>
        <v>6.9366140022200677E-3</v>
      </c>
      <c r="BB39" s="416">
        <f>+'WICHE Public Grads-RE PROJ'!CM42/'WICHE Public Grads-RE PROJ'!Q42</f>
        <v>7.3387242306799921E-3</v>
      </c>
      <c r="BC39" s="416">
        <f>+'WICHE Public Grads-RE PROJ'!CN42/'WICHE Public Grads-RE PROJ'!R42</f>
        <v>7.1699616344158158E-3</v>
      </c>
      <c r="BD39" s="416">
        <f>+'WICHE Public Grads-RE PROJ'!CO42/'WICHE Public Grads-RE PROJ'!S42</f>
        <v>7.3688578200052039E-3</v>
      </c>
      <c r="BE39" s="416">
        <f>+'WICHE Public Grads-RE PROJ'!CP42/'WICHE Public Grads-RE PROJ'!T42</f>
        <v>7.6076585814892428E-3</v>
      </c>
      <c r="BF39" s="417">
        <f>+'WICHE Public Grads-RE PROJ'!CQ42/'WICHE Public Grads-RE PROJ'!U42</f>
        <v>7.4163979211738862E-3</v>
      </c>
      <c r="BG39" s="417">
        <f>+'WICHE Public Grads-RE PROJ'!CR42/'WICHE Public Grads-RE PROJ'!V42</f>
        <v>7.4035589037537344E-3</v>
      </c>
      <c r="BH39" s="417">
        <f>+'WICHE Public Grads-RE PROJ'!CS42/'WICHE Public Grads-RE PROJ'!W42</f>
        <v>7.3728787740304051E-3</v>
      </c>
      <c r="BI39" s="417">
        <f>+'WICHE Public Grads-RE PROJ'!CT42/'WICHE Public Grads-RE PROJ'!X42</f>
        <v>7.3974779068612852E-3</v>
      </c>
      <c r="BJ39" s="417">
        <f>+'WICHE Public Grads-RE PROJ'!CU42/'WICHE Public Grads-RE PROJ'!Y42</f>
        <v>7.2678601405309481E-3</v>
      </c>
      <c r="BK39" s="417">
        <f>+'WICHE Public Grads-RE PROJ'!CV42/'WICHE Public Grads-RE PROJ'!Z42</f>
        <v>7.471278080671908E-3</v>
      </c>
      <c r="BL39" s="417">
        <f>+'WICHE Public Grads-RE PROJ'!CW42/'WICHE Public Grads-RE PROJ'!AA42</f>
        <v>7.3965401308148417E-3</v>
      </c>
      <c r="BM39" s="417">
        <f>+'WICHE Public Grads-RE PROJ'!CX42/'WICHE Public Grads-RE PROJ'!AB42</f>
        <v>7.3262283093466427E-3</v>
      </c>
      <c r="BN39" s="417">
        <f>+'WICHE Public Grads-RE PROJ'!CY42/'WICHE Public Grads-RE PROJ'!AC42</f>
        <v>7.5303465018759655E-3</v>
      </c>
      <c r="BO39" s="417">
        <f>+'WICHE Public Grads-RE PROJ'!CZ42/'WICHE Public Grads-RE PROJ'!AD42</f>
        <v>7.5521717730099623E-3</v>
      </c>
      <c r="BP39" s="417">
        <f>+'WICHE Public Grads-RE PROJ'!DA42/'WICHE Public Grads-RE PROJ'!AE42</f>
        <v>7.6699333243835863E-3</v>
      </c>
      <c r="BQ39" s="417">
        <f>+'WICHE Public Grads-RE PROJ'!DB42/'WICHE Public Grads-RE PROJ'!AF42</f>
        <v>7.7510891182877165E-3</v>
      </c>
      <c r="BR39" s="417">
        <f>+'WICHE Public Grads-RE PROJ'!DC42/'WICHE Public Grads-RE PROJ'!AG42</f>
        <v>8.3898217655947512E-3</v>
      </c>
      <c r="BS39" s="417">
        <f>+'WICHE Public Grads-RE PROJ'!DD42/'WICHE Public Grads-RE PROJ'!AH42</f>
        <v>8.5897340385904797E-3</v>
      </c>
      <c r="BT39" s="417">
        <f>+'WICHE Public Grads-RE PROJ'!DE42/'WICHE Public Grads-RE PROJ'!AI42</f>
        <v>8.6077272126786966E-3</v>
      </c>
      <c r="BU39" s="417">
        <f>+'WICHE Public Grads-RE PROJ'!DF42/'WICHE Public Grads-RE PROJ'!AJ42</f>
        <v>8.59329888959765E-3</v>
      </c>
      <c r="BV39" s="415">
        <f>+'WICHE Public Grads-RE PROJ'!DG42/'WICHE Public Grads-RE PROJ'!AK42</f>
        <v>8.669323895056532E-3</v>
      </c>
      <c r="BW39" s="434">
        <f>+'WICHE Public Grads-RE PROJ'!DH42/'WICHE Public Grads-RE PROJ'!AL42</f>
        <v>8.5350981368680478E-3</v>
      </c>
      <c r="BX39" s="411">
        <f>+'WICHE Public Grads-RE PROJ'!DI42/'WICHE Public Grads-RE PROJ'!B42</f>
        <v>1.8446660940366871E-2</v>
      </c>
      <c r="BY39" s="411">
        <f>+'WICHE Public Grads-RE PROJ'!DJ42/'WICHE Public Grads-RE PROJ'!C42</f>
        <v>1.9071187365073409E-2</v>
      </c>
      <c r="BZ39" s="411">
        <f>+'WICHE Public Grads-RE PROJ'!DK42/'WICHE Public Grads-RE PROJ'!D42</f>
        <v>2.0094526594731793E-2</v>
      </c>
      <c r="CA39" s="411">
        <f>+'WICHE Public Grads-RE PROJ'!DL42/'WICHE Public Grads-RE PROJ'!E42</f>
        <v>1.9648133056920949E-2</v>
      </c>
      <c r="CB39" s="411">
        <f>+'WICHE Public Grads-RE PROJ'!DM42/'WICHE Public Grads-RE PROJ'!F42</f>
        <v>1.9540273350092317E-2</v>
      </c>
      <c r="CC39" s="411">
        <f>+'WICHE Public Grads-RE PROJ'!DN42/'WICHE Public Grads-RE PROJ'!G42</f>
        <v>1.9954348462617344E-2</v>
      </c>
      <c r="CD39" s="416">
        <f>+'WICHE Public Grads-RE PROJ'!DO42/'WICHE Public Grads-RE PROJ'!H42</f>
        <v>2.0865155829465225E-2</v>
      </c>
      <c r="CE39" s="416">
        <f>+'WICHE Public Grads-RE PROJ'!DP42/'WICHE Public Grads-RE PROJ'!I42</f>
        <v>2.1820314761019654E-2</v>
      </c>
      <c r="CF39" s="416">
        <f>+'WICHE Public Grads-RE PROJ'!DQ42/'WICHE Public Grads-RE PROJ'!J42</f>
        <v>2.3379041319053249E-2</v>
      </c>
      <c r="CG39" s="416">
        <f>+'WICHE Public Grads-RE PROJ'!DR42/'WICHE Public Grads-RE PROJ'!K42</f>
        <v>2.4247691472026073E-2</v>
      </c>
      <c r="CH39" s="411">
        <f>+'WICHE Public Grads-RE PROJ'!DS42/'WICHE Public Grads-RE PROJ'!L42</f>
        <v>2.567875144750139E-2</v>
      </c>
      <c r="CI39" s="416">
        <f>+'WICHE Public Grads-RE PROJ'!DT42/'WICHE Public Grads-RE PROJ'!M42</f>
        <v>2.5022860923804353E-2</v>
      </c>
      <c r="CJ39" s="416">
        <f>+'WICHE Public Grads-RE PROJ'!DU42/'WICHE Public Grads-RE PROJ'!N42</f>
        <v>2.5834390330754357E-2</v>
      </c>
      <c r="CK39" s="416">
        <f>+'WICHE Public Grads-RE PROJ'!DV42/'WICHE Public Grads-RE PROJ'!O42</f>
        <v>2.653098741053056E-2</v>
      </c>
      <c r="CL39" s="416">
        <f>+'WICHE Public Grads-RE PROJ'!DW42/'WICHE Public Grads-RE PROJ'!P42</f>
        <v>2.8062354938772644E-2</v>
      </c>
      <c r="CM39" s="416">
        <f>+'WICHE Public Grads-RE PROJ'!DX42/'WICHE Public Grads-RE PROJ'!Q42</f>
        <v>2.7548860378050283E-2</v>
      </c>
      <c r="CN39" s="416">
        <f>+'WICHE Public Grads-RE PROJ'!DY42/'WICHE Public Grads-RE PROJ'!R42</f>
        <v>2.8043914267944121E-2</v>
      </c>
      <c r="CO39" s="416">
        <f>+'WICHE Public Grads-RE PROJ'!DZ42/'WICHE Public Grads-RE PROJ'!S42</f>
        <v>2.8098429599206713E-2</v>
      </c>
      <c r="CP39" s="416">
        <f>+'WICHE Public Grads-RE PROJ'!EA42/'WICHE Public Grads-RE PROJ'!T42</f>
        <v>2.802158907451812E-2</v>
      </c>
      <c r="CQ39" s="417">
        <f>+'WICHE Public Grads-RE PROJ'!EB42/'WICHE Public Grads-RE PROJ'!U42</f>
        <v>2.8937918743653812E-2</v>
      </c>
      <c r="CR39" s="417">
        <f>+'WICHE Public Grads-RE PROJ'!EC42/'WICHE Public Grads-RE PROJ'!V42</f>
        <v>3.0158048212340978E-2</v>
      </c>
      <c r="CS39" s="417">
        <f>+'WICHE Public Grads-RE PROJ'!ED42/'WICHE Public Grads-RE PROJ'!W42</f>
        <v>3.1693803561091742E-2</v>
      </c>
      <c r="CT39" s="417">
        <f>+'WICHE Public Grads-RE PROJ'!EE42/'WICHE Public Grads-RE PROJ'!X42</f>
        <v>3.3214179326779864E-2</v>
      </c>
      <c r="CU39" s="417">
        <f>+'WICHE Public Grads-RE PROJ'!EF42/'WICHE Public Grads-RE PROJ'!Y42</f>
        <v>3.4106033717834959E-2</v>
      </c>
      <c r="CV39" s="417">
        <f>+'WICHE Public Grads-RE PROJ'!EG42/'WICHE Public Grads-RE PROJ'!Z42</f>
        <v>3.4681046515789599E-2</v>
      </c>
      <c r="CW39" s="417">
        <f>+'WICHE Public Grads-RE PROJ'!EH42/'WICHE Public Grads-RE PROJ'!AA42</f>
        <v>3.5013172431375882E-2</v>
      </c>
      <c r="CX39" s="417">
        <f>+'WICHE Public Grads-RE PROJ'!EI42/'WICHE Public Grads-RE PROJ'!AB42</f>
        <v>3.7806810640761725E-2</v>
      </c>
      <c r="CY39" s="417">
        <f>+'WICHE Public Grads-RE PROJ'!EJ42/'WICHE Public Grads-RE PROJ'!AC42</f>
        <v>3.852276907231663E-2</v>
      </c>
      <c r="CZ39" s="417">
        <f>+'WICHE Public Grads-RE PROJ'!EK42/'WICHE Public Grads-RE PROJ'!AD42</f>
        <v>3.9981029806243705E-2</v>
      </c>
      <c r="DA39" s="417">
        <f>+'WICHE Public Grads-RE PROJ'!EL42/'WICHE Public Grads-RE PROJ'!AE42</f>
        <v>4.1849017765248131E-2</v>
      </c>
      <c r="DB39" s="417">
        <f>+'WICHE Public Grads-RE PROJ'!EM42/'WICHE Public Grads-RE PROJ'!AF42</f>
        <v>4.2960981153518325E-2</v>
      </c>
      <c r="DC39" s="417">
        <f>+'WICHE Public Grads-RE PROJ'!EN42/'WICHE Public Grads-RE PROJ'!AG42</f>
        <v>4.537937772707136E-2</v>
      </c>
      <c r="DD39" s="417">
        <f>+'WICHE Public Grads-RE PROJ'!EO42/'WICHE Public Grads-RE PROJ'!AH42</f>
        <v>4.6238545779631976E-2</v>
      </c>
      <c r="DE39" s="417">
        <f>+'WICHE Public Grads-RE PROJ'!EP42/'WICHE Public Grads-RE PROJ'!AI42</f>
        <v>4.8137367392165911E-2</v>
      </c>
      <c r="DF39" s="417">
        <f>+'WICHE Public Grads-RE PROJ'!EQ42/'WICHE Public Grads-RE PROJ'!AJ42</f>
        <v>4.9513121974962285E-2</v>
      </c>
      <c r="DG39" s="415">
        <f>+'WICHE Public Grads-RE PROJ'!ER42/'WICHE Public Grads-RE PROJ'!AK42</f>
        <v>5.0157123744056509E-2</v>
      </c>
      <c r="DH39" s="434">
        <f>+'WICHE Public Grads-RE PROJ'!ES42/'WICHE Public Grads-RE PROJ'!AL42</f>
        <v>5.1030213640833107E-2</v>
      </c>
      <c r="DI39" s="411">
        <f>+'WICHE Public Grads-RE PROJ'!ET42/'WICHE Public Grads-RE PROJ'!B42</f>
        <v>8.6762072811472413E-2</v>
      </c>
      <c r="DJ39" s="411">
        <f>+'WICHE Public Grads-RE PROJ'!EU42/'WICHE Public Grads-RE PROJ'!C42</f>
        <v>8.8225892170274947E-2</v>
      </c>
      <c r="DK39" s="411">
        <f>+'WICHE Public Grads-RE PROJ'!EV42/'WICHE Public Grads-RE PROJ'!D42</f>
        <v>8.6996221486815531E-2</v>
      </c>
      <c r="DL39" s="411">
        <f>+'WICHE Public Grads-RE PROJ'!EW42/'WICHE Public Grads-RE PROJ'!E42</f>
        <v>8.5815939202126559E-2</v>
      </c>
      <c r="DM39" s="411">
        <f>+'WICHE Public Grads-RE PROJ'!EX42/'WICHE Public Grads-RE PROJ'!F42</f>
        <v>8.4653692429356608E-2</v>
      </c>
      <c r="DN39" s="411">
        <f>+'WICHE Public Grads-RE PROJ'!EY42/'WICHE Public Grads-RE PROJ'!G42</f>
        <v>9.0492606295123762E-2</v>
      </c>
      <c r="DO39" s="416">
        <f>+'WICHE Public Grads-RE PROJ'!EZ42/'WICHE Public Grads-RE PROJ'!H42</f>
        <v>9.1258727620236374E-2</v>
      </c>
      <c r="DP39" s="416">
        <f>+'WICHE Public Grads-RE PROJ'!FA42/'WICHE Public Grads-RE PROJ'!I42</f>
        <v>9.0735613434219473E-2</v>
      </c>
      <c r="DQ39" s="416">
        <f>+'WICHE Public Grads-RE PROJ'!FB42/'WICHE Public Grads-RE PROJ'!J42</f>
        <v>9.0114652705104117E-2</v>
      </c>
      <c r="DR39" s="416">
        <f>+'WICHE Public Grads-RE PROJ'!FC42/'WICHE Public Grads-RE PROJ'!K42</f>
        <v>9.0784511523240477E-2</v>
      </c>
      <c r="DS39" s="411">
        <f>+'WICHE Public Grads-RE PROJ'!FD42/'WICHE Public Grads-RE PROJ'!L42</f>
        <v>9.2898105117013408E-2</v>
      </c>
      <c r="DT39" s="416">
        <f>+'WICHE Public Grads-RE PROJ'!FE42/'WICHE Public Grads-RE PROJ'!M42</f>
        <v>9.3253239560178128E-2</v>
      </c>
      <c r="DU39" s="416">
        <f>+'WICHE Public Grads-RE PROJ'!FF42/'WICHE Public Grads-RE PROJ'!N42</f>
        <v>9.7953496037363266E-2</v>
      </c>
      <c r="DV39" s="416">
        <f>+'WICHE Public Grads-RE PROJ'!FG42/'WICHE Public Grads-RE PROJ'!O42</f>
        <v>0.10340354497636881</v>
      </c>
      <c r="DW39" s="416">
        <f>+'WICHE Public Grads-RE PROJ'!FH42/'WICHE Public Grads-RE PROJ'!P42</f>
        <v>0.1077039851527503</v>
      </c>
      <c r="DX39" s="416">
        <f>+'WICHE Public Grads-RE PROJ'!FI42/'WICHE Public Grads-RE PROJ'!Q42</f>
        <v>0.11435176034854644</v>
      </c>
      <c r="DY39" s="416">
        <f>+'WICHE Public Grads-RE PROJ'!FJ42/'WICHE Public Grads-RE PROJ'!R42</f>
        <v>0.11718484664248727</v>
      </c>
      <c r="DZ39" s="416">
        <f>+'WICHE Public Grads-RE PROJ'!FK42/'WICHE Public Grads-RE PROJ'!S42</f>
        <v>0.12209321133951742</v>
      </c>
      <c r="EA39" s="416">
        <f>+'WICHE Public Grads-RE PROJ'!FL42/'WICHE Public Grads-RE PROJ'!T42</f>
        <v>0.12514864172936432</v>
      </c>
      <c r="EB39" s="417">
        <f>+'WICHE Public Grads-RE PROJ'!FM42/'WICHE Public Grads-RE PROJ'!U42</f>
        <v>0.12665280223916556</v>
      </c>
      <c r="EC39" s="417">
        <f>+'WICHE Public Grads-RE PROJ'!FN42/'WICHE Public Grads-RE PROJ'!V42</f>
        <v>0.12717507197309769</v>
      </c>
      <c r="ED39" s="417">
        <f>+'WICHE Public Grads-RE PROJ'!FO42/'WICHE Public Grads-RE PROJ'!W42</f>
        <v>0.12306701311362676</v>
      </c>
      <c r="EE39" s="417">
        <f>+'WICHE Public Grads-RE PROJ'!FP42/'WICHE Public Grads-RE PROJ'!X42</f>
        <v>0.11408544786560873</v>
      </c>
      <c r="EF39" s="417">
        <f>+'WICHE Public Grads-RE PROJ'!FQ42/'WICHE Public Grads-RE PROJ'!Y42</f>
        <v>0.11633222619247464</v>
      </c>
      <c r="EG39" s="417">
        <f>+'WICHE Public Grads-RE PROJ'!FR42/'WICHE Public Grads-RE PROJ'!Z42</f>
        <v>0.11621938416387302</v>
      </c>
      <c r="EH39" s="417">
        <f>+'WICHE Public Grads-RE PROJ'!FS42/'WICHE Public Grads-RE PROJ'!AA42</f>
        <v>0.11497512371052557</v>
      </c>
      <c r="EI39" s="417">
        <f>+'WICHE Public Grads-RE PROJ'!FT42/'WICHE Public Grads-RE PROJ'!AB42</f>
        <v>0.11482270056635173</v>
      </c>
      <c r="EJ39" s="417">
        <f>+'WICHE Public Grads-RE PROJ'!FU42/'WICHE Public Grads-RE PROJ'!AC42</f>
        <v>0.1128757448686824</v>
      </c>
      <c r="EK39" s="417">
        <f>+'WICHE Public Grads-RE PROJ'!FV42/'WICHE Public Grads-RE PROJ'!AD42</f>
        <v>0.11150075476835568</v>
      </c>
      <c r="EL39" s="417">
        <f>+'WICHE Public Grads-RE PROJ'!FW42/'WICHE Public Grads-RE PROJ'!AE42</f>
        <v>0.10936143553944601</v>
      </c>
      <c r="EM39" s="417">
        <f>+'WICHE Public Grads-RE PROJ'!FX42/'WICHE Public Grads-RE PROJ'!AF42</f>
        <v>0.10982337342551378</v>
      </c>
      <c r="EN39" s="417">
        <f>+'WICHE Public Grads-RE PROJ'!FY42/'WICHE Public Grads-RE PROJ'!AG42</f>
        <v>0.11406213019546919</v>
      </c>
      <c r="EO39" s="417">
        <f>+'WICHE Public Grads-RE PROJ'!FZ42/'WICHE Public Grads-RE PROJ'!AH42</f>
        <v>0.11751620353125233</v>
      </c>
      <c r="EP39" s="417">
        <f>+'WICHE Public Grads-RE PROJ'!GA42/'WICHE Public Grads-RE PROJ'!AI42</f>
        <v>0.11826236423792892</v>
      </c>
      <c r="EQ39" s="417">
        <f>+'WICHE Public Grads-RE PROJ'!GB42/'WICHE Public Grads-RE PROJ'!AJ42</f>
        <v>0.12012630713372292</v>
      </c>
      <c r="ER39" s="415">
        <f>+'WICHE Public Grads-RE PROJ'!GC42/'WICHE Public Grads-RE PROJ'!AK42</f>
        <v>0.12066669457221568</v>
      </c>
      <c r="ES39" s="434">
        <f>+'WICHE Public Grads-RE PROJ'!GD42/'WICHE Public Grads-RE PROJ'!AL42</f>
        <v>0.12114188662861229</v>
      </c>
      <c r="ET39" s="411">
        <f>+'WICHE Public Grads-RE PROJ'!GE42/'WICHE Public Grads-RE PROJ'!B42</f>
        <v>2.4751694206444873E-2</v>
      </c>
      <c r="EU39" s="411">
        <f>+'WICHE Public Grads-RE PROJ'!GF42/'WICHE Public Grads-RE PROJ'!C42</f>
        <v>2.5872126199074863E-2</v>
      </c>
      <c r="EV39" s="411">
        <f>+'WICHE Public Grads-RE PROJ'!GG42/'WICHE Public Grads-RE PROJ'!D42</f>
        <v>2.6671817185465487E-2</v>
      </c>
      <c r="EW39" s="411">
        <f>+'WICHE Public Grads-RE PROJ'!GH42/'WICHE Public Grads-RE PROJ'!E42</f>
        <v>2.6717943473703598E-2</v>
      </c>
      <c r="EX39" s="411">
        <f>+'WICHE Public Grads-RE PROJ'!GI42/'WICHE Public Grads-RE PROJ'!F42</f>
        <v>2.7573405498897623E-2</v>
      </c>
      <c r="EY39" s="411">
        <f>+'WICHE Public Grads-RE PROJ'!GJ42/'WICHE Public Grads-RE PROJ'!G42</f>
        <v>2.9799680018635921E-2</v>
      </c>
      <c r="EZ39" s="416">
        <f>+'WICHE Public Grads-RE PROJ'!GK42/'WICHE Public Grads-RE PROJ'!H42</f>
        <v>3.0995826344736122E-2</v>
      </c>
      <c r="FA39" s="416">
        <f>+'WICHE Public Grads-RE PROJ'!GL42/'WICHE Public Grads-RE PROJ'!I42</f>
        <v>3.1926468061924562E-2</v>
      </c>
      <c r="FB39" s="416">
        <f>+'WICHE Public Grads-RE PROJ'!GM42/'WICHE Public Grads-RE PROJ'!J42</f>
        <v>3.2738980532621073E-2</v>
      </c>
      <c r="FC39" s="416">
        <f>+'WICHE Public Grads-RE PROJ'!GN42/'WICHE Public Grads-RE PROJ'!K42</f>
        <v>3.3593543881430897E-2</v>
      </c>
      <c r="FD39" s="411">
        <f>+'WICHE Public Grads-RE PROJ'!GO42/'WICHE Public Grads-RE PROJ'!L42</f>
        <v>3.6796483608294607E-2</v>
      </c>
      <c r="FE39" s="416">
        <f>+'WICHE Public Grads-RE PROJ'!GP42/'WICHE Public Grads-RE PROJ'!M42</f>
        <v>3.8285913953713134E-2</v>
      </c>
      <c r="FF39" s="416">
        <f>+'WICHE Public Grads-RE PROJ'!GQ42/'WICHE Public Grads-RE PROJ'!N42</f>
        <v>4.1724666641161395E-2</v>
      </c>
      <c r="FG39" s="416">
        <f>+'WICHE Public Grads-RE PROJ'!GR42/'WICHE Public Grads-RE PROJ'!O42</f>
        <v>4.4233631614215486E-2</v>
      </c>
      <c r="FH39" s="416">
        <f>+'WICHE Public Grads-RE PROJ'!GS42/'WICHE Public Grads-RE PROJ'!P42</f>
        <v>4.6975340871032799E-2</v>
      </c>
      <c r="FI39" s="416">
        <f>+'WICHE Public Grads-RE PROJ'!GT42/'WICHE Public Grads-RE PROJ'!Q42</f>
        <v>4.8631221946280077E-2</v>
      </c>
      <c r="FJ39" s="416">
        <f>+'WICHE Public Grads-RE PROJ'!GU42/'WICHE Public Grads-RE PROJ'!R42</f>
        <v>5.2969663934254389E-2</v>
      </c>
      <c r="FK39" s="416">
        <f>+'WICHE Public Grads-RE PROJ'!GV42/'WICHE Public Grads-RE PROJ'!S42</f>
        <v>5.700421258430443E-2</v>
      </c>
      <c r="FL39" s="416">
        <f>+'WICHE Public Grads-RE PROJ'!GW42/'WICHE Public Grads-RE PROJ'!T42</f>
        <v>6.0915828910221792E-2</v>
      </c>
      <c r="FM39" s="417">
        <f>+'WICHE Public Grads-RE PROJ'!GX42/'WICHE Public Grads-RE PROJ'!U42</f>
        <v>6.7863532691509965E-2</v>
      </c>
      <c r="FN39" s="417">
        <f>+'WICHE Public Grads-RE PROJ'!GY42/'WICHE Public Grads-RE PROJ'!V42</f>
        <v>7.2840914119002176E-2</v>
      </c>
      <c r="FO39" s="417">
        <f>+'WICHE Public Grads-RE PROJ'!GZ42/'WICHE Public Grads-RE PROJ'!W42</f>
        <v>7.6789939690954226E-2</v>
      </c>
      <c r="FP39" s="417">
        <f>+'WICHE Public Grads-RE PROJ'!HA42/'WICHE Public Grads-RE PROJ'!X42</f>
        <v>7.6649726336947069E-2</v>
      </c>
      <c r="FQ39" s="417">
        <f>+'WICHE Public Grads-RE PROJ'!HB42/'WICHE Public Grads-RE PROJ'!Y42</f>
        <v>8.2203709921101223E-2</v>
      </c>
      <c r="FR39" s="417">
        <f>+'WICHE Public Grads-RE PROJ'!HC42/'WICHE Public Grads-RE PROJ'!Z42</f>
        <v>8.5691533148017807E-2</v>
      </c>
      <c r="FS39" s="417">
        <f>+'WICHE Public Grads-RE PROJ'!HD42/'WICHE Public Grads-RE PROJ'!AA42</f>
        <v>8.8348473801994579E-2</v>
      </c>
      <c r="FT39" s="417">
        <f>+'WICHE Public Grads-RE PROJ'!HE42/'WICHE Public Grads-RE PROJ'!AB42</f>
        <v>9.2203945480736835E-2</v>
      </c>
      <c r="FU39" s="417">
        <f>+'WICHE Public Grads-RE PROJ'!HF42/'WICHE Public Grads-RE PROJ'!AC42</f>
        <v>9.6111233723239903E-2</v>
      </c>
      <c r="FV39" s="417">
        <f>+'WICHE Public Grads-RE PROJ'!HG42/'WICHE Public Grads-RE PROJ'!AD42</f>
        <v>9.9790998732826958E-2</v>
      </c>
      <c r="FW39" s="417">
        <f>+'WICHE Public Grads-RE PROJ'!HH42/'WICHE Public Grads-RE PROJ'!AE42</f>
        <v>0.10305932190748944</v>
      </c>
      <c r="FX39" s="417">
        <f>+'WICHE Public Grads-RE PROJ'!HI42/'WICHE Public Grads-RE PROJ'!AF42</f>
        <v>0.10579393171701866</v>
      </c>
      <c r="FY39" s="417">
        <f>+'WICHE Public Grads-RE PROJ'!HJ42/'WICHE Public Grads-RE PROJ'!AG42</f>
        <v>0.10921636333845118</v>
      </c>
      <c r="FZ39" s="417">
        <f>+'WICHE Public Grads-RE PROJ'!HK42/'WICHE Public Grads-RE PROJ'!AH42</f>
        <v>0.11168442226029948</v>
      </c>
      <c r="GA39" s="417">
        <f>+'WICHE Public Grads-RE PROJ'!HL42/'WICHE Public Grads-RE PROJ'!AI42</f>
        <v>0.11152639836603102</v>
      </c>
      <c r="GB39" s="417">
        <f>+'WICHE Public Grads-RE PROJ'!HM42/'WICHE Public Grads-RE PROJ'!AJ42</f>
        <v>0.11206961705781167</v>
      </c>
      <c r="GC39" s="415">
        <f>+'WICHE Public Grads-RE PROJ'!HN42/'WICHE Public Grads-RE PROJ'!AK42</f>
        <v>0.10987344833520145</v>
      </c>
      <c r="GD39" s="434">
        <f>+'WICHE Public Grads-RE PROJ'!HO42/'WICHE Public Grads-RE PROJ'!AL42</f>
        <v>0.10657140303158003</v>
      </c>
      <c r="GE39" s="411">
        <f>+'WICHE Public Grads-RE PROJ'!HP42/'WICHE Public Grads-RE PROJ'!B42</f>
        <v>0.86393188254199538</v>
      </c>
      <c r="GF39" s="411">
        <f>+'WICHE Public Grads-RE PROJ'!HQ42/'WICHE Public Grads-RE PROJ'!C42</f>
        <v>0.85998502502422225</v>
      </c>
      <c r="GG39" s="411">
        <f>+'WICHE Public Grads-RE PROJ'!HR42/'WICHE Public Grads-RE PROJ'!D42</f>
        <v>0.85877598861593196</v>
      </c>
      <c r="GH39" s="411">
        <f>+'WICHE Public Grads-RE PROJ'!HS42/'WICHE Public Grads-RE PROJ'!E42</f>
        <v>0.86080126794418532</v>
      </c>
      <c r="GI39" s="411">
        <f>+'WICHE Public Grads-RE PROJ'!HT42/'WICHE Public Grads-RE PROJ'!F42</f>
        <v>0.86051845433725016</v>
      </c>
      <c r="GJ39" s="411">
        <f>+'WICHE Public Grads-RE PROJ'!HU42/'WICHE Public Grads-RE PROJ'!G42</f>
        <v>0.85386816703091917</v>
      </c>
      <c r="GK39" s="416">
        <f>+'WICHE Public Grads-RE PROJ'!HV42/'WICHE Public Grads-RE PROJ'!H42</f>
        <v>0.85102937161134296</v>
      </c>
      <c r="GL39" s="416">
        <f>+'WICHE Public Grads-RE PROJ'!HW42/'WICHE Public Grads-RE PROJ'!I42</f>
        <v>0.8498098712200588</v>
      </c>
      <c r="GM39" s="416">
        <f>+'WICHE Public Grads-RE PROJ'!HX42/'WICHE Public Grads-RE PROJ'!J42</f>
        <v>0.84803083709267002</v>
      </c>
      <c r="GN39" s="416">
        <f>+'WICHE Public Grads-RE PROJ'!HY42/'WICHE Public Grads-RE PROJ'!K42</f>
        <v>0.84529370683634675</v>
      </c>
      <c r="GO39" s="411">
        <f>+'WICHE Public Grads-RE PROJ'!HZ42/'WICHE Public Grads-RE PROJ'!L42</f>
        <v>0.83807796388388045</v>
      </c>
      <c r="GP39" s="416">
        <f>+'WICHE Public Grads-RE PROJ'!IA42/'WICHE Public Grads-RE PROJ'!M42</f>
        <v>0.8369387921997784</v>
      </c>
      <c r="GQ39" s="416">
        <f>+'WICHE Public Grads-RE PROJ'!IB42/'WICHE Public Grads-RE PROJ'!N42</f>
        <v>0.82770402502655982</v>
      </c>
      <c r="GR39" s="416">
        <f>+'WICHE Public Grads-RE PROJ'!IC42/'WICHE Public Grads-RE PROJ'!O42</f>
        <v>0.81874099375567055</v>
      </c>
      <c r="GS39" s="416">
        <f>+'WICHE Public Grads-RE PROJ'!ID42/'WICHE Public Grads-RE PROJ'!P42</f>
        <v>0.81032170503522416</v>
      </c>
      <c r="GT39" s="416">
        <f>+'WICHE Public Grads-RE PROJ'!IE42/'WICHE Public Grads-RE PROJ'!Q42</f>
        <v>0.80212943309644325</v>
      </c>
      <c r="GU39" s="416">
        <f>+'WICHE Public Grads-RE PROJ'!IF42/'WICHE Public Grads-RE PROJ'!R42</f>
        <v>0.79463161352089839</v>
      </c>
      <c r="GV39" s="416">
        <f>+'WICHE Public Grads-RE PROJ'!IG42/'WICHE Public Grads-RE PROJ'!S42</f>
        <v>0.78543528865696621</v>
      </c>
      <c r="GW39" s="416">
        <f>+'WICHE Public Grads-RE PROJ'!IH42/'WICHE Public Grads-RE PROJ'!T42</f>
        <v>0.77830628170440652</v>
      </c>
      <c r="GX39" s="417">
        <f>+'WICHE Public Grads-RE PROJ'!II42/'WICHE Public Grads-RE PROJ'!U42</f>
        <v>0.76912934840449676</v>
      </c>
      <c r="GY39" s="417">
        <f>+'WICHE Public Grads-RE PROJ'!IJ42/'WICHE Public Grads-RE PROJ'!V42</f>
        <v>0.7624224067918054</v>
      </c>
      <c r="GZ39" s="417">
        <f>+'WICHE Public Grads-RE PROJ'!IK42/'WICHE Public Grads-RE PROJ'!W42</f>
        <v>0.76107636486029684</v>
      </c>
      <c r="HA39" s="417">
        <f>+'WICHE Public Grads-RE PROJ'!IL42/'WICHE Public Grads-RE PROJ'!X42</f>
        <v>0.76865316856380306</v>
      </c>
      <c r="HB39" s="417">
        <f>+'WICHE Public Grads-RE PROJ'!IM42/'WICHE Public Grads-RE PROJ'!Y42</f>
        <v>0.76009017002805823</v>
      </c>
      <c r="HC39" s="417">
        <f>+'WICHE Public Grads-RE PROJ'!IN42/'WICHE Public Grads-RE PROJ'!Z42</f>
        <v>0.75593675809164773</v>
      </c>
      <c r="HD39" s="417">
        <f>+'WICHE Public Grads-RE PROJ'!IO42/'WICHE Public Grads-RE PROJ'!AA42</f>
        <v>0.75426668992528911</v>
      </c>
      <c r="HE39" s="417">
        <f>+'WICHE Public Grads-RE PROJ'!IP42/'WICHE Public Grads-RE PROJ'!AB42</f>
        <v>0.74784031500280301</v>
      </c>
      <c r="HF39" s="417">
        <f>+'WICHE Public Grads-RE PROJ'!IQ42/'WICHE Public Grads-RE PROJ'!AC42</f>
        <v>0.74495990583388505</v>
      </c>
      <c r="HG39" s="417">
        <f>+'WICHE Public Grads-RE PROJ'!IR42/'WICHE Public Grads-RE PROJ'!AD42</f>
        <v>0.74117504491956365</v>
      </c>
      <c r="HH39" s="417">
        <f>+'WICHE Public Grads-RE PROJ'!IS42/'WICHE Public Grads-RE PROJ'!AE42</f>
        <v>0.73806029146343277</v>
      </c>
      <c r="HI39" s="417">
        <f>+'WICHE Public Grads-RE PROJ'!IT42/'WICHE Public Grads-RE PROJ'!AF42</f>
        <v>0.73367062458566157</v>
      </c>
      <c r="HJ39" s="417">
        <f>+'WICHE Public Grads-RE PROJ'!IU42/'WICHE Public Grads-RE PROJ'!AG42</f>
        <v>0.72295230697341351</v>
      </c>
      <c r="HK39" s="417">
        <f>+'WICHE Public Grads-RE PROJ'!IV42/'WICHE Public Grads-RE PROJ'!AH42</f>
        <v>0.71597109439022577</v>
      </c>
      <c r="HL39" s="417">
        <f>+'WICHE Public Grads-RE PROJ'!IW42/'WICHE Public Grads-RE PROJ'!AI42</f>
        <v>0.71346614279119547</v>
      </c>
      <c r="HM39" s="417">
        <f>+'WICHE Public Grads-RE PROJ'!IX42/'WICHE Public Grads-RE PROJ'!AJ42</f>
        <v>0.70969765494390546</v>
      </c>
      <c r="HN39" s="415">
        <f>+'WICHE Public Grads-RE PROJ'!IY42/'WICHE Public Grads-RE PROJ'!AK42</f>
        <v>0.71063340945346987</v>
      </c>
      <c r="HO39" s="434">
        <f>+'WICHE Public Grads-RE PROJ'!IZ42/'WICHE Public Grads-RE PROJ'!AL42</f>
        <v>0.71272139856210648</v>
      </c>
      <c r="HP39" s="428">
        <f t="shared" si="48"/>
        <v>1</v>
      </c>
      <c r="HQ39" s="428">
        <f t="shared" si="49"/>
        <v>1</v>
      </c>
      <c r="HR39" s="428">
        <f t="shared" si="50"/>
        <v>1</v>
      </c>
      <c r="HS39" s="428">
        <f t="shared" si="51"/>
        <v>1</v>
      </c>
      <c r="HT39" s="428">
        <f t="shared" si="52"/>
        <v>1</v>
      </c>
      <c r="HU39" s="428">
        <f t="shared" si="2"/>
        <v>1</v>
      </c>
      <c r="HV39" s="428">
        <f t="shared" si="41"/>
        <v>1</v>
      </c>
      <c r="HW39" s="428">
        <f t="shared" si="42"/>
        <v>1</v>
      </c>
      <c r="HX39" s="428">
        <f t="shared" si="43"/>
        <v>1</v>
      </c>
      <c r="HY39" s="428">
        <f t="shared" si="44"/>
        <v>1</v>
      </c>
      <c r="HZ39" s="428">
        <f t="shared" si="45"/>
        <v>1</v>
      </c>
      <c r="IA39" s="428">
        <f t="shared" si="46"/>
        <v>1</v>
      </c>
      <c r="IB39" s="428">
        <f t="shared" si="47"/>
        <v>1</v>
      </c>
      <c r="IC39" s="428">
        <f t="shared" si="17"/>
        <v>1</v>
      </c>
      <c r="ID39" s="428">
        <f t="shared" si="18"/>
        <v>1</v>
      </c>
      <c r="IE39" s="428">
        <f t="shared" si="19"/>
        <v>1</v>
      </c>
      <c r="IF39" s="428">
        <f t="shared" si="20"/>
        <v>1</v>
      </c>
      <c r="IG39" s="428">
        <f t="shared" si="21"/>
        <v>1</v>
      </c>
      <c r="IH39" s="428">
        <f t="shared" si="22"/>
        <v>1</v>
      </c>
      <c r="II39" s="428">
        <f t="shared" si="23"/>
        <v>1</v>
      </c>
      <c r="IJ39" s="428">
        <f t="shared" si="24"/>
        <v>1</v>
      </c>
      <c r="IK39" s="428">
        <f t="shared" si="25"/>
        <v>1</v>
      </c>
      <c r="IL39" s="428">
        <f t="shared" si="26"/>
        <v>1</v>
      </c>
      <c r="IM39" s="428">
        <f t="shared" si="27"/>
        <v>1</v>
      </c>
      <c r="IN39" s="428">
        <f t="shared" si="28"/>
        <v>1</v>
      </c>
      <c r="IO39" s="428">
        <f t="shared" si="29"/>
        <v>1</v>
      </c>
      <c r="IP39" s="428">
        <f t="shared" si="30"/>
        <v>1</v>
      </c>
      <c r="IQ39" s="428">
        <f t="shared" si="31"/>
        <v>1</v>
      </c>
      <c r="IR39" s="428">
        <f t="shared" si="32"/>
        <v>1</v>
      </c>
      <c r="IS39" s="428">
        <f t="shared" si="33"/>
        <v>1</v>
      </c>
      <c r="IT39" s="428">
        <f t="shared" si="34"/>
        <v>1</v>
      </c>
      <c r="IU39" s="428">
        <f t="shared" si="35"/>
        <v>1</v>
      </c>
      <c r="IV39" s="428">
        <f t="shared" si="36"/>
        <v>1</v>
      </c>
      <c r="IW39" s="428">
        <f t="shared" si="37"/>
        <v>1</v>
      </c>
      <c r="IX39" s="428">
        <f t="shared" si="38"/>
        <v>1</v>
      </c>
      <c r="IY39" s="428">
        <f t="shared" si="39"/>
        <v>1</v>
      </c>
      <c r="IZ39" s="428">
        <f t="shared" si="40"/>
        <v>1</v>
      </c>
    </row>
    <row r="40" spans="1:260" s="42" customFormat="1">
      <c r="A40" s="200"/>
      <c r="B40" s="411"/>
      <c r="C40" s="411"/>
      <c r="D40" s="411"/>
      <c r="E40" s="411"/>
      <c r="F40" s="411"/>
      <c r="G40" s="411"/>
      <c r="H40" s="416"/>
      <c r="I40" s="416"/>
      <c r="J40" s="416"/>
      <c r="K40" s="416"/>
      <c r="L40" s="411"/>
      <c r="M40" s="416"/>
      <c r="N40" s="416"/>
      <c r="O40" s="416"/>
      <c r="P40" s="416"/>
      <c r="Q40" s="416"/>
      <c r="R40" s="416"/>
      <c r="S40" s="416"/>
      <c r="T40" s="416"/>
      <c r="U40" s="417"/>
      <c r="V40" s="417"/>
      <c r="W40" s="417"/>
      <c r="X40" s="417"/>
      <c r="Y40" s="417"/>
      <c r="Z40" s="417"/>
      <c r="AA40" s="417"/>
      <c r="AB40" s="415"/>
      <c r="AC40" s="415"/>
      <c r="AD40" s="415"/>
      <c r="AE40" s="415"/>
      <c r="AF40" s="415"/>
      <c r="AG40" s="417"/>
      <c r="AH40" s="415"/>
      <c r="AI40" s="415"/>
      <c r="AJ40" s="415"/>
      <c r="AK40" s="415"/>
      <c r="AL40" s="434"/>
      <c r="AM40" s="411"/>
      <c r="AN40" s="411"/>
      <c r="AO40" s="411"/>
      <c r="AP40" s="411"/>
      <c r="AQ40" s="411"/>
      <c r="AR40" s="411"/>
      <c r="AS40" s="416"/>
      <c r="AT40" s="416"/>
      <c r="AU40" s="416"/>
      <c r="AV40" s="416"/>
      <c r="AW40" s="411"/>
      <c r="AX40" s="416"/>
      <c r="AY40" s="416"/>
      <c r="AZ40" s="416"/>
      <c r="BA40" s="416"/>
      <c r="BB40" s="416"/>
      <c r="BC40" s="416"/>
      <c r="BD40" s="416"/>
      <c r="BE40" s="416"/>
      <c r="BF40" s="417"/>
      <c r="BG40" s="417"/>
      <c r="BH40" s="417"/>
      <c r="BI40" s="417"/>
      <c r="BJ40" s="417"/>
      <c r="BK40" s="417"/>
      <c r="BL40" s="417"/>
      <c r="BM40" s="415"/>
      <c r="BN40" s="415"/>
      <c r="BO40" s="415"/>
      <c r="BP40" s="415"/>
      <c r="BQ40" s="415"/>
      <c r="BR40" s="417"/>
      <c r="BS40" s="415"/>
      <c r="BT40" s="415"/>
      <c r="BU40" s="415"/>
      <c r="BV40" s="415"/>
      <c r="BW40" s="434"/>
      <c r="BX40" s="411"/>
      <c r="BY40" s="411"/>
      <c r="BZ40" s="411"/>
      <c r="CA40" s="411"/>
      <c r="CB40" s="411"/>
      <c r="CC40" s="411"/>
      <c r="CD40" s="416"/>
      <c r="CE40" s="416"/>
      <c r="CF40" s="416"/>
      <c r="CG40" s="416"/>
      <c r="CH40" s="411"/>
      <c r="CI40" s="416"/>
      <c r="CJ40" s="416"/>
      <c r="CK40" s="416"/>
      <c r="CL40" s="416"/>
      <c r="CM40" s="416"/>
      <c r="CN40" s="416"/>
      <c r="CO40" s="416"/>
      <c r="CP40" s="416"/>
      <c r="CQ40" s="417"/>
      <c r="CR40" s="417"/>
      <c r="CS40" s="417"/>
      <c r="CT40" s="417"/>
      <c r="CU40" s="417"/>
      <c r="CV40" s="417"/>
      <c r="CW40" s="417"/>
      <c r="CX40" s="415"/>
      <c r="CY40" s="415"/>
      <c r="CZ40" s="415"/>
      <c r="DA40" s="415"/>
      <c r="DB40" s="415"/>
      <c r="DC40" s="417"/>
      <c r="DD40" s="415"/>
      <c r="DE40" s="415"/>
      <c r="DF40" s="415"/>
      <c r="DG40" s="415"/>
      <c r="DH40" s="434"/>
      <c r="DI40" s="411"/>
      <c r="DJ40" s="411"/>
      <c r="DK40" s="411"/>
      <c r="DL40" s="411"/>
      <c r="DM40" s="411"/>
      <c r="DN40" s="411"/>
      <c r="DO40" s="416"/>
      <c r="DP40" s="416"/>
      <c r="DQ40" s="416"/>
      <c r="DR40" s="416"/>
      <c r="DS40" s="411"/>
      <c r="DT40" s="416"/>
      <c r="DU40" s="416"/>
      <c r="DV40" s="416"/>
      <c r="DW40" s="416"/>
      <c r="DX40" s="416"/>
      <c r="DY40" s="416"/>
      <c r="DZ40" s="416"/>
      <c r="EA40" s="416"/>
      <c r="EB40" s="417"/>
      <c r="EC40" s="417"/>
      <c r="ED40" s="417"/>
      <c r="EE40" s="417"/>
      <c r="EF40" s="417"/>
      <c r="EG40" s="417"/>
      <c r="EH40" s="417"/>
      <c r="EI40" s="415"/>
      <c r="EJ40" s="415"/>
      <c r="EK40" s="415"/>
      <c r="EL40" s="415"/>
      <c r="EM40" s="415"/>
      <c r="EN40" s="417"/>
      <c r="EO40" s="415"/>
      <c r="EP40" s="415"/>
      <c r="EQ40" s="415"/>
      <c r="ER40" s="415"/>
      <c r="ES40" s="434"/>
      <c r="ET40" s="411"/>
      <c r="EU40" s="411"/>
      <c r="EV40" s="411"/>
      <c r="EW40" s="411"/>
      <c r="EX40" s="411"/>
      <c r="EY40" s="411"/>
      <c r="EZ40" s="416"/>
      <c r="FA40" s="416"/>
      <c r="FB40" s="416"/>
      <c r="FC40" s="416"/>
      <c r="FD40" s="411"/>
      <c r="FE40" s="416"/>
      <c r="FF40" s="416"/>
      <c r="FG40" s="416"/>
      <c r="FH40" s="416"/>
      <c r="FI40" s="416"/>
      <c r="FJ40" s="416"/>
      <c r="FK40" s="416"/>
      <c r="FL40" s="416"/>
      <c r="FM40" s="417"/>
      <c r="FN40" s="417"/>
      <c r="FO40" s="417"/>
      <c r="FP40" s="417"/>
      <c r="FQ40" s="417"/>
      <c r="FR40" s="417"/>
      <c r="FS40" s="417"/>
      <c r="FT40" s="415"/>
      <c r="FU40" s="415"/>
      <c r="FV40" s="415"/>
      <c r="FW40" s="415"/>
      <c r="FX40" s="415"/>
      <c r="FY40" s="417"/>
      <c r="FZ40" s="415"/>
      <c r="GA40" s="415"/>
      <c r="GB40" s="415"/>
      <c r="GC40" s="415"/>
      <c r="GD40" s="434"/>
      <c r="GE40" s="411"/>
      <c r="GF40" s="411"/>
      <c r="GG40" s="411"/>
      <c r="GH40" s="411"/>
      <c r="GI40" s="411"/>
      <c r="GJ40" s="411"/>
      <c r="GK40" s="416"/>
      <c r="GL40" s="416"/>
      <c r="GM40" s="416"/>
      <c r="GN40" s="416"/>
      <c r="GO40" s="411"/>
      <c r="GP40" s="416"/>
      <c r="GQ40" s="416"/>
      <c r="GR40" s="416"/>
      <c r="GS40" s="416"/>
      <c r="GT40" s="416"/>
      <c r="GU40" s="416"/>
      <c r="GV40" s="416"/>
      <c r="GW40" s="416"/>
      <c r="GX40" s="417"/>
      <c r="GY40" s="417"/>
      <c r="GZ40" s="417"/>
      <c r="HA40" s="417"/>
      <c r="HB40" s="417"/>
      <c r="HC40" s="417"/>
      <c r="HD40" s="417"/>
      <c r="HE40" s="415"/>
      <c r="HF40" s="415"/>
      <c r="HG40" s="415"/>
      <c r="HH40" s="415"/>
      <c r="HI40" s="415"/>
      <c r="HJ40" s="417"/>
      <c r="HK40" s="415"/>
      <c r="HL40" s="415"/>
      <c r="HM40" s="415"/>
      <c r="HN40" s="415"/>
      <c r="HO40" s="434"/>
      <c r="HP40" s="428"/>
      <c r="HQ40" s="428"/>
      <c r="HR40" s="428"/>
      <c r="HS40" s="428"/>
      <c r="HT40" s="428"/>
      <c r="HU40" s="428"/>
      <c r="HV40" s="428"/>
      <c r="HW40" s="428"/>
      <c r="HX40" s="428"/>
      <c r="HY40" s="428"/>
      <c r="HZ40" s="428"/>
      <c r="IA40" s="428"/>
      <c r="IB40" s="428"/>
      <c r="IC40" s="428"/>
      <c r="ID40" s="428"/>
      <c r="IE40" s="428"/>
      <c r="IF40" s="428"/>
      <c r="IG40" s="428"/>
      <c r="IH40" s="428"/>
      <c r="II40" s="428"/>
      <c r="IJ40" s="428"/>
      <c r="IK40" s="428"/>
      <c r="IL40" s="428"/>
      <c r="IM40" s="428"/>
      <c r="IN40" s="428"/>
      <c r="IO40" s="428"/>
      <c r="IP40" s="428"/>
      <c r="IQ40" s="428"/>
      <c r="IR40" s="428"/>
      <c r="IS40" s="428"/>
      <c r="IT40" s="428"/>
      <c r="IU40" s="428"/>
      <c r="IV40" s="428"/>
      <c r="IW40" s="428"/>
      <c r="IX40" s="428"/>
      <c r="IY40" s="428"/>
      <c r="IZ40" s="428"/>
    </row>
    <row r="41" spans="1:260" s="42" customFormat="1">
      <c r="A41" s="281" t="s">
        <v>86</v>
      </c>
      <c r="B41" s="411">
        <f>+'WICHE Public Grads-RE PROJ'!AM44/'WICHE Public Grads-RE PROJ'!B44</f>
        <v>3.7881294894006344E-2</v>
      </c>
      <c r="C41" s="411">
        <f>+'WICHE Public Grads-RE PROJ'!AN44/'WICHE Public Grads-RE PROJ'!C44</f>
        <v>3.7489867603350449E-2</v>
      </c>
      <c r="D41" s="411">
        <f>+'WICHE Public Grads-RE PROJ'!AO44/'WICHE Public Grads-RE PROJ'!D44</f>
        <v>3.9872314591778785E-2</v>
      </c>
      <c r="E41" s="411">
        <f>+'WICHE Public Grads-RE PROJ'!AP44/'WICHE Public Grads-RE PROJ'!E44</f>
        <v>4.0974097599939141E-2</v>
      </c>
      <c r="F41" s="411">
        <f>+'WICHE Public Grads-RE PROJ'!AQ44/'WICHE Public Grads-RE PROJ'!F44</f>
        <v>4.0343700418633992E-2</v>
      </c>
      <c r="G41" s="411">
        <f>+'WICHE Public Grads-RE PROJ'!AR44/'WICHE Public Grads-RE PROJ'!G44</f>
        <v>4.2198420622674052E-2</v>
      </c>
      <c r="H41" s="416">
        <f>+'WICHE Public Grads-RE PROJ'!AS44/'WICHE Public Grads-RE PROJ'!H44</f>
        <v>4.3983561787263002E-2</v>
      </c>
      <c r="I41" s="416">
        <f>+'WICHE Public Grads-RE PROJ'!AT44/'WICHE Public Grads-RE PROJ'!I44</f>
        <v>4.3498347489249793E-2</v>
      </c>
      <c r="J41" s="416">
        <f>+'WICHE Public Grads-RE PROJ'!AU44/'WICHE Public Grads-RE PROJ'!J44</f>
        <v>4.4315285912281489E-2</v>
      </c>
      <c r="K41" s="416">
        <f>+'WICHE Public Grads-RE PROJ'!AV44/'WICHE Public Grads-RE PROJ'!K44</f>
        <v>4.5749566097772636E-2</v>
      </c>
      <c r="L41" s="411">
        <f>+'WICHE Public Grads-RE PROJ'!AW44/'WICHE Public Grads-RE PROJ'!L44</f>
        <v>4.8578310774321301E-2</v>
      </c>
      <c r="M41" s="416">
        <f>+'WICHE Public Grads-RE PROJ'!AX44/'WICHE Public Grads-RE PROJ'!M44</f>
        <v>4.6048320525585711E-2</v>
      </c>
      <c r="N41" s="416">
        <f>+'WICHE Public Grads-RE PROJ'!AY44/'WICHE Public Grads-RE PROJ'!N44</f>
        <v>4.5542348292362318E-2</v>
      </c>
      <c r="O41" s="416">
        <f>+'WICHE Public Grads-RE PROJ'!AZ44/'WICHE Public Grads-RE PROJ'!O44</f>
        <v>4.7707956196676594E-2</v>
      </c>
      <c r="P41" s="416">
        <f>+'WICHE Public Grads-RE PROJ'!BA44/'WICHE Public Grads-RE PROJ'!P44</f>
        <v>4.7848474573598178E-2</v>
      </c>
      <c r="Q41" s="416">
        <f>+'WICHE Public Grads-RE PROJ'!BB44/'WICHE Public Grads-RE PROJ'!Q44</f>
        <v>4.9426773287093301E-2</v>
      </c>
      <c r="R41" s="416">
        <f>+'WICHE Public Grads-RE PROJ'!BC44/'WICHE Public Grads-RE PROJ'!R44</f>
        <v>4.7306707399254237E-2</v>
      </c>
      <c r="S41" s="416">
        <f>+'WICHE Public Grads-RE PROJ'!BD44/'WICHE Public Grads-RE PROJ'!S44</f>
        <v>4.4905991052623488E-2</v>
      </c>
      <c r="T41" s="416">
        <f>+'WICHE Public Grads-RE PROJ'!BE44/'WICHE Public Grads-RE PROJ'!T44</f>
        <v>4.7542783929715386E-2</v>
      </c>
      <c r="U41" s="417">
        <f>+'WICHE Public Grads-RE PROJ'!BF44/'WICHE Public Grads-RE PROJ'!U44</f>
        <v>4.9364069357938106E-2</v>
      </c>
      <c r="V41" s="417">
        <f>+'WICHE Public Grads-RE PROJ'!BG44/'WICHE Public Grads-RE PROJ'!V44</f>
        <v>5.0132515410499984E-2</v>
      </c>
      <c r="W41" s="417">
        <f>+'WICHE Public Grads-RE PROJ'!BH44/'WICHE Public Grads-RE PROJ'!W44</f>
        <v>5.3497264897143668E-2</v>
      </c>
      <c r="X41" s="417">
        <f>+'WICHE Public Grads-RE PROJ'!BI44/'WICHE Public Grads-RE PROJ'!X44</f>
        <v>5.519593567991897E-2</v>
      </c>
      <c r="Y41" s="417">
        <f>+'WICHE Public Grads-RE PROJ'!BJ44/'WICHE Public Grads-RE PROJ'!Y44</f>
        <v>5.6200193522502891E-2</v>
      </c>
      <c r="Z41" s="417">
        <f>+'WICHE Public Grads-RE PROJ'!BK44/'WICHE Public Grads-RE PROJ'!Z44</f>
        <v>5.7102810399030736E-2</v>
      </c>
      <c r="AA41" s="417">
        <f>+'WICHE Public Grads-RE PROJ'!BL44/'WICHE Public Grads-RE PROJ'!AA44</f>
        <v>5.7732336967357585E-2</v>
      </c>
      <c r="AB41" s="415">
        <f>+'WICHE Public Grads-RE PROJ'!BM44/'WICHE Public Grads-RE PROJ'!AB44</f>
        <v>6.2497059792068495E-2</v>
      </c>
      <c r="AC41" s="415">
        <f>+'WICHE Public Grads-RE PROJ'!BN44/'WICHE Public Grads-RE PROJ'!AC44</f>
        <v>6.4069865685430702E-2</v>
      </c>
      <c r="AD41" s="415">
        <f>+'WICHE Public Grads-RE PROJ'!BO44/'WICHE Public Grads-RE PROJ'!AD44</f>
        <v>6.5838747879525011E-2</v>
      </c>
      <c r="AE41" s="415">
        <f>+'WICHE Public Grads-RE PROJ'!BP44/'WICHE Public Grads-RE PROJ'!AE44</f>
        <v>6.8920707496089514E-2</v>
      </c>
      <c r="AF41" s="415">
        <f>+'WICHE Public Grads-RE PROJ'!BQ44/'WICHE Public Grads-RE PROJ'!AF44</f>
        <v>7.251233879955421E-2</v>
      </c>
      <c r="AG41" s="417">
        <f>+'WICHE Public Grads-RE PROJ'!BR44/'WICHE Public Grads-RE PROJ'!AG44</f>
        <v>7.3521590477396481E-2</v>
      </c>
      <c r="AH41" s="415">
        <f>+'WICHE Public Grads-RE PROJ'!BS44/'WICHE Public Grads-RE PROJ'!AH44</f>
        <v>7.5574532211478085E-2</v>
      </c>
      <c r="AI41" s="415">
        <f>+'WICHE Public Grads-RE PROJ'!BT44/'WICHE Public Grads-RE PROJ'!AI44</f>
        <v>7.6714529571242099E-2</v>
      </c>
      <c r="AJ41" s="415">
        <f>+'WICHE Public Grads-RE PROJ'!BU44/'WICHE Public Grads-RE PROJ'!AJ44</f>
        <v>7.9938739016230734E-2</v>
      </c>
      <c r="AK41" s="415">
        <f>+'WICHE Public Grads-RE PROJ'!BV44/'WICHE Public Grads-RE PROJ'!AK44</f>
        <v>8.0508849166357255E-2</v>
      </c>
      <c r="AL41" s="434">
        <f>+'WICHE Public Grads-RE PROJ'!BW44/'WICHE Public Grads-RE PROJ'!AL44</f>
        <v>8.2688376168224303E-2</v>
      </c>
      <c r="AM41" s="411">
        <f>+'WICHE Public Grads-RE PROJ'!BX44/'WICHE Public Grads-RE PROJ'!B44</f>
        <v>1.8200930486071908E-3</v>
      </c>
      <c r="AN41" s="411">
        <f>+'WICHE Public Grads-RE PROJ'!BY44/'WICHE Public Grads-RE PROJ'!C44</f>
        <v>1.3413363183695526E-3</v>
      </c>
      <c r="AO41" s="411">
        <f>+'WICHE Public Grads-RE PROJ'!BZ44/'WICHE Public Grads-RE PROJ'!D44</f>
        <v>1.4002310870884986E-3</v>
      </c>
      <c r="AP41" s="411">
        <f>+'WICHE Public Grads-RE PROJ'!CA44/'WICHE Public Grads-RE PROJ'!E44</f>
        <v>2.091970636339432E-3</v>
      </c>
      <c r="AQ41" s="411">
        <f>+'WICHE Public Grads-RE PROJ'!CB44/'WICHE Public Grads-RE PROJ'!F44</f>
        <v>1.5101408827633666E-3</v>
      </c>
      <c r="AR41" s="411">
        <f>+'WICHE Public Grads-RE PROJ'!CC44/'WICHE Public Grads-RE PROJ'!G44</f>
        <v>2.4416810383952074E-3</v>
      </c>
      <c r="AS41" s="416">
        <f>+'WICHE Public Grads-RE PROJ'!CD44/'WICHE Public Grads-RE PROJ'!H44</f>
        <v>1.9631623491636928E-3</v>
      </c>
      <c r="AT41" s="416">
        <f>+'WICHE Public Grads-RE PROJ'!CE44/'WICHE Public Grads-RE PROJ'!I44</f>
        <v>1.4659369558264331E-3</v>
      </c>
      <c r="AU41" s="416">
        <f>+'WICHE Public Grads-RE PROJ'!CF44/'WICHE Public Grads-RE PROJ'!J44</f>
        <v>1.8419993740778826E-3</v>
      </c>
      <c r="AV41" s="416">
        <f>+'WICHE Public Grads-RE PROJ'!CG44/'WICHE Public Grads-RE PROJ'!K44</f>
        <v>1.5548163147237489E-3</v>
      </c>
      <c r="AW41" s="411">
        <f>+'WICHE Public Grads-RE PROJ'!CH44/'WICHE Public Grads-RE PROJ'!L44</f>
        <v>3.7117361152781232E-3</v>
      </c>
      <c r="AX41" s="416">
        <f>+'WICHE Public Grads-RE PROJ'!CI44/'WICHE Public Grads-RE PROJ'!M44</f>
        <v>1.9913707268503153E-3</v>
      </c>
      <c r="AY41" s="416">
        <f>+'WICHE Public Grads-RE PROJ'!CJ44/'WICHE Public Grads-RE PROJ'!N44</f>
        <v>2.0438751873552256E-3</v>
      </c>
      <c r="AZ41" s="416">
        <f>+'WICHE Public Grads-RE PROJ'!CK44/'WICHE Public Grads-RE PROJ'!O44</f>
        <v>2.9467395098508771E-3</v>
      </c>
      <c r="BA41" s="416">
        <f>+'WICHE Public Grads-RE PROJ'!CL44/'WICHE Public Grads-RE PROJ'!P44</f>
        <v>1.9871152921138334E-3</v>
      </c>
      <c r="BB41" s="416">
        <f>+'WICHE Public Grads-RE PROJ'!CM44/'WICHE Public Grads-RE PROJ'!Q44</f>
        <v>3.2667342720678737E-3</v>
      </c>
      <c r="BC41" s="416">
        <f>+'WICHE Public Grads-RE PROJ'!CN44/'WICHE Public Grads-RE PROJ'!R44</f>
        <v>2.3810593467810774E-3</v>
      </c>
      <c r="BD41" s="416">
        <f>+'WICHE Public Grads-RE PROJ'!CO44/'WICHE Public Grads-RE PROJ'!S44</f>
        <v>1.8601933986194597E-3</v>
      </c>
      <c r="BE41" s="416">
        <f>+'WICHE Public Grads-RE PROJ'!CP44/'WICHE Public Grads-RE PROJ'!T44</f>
        <v>2.9742838839571704E-3</v>
      </c>
      <c r="BF41" s="417">
        <f>+'WICHE Public Grads-RE PROJ'!CQ44/'WICHE Public Grads-RE PROJ'!U44</f>
        <v>4.2694461683402997E-3</v>
      </c>
      <c r="BG41" s="417">
        <f>+'WICHE Public Grads-RE PROJ'!CR44/'WICHE Public Grads-RE PROJ'!V44</f>
        <v>3.5511152139602754E-3</v>
      </c>
      <c r="BH41" s="417">
        <f>+'WICHE Public Grads-RE PROJ'!CS44/'WICHE Public Grads-RE PROJ'!W44</f>
        <v>4.0484012182619563E-3</v>
      </c>
      <c r="BI41" s="417">
        <f>+'WICHE Public Grads-RE PROJ'!CT44/'WICHE Public Grads-RE PROJ'!X44</f>
        <v>3.5135477336034437E-3</v>
      </c>
      <c r="BJ41" s="417">
        <f>+'WICHE Public Grads-RE PROJ'!CU44/'WICHE Public Grads-RE PROJ'!Y44</f>
        <v>3.0208390695186326E-3</v>
      </c>
      <c r="BK41" s="417">
        <f>+'WICHE Public Grads-RE PROJ'!CV44/'WICHE Public Grads-RE PROJ'!Z44</f>
        <v>3.0804317355738395E-3</v>
      </c>
      <c r="BL41" s="417">
        <f>+'WICHE Public Grads-RE PROJ'!CW44/'WICHE Public Grads-RE PROJ'!AA44</f>
        <v>2.8471397012497109E-3</v>
      </c>
      <c r="BM41" s="415">
        <f>+'WICHE Public Grads-RE PROJ'!CX44/'WICHE Public Grads-RE PROJ'!AB44</f>
        <v>2.8931646046008374E-3</v>
      </c>
      <c r="BN41" s="415">
        <f>+'WICHE Public Grads-RE PROJ'!CY44/'WICHE Public Grads-RE PROJ'!AC44</f>
        <v>3.1900697235536114E-3</v>
      </c>
      <c r="BO41" s="415">
        <f>+'WICHE Public Grads-RE PROJ'!CZ44/'WICHE Public Grads-RE PROJ'!AD44</f>
        <v>3.3527510162276349E-3</v>
      </c>
      <c r="BP41" s="415">
        <f>+'WICHE Public Grads-RE PROJ'!DA44/'WICHE Public Grads-RE PROJ'!AE44</f>
        <v>3.176513054987366E-3</v>
      </c>
      <c r="BQ41" s="415">
        <f>+'WICHE Public Grads-RE PROJ'!DB44/'WICHE Public Grads-RE PROJ'!AF44</f>
        <v>2.8578251870721222E-3</v>
      </c>
      <c r="BR41" s="417">
        <f>+'WICHE Public Grads-RE PROJ'!DC44/'WICHE Public Grads-RE PROJ'!AG44</f>
        <v>1.9078975138238149E-3</v>
      </c>
      <c r="BS41" s="415">
        <f>+'WICHE Public Grads-RE PROJ'!DD44/'WICHE Public Grads-RE PROJ'!AH44</f>
        <v>2.0260370881995896E-3</v>
      </c>
      <c r="BT41" s="415">
        <f>+'WICHE Public Grads-RE PROJ'!DE44/'WICHE Public Grads-RE PROJ'!AI44</f>
        <v>1.8492485858687285E-3</v>
      </c>
      <c r="BU41" s="415">
        <f>+'WICHE Public Grads-RE PROJ'!DF44/'WICHE Public Grads-RE PROJ'!AJ44</f>
        <v>1.8309847104220677E-3</v>
      </c>
      <c r="BV41" s="415">
        <f>+'WICHE Public Grads-RE PROJ'!DG44/'WICHE Public Grads-RE PROJ'!AK44</f>
        <v>1.8211071624321504E-3</v>
      </c>
      <c r="BW41" s="434">
        <f>+'WICHE Public Grads-RE PROJ'!DH44/'WICHE Public Grads-RE PROJ'!AL44</f>
        <v>1.7340829439252336E-3</v>
      </c>
      <c r="BX41" s="411">
        <f>+'WICHE Public Grads-RE PROJ'!DI44/'WICHE Public Grads-RE PROJ'!B44</f>
        <v>3.6061201845399155E-2</v>
      </c>
      <c r="BY41" s="411">
        <f>+'WICHE Public Grads-RE PROJ'!DJ44/'WICHE Public Grads-RE PROJ'!C44</f>
        <v>3.6148531284980891E-2</v>
      </c>
      <c r="BZ41" s="411">
        <f>+'WICHE Public Grads-RE PROJ'!DK44/'WICHE Public Grads-RE PROJ'!D44</f>
        <v>3.8472083504690287E-2</v>
      </c>
      <c r="CA41" s="411">
        <f>+'WICHE Public Grads-RE PROJ'!DL44/'WICHE Public Grads-RE PROJ'!E44</f>
        <v>3.888212696359971E-2</v>
      </c>
      <c r="CB41" s="411">
        <f>+'WICHE Public Grads-RE PROJ'!DM44/'WICHE Public Grads-RE PROJ'!F44</f>
        <v>3.8833559535870622E-2</v>
      </c>
      <c r="CC41" s="411">
        <f>+'WICHE Public Grads-RE PROJ'!DN44/'WICHE Public Grads-RE PROJ'!G44</f>
        <v>3.975673958427884E-2</v>
      </c>
      <c r="CD41" s="416">
        <f>+'WICHE Public Grads-RE PROJ'!DO44/'WICHE Public Grads-RE PROJ'!H44</f>
        <v>4.2020399438099307E-2</v>
      </c>
      <c r="CE41" s="416">
        <f>+'WICHE Public Grads-RE PROJ'!DP44/'WICHE Public Grads-RE PROJ'!I44</f>
        <v>4.203241053342336E-2</v>
      </c>
      <c r="CF41" s="416">
        <f>+'WICHE Public Grads-RE PROJ'!DQ44/'WICHE Public Grads-RE PROJ'!J44</f>
        <v>4.2473286538203606E-2</v>
      </c>
      <c r="CG41" s="416">
        <f>+'WICHE Public Grads-RE PROJ'!DR44/'WICHE Public Grads-RE PROJ'!K44</f>
        <v>4.4194749783048888E-2</v>
      </c>
      <c r="CH41" s="411">
        <f>+'WICHE Public Grads-RE PROJ'!DS44/'WICHE Public Grads-RE PROJ'!L44</f>
        <v>4.486657465904318E-2</v>
      </c>
      <c r="CI41" s="416">
        <f>+'WICHE Public Grads-RE PROJ'!DT44/'WICHE Public Grads-RE PROJ'!M44</f>
        <v>4.4056949798735395E-2</v>
      </c>
      <c r="CJ41" s="416">
        <f>+'WICHE Public Grads-RE PROJ'!DU44/'WICHE Public Grads-RE PROJ'!N44</f>
        <v>4.3498473105007096E-2</v>
      </c>
      <c r="CK41" s="416">
        <f>+'WICHE Public Grads-RE PROJ'!DV44/'WICHE Public Grads-RE PROJ'!O44</f>
        <v>4.4761216686825721E-2</v>
      </c>
      <c r="CL41" s="416">
        <f>+'WICHE Public Grads-RE PROJ'!DW44/'WICHE Public Grads-RE PROJ'!P44</f>
        <v>4.586135928148434E-2</v>
      </c>
      <c r="CM41" s="416">
        <f>+'WICHE Public Grads-RE PROJ'!DX44/'WICHE Public Grads-RE PROJ'!Q44</f>
        <v>4.6160039015025432E-2</v>
      </c>
      <c r="CN41" s="416">
        <f>+'WICHE Public Grads-RE PROJ'!DY44/'WICHE Public Grads-RE PROJ'!R44</f>
        <v>4.4925648052473156E-2</v>
      </c>
      <c r="CO41" s="416">
        <f>+'WICHE Public Grads-RE PROJ'!DZ44/'WICHE Public Grads-RE PROJ'!S44</f>
        <v>4.3045797654004028E-2</v>
      </c>
      <c r="CP41" s="416">
        <f>+'WICHE Public Grads-RE PROJ'!EA44/'WICHE Public Grads-RE PROJ'!T44</f>
        <v>4.4568500045758214E-2</v>
      </c>
      <c r="CQ41" s="417">
        <f>+'WICHE Public Grads-RE PROJ'!EB44/'WICHE Public Grads-RE PROJ'!U44</f>
        <v>4.5094623189597803E-2</v>
      </c>
      <c r="CR41" s="417">
        <f>+'WICHE Public Grads-RE PROJ'!EC44/'WICHE Public Grads-RE PROJ'!V44</f>
        <v>4.658140019653971E-2</v>
      </c>
      <c r="CS41" s="417">
        <f>+'WICHE Public Grads-RE PROJ'!ED44/'WICHE Public Grads-RE PROJ'!W44</f>
        <v>4.944886367888171E-2</v>
      </c>
      <c r="CT41" s="417">
        <f>+'WICHE Public Grads-RE PROJ'!EE44/'WICHE Public Grads-RE PROJ'!X44</f>
        <v>5.1682387946315522E-2</v>
      </c>
      <c r="CU41" s="417">
        <f>+'WICHE Public Grads-RE PROJ'!EF44/'WICHE Public Grads-RE PROJ'!Y44</f>
        <v>5.3179354452984259E-2</v>
      </c>
      <c r="CV41" s="417">
        <f>+'WICHE Public Grads-RE PROJ'!EG44/'WICHE Public Grads-RE PROJ'!Z44</f>
        <v>5.4022378663456896E-2</v>
      </c>
      <c r="CW41" s="417">
        <f>+'WICHE Public Grads-RE PROJ'!EH44/'WICHE Public Grads-RE PROJ'!AA44</f>
        <v>5.4885197266107875E-2</v>
      </c>
      <c r="CX41" s="415">
        <f>+'WICHE Public Grads-RE PROJ'!EI44/'WICHE Public Grads-RE PROJ'!AB44</f>
        <v>5.9603895187467656E-2</v>
      </c>
      <c r="CY41" s="415">
        <f>+'WICHE Public Grads-RE PROJ'!EJ44/'WICHE Public Grads-RE PROJ'!AC44</f>
        <v>6.0879795961877085E-2</v>
      </c>
      <c r="CZ41" s="415">
        <f>+'WICHE Public Grads-RE PROJ'!EK44/'WICHE Public Grads-RE PROJ'!AD44</f>
        <v>6.248599686329738E-2</v>
      </c>
      <c r="DA41" s="415">
        <f>+'WICHE Public Grads-RE PROJ'!EL44/'WICHE Public Grads-RE PROJ'!AE44</f>
        <v>6.5744194441102161E-2</v>
      </c>
      <c r="DB41" s="415">
        <f>+'WICHE Public Grads-RE PROJ'!EM44/'WICHE Public Grads-RE PROJ'!AF44</f>
        <v>6.9654513612482094E-2</v>
      </c>
      <c r="DC41" s="417">
        <f>+'WICHE Public Grads-RE PROJ'!EN44/'WICHE Public Grads-RE PROJ'!AG44</f>
        <v>7.1613692963572659E-2</v>
      </c>
      <c r="DD41" s="415">
        <f>+'WICHE Public Grads-RE PROJ'!EO44/'WICHE Public Grads-RE PROJ'!AH44</f>
        <v>7.354849512327849E-2</v>
      </c>
      <c r="DE41" s="415">
        <f>+'WICHE Public Grads-RE PROJ'!EP44/'WICHE Public Grads-RE PROJ'!AI44</f>
        <v>7.4865280985373359E-2</v>
      </c>
      <c r="DF41" s="415">
        <f>+'WICHE Public Grads-RE PROJ'!EQ44/'WICHE Public Grads-RE PROJ'!AJ44</f>
        <v>7.8107754305808672E-2</v>
      </c>
      <c r="DG41" s="415">
        <f>+'WICHE Public Grads-RE PROJ'!ER44/'WICHE Public Grads-RE PROJ'!AK44</f>
        <v>7.8687742003925101E-2</v>
      </c>
      <c r="DH41" s="434">
        <f>+'WICHE Public Grads-RE PROJ'!ES44/'WICHE Public Grads-RE PROJ'!AL44</f>
        <v>8.0954293224299062E-2</v>
      </c>
      <c r="DI41" s="411">
        <f>+'WICHE Public Grads-RE PROJ'!ET44/'WICHE Public Grads-RE PROJ'!B44</f>
        <v>0.15589534951626405</v>
      </c>
      <c r="DJ41" s="411">
        <f>+'WICHE Public Grads-RE PROJ'!EU44/'WICHE Public Grads-RE PROJ'!C44</f>
        <v>0.1548326707067588</v>
      </c>
      <c r="DK41" s="411">
        <f>+'WICHE Public Grads-RE PROJ'!EV44/'WICHE Public Grads-RE PROJ'!D44</f>
        <v>0.15273289857626854</v>
      </c>
      <c r="DL41" s="411">
        <f>+'WICHE Public Grads-RE PROJ'!EW44/'WICHE Public Grads-RE PROJ'!E44</f>
        <v>0.14654254307557718</v>
      </c>
      <c r="DM41" s="411">
        <f>+'WICHE Public Grads-RE PROJ'!EX44/'WICHE Public Grads-RE PROJ'!F44</f>
        <v>0.1490738439775964</v>
      </c>
      <c r="DN41" s="411">
        <f>+'WICHE Public Grads-RE PROJ'!EY44/'WICHE Public Grads-RE PROJ'!G44</f>
        <v>0.14951438685667603</v>
      </c>
      <c r="DO41" s="416">
        <f>+'WICHE Public Grads-RE PROJ'!EZ44/'WICHE Public Grads-RE PROJ'!H44</f>
        <v>0.15173063667536274</v>
      </c>
      <c r="DP41" s="416">
        <f>+'WICHE Public Grads-RE PROJ'!FA44/'WICHE Public Grads-RE PROJ'!I44</f>
        <v>0.1507160879917552</v>
      </c>
      <c r="DQ41" s="416">
        <f>+'WICHE Public Grads-RE PROJ'!FB44/'WICHE Public Grads-RE PROJ'!J44</f>
        <v>0.14678767827603165</v>
      </c>
      <c r="DR41" s="416">
        <f>+'WICHE Public Grads-RE PROJ'!FC44/'WICHE Public Grads-RE PROJ'!K44</f>
        <v>0.14009618166039919</v>
      </c>
      <c r="DS41" s="411">
        <f>+'WICHE Public Grads-RE PROJ'!FD44/'WICHE Public Grads-RE PROJ'!L44</f>
        <v>0.13967443016707098</v>
      </c>
      <c r="DT41" s="416">
        <f>+'WICHE Public Grads-RE PROJ'!FE44/'WICHE Public Grads-RE PROJ'!M44</f>
        <v>0.13519194601172696</v>
      </c>
      <c r="DU41" s="416">
        <f>+'WICHE Public Grads-RE PROJ'!FF44/'WICHE Public Grads-RE PROJ'!N44</f>
        <v>0.14700672475012624</v>
      </c>
      <c r="DV41" s="416">
        <f>+'WICHE Public Grads-RE PROJ'!FG44/'WICHE Public Grads-RE PROJ'!O44</f>
        <v>0.15237809184410692</v>
      </c>
      <c r="DW41" s="416">
        <f>+'WICHE Public Grads-RE PROJ'!FH44/'WICHE Public Grads-RE PROJ'!P44</f>
        <v>0.15362293698794327</v>
      </c>
      <c r="DX41" s="416">
        <f>+'WICHE Public Grads-RE PROJ'!FI44/'WICHE Public Grads-RE PROJ'!Q44</f>
        <v>0.16346057082697921</v>
      </c>
      <c r="DY41" s="416">
        <f>+'WICHE Public Grads-RE PROJ'!FJ44/'WICHE Public Grads-RE PROJ'!R44</f>
        <v>0.16269074681402279</v>
      </c>
      <c r="DZ41" s="416">
        <f>+'WICHE Public Grads-RE PROJ'!FK44/'WICHE Public Grads-RE PROJ'!S44</f>
        <v>0.1682398880809261</v>
      </c>
      <c r="EA41" s="416">
        <f>+'WICHE Public Grads-RE PROJ'!FL44/'WICHE Public Grads-RE PROJ'!T44</f>
        <v>0.16501937097709038</v>
      </c>
      <c r="EB41" s="417">
        <f>+'WICHE Public Grads-RE PROJ'!FM44/'WICHE Public Grads-RE PROJ'!U44</f>
        <v>0.17012733567118535</v>
      </c>
      <c r="EC41" s="417">
        <f>+'WICHE Public Grads-RE PROJ'!FN44/'WICHE Public Grads-RE PROJ'!V44</f>
        <v>0.17306661505017717</v>
      </c>
      <c r="ED41" s="417">
        <f>+'WICHE Public Grads-RE PROJ'!FO44/'WICHE Public Grads-RE PROJ'!W44</f>
        <v>0.1661715294874769</v>
      </c>
      <c r="EE41" s="417">
        <f>+'WICHE Public Grads-RE PROJ'!FP44/'WICHE Public Grads-RE PROJ'!X44</f>
        <v>0.15633704735376044</v>
      </c>
      <c r="EF41" s="417">
        <f>+'WICHE Public Grads-RE PROJ'!FQ44/'WICHE Public Grads-RE PROJ'!Y44</f>
        <v>0.15383465626155432</v>
      </c>
      <c r="EG41" s="417">
        <f>+'WICHE Public Grads-RE PROJ'!FR44/'WICHE Public Grads-RE PROJ'!Z44</f>
        <v>0.15204979371401875</v>
      </c>
      <c r="EH41" s="417">
        <f>+'WICHE Public Grads-RE PROJ'!FS44/'WICHE Public Grads-RE PROJ'!AA44</f>
        <v>0.14836229653318872</v>
      </c>
      <c r="EI41" s="415">
        <f>+'WICHE Public Grads-RE PROJ'!FT44/'WICHE Public Grads-RE PROJ'!AB44</f>
        <v>0.14773956814225903</v>
      </c>
      <c r="EJ41" s="415">
        <f>+'WICHE Public Grads-RE PROJ'!FU44/'WICHE Public Grads-RE PROJ'!AC44</f>
        <v>0.14236080951967342</v>
      </c>
      <c r="EK41" s="415">
        <f>+'WICHE Public Grads-RE PROJ'!FV44/'WICHE Public Grads-RE PROJ'!AD44</f>
        <v>0.13946323976570751</v>
      </c>
      <c r="EL41" s="415">
        <f>+'WICHE Public Grads-RE PROJ'!FW44/'WICHE Public Grads-RE PROJ'!AE44</f>
        <v>0.13417559058276179</v>
      </c>
      <c r="EM41" s="415">
        <f>+'WICHE Public Grads-RE PROJ'!FX44/'WICHE Public Grads-RE PROJ'!AF44</f>
        <v>0.133856073873587</v>
      </c>
      <c r="EN41" s="417">
        <f>+'WICHE Public Grads-RE PROJ'!FY44/'WICHE Public Grads-RE PROJ'!AG44</f>
        <v>0.13501329618842597</v>
      </c>
      <c r="EO41" s="415">
        <f>+'WICHE Public Grads-RE PROJ'!FZ44/'WICHE Public Grads-RE PROJ'!AH44</f>
        <v>0.13755284859140191</v>
      </c>
      <c r="EP41" s="415">
        <f>+'WICHE Public Grads-RE PROJ'!GA44/'WICHE Public Grads-RE PROJ'!AI44</f>
        <v>0.13877732034675502</v>
      </c>
      <c r="EQ41" s="415">
        <f>+'WICHE Public Grads-RE PROJ'!GB44/'WICHE Public Grads-RE PROJ'!AJ44</f>
        <v>0.13863292178957365</v>
      </c>
      <c r="ER41" s="415">
        <f>+'WICHE Public Grads-RE PROJ'!GC44/'WICHE Public Grads-RE PROJ'!AK44</f>
        <v>0.13867819445181137</v>
      </c>
      <c r="ES41" s="434">
        <f>+'WICHE Public Grads-RE PROJ'!GD44/'WICHE Public Grads-RE PROJ'!AL44</f>
        <v>0.1370381863317757</v>
      </c>
      <c r="ET41" s="411">
        <f>+'WICHE Public Grads-RE PROJ'!GE44/'WICHE Public Grads-RE PROJ'!B44</f>
        <v>6.8900741663584508E-2</v>
      </c>
      <c r="EU41" s="411">
        <f>+'WICHE Public Grads-RE PROJ'!GF44/'WICHE Public Grads-RE PROJ'!C44</f>
        <v>7.509553402555294E-2</v>
      </c>
      <c r="EV41" s="411">
        <f>+'WICHE Public Grads-RE PROJ'!GG44/'WICHE Public Grads-RE PROJ'!D44</f>
        <v>7.8168145232360028E-2</v>
      </c>
      <c r="EW41" s="411">
        <f>+'WICHE Public Grads-RE PROJ'!GH44/'WICHE Public Grads-RE PROJ'!E44</f>
        <v>7.857251530942147E-2</v>
      </c>
      <c r="EX41" s="411">
        <f>+'WICHE Public Grads-RE PROJ'!GI44/'WICHE Public Grads-RE PROJ'!F44</f>
        <v>8.0849884349970369E-2</v>
      </c>
      <c r="EY41" s="411">
        <f>+'WICHE Public Grads-RE PROJ'!GJ44/'WICHE Public Grads-RE PROJ'!G44</f>
        <v>8.51139148588545E-2</v>
      </c>
      <c r="EZ41" s="416">
        <f>+'WICHE Public Grads-RE PROJ'!GK44/'WICHE Public Grads-RE PROJ'!H44</f>
        <v>8.9886660093708284E-2</v>
      </c>
      <c r="FA41" s="416">
        <f>+'WICHE Public Grads-RE PROJ'!GL44/'WICHE Public Grads-RE PROJ'!I44</f>
        <v>9.299370979778955E-2</v>
      </c>
      <c r="FB41" s="416">
        <f>+'WICHE Public Grads-RE PROJ'!GM44/'WICHE Public Grads-RE PROJ'!J44</f>
        <v>9.7223588322081639E-2</v>
      </c>
      <c r="FC41" s="416">
        <f>+'WICHE Public Grads-RE PROJ'!GN44/'WICHE Public Grads-RE PROJ'!K44</f>
        <v>9.8125180792594732E-2</v>
      </c>
      <c r="FD41" s="411">
        <f>+'WICHE Public Grads-RE PROJ'!GO44/'WICHE Public Grads-RE PROJ'!L44</f>
        <v>0.10494012361024199</v>
      </c>
      <c r="FE41" s="416">
        <f>+'WICHE Public Grads-RE PROJ'!GP44/'WICHE Public Grads-RE PROJ'!M44</f>
        <v>0.1114656999157497</v>
      </c>
      <c r="FF41" s="416">
        <f>+'WICHE Public Grads-RE PROJ'!GQ44/'WICHE Public Grads-RE PROJ'!N44</f>
        <v>0.11670928079638995</v>
      </c>
      <c r="FG41" s="416">
        <f>+'WICHE Public Grads-RE PROJ'!GR44/'WICHE Public Grads-RE PROJ'!O44</f>
        <v>0.12116538271083799</v>
      </c>
      <c r="FH41" s="416">
        <f>+'WICHE Public Grads-RE PROJ'!GS44/'WICHE Public Grads-RE PROJ'!P44</f>
        <v>0.1243051010511209</v>
      </c>
      <c r="FI41" s="416">
        <f>+'WICHE Public Grads-RE PROJ'!GT44/'WICHE Public Grads-RE PROJ'!Q44</f>
        <v>0.1248480813741959</v>
      </c>
      <c r="FJ41" s="416">
        <f>+'WICHE Public Grads-RE PROJ'!GU44/'WICHE Public Grads-RE PROJ'!R44</f>
        <v>0.13785435104901389</v>
      </c>
      <c r="FK41" s="416">
        <f>+'WICHE Public Grads-RE PROJ'!GV44/'WICHE Public Grads-RE PROJ'!S44</f>
        <v>0.15078327978231126</v>
      </c>
      <c r="FL41" s="416">
        <f>+'WICHE Public Grads-RE PROJ'!GW44/'WICHE Public Grads-RE PROJ'!T44</f>
        <v>0.15592111283975474</v>
      </c>
      <c r="FM41" s="417">
        <f>+'WICHE Public Grads-RE PROJ'!GX44/'WICHE Public Grads-RE PROJ'!U44</f>
        <v>0.16657569481310891</v>
      </c>
      <c r="FN41" s="417">
        <f>+'WICHE Public Grads-RE PROJ'!GY44/'WICHE Public Grads-RE PROJ'!V44</f>
        <v>0.1791935916143057</v>
      </c>
      <c r="FO41" s="417">
        <f>+'WICHE Public Grads-RE PROJ'!GZ44/'WICHE Public Grads-RE PROJ'!W44</f>
        <v>0.18627135512934678</v>
      </c>
      <c r="FP41" s="417">
        <f>+'WICHE Public Grads-RE PROJ'!HA44/'WICHE Public Grads-RE PROJ'!X44</f>
        <v>0.18363034945555837</v>
      </c>
      <c r="FQ41" s="417">
        <f>+'WICHE Public Grads-RE PROJ'!HB44/'WICHE Public Grads-RE PROJ'!Y44</f>
        <v>0.1936877050276517</v>
      </c>
      <c r="FR41" s="417">
        <f>+'WICHE Public Grads-RE PROJ'!HC44/'WICHE Public Grads-RE PROJ'!Z44</f>
        <v>0.20027557589819531</v>
      </c>
      <c r="FS41" s="417">
        <f>+'WICHE Public Grads-RE PROJ'!HD44/'WICHE Public Grads-RE PROJ'!AA44</f>
        <v>0.20232237277592133</v>
      </c>
      <c r="FT41" s="415">
        <f>+'WICHE Public Grads-RE PROJ'!HE44/'WICHE Public Grads-RE PROJ'!AB44</f>
        <v>0.20861363315613679</v>
      </c>
      <c r="FU41" s="415">
        <f>+'WICHE Public Grads-RE PROJ'!HF44/'WICHE Public Grads-RE PROJ'!AC44</f>
        <v>0.21326879495905815</v>
      </c>
      <c r="FV41" s="415">
        <f>+'WICHE Public Grads-RE PROJ'!HG44/'WICHE Public Grads-RE PROJ'!AD44</f>
        <v>0.21659251672374613</v>
      </c>
      <c r="FW41" s="415">
        <f>+'WICHE Public Grads-RE PROJ'!HH44/'WICHE Public Grads-RE PROJ'!AE44</f>
        <v>0.22213131191593471</v>
      </c>
      <c r="FX41" s="415">
        <f>+'WICHE Public Grads-RE PROJ'!HI44/'WICHE Public Grads-RE PROJ'!AF44</f>
        <v>0.2214854322560102</v>
      </c>
      <c r="FY41" s="417">
        <f>+'WICHE Public Grads-RE PROJ'!HJ44/'WICHE Public Grads-RE PROJ'!AG44</f>
        <v>0.22633911612004559</v>
      </c>
      <c r="FZ41" s="415">
        <f>+'WICHE Public Grads-RE PROJ'!HK44/'WICHE Public Grads-RE PROJ'!AH44</f>
        <v>0.22875800577671732</v>
      </c>
      <c r="GA41" s="415">
        <f>+'WICHE Public Grads-RE PROJ'!HL44/'WICHE Public Grads-RE PROJ'!AI44</f>
        <v>0.22683837065301068</v>
      </c>
      <c r="GB41" s="415">
        <f>+'WICHE Public Grads-RE PROJ'!HM44/'WICHE Public Grads-RE PROJ'!AJ44</f>
        <v>0.22433840704330194</v>
      </c>
      <c r="GC41" s="415">
        <f>+'WICHE Public Grads-RE PROJ'!HN44/'WICHE Public Grads-RE PROJ'!AK44</f>
        <v>0.21875386764263866</v>
      </c>
      <c r="GD41" s="434">
        <f>+'WICHE Public Grads-RE PROJ'!HO44/'WICHE Public Grads-RE PROJ'!AL44</f>
        <v>0.20937682535046728</v>
      </c>
      <c r="GE41" s="411">
        <f>+'WICHE Public Grads-RE PROJ'!HP44/'WICHE Public Grads-RE PROJ'!B44</f>
        <v>0.73732261392614507</v>
      </c>
      <c r="GF41" s="411">
        <f>+'WICHE Public Grads-RE PROJ'!HQ44/'WICHE Public Grads-RE PROJ'!C44</f>
        <v>0.73258192766433783</v>
      </c>
      <c r="GG41" s="411">
        <f>+'WICHE Public Grads-RE PROJ'!HR44/'WICHE Public Grads-RE PROJ'!D44</f>
        <v>0.72922664159959261</v>
      </c>
      <c r="GH41" s="411">
        <f>+'WICHE Public Grads-RE PROJ'!HS44/'WICHE Public Grads-RE PROJ'!E44</f>
        <v>0.73391084401506224</v>
      </c>
      <c r="GI41" s="411">
        <f>+'WICHE Public Grads-RE PROJ'!HT44/'WICHE Public Grads-RE PROJ'!F44</f>
        <v>0.7297325712537992</v>
      </c>
      <c r="GJ41" s="411">
        <f>+'WICHE Public Grads-RE PROJ'!HU44/'WICHE Public Grads-RE PROJ'!G44</f>
        <v>0.7231732776617954</v>
      </c>
      <c r="GK41" s="416">
        <f>+'WICHE Public Grads-RE PROJ'!HV44/'WICHE Public Grads-RE PROJ'!H44</f>
        <v>0.71439914144366601</v>
      </c>
      <c r="GL41" s="416">
        <f>+'WICHE Public Grads-RE PROJ'!HW44/'WICHE Public Grads-RE PROJ'!I44</f>
        <v>0.71279185472120543</v>
      </c>
      <c r="GM41" s="416">
        <f>+'WICHE Public Grads-RE PROJ'!HX44/'WICHE Public Grads-RE PROJ'!J44</f>
        <v>0.71167344748960526</v>
      </c>
      <c r="GN41" s="416">
        <f>+'WICHE Public Grads-RE PROJ'!HY44/'WICHE Public Grads-RE PROJ'!K44</f>
        <v>0.71602907144923345</v>
      </c>
      <c r="GO41" s="411">
        <f>+'WICHE Public Grads-RE PROJ'!HZ44/'WICHE Public Grads-RE PROJ'!L44</f>
        <v>0.70680713544836571</v>
      </c>
      <c r="GP41" s="416">
        <f>+'WICHE Public Grads-RE PROJ'!IA44/'WICHE Public Grads-RE PROJ'!M44</f>
        <v>0.70729403354693765</v>
      </c>
      <c r="GQ41" s="416">
        <f>+'WICHE Public Grads-RE PROJ'!IB44/'WICHE Public Grads-RE PROJ'!N44</f>
        <v>0.69074164616112144</v>
      </c>
      <c r="GR41" s="416">
        <f>+'WICHE Public Grads-RE PROJ'!IC44/'WICHE Public Grads-RE PROJ'!O44</f>
        <v>0.67874856924837845</v>
      </c>
      <c r="GS41" s="416">
        <f>+'WICHE Public Grads-RE PROJ'!ID44/'WICHE Public Grads-RE PROJ'!P44</f>
        <v>0.67422348738733762</v>
      </c>
      <c r="GT41" s="416">
        <f>+'WICHE Public Grads-RE PROJ'!IE44/'WICHE Public Grads-RE PROJ'!Q44</f>
        <v>0.6622645745117316</v>
      </c>
      <c r="GU41" s="416">
        <f>+'WICHE Public Grads-RE PROJ'!IF44/'WICHE Public Grads-RE PROJ'!R44</f>
        <v>0.65214819473770913</v>
      </c>
      <c r="GV41" s="416">
        <f>+'WICHE Public Grads-RE PROJ'!IG44/'WICHE Public Grads-RE PROJ'!S44</f>
        <v>0.63607084108413914</v>
      </c>
      <c r="GW41" s="416">
        <f>+'WICHE Public Grads-RE PROJ'!IH44/'WICHE Public Grads-RE PROJ'!T44</f>
        <v>0.63151673225343952</v>
      </c>
      <c r="GX41" s="417">
        <f>+'WICHE Public Grads-RE PROJ'!II44/'WICHE Public Grads-RE PROJ'!U44</f>
        <v>0.61393290015776758</v>
      </c>
      <c r="GY41" s="417">
        <f>+'WICHE Public Grads-RE PROJ'!IJ44/'WICHE Public Grads-RE PROJ'!V44</f>
        <v>0.59760727792501711</v>
      </c>
      <c r="GZ41" s="417">
        <f>+'WICHE Public Grads-RE PROJ'!IK44/'WICHE Public Grads-RE PROJ'!W44</f>
        <v>0.5940598504860326</v>
      </c>
      <c r="HA41" s="417">
        <f>+'WICHE Public Grads-RE PROJ'!IL44/'WICHE Public Grads-RE PROJ'!X44</f>
        <v>0.60483666751076226</v>
      </c>
      <c r="HB41" s="417">
        <f>+'WICHE Public Grads-RE PROJ'!IM44/'WICHE Public Grads-RE PROJ'!Y44</f>
        <v>0.59627744518829107</v>
      </c>
      <c r="HC41" s="417">
        <f>+'WICHE Public Grads-RE PROJ'!IN44/'WICHE Public Grads-RE PROJ'!Z44</f>
        <v>0.59057181998875519</v>
      </c>
      <c r="HD41" s="417">
        <f>+'WICHE Public Grads-RE PROJ'!IO44/'WICHE Public Grads-RE PROJ'!AA44</f>
        <v>0.5915829937235324</v>
      </c>
      <c r="HE41" s="415">
        <f>+'WICHE Public Grads-RE PROJ'!IP44/'WICHE Public Grads-RE PROJ'!AB44</f>
        <v>0.5811497389095357</v>
      </c>
      <c r="HF41" s="415">
        <f>+'WICHE Public Grads-RE PROJ'!IQ44/'WICHE Public Grads-RE PROJ'!AC44</f>
        <v>0.5803005298358378</v>
      </c>
      <c r="HG41" s="415">
        <f>+'WICHE Public Grads-RE PROJ'!IR44/'WICHE Public Grads-RE PROJ'!AD44</f>
        <v>0.57810549563102132</v>
      </c>
      <c r="HH41" s="415">
        <f>+'WICHE Public Grads-RE PROJ'!IS44/'WICHE Public Grads-RE PROJ'!AE44</f>
        <v>0.57477239000521396</v>
      </c>
      <c r="HI41" s="415">
        <f>+'WICHE Public Grads-RE PROJ'!IT44/'WICHE Public Grads-RE PROJ'!AF44</f>
        <v>0.57214615507084854</v>
      </c>
      <c r="HJ41" s="417">
        <f>+'WICHE Public Grads-RE PROJ'!IU44/'WICHE Public Grads-RE PROJ'!AG44</f>
        <v>0.56512599721413193</v>
      </c>
      <c r="HK41" s="415">
        <f>+'WICHE Public Grads-RE PROJ'!IV44/'WICHE Public Grads-RE PROJ'!AH44</f>
        <v>0.55811461342040269</v>
      </c>
      <c r="HL41" s="415">
        <f>+'WICHE Public Grads-RE PROJ'!IW44/'WICHE Public Grads-RE PROJ'!AI44</f>
        <v>0.55766977942899221</v>
      </c>
      <c r="HM41" s="415">
        <f>+'WICHE Public Grads-RE PROJ'!IX44/'WICHE Public Grads-RE PROJ'!AJ44</f>
        <v>0.55708993215089364</v>
      </c>
      <c r="HN41" s="415">
        <f>+'WICHE Public Grads-RE PROJ'!IY44/'WICHE Public Grads-RE PROJ'!AK44</f>
        <v>0.56205908873919275</v>
      </c>
      <c r="HO41" s="434">
        <f>+'WICHE Public Grads-RE PROJ'!IZ44/'WICHE Public Grads-RE PROJ'!AL44</f>
        <v>0.57089661214953269</v>
      </c>
      <c r="HP41" s="428">
        <f t="shared" ref="HP41:HP53" si="53">+B41+DI41+ET41+GE41</f>
        <v>1</v>
      </c>
      <c r="HQ41" s="428">
        <f t="shared" ref="HQ41:HQ53" si="54">+C41+DJ41+EU41+GF41</f>
        <v>1</v>
      </c>
      <c r="HR41" s="428">
        <f t="shared" ref="HR41:HR53" si="55">+D41+DK41+EV41+GG41</f>
        <v>1</v>
      </c>
      <c r="HS41" s="428">
        <f t="shared" ref="HS41:HS53" si="56">+E41+DL41+EW41+GH41</f>
        <v>1</v>
      </c>
      <c r="HT41" s="428">
        <f t="shared" ref="HT41:HT53" si="57">+F41+DM41+EX41+GI41</f>
        <v>1</v>
      </c>
      <c r="HU41" s="428">
        <f t="shared" si="2"/>
        <v>1</v>
      </c>
      <c r="HV41" s="428">
        <f t="shared" si="41"/>
        <v>1</v>
      </c>
      <c r="HW41" s="428">
        <f t="shared" si="42"/>
        <v>1</v>
      </c>
      <c r="HX41" s="428">
        <f t="shared" si="43"/>
        <v>1</v>
      </c>
      <c r="HY41" s="428">
        <f t="shared" si="44"/>
        <v>1</v>
      </c>
      <c r="HZ41" s="428">
        <f t="shared" si="45"/>
        <v>1</v>
      </c>
      <c r="IA41" s="428">
        <f t="shared" si="46"/>
        <v>1</v>
      </c>
      <c r="IB41" s="428">
        <f t="shared" si="47"/>
        <v>1</v>
      </c>
      <c r="IC41" s="428">
        <f t="shared" si="17"/>
        <v>1</v>
      </c>
      <c r="ID41" s="428">
        <f t="shared" si="18"/>
        <v>1</v>
      </c>
      <c r="IE41" s="428">
        <f t="shared" si="19"/>
        <v>1</v>
      </c>
      <c r="IF41" s="428">
        <f t="shared" si="20"/>
        <v>1</v>
      </c>
      <c r="IG41" s="428">
        <f t="shared" si="21"/>
        <v>1</v>
      </c>
      <c r="IH41" s="428">
        <f t="shared" si="22"/>
        <v>1</v>
      </c>
      <c r="II41" s="428">
        <f t="shared" si="23"/>
        <v>1</v>
      </c>
      <c r="IJ41" s="428">
        <f t="shared" si="24"/>
        <v>1</v>
      </c>
      <c r="IK41" s="428">
        <f t="shared" si="25"/>
        <v>1</v>
      </c>
      <c r="IL41" s="428">
        <f t="shared" si="26"/>
        <v>1</v>
      </c>
      <c r="IM41" s="428">
        <f t="shared" si="27"/>
        <v>1</v>
      </c>
      <c r="IN41" s="428">
        <f t="shared" si="28"/>
        <v>1</v>
      </c>
      <c r="IO41" s="428">
        <f t="shared" si="29"/>
        <v>1</v>
      </c>
      <c r="IP41" s="428">
        <f t="shared" si="30"/>
        <v>1</v>
      </c>
      <c r="IQ41" s="428">
        <f t="shared" si="31"/>
        <v>1</v>
      </c>
      <c r="IR41" s="428">
        <f t="shared" si="32"/>
        <v>1</v>
      </c>
      <c r="IS41" s="428">
        <f t="shared" si="33"/>
        <v>1</v>
      </c>
      <c r="IT41" s="428">
        <f t="shared" si="34"/>
        <v>1</v>
      </c>
      <c r="IU41" s="428">
        <f t="shared" si="35"/>
        <v>1</v>
      </c>
      <c r="IV41" s="428">
        <f t="shared" si="36"/>
        <v>1</v>
      </c>
      <c r="IW41" s="428">
        <f t="shared" si="37"/>
        <v>1</v>
      </c>
      <c r="IX41" s="428">
        <f t="shared" si="38"/>
        <v>1</v>
      </c>
      <c r="IY41" s="428">
        <f t="shared" si="39"/>
        <v>1</v>
      </c>
      <c r="IZ41" s="428">
        <f t="shared" si="40"/>
        <v>1</v>
      </c>
    </row>
    <row r="42" spans="1:260" s="42" customFormat="1">
      <c r="A42" s="281" t="s">
        <v>87</v>
      </c>
      <c r="B42" s="411">
        <f>+'WICHE Public Grads-RE PROJ'!AM45/'WICHE Public Grads-RE PROJ'!B45</f>
        <v>1.031255518276532E-2</v>
      </c>
      <c r="C42" s="411">
        <f>+'WICHE Public Grads-RE PROJ'!AN45/'WICHE Public Grads-RE PROJ'!C45</f>
        <v>7.4058474606015934E-3</v>
      </c>
      <c r="D42" s="411">
        <f>+'WICHE Public Grads-RE PROJ'!AO45/'WICHE Public Grads-RE PROJ'!D45</f>
        <v>8.1976212259835309E-3</v>
      </c>
      <c r="E42" s="411">
        <f>+'WICHE Public Grads-RE PROJ'!AP45/'WICHE Public Grads-RE PROJ'!E45</f>
        <v>8.187948196510756E-3</v>
      </c>
      <c r="F42" s="411">
        <f>+'WICHE Public Grads-RE PROJ'!AQ45/'WICHE Public Grads-RE PROJ'!F45</f>
        <v>1.1752174684892596E-2</v>
      </c>
      <c r="G42" s="411">
        <f>+'WICHE Public Grads-RE PROJ'!AR45/'WICHE Public Grads-RE PROJ'!G45</f>
        <v>1.0511111497833389E-2</v>
      </c>
      <c r="H42" s="416">
        <f>+'WICHE Public Grads-RE PROJ'!AS45/'WICHE Public Grads-RE PROJ'!H45</f>
        <v>1.1264929424538545E-2</v>
      </c>
      <c r="I42" s="416">
        <f>+'WICHE Public Grads-RE PROJ'!AT45/'WICHE Public Grads-RE PROJ'!I45</f>
        <v>1.2772517066725391E-2</v>
      </c>
      <c r="J42" s="416">
        <f>+'WICHE Public Grads-RE PROJ'!AU45/'WICHE Public Grads-RE PROJ'!J45</f>
        <v>1.2172875885778433E-2</v>
      </c>
      <c r="K42" s="416">
        <f>+'WICHE Public Grads-RE PROJ'!AV45/'WICHE Public Grads-RE PROJ'!K45</f>
        <v>1.2746564124474828E-2</v>
      </c>
      <c r="L42" s="411">
        <f>+'WICHE Public Grads-RE PROJ'!AW45/'WICHE Public Grads-RE PROJ'!L45</f>
        <v>1.406861535206798E-2</v>
      </c>
      <c r="M42" s="416">
        <f>+'WICHE Public Grads-RE PROJ'!AX45/'WICHE Public Grads-RE PROJ'!M45</f>
        <v>1.4404891445152598E-2</v>
      </c>
      <c r="N42" s="416">
        <f>+'WICHE Public Grads-RE PROJ'!AY45/'WICHE Public Grads-RE PROJ'!N45</f>
        <v>1.4569347236109127E-2</v>
      </c>
      <c r="O42" s="416">
        <f>+'WICHE Public Grads-RE PROJ'!AZ45/'WICHE Public Grads-RE PROJ'!O45</f>
        <v>1.5114349614024962E-2</v>
      </c>
      <c r="P42" s="416">
        <f>+'WICHE Public Grads-RE PROJ'!BA45/'WICHE Public Grads-RE PROJ'!P45</f>
        <v>1.6263812154696133E-2</v>
      </c>
      <c r="Q42" s="416">
        <f>+'WICHE Public Grads-RE PROJ'!BB45/'WICHE Public Grads-RE PROJ'!Q45</f>
        <v>1.6010311726196533E-2</v>
      </c>
      <c r="R42" s="416">
        <f>+'WICHE Public Grads-RE PROJ'!BC45/'WICHE Public Grads-RE PROJ'!R45</f>
        <v>1.6202789840768523E-2</v>
      </c>
      <c r="S42" s="416">
        <f>+'WICHE Public Grads-RE PROJ'!BD45/'WICHE Public Grads-RE PROJ'!S45</f>
        <v>1.5631018102452175E-2</v>
      </c>
      <c r="T42" s="416">
        <f>+'WICHE Public Grads-RE PROJ'!BE45/'WICHE Public Grads-RE PROJ'!T45</f>
        <v>1.7213712618526621E-2</v>
      </c>
      <c r="U42" s="417">
        <f>+'WICHE Public Grads-RE PROJ'!BF45/'WICHE Public Grads-RE PROJ'!U45</f>
        <v>1.8383832131472252E-2</v>
      </c>
      <c r="V42" s="417">
        <f>+'WICHE Public Grads-RE PROJ'!BG45/'WICHE Public Grads-RE PROJ'!V45</f>
        <v>2.1405453904572692E-2</v>
      </c>
      <c r="W42" s="417">
        <f>+'WICHE Public Grads-RE PROJ'!BH45/'WICHE Public Grads-RE PROJ'!W45</f>
        <v>2.3918232646064626E-2</v>
      </c>
      <c r="X42" s="417">
        <f>+'WICHE Public Grads-RE PROJ'!BI45/'WICHE Public Grads-RE PROJ'!X45</f>
        <v>2.4825662482566249E-2</v>
      </c>
      <c r="Y42" s="417">
        <f>+'WICHE Public Grads-RE PROJ'!BJ45/'WICHE Public Grads-RE PROJ'!Y45</f>
        <v>2.6779363845377706E-2</v>
      </c>
      <c r="Z42" s="417">
        <f>+'WICHE Public Grads-RE PROJ'!BK45/'WICHE Public Grads-RE PROJ'!Z45</f>
        <v>2.8987429935988854E-2</v>
      </c>
      <c r="AA42" s="417">
        <f>+'WICHE Public Grads-RE PROJ'!BL45/'WICHE Public Grads-RE PROJ'!AA45</f>
        <v>3.0265004540576242E-2</v>
      </c>
      <c r="AB42" s="415">
        <f>+'WICHE Public Grads-RE PROJ'!BM45/'WICHE Public Grads-RE PROJ'!AB45</f>
        <v>3.3757826421016497E-2</v>
      </c>
      <c r="AC42" s="415">
        <f>+'WICHE Public Grads-RE PROJ'!BN45/'WICHE Public Grads-RE PROJ'!AC45</f>
        <v>3.4456916895210153E-2</v>
      </c>
      <c r="AD42" s="415">
        <f>+'WICHE Public Grads-RE PROJ'!BO45/'WICHE Public Grads-RE PROJ'!AD45</f>
        <v>3.7046908315565029E-2</v>
      </c>
      <c r="AE42" s="415">
        <f>+'WICHE Public Grads-RE PROJ'!BP45/'WICHE Public Grads-RE PROJ'!AE45</f>
        <v>4.0268682913656921E-2</v>
      </c>
      <c r="AF42" s="415">
        <f>+'WICHE Public Grads-RE PROJ'!BQ45/'WICHE Public Grads-RE PROJ'!AF45</f>
        <v>4.3710146878207179E-2</v>
      </c>
      <c r="AG42" s="417">
        <f>+'WICHE Public Grads-RE PROJ'!BR45/'WICHE Public Grads-RE PROJ'!AG45</f>
        <v>4.0870940274905732E-2</v>
      </c>
      <c r="AH42" s="415">
        <f>+'WICHE Public Grads-RE PROJ'!BS45/'WICHE Public Grads-RE PROJ'!AH45</f>
        <v>4.3597286221965278E-2</v>
      </c>
      <c r="AI42" s="415">
        <f>+'WICHE Public Grads-RE PROJ'!BT45/'WICHE Public Grads-RE PROJ'!AI45</f>
        <v>4.5811364967779732E-2</v>
      </c>
      <c r="AJ42" s="415">
        <f>+'WICHE Public Grads-RE PROJ'!BU45/'WICHE Public Grads-RE PROJ'!AJ45</f>
        <v>4.9065858269325746E-2</v>
      </c>
      <c r="AK42" s="415">
        <f>+'WICHE Public Grads-RE PROJ'!BV45/'WICHE Public Grads-RE PROJ'!AK45</f>
        <v>5.4203424108232506E-2</v>
      </c>
      <c r="AL42" s="434">
        <f>+'WICHE Public Grads-RE PROJ'!BW45/'WICHE Public Grads-RE PROJ'!AL45</f>
        <v>5.4164647606740966E-2</v>
      </c>
      <c r="AM42" s="411">
        <f>+'WICHE Public Grads-RE PROJ'!BX45/'WICHE Public Grads-RE PROJ'!B45</f>
        <v>1.3067278827476603E-3</v>
      </c>
      <c r="AN42" s="411">
        <f>+'WICHE Public Grads-RE PROJ'!BY45/'WICHE Public Grads-RE PROJ'!C45</f>
        <v>4.0363623600435226E-4</v>
      </c>
      <c r="AO42" s="411">
        <f>+'WICHE Public Grads-RE PROJ'!BZ45/'WICHE Public Grads-RE PROJ'!D45</f>
        <v>9.515096065873742E-4</v>
      </c>
      <c r="AP42" s="411">
        <f>+'WICHE Public Grads-RE PROJ'!CA45/'WICHE Public Grads-RE PROJ'!E45</f>
        <v>6.7786934960219777E-4</v>
      </c>
      <c r="AQ42" s="411">
        <f>+'WICHE Public Grads-RE PROJ'!CB45/'WICHE Public Grads-RE PROJ'!F45</f>
        <v>1.793005503284218E-3</v>
      </c>
      <c r="AR42" s="411">
        <f>+'WICHE Public Grads-RE PROJ'!CC45/'WICHE Public Grads-RE PROJ'!G45</f>
        <v>1.5662252231870943E-3</v>
      </c>
      <c r="AS42" s="416">
        <f>+'WICHE Public Grads-RE PROJ'!CD45/'WICHE Public Grads-RE PROJ'!H45</f>
        <v>1.6795602605863193E-3</v>
      </c>
      <c r="AT42" s="416">
        <f>+'WICHE Public Grads-RE PROJ'!CE45/'WICHE Public Grads-RE PROJ'!I45</f>
        <v>1.3382345467789203E-3</v>
      </c>
      <c r="AU42" s="416">
        <f>+'WICHE Public Grads-RE PROJ'!CF45/'WICHE Public Grads-RE PROJ'!J45</f>
        <v>1.1927313548024978E-3</v>
      </c>
      <c r="AV42" s="416">
        <f>+'WICHE Public Grads-RE PROJ'!CG45/'WICHE Public Grads-RE PROJ'!K45</f>
        <v>1.6912340667948444E-3</v>
      </c>
      <c r="AW42" s="411">
        <f>+'WICHE Public Grads-RE PROJ'!CH45/'WICHE Public Grads-RE PROJ'!L45</f>
        <v>2.485807975741335E-3</v>
      </c>
      <c r="AX42" s="416">
        <f>+'WICHE Public Grads-RE PROJ'!CI45/'WICHE Public Grads-RE PROJ'!M45</f>
        <v>1.8999257301760021E-3</v>
      </c>
      <c r="AY42" s="416">
        <f>+'WICHE Public Grads-RE PROJ'!CJ45/'WICHE Public Grads-RE PROJ'!N45</f>
        <v>2.1425510641336952E-3</v>
      </c>
      <c r="AZ42" s="416">
        <f>+'WICHE Public Grads-RE PROJ'!CK45/'WICHE Public Grads-RE PROJ'!O45</f>
        <v>2.1463097900584374E-3</v>
      </c>
      <c r="BA42" s="416">
        <f>+'WICHE Public Grads-RE PROJ'!CL45/'WICHE Public Grads-RE PROJ'!P45</f>
        <v>2.3825966850828731E-3</v>
      </c>
      <c r="BB42" s="416">
        <f>+'WICHE Public Grads-RE PROJ'!CM45/'WICHE Public Grads-RE PROJ'!Q45</f>
        <v>2.0860893456802684E-3</v>
      </c>
      <c r="BC42" s="416">
        <f>+'WICHE Public Grads-RE PROJ'!CN45/'WICHE Public Grads-RE PROJ'!R45</f>
        <v>2.3193841294907223E-3</v>
      </c>
      <c r="BD42" s="416">
        <f>+'WICHE Public Grads-RE PROJ'!CO45/'WICHE Public Grads-RE PROJ'!S45</f>
        <v>2.2467582488124279E-3</v>
      </c>
      <c r="BE42" s="416">
        <f>+'WICHE Public Grads-RE PROJ'!CP45/'WICHE Public Grads-RE PROJ'!T45</f>
        <v>2.8041170273117757E-3</v>
      </c>
      <c r="BF42" s="417">
        <f>+'WICHE Public Grads-RE PROJ'!CQ45/'WICHE Public Grads-RE PROJ'!U45</f>
        <v>3.2651419021385904E-3</v>
      </c>
      <c r="BG42" s="417">
        <f>+'WICHE Public Grads-RE PROJ'!CR45/'WICHE Public Grads-RE PROJ'!V45</f>
        <v>2.9801006184509886E-3</v>
      </c>
      <c r="BH42" s="417">
        <f>+'WICHE Public Grads-RE PROJ'!CS45/'WICHE Public Grads-RE PROJ'!W45</f>
        <v>3.5244549110075136E-3</v>
      </c>
      <c r="BI42" s="417">
        <f>+'WICHE Public Grads-RE PROJ'!CT45/'WICHE Public Grads-RE PROJ'!X45</f>
        <v>3.2652391500533266E-3</v>
      </c>
      <c r="BJ42" s="417">
        <f>+'WICHE Public Grads-RE PROJ'!CU45/'WICHE Public Grads-RE PROJ'!Y45</f>
        <v>3.7216534065534182E-3</v>
      </c>
      <c r="BK42" s="417">
        <f>+'WICHE Public Grads-RE PROJ'!CV45/'WICHE Public Grads-RE PROJ'!Z45</f>
        <v>3.4824715598155949E-3</v>
      </c>
      <c r="BL42" s="417">
        <f>+'WICHE Public Grads-RE PROJ'!CW45/'WICHE Public Grads-RE PROJ'!AA45</f>
        <v>3.2031701477751176E-3</v>
      </c>
      <c r="BM42" s="415">
        <f>+'WICHE Public Grads-RE PROJ'!CX45/'WICHE Public Grads-RE PROJ'!AB45</f>
        <v>3.5474326069542756E-3</v>
      </c>
      <c r="BN42" s="415">
        <f>+'WICHE Public Grads-RE PROJ'!CY45/'WICHE Public Grads-RE PROJ'!AC45</f>
        <v>3.2527584667389501E-3</v>
      </c>
      <c r="BO42" s="415">
        <f>+'WICHE Public Grads-RE PROJ'!CZ45/'WICHE Public Grads-RE PROJ'!AD45</f>
        <v>3.2649253731343282E-3</v>
      </c>
      <c r="BP42" s="415">
        <f>+'WICHE Public Grads-RE PROJ'!DA45/'WICHE Public Grads-RE PROJ'!AE45</f>
        <v>3.1222574765408764E-3</v>
      </c>
      <c r="BQ42" s="415">
        <f>+'WICHE Public Grads-RE PROJ'!DB45/'WICHE Public Grads-RE PROJ'!AF45</f>
        <v>3.2134865487827447E-3</v>
      </c>
      <c r="BR42" s="417">
        <f>+'WICHE Public Grads-RE PROJ'!DC45/'WICHE Public Grads-RE PROJ'!AG45</f>
        <v>3.2321406850053E-3</v>
      </c>
      <c r="BS42" s="415">
        <f>+'WICHE Public Grads-RE PROJ'!DD45/'WICHE Public Grads-RE PROJ'!AH45</f>
        <v>3.1116627841730289E-3</v>
      </c>
      <c r="BT42" s="415">
        <f>+'WICHE Public Grads-RE PROJ'!DE45/'WICHE Public Grads-RE PROJ'!AI45</f>
        <v>2.3432923257176333E-3</v>
      </c>
      <c r="BU42" s="415">
        <f>+'WICHE Public Grads-RE PROJ'!DF45/'WICHE Public Grads-RE PROJ'!AJ45</f>
        <v>2.3843179998978151E-3</v>
      </c>
      <c r="BV42" s="415">
        <f>+'WICHE Public Grads-RE PROJ'!DG45/'WICHE Public Grads-RE PROJ'!AK45</f>
        <v>2.4233759893999094E-3</v>
      </c>
      <c r="BW42" s="434">
        <f>+'WICHE Public Grads-RE PROJ'!DH45/'WICHE Public Grads-RE PROJ'!AL45</f>
        <v>2.5843967048942013E-3</v>
      </c>
      <c r="BX42" s="411">
        <f>+'WICHE Public Grads-RE PROJ'!DI45/'WICHE Public Grads-RE PROJ'!B45</f>
        <v>9.0058273000176593E-3</v>
      </c>
      <c r="BY42" s="411">
        <f>+'WICHE Public Grads-RE PROJ'!DJ45/'WICHE Public Grads-RE PROJ'!C45</f>
        <v>7.0022112245972414E-3</v>
      </c>
      <c r="BZ42" s="411">
        <f>+'WICHE Public Grads-RE PROJ'!DK45/'WICHE Public Grads-RE PROJ'!D45</f>
        <v>7.2461116193961572E-3</v>
      </c>
      <c r="CA42" s="411">
        <f>+'WICHE Public Grads-RE PROJ'!DL45/'WICHE Public Grads-RE PROJ'!E45</f>
        <v>7.5100788469085588E-3</v>
      </c>
      <c r="CB42" s="411">
        <f>+'WICHE Public Grads-RE PROJ'!DM45/'WICHE Public Grads-RE PROJ'!F45</f>
        <v>9.9591691816083797E-3</v>
      </c>
      <c r="CC42" s="411">
        <f>+'WICHE Public Grads-RE PROJ'!DN45/'WICHE Public Grads-RE PROJ'!G45</f>
        <v>8.9448862746462944E-3</v>
      </c>
      <c r="CD42" s="416">
        <f>+'WICHE Public Grads-RE PROJ'!DO45/'WICHE Public Grads-RE PROJ'!H45</f>
        <v>9.5853691639522266E-3</v>
      </c>
      <c r="CE42" s="416">
        <f>+'WICHE Public Grads-RE PROJ'!DP45/'WICHE Public Grads-RE PROJ'!I45</f>
        <v>1.143428251994647E-2</v>
      </c>
      <c r="CF42" s="416">
        <f>+'WICHE Public Grads-RE PROJ'!DQ45/'WICHE Public Grads-RE PROJ'!J45</f>
        <v>1.0980144530975934E-2</v>
      </c>
      <c r="CG42" s="416">
        <f>+'WICHE Public Grads-RE PROJ'!DR45/'WICHE Public Grads-RE PROJ'!K45</f>
        <v>1.1055330057679983E-2</v>
      </c>
      <c r="CH42" s="411">
        <f>+'WICHE Public Grads-RE PROJ'!DS45/'WICHE Public Grads-RE PROJ'!L45</f>
        <v>1.1582807376326646E-2</v>
      </c>
      <c r="CI42" s="416">
        <f>+'WICHE Public Grads-RE PROJ'!DT45/'WICHE Public Grads-RE PROJ'!M45</f>
        <v>1.2504965714976597E-2</v>
      </c>
      <c r="CJ42" s="416">
        <f>+'WICHE Public Grads-RE PROJ'!DU45/'WICHE Public Grads-RE PROJ'!N45</f>
        <v>1.2426796171975433E-2</v>
      </c>
      <c r="CK42" s="416">
        <f>+'WICHE Public Grads-RE PROJ'!DV45/'WICHE Public Grads-RE PROJ'!O45</f>
        <v>1.2968039823966524E-2</v>
      </c>
      <c r="CL42" s="416">
        <f>+'WICHE Public Grads-RE PROJ'!DW45/'WICHE Public Grads-RE PROJ'!P45</f>
        <v>1.388121546961326E-2</v>
      </c>
      <c r="CM42" s="416">
        <f>+'WICHE Public Grads-RE PROJ'!DX45/'WICHE Public Grads-RE PROJ'!Q45</f>
        <v>1.3924222380516264E-2</v>
      </c>
      <c r="CN42" s="416">
        <f>+'WICHE Public Grads-RE PROJ'!DY45/'WICHE Public Grads-RE PROJ'!R45</f>
        <v>1.38834057112778E-2</v>
      </c>
      <c r="CO42" s="416">
        <f>+'WICHE Public Grads-RE PROJ'!DZ45/'WICHE Public Grads-RE PROJ'!S45</f>
        <v>1.3384259853639748E-2</v>
      </c>
      <c r="CP42" s="416">
        <f>+'WICHE Public Grads-RE PROJ'!EA45/'WICHE Public Grads-RE PROJ'!T45</f>
        <v>1.4409595591214847E-2</v>
      </c>
      <c r="CQ42" s="417">
        <f>+'WICHE Public Grads-RE PROJ'!EB45/'WICHE Public Grads-RE PROJ'!U45</f>
        <v>1.5118690229333664E-2</v>
      </c>
      <c r="CR42" s="417">
        <f>+'WICHE Public Grads-RE PROJ'!EC45/'WICHE Public Grads-RE PROJ'!V45</f>
        <v>1.8425353286121705E-2</v>
      </c>
      <c r="CS42" s="417">
        <f>+'WICHE Public Grads-RE PROJ'!ED45/'WICHE Public Grads-RE PROJ'!W45</f>
        <v>2.0393777735057111E-2</v>
      </c>
      <c r="CT42" s="417">
        <f>+'WICHE Public Grads-RE PROJ'!EE45/'WICHE Public Grads-RE PROJ'!X45</f>
        <v>2.1560423332512922E-2</v>
      </c>
      <c r="CU42" s="417">
        <f>+'WICHE Public Grads-RE PROJ'!EF45/'WICHE Public Grads-RE PROJ'!Y45</f>
        <v>2.3057710438824288E-2</v>
      </c>
      <c r="CV42" s="417">
        <f>+'WICHE Public Grads-RE PROJ'!EG45/'WICHE Public Grads-RE PROJ'!Z45</f>
        <v>2.550495837617326E-2</v>
      </c>
      <c r="CW42" s="417">
        <f>+'WICHE Public Grads-RE PROJ'!EH45/'WICHE Public Grads-RE PROJ'!AA45</f>
        <v>2.7061834392801121E-2</v>
      </c>
      <c r="CX42" s="415">
        <f>+'WICHE Public Grads-RE PROJ'!EI45/'WICHE Public Grads-RE PROJ'!AB45</f>
        <v>3.0210393814062219E-2</v>
      </c>
      <c r="CY42" s="415">
        <f>+'WICHE Public Grads-RE PROJ'!EJ45/'WICHE Public Grads-RE PROJ'!AC45</f>
        <v>3.1204158428471202E-2</v>
      </c>
      <c r="CZ42" s="415">
        <f>+'WICHE Public Grads-RE PROJ'!EK45/'WICHE Public Grads-RE PROJ'!AD45</f>
        <v>3.3781982942430705E-2</v>
      </c>
      <c r="DA42" s="415">
        <f>+'WICHE Public Grads-RE PROJ'!EL45/'WICHE Public Grads-RE PROJ'!AE45</f>
        <v>3.7146425437116048E-2</v>
      </c>
      <c r="DB42" s="415">
        <f>+'WICHE Public Grads-RE PROJ'!EM45/'WICHE Public Grads-RE PROJ'!AF45</f>
        <v>4.0496660329424436E-2</v>
      </c>
      <c r="DC42" s="417">
        <f>+'WICHE Public Grads-RE PROJ'!EN45/'WICHE Public Grads-RE PROJ'!AG45</f>
        <v>3.7638799589900428E-2</v>
      </c>
      <c r="DD42" s="415">
        <f>+'WICHE Public Grads-RE PROJ'!EO45/'WICHE Public Grads-RE PROJ'!AH45</f>
        <v>4.0485623437792252E-2</v>
      </c>
      <c r="DE42" s="415">
        <f>+'WICHE Public Grads-RE PROJ'!EP45/'WICHE Public Grads-RE PROJ'!AI45</f>
        <v>4.3468072642062094E-2</v>
      </c>
      <c r="DF42" s="415">
        <f>+'WICHE Public Grads-RE PROJ'!EQ45/'WICHE Public Grads-RE PROJ'!AJ45</f>
        <v>4.6681540269427932E-2</v>
      </c>
      <c r="DG42" s="415">
        <f>+'WICHE Public Grads-RE PROJ'!ER45/'WICHE Public Grads-RE PROJ'!AK45</f>
        <v>5.1780048118832599E-2</v>
      </c>
      <c r="DH42" s="434">
        <f>+'WICHE Public Grads-RE PROJ'!ES45/'WICHE Public Grads-RE PROJ'!AL45</f>
        <v>5.1580250901846765E-2</v>
      </c>
      <c r="DI42" s="411">
        <f>+'WICHE Public Grads-RE PROJ'!ET45/'WICHE Public Grads-RE PROJ'!B45</f>
        <v>8.6314674200953553E-2</v>
      </c>
      <c r="DJ42" s="411">
        <f>+'WICHE Public Grads-RE PROJ'!EU45/'WICHE Public Grads-RE PROJ'!C45</f>
        <v>8.1832859499491067E-2</v>
      </c>
      <c r="DK42" s="411">
        <f>+'WICHE Public Grads-RE PROJ'!EV45/'WICHE Public Grads-RE PROJ'!D45</f>
        <v>7.5681610247026534E-2</v>
      </c>
      <c r="DL42" s="411">
        <f>+'WICHE Public Grads-RE PROJ'!EW45/'WICHE Public Grads-RE PROJ'!E45</f>
        <v>8.2004352634771127E-2</v>
      </c>
      <c r="DM42" s="411">
        <f>+'WICHE Public Grads-RE PROJ'!EX45/'WICHE Public Grads-RE PROJ'!F45</f>
        <v>7.8395171311911954E-2</v>
      </c>
      <c r="DN42" s="411">
        <f>+'WICHE Public Grads-RE PROJ'!EY45/'WICHE Public Grads-RE PROJ'!G45</f>
        <v>8.4541357047143384E-2</v>
      </c>
      <c r="DO42" s="416">
        <f>+'WICHE Public Grads-RE PROJ'!EZ45/'WICHE Public Grads-RE PROJ'!H45</f>
        <v>8.4198561346362652E-2</v>
      </c>
      <c r="DP42" s="416">
        <f>+'WICHE Public Grads-RE PROJ'!FA45/'WICHE Public Grads-RE PROJ'!I45</f>
        <v>8.6527874239831964E-2</v>
      </c>
      <c r="DQ42" s="416">
        <f>+'WICHE Public Grads-RE PROJ'!FB45/'WICHE Public Grads-RE PROJ'!J45</f>
        <v>7.5896302532800108E-2</v>
      </c>
      <c r="DR42" s="416">
        <f>+'WICHE Public Grads-RE PROJ'!FC45/'WICHE Public Grads-RE PROJ'!K45</f>
        <v>7.7583137506230859E-2</v>
      </c>
      <c r="DS42" s="411">
        <f>+'WICHE Public Grads-RE PROJ'!FD45/'WICHE Public Grads-RE PROJ'!L45</f>
        <v>8.1978773668065302E-2</v>
      </c>
      <c r="DT42" s="416">
        <f>+'WICHE Public Grads-RE PROJ'!FE45/'WICHE Public Grads-RE PROJ'!M45</f>
        <v>8.0643211219925043E-2</v>
      </c>
      <c r="DU42" s="416">
        <f>+'WICHE Public Grads-RE PROJ'!FF45/'WICHE Public Grads-RE PROJ'!N45</f>
        <v>7.7524639337237536E-2</v>
      </c>
      <c r="DV42" s="416">
        <f>+'WICHE Public Grads-RE PROJ'!FG45/'WICHE Public Grads-RE PROJ'!O45</f>
        <v>8.204674987374648E-2</v>
      </c>
      <c r="DW42" s="416">
        <f>+'WICHE Public Grads-RE PROJ'!FH45/'WICHE Public Grads-RE PROJ'!P45</f>
        <v>8.8743093922651936E-2</v>
      </c>
      <c r="DX42" s="416">
        <f>+'WICHE Public Grads-RE PROJ'!FI45/'WICHE Public Grads-RE PROJ'!Q45</f>
        <v>8.9532241104440149E-2</v>
      </c>
      <c r="DY42" s="416">
        <f>+'WICHE Public Grads-RE PROJ'!FJ45/'WICHE Public Grads-RE PROJ'!R45</f>
        <v>9.1525200684300562E-2</v>
      </c>
      <c r="DZ42" s="416">
        <f>+'WICHE Public Grads-RE PROJ'!FK45/'WICHE Public Grads-RE PROJ'!S45</f>
        <v>9.7413018359224543E-2</v>
      </c>
      <c r="EA42" s="416">
        <f>+'WICHE Public Grads-RE PROJ'!FL45/'WICHE Public Grads-RE PROJ'!T45</f>
        <v>0.10106167436583191</v>
      </c>
      <c r="EB42" s="417">
        <f>+'WICHE Public Grads-RE PROJ'!FM45/'WICHE Public Grads-RE PROJ'!U45</f>
        <v>0.10029092259601993</v>
      </c>
      <c r="EC42" s="417">
        <f>+'WICHE Public Grads-RE PROJ'!FN45/'WICHE Public Grads-RE PROJ'!V45</f>
        <v>0.101099112378633</v>
      </c>
      <c r="ED42" s="417">
        <f>+'WICHE Public Grads-RE PROJ'!FO45/'WICHE Public Grads-RE PROJ'!W45</f>
        <v>0.10339469088928406</v>
      </c>
      <c r="EE42" s="417">
        <f>+'WICHE Public Grads-RE PROJ'!FP45/'WICHE Public Grads-RE PROJ'!X45</f>
        <v>9.2755763393223403E-2</v>
      </c>
      <c r="EF42" s="417">
        <f>+'WICHE Public Grads-RE PROJ'!FQ45/'WICHE Public Grads-RE PROJ'!Y45</f>
        <v>9.4629240617298244E-2</v>
      </c>
      <c r="EG42" s="417">
        <f>+'WICHE Public Grads-RE PROJ'!FR45/'WICHE Public Grads-RE PROJ'!Z45</f>
        <v>9.6464462206891977E-2</v>
      </c>
      <c r="EH42" s="417">
        <f>+'WICHE Public Grads-RE PROJ'!FS45/'WICHE Public Grads-RE PROJ'!AA45</f>
        <v>9.8059935606373314E-2</v>
      </c>
      <c r="EI42" s="415">
        <f>+'WICHE Public Grads-RE PROJ'!FT45/'WICHE Public Grads-RE PROJ'!AB45</f>
        <v>0.10047244609373723</v>
      </c>
      <c r="EJ42" s="415">
        <f>+'WICHE Public Grads-RE PROJ'!FU45/'WICHE Public Grads-RE PROJ'!AC45</f>
        <v>0.1001817717966707</v>
      </c>
      <c r="EK42" s="415">
        <f>+'WICHE Public Grads-RE PROJ'!FV45/'WICHE Public Grads-RE PROJ'!AD45</f>
        <v>0.10121268656716417</v>
      </c>
      <c r="EL42" s="415">
        <f>+'WICHE Public Grads-RE PROJ'!FW45/'WICHE Public Grads-RE PROJ'!AE45</f>
        <v>9.8578950921487885E-2</v>
      </c>
      <c r="EM42" s="415">
        <f>+'WICHE Public Grads-RE PROJ'!FX45/'WICHE Public Grads-RE PROJ'!AF45</f>
        <v>9.8810505240843241E-2</v>
      </c>
      <c r="EN42" s="417">
        <f>+'WICHE Public Grads-RE PROJ'!FY45/'WICHE Public Grads-RE PROJ'!AG45</f>
        <v>0.10318522251377135</v>
      </c>
      <c r="EO42" s="415">
        <f>+'WICHE Public Grads-RE PROJ'!FZ45/'WICHE Public Grads-RE PROJ'!AH45</f>
        <v>0.10722483889068371</v>
      </c>
      <c r="EP42" s="415">
        <f>+'WICHE Public Grads-RE PROJ'!GA45/'WICHE Public Grads-RE PROJ'!AI45</f>
        <v>0.10429324629676123</v>
      </c>
      <c r="EQ42" s="415">
        <f>+'WICHE Public Grads-RE PROJ'!GB45/'WICHE Public Grads-RE PROJ'!AJ45</f>
        <v>0.10756680348110428</v>
      </c>
      <c r="ER42" s="415">
        <f>+'WICHE Public Grads-RE PROJ'!GC45/'WICHE Public Grads-RE PROJ'!AK45</f>
        <v>0.10682032148959168</v>
      </c>
      <c r="ES42" s="434">
        <f>+'WICHE Public Grads-RE PROJ'!GD45/'WICHE Public Grads-RE PROJ'!AL45</f>
        <v>0.10870618639961234</v>
      </c>
      <c r="ET42" s="411">
        <f>+'WICHE Public Grads-RE PROJ'!GE45/'WICHE Public Grads-RE PROJ'!B45</f>
        <v>1.7005120960621577E-2</v>
      </c>
      <c r="EU42" s="411">
        <f>+'WICHE Public Grads-RE PROJ'!GF45/'WICHE Public Grads-RE PROJ'!C45</f>
        <v>1.6145449440174091E-2</v>
      </c>
      <c r="EV42" s="411">
        <f>+'WICHE Public Grads-RE PROJ'!GG45/'WICHE Public Grads-RE PROJ'!D45</f>
        <v>1.6139066788655079E-2</v>
      </c>
      <c r="EW42" s="411">
        <f>+'WICHE Public Grads-RE PROJ'!GH45/'WICHE Public Grads-RE PROJ'!E45</f>
        <v>1.7678119090941524E-2</v>
      </c>
      <c r="EX42" s="411">
        <f>+'WICHE Public Grads-RE PROJ'!GI45/'WICHE Public Grads-RE PROJ'!F45</f>
        <v>2.0291141487661993E-2</v>
      </c>
      <c r="EY42" s="411">
        <f>+'WICHE Public Grads-RE PROJ'!GJ45/'WICHE Public Grads-RE PROJ'!G45</f>
        <v>1.9403790265040112E-2</v>
      </c>
      <c r="EZ42" s="416">
        <f>+'WICHE Public Grads-RE PROJ'!GK45/'WICHE Public Grads-RE PROJ'!H45</f>
        <v>2.0341340933767642E-2</v>
      </c>
      <c r="FA42" s="416">
        <f>+'WICHE Public Grads-RE PROJ'!GL45/'WICHE Public Grads-RE PROJ'!I45</f>
        <v>2.1208476614774787E-2</v>
      </c>
      <c r="FB42" s="416">
        <f>+'WICHE Public Grads-RE PROJ'!GM45/'WICHE Public Grads-RE PROJ'!J45</f>
        <v>2.0802638041114152E-2</v>
      </c>
      <c r="FC42" s="416">
        <f>+'WICHE Public Grads-RE PROJ'!GN45/'WICHE Public Grads-RE PROJ'!K45</f>
        <v>2.3214412874741866E-2</v>
      </c>
      <c r="FD42" s="411">
        <f>+'WICHE Public Grads-RE PROJ'!GO45/'WICHE Public Grads-RE PROJ'!L45</f>
        <v>2.517541694580586E-2</v>
      </c>
      <c r="FE42" s="416">
        <f>+'WICHE Public Grads-RE PROJ'!GP45/'WICHE Public Grads-RE PROJ'!M45</f>
        <v>2.5459004784358429E-2</v>
      </c>
      <c r="FF42" s="416">
        <f>+'WICHE Public Grads-RE PROJ'!GQ45/'WICHE Public Grads-RE PROJ'!N45</f>
        <v>2.8603056706184831E-2</v>
      </c>
      <c r="FG42" s="416">
        <f>+'WICHE Public Grads-RE PROJ'!GR45/'WICHE Public Grads-RE PROJ'!O45</f>
        <v>2.9507250559122719E-2</v>
      </c>
      <c r="FH42" s="416">
        <f>+'WICHE Public Grads-RE PROJ'!GS45/'WICHE Public Grads-RE PROJ'!P45</f>
        <v>3.37189226519337E-2</v>
      </c>
      <c r="FI42" s="416">
        <f>+'WICHE Public Grads-RE PROJ'!GT45/'WICHE Public Grads-RE PROJ'!Q45</f>
        <v>3.6650724195244393E-2</v>
      </c>
      <c r="FJ42" s="416">
        <f>+'WICHE Public Grads-RE PROJ'!GU45/'WICHE Public Grads-RE PROJ'!R45</f>
        <v>4.0021713383339916E-2</v>
      </c>
      <c r="FK42" s="416">
        <f>+'WICHE Public Grads-RE PROJ'!GV45/'WICHE Public Grads-RE PROJ'!S45</f>
        <v>4.3330337655668252E-2</v>
      </c>
      <c r="FL42" s="416">
        <f>+'WICHE Public Grads-RE PROJ'!GW45/'WICHE Public Grads-RE PROJ'!T45</f>
        <v>4.6956803630764245E-2</v>
      </c>
      <c r="FM42" s="417">
        <f>+'WICHE Public Grads-RE PROJ'!GX45/'WICHE Public Grads-RE PROJ'!U45</f>
        <v>5.5105072575902941E-2</v>
      </c>
      <c r="FN42" s="417">
        <f>+'WICHE Public Grads-RE PROJ'!GY45/'WICHE Public Grads-RE PROJ'!V45</f>
        <v>5.9169417117954308E-2</v>
      </c>
      <c r="FO42" s="417">
        <f>+'WICHE Public Grads-RE PROJ'!GZ45/'WICHE Public Grads-RE PROJ'!W45</f>
        <v>6.4080998381954787E-2</v>
      </c>
      <c r="FP42" s="417">
        <f>+'WICHE Public Grads-RE PROJ'!HA45/'WICHE Public Grads-RE PROJ'!X45</f>
        <v>6.4123389941750764E-2</v>
      </c>
      <c r="FQ42" s="417">
        <f>+'WICHE Public Grads-RE PROJ'!HB45/'WICHE Public Grads-RE PROJ'!Y45</f>
        <v>6.9140049952859051E-2</v>
      </c>
      <c r="FR42" s="417">
        <f>+'WICHE Public Grads-RE PROJ'!HC45/'WICHE Public Grads-RE PROJ'!Z45</f>
        <v>7.1639414944777949E-2</v>
      </c>
      <c r="FS42" s="417">
        <f>+'WICHE Public Grads-RE PROJ'!HD45/'WICHE Public Grads-RE PROJ'!AA45</f>
        <v>7.6463303888384376E-2</v>
      </c>
      <c r="FT42" s="415">
        <f>+'WICHE Public Grads-RE PROJ'!HE45/'WICHE Public Grads-RE PROJ'!AB45</f>
        <v>7.9334978993313821E-2</v>
      </c>
      <c r="FU42" s="415">
        <f>+'WICHE Public Grads-RE PROJ'!HF45/'WICHE Public Grads-RE PROJ'!AC45</f>
        <v>8.7872313285286052E-2</v>
      </c>
      <c r="FV42" s="415">
        <f>+'WICHE Public Grads-RE PROJ'!HG45/'WICHE Public Grads-RE PROJ'!AD45</f>
        <v>9.0618336886993597E-2</v>
      </c>
      <c r="FW42" s="415">
        <f>+'WICHE Public Grads-RE PROJ'!HH45/'WICHE Public Grads-RE PROJ'!AE45</f>
        <v>9.4714102477553505E-2</v>
      </c>
      <c r="FX42" s="415">
        <f>+'WICHE Public Grads-RE PROJ'!HI45/'WICHE Public Grads-RE PROJ'!AF45</f>
        <v>9.7969278395612161E-2</v>
      </c>
      <c r="FY42" s="417">
        <f>+'WICHE Public Grads-RE PROJ'!HJ45/'WICHE Public Grads-RE PROJ'!AG45</f>
        <v>0.10799867934036526</v>
      </c>
      <c r="FZ42" s="415">
        <f>+'WICHE Public Grads-RE PROJ'!HK45/'WICHE Public Grads-RE PROJ'!AH45</f>
        <v>0.11028549080954243</v>
      </c>
      <c r="GA42" s="415">
        <f>+'WICHE Public Grads-RE PROJ'!HL45/'WICHE Public Grads-RE PROJ'!AI45</f>
        <v>0.11269562306469161</v>
      </c>
      <c r="GB42" s="415">
        <f>+'WICHE Public Grads-RE PROJ'!HM45/'WICHE Public Grads-RE PROJ'!AJ45</f>
        <v>0.10964456630958666</v>
      </c>
      <c r="GC42" s="415">
        <f>+'WICHE Public Grads-RE PROJ'!HN45/'WICHE Public Grads-RE PROJ'!AK45</f>
        <v>0.10603577530597301</v>
      </c>
      <c r="GD42" s="434">
        <f>+'WICHE Public Grads-RE PROJ'!HO45/'WICHE Public Grads-RE PROJ'!AL45</f>
        <v>0.1032681849997308</v>
      </c>
      <c r="GE42" s="411">
        <f>+'WICHE Public Grads-RE PROJ'!HP45/'WICHE Public Grads-RE PROJ'!B45</f>
        <v>0.88636764965565951</v>
      </c>
      <c r="GF42" s="411">
        <f>+'WICHE Public Grads-RE PROJ'!HQ45/'WICHE Public Grads-RE PROJ'!C45</f>
        <v>0.89461584359973323</v>
      </c>
      <c r="GG42" s="411">
        <f>+'WICHE Public Grads-RE PROJ'!HR45/'WICHE Public Grads-RE PROJ'!D45</f>
        <v>0.89998170173833481</v>
      </c>
      <c r="GH42" s="411">
        <f>+'WICHE Public Grads-RE PROJ'!HS45/'WICHE Public Grads-RE PROJ'!E45</f>
        <v>0.89212958007777654</v>
      </c>
      <c r="GI42" s="411">
        <f>+'WICHE Public Grads-RE PROJ'!HT45/'WICHE Public Grads-RE PROJ'!F45</f>
        <v>0.8895615125155335</v>
      </c>
      <c r="GJ42" s="411">
        <f>+'WICHE Public Grads-RE PROJ'!HU45/'WICHE Public Grads-RE PROJ'!G45</f>
        <v>0.88554374118998314</v>
      </c>
      <c r="GK42" s="416">
        <f>+'WICHE Public Grads-RE PROJ'!HV45/'WICHE Public Grads-RE PROJ'!H45</f>
        <v>0.88419516829533118</v>
      </c>
      <c r="GL42" s="416">
        <f>+'WICHE Public Grads-RE PROJ'!HW45/'WICHE Public Grads-RE PROJ'!I45</f>
        <v>0.87949113207866791</v>
      </c>
      <c r="GM42" s="416">
        <f>+'WICHE Public Grads-RE PROJ'!HX45/'WICHE Public Grads-RE PROJ'!J45</f>
        <v>0.89112818354030732</v>
      </c>
      <c r="GN42" s="416">
        <f>+'WICHE Public Grads-RE PROJ'!HY45/'WICHE Public Grads-RE PROJ'!K45</f>
        <v>0.88645588549455245</v>
      </c>
      <c r="GO42" s="411">
        <f>+'WICHE Public Grads-RE PROJ'!HZ45/'WICHE Public Grads-RE PROJ'!L45</f>
        <v>0.87877719403406085</v>
      </c>
      <c r="GP42" s="416">
        <f>+'WICHE Public Grads-RE PROJ'!IA45/'WICHE Public Grads-RE PROJ'!M45</f>
        <v>0.87949289255056395</v>
      </c>
      <c r="GQ42" s="416">
        <f>+'WICHE Public Grads-RE PROJ'!IB45/'WICHE Public Grads-RE PROJ'!N45</f>
        <v>0.87930295672046854</v>
      </c>
      <c r="GR42" s="416">
        <f>+'WICHE Public Grads-RE PROJ'!IC45/'WICHE Public Grads-RE PROJ'!O45</f>
        <v>0.87333164995310586</v>
      </c>
      <c r="GS42" s="416">
        <f>+'WICHE Public Grads-RE PROJ'!ID45/'WICHE Public Grads-RE PROJ'!P45</f>
        <v>0.86127417127071826</v>
      </c>
      <c r="GT42" s="416">
        <f>+'WICHE Public Grads-RE PROJ'!IE45/'WICHE Public Grads-RE PROJ'!Q45</f>
        <v>0.85780672297411897</v>
      </c>
      <c r="GU42" s="416">
        <f>+'WICHE Public Grads-RE PROJ'!IF45/'WICHE Public Grads-RE PROJ'!R45</f>
        <v>0.85225029609159098</v>
      </c>
      <c r="GV42" s="416">
        <f>+'WICHE Public Grads-RE PROJ'!IG45/'WICHE Public Grads-RE PROJ'!S45</f>
        <v>0.84362562588265499</v>
      </c>
      <c r="GW42" s="416">
        <f>+'WICHE Public Grads-RE PROJ'!IH45/'WICHE Public Grads-RE PROJ'!T45</f>
        <v>0.83476780938487727</v>
      </c>
      <c r="GX42" s="417">
        <f>+'WICHE Public Grads-RE PROJ'!II45/'WICHE Public Grads-RE PROJ'!U45</f>
        <v>0.82622017269660486</v>
      </c>
      <c r="GY42" s="417">
        <f>+'WICHE Public Grads-RE PROJ'!IJ45/'WICHE Public Grads-RE PROJ'!V45</f>
        <v>0.81832601659883997</v>
      </c>
      <c r="GZ42" s="417">
        <f>+'WICHE Public Grads-RE PROJ'!IK45/'WICHE Public Grads-RE PROJ'!W45</f>
        <v>0.80860607808269658</v>
      </c>
      <c r="HA42" s="417">
        <f>+'WICHE Public Grads-RE PROJ'!IL45/'WICHE Public Grads-RE PROJ'!X45</f>
        <v>0.81829518418245961</v>
      </c>
      <c r="HB42" s="417">
        <f>+'WICHE Public Grads-RE PROJ'!IM45/'WICHE Public Grads-RE PROJ'!Y45</f>
        <v>0.80945134558446497</v>
      </c>
      <c r="HC42" s="417">
        <f>+'WICHE Public Grads-RE PROJ'!IN45/'WICHE Public Grads-RE PROJ'!Z45</f>
        <v>0.80290869291234124</v>
      </c>
      <c r="HD42" s="417">
        <f>+'WICHE Public Grads-RE PROJ'!IO45/'WICHE Public Grads-RE PROJ'!AA45</f>
        <v>0.79521175596466609</v>
      </c>
      <c r="HE42" s="415">
        <f>+'WICHE Public Grads-RE PROJ'!IP45/'WICHE Public Grads-RE PROJ'!AB45</f>
        <v>0.7864347484919324</v>
      </c>
      <c r="HF42" s="415">
        <f>+'WICHE Public Grads-RE PROJ'!IQ45/'WICHE Public Grads-RE PROJ'!AC45</f>
        <v>0.77748899802283311</v>
      </c>
      <c r="HG42" s="415">
        <f>+'WICHE Public Grads-RE PROJ'!IR45/'WICHE Public Grads-RE PROJ'!AD45</f>
        <v>0.77112206823027718</v>
      </c>
      <c r="HH42" s="415">
        <f>+'WICHE Public Grads-RE PROJ'!IS45/'WICHE Public Grads-RE PROJ'!AE45</f>
        <v>0.76643826368730172</v>
      </c>
      <c r="HI42" s="415">
        <f>+'WICHE Public Grads-RE PROJ'!IT45/'WICHE Public Grads-RE PROJ'!AF45</f>
        <v>0.75951006948533739</v>
      </c>
      <c r="HJ42" s="417">
        <f>+'WICHE Public Grads-RE PROJ'!IU45/'WICHE Public Grads-RE PROJ'!AG45</f>
        <v>0.74794515787095761</v>
      </c>
      <c r="HK42" s="415">
        <f>+'WICHE Public Grads-RE PROJ'!IV45/'WICHE Public Grads-RE PROJ'!AH45</f>
        <v>0.73889238407780855</v>
      </c>
      <c r="HL42" s="415">
        <f>+'WICHE Public Grads-RE PROJ'!IW45/'WICHE Public Grads-RE PROJ'!AI45</f>
        <v>0.73719976567076739</v>
      </c>
      <c r="HM42" s="415">
        <f>+'WICHE Public Grads-RE PROJ'!IX45/'WICHE Public Grads-RE PROJ'!AJ45</f>
        <v>0.73372277193998336</v>
      </c>
      <c r="HN42" s="415">
        <f>+'WICHE Public Grads-RE PROJ'!IY45/'WICHE Public Grads-RE PROJ'!AK45</f>
        <v>0.73294047909620275</v>
      </c>
      <c r="HO42" s="434">
        <f>+'WICHE Public Grads-RE PROJ'!IZ45/'WICHE Public Grads-RE PROJ'!AL45</f>
        <v>0.73386098099391595</v>
      </c>
      <c r="HP42" s="428">
        <f t="shared" si="53"/>
        <v>1</v>
      </c>
      <c r="HQ42" s="428">
        <f t="shared" si="54"/>
        <v>1</v>
      </c>
      <c r="HR42" s="428">
        <f t="shared" si="55"/>
        <v>1</v>
      </c>
      <c r="HS42" s="428">
        <f t="shared" si="56"/>
        <v>1</v>
      </c>
      <c r="HT42" s="428">
        <f t="shared" si="57"/>
        <v>1</v>
      </c>
      <c r="HU42" s="428">
        <f t="shared" si="2"/>
        <v>1</v>
      </c>
      <c r="HV42" s="428">
        <f t="shared" si="41"/>
        <v>1</v>
      </c>
      <c r="HW42" s="428">
        <f t="shared" si="42"/>
        <v>1</v>
      </c>
      <c r="HX42" s="428">
        <f t="shared" si="43"/>
        <v>1</v>
      </c>
      <c r="HY42" s="428">
        <f t="shared" si="44"/>
        <v>1</v>
      </c>
      <c r="HZ42" s="428">
        <f t="shared" si="45"/>
        <v>1</v>
      </c>
      <c r="IA42" s="428">
        <f t="shared" si="46"/>
        <v>1</v>
      </c>
      <c r="IB42" s="428">
        <f t="shared" si="47"/>
        <v>1</v>
      </c>
      <c r="IC42" s="428">
        <f t="shared" si="17"/>
        <v>1</v>
      </c>
      <c r="ID42" s="428">
        <f t="shared" si="18"/>
        <v>1</v>
      </c>
      <c r="IE42" s="428">
        <f t="shared" si="19"/>
        <v>1</v>
      </c>
      <c r="IF42" s="428">
        <f t="shared" si="20"/>
        <v>1</v>
      </c>
      <c r="IG42" s="428">
        <f t="shared" si="21"/>
        <v>1</v>
      </c>
      <c r="IH42" s="428">
        <f t="shared" si="22"/>
        <v>1</v>
      </c>
      <c r="II42" s="428">
        <f t="shared" si="23"/>
        <v>1</v>
      </c>
      <c r="IJ42" s="428">
        <f t="shared" si="24"/>
        <v>1</v>
      </c>
      <c r="IK42" s="428">
        <f t="shared" si="25"/>
        <v>1</v>
      </c>
      <c r="IL42" s="428">
        <f t="shared" si="26"/>
        <v>1</v>
      </c>
      <c r="IM42" s="428">
        <f t="shared" si="27"/>
        <v>1</v>
      </c>
      <c r="IN42" s="428">
        <f t="shared" si="28"/>
        <v>1</v>
      </c>
      <c r="IO42" s="428">
        <f t="shared" si="29"/>
        <v>1</v>
      </c>
      <c r="IP42" s="428">
        <f t="shared" si="30"/>
        <v>1</v>
      </c>
      <c r="IQ42" s="428">
        <f t="shared" si="31"/>
        <v>1</v>
      </c>
      <c r="IR42" s="428">
        <f t="shared" si="32"/>
        <v>1</v>
      </c>
      <c r="IS42" s="428">
        <f t="shared" si="33"/>
        <v>1</v>
      </c>
      <c r="IT42" s="428">
        <f t="shared" si="34"/>
        <v>1</v>
      </c>
      <c r="IU42" s="428">
        <f t="shared" si="35"/>
        <v>1</v>
      </c>
      <c r="IV42" s="428">
        <f t="shared" si="36"/>
        <v>1</v>
      </c>
      <c r="IW42" s="428">
        <f t="shared" si="37"/>
        <v>1</v>
      </c>
      <c r="IX42" s="428">
        <f t="shared" si="38"/>
        <v>1</v>
      </c>
      <c r="IY42" s="428">
        <f t="shared" si="39"/>
        <v>1</v>
      </c>
      <c r="IZ42" s="428">
        <f t="shared" si="40"/>
        <v>1</v>
      </c>
    </row>
    <row r="43" spans="1:260" s="42" customFormat="1">
      <c r="A43" s="281" t="s">
        <v>88</v>
      </c>
      <c r="B43" s="411">
        <f>+'WICHE Public Grads-RE PROJ'!AM46/'WICHE Public Grads-RE PROJ'!B46</f>
        <v>2.0462633451957295E-2</v>
      </c>
      <c r="C43" s="411">
        <f>+'WICHE Public Grads-RE PROJ'!AN46/'WICHE Public Grads-RE PROJ'!C46</f>
        <v>1.6298855820321412E-2</v>
      </c>
      <c r="D43" s="411">
        <f>+'WICHE Public Grads-RE PROJ'!AO46/'WICHE Public Grads-RE PROJ'!D46</f>
        <v>1.7985254736006876E-2</v>
      </c>
      <c r="E43" s="411">
        <f>+'WICHE Public Grads-RE PROJ'!AP46/'WICHE Public Grads-RE PROJ'!E46</f>
        <v>2.0180376103364463E-2</v>
      </c>
      <c r="F43" s="411">
        <f>+'WICHE Public Grads-RE PROJ'!AQ46/'WICHE Public Grads-RE PROJ'!F46</f>
        <v>1.7608633910820789E-2</v>
      </c>
      <c r="G43" s="411">
        <f>+'WICHE Public Grads-RE PROJ'!AR46/'WICHE Public Grads-RE PROJ'!G46</f>
        <v>1.9038379918753411E-2</v>
      </c>
      <c r="H43" s="416">
        <f>+'WICHE Public Grads-RE PROJ'!AS46/'WICHE Public Grads-RE PROJ'!H46</f>
        <v>1.731551083681886E-2</v>
      </c>
      <c r="I43" s="416">
        <f>+'WICHE Public Grads-RE PROJ'!AT46/'WICHE Public Grads-RE PROJ'!I46</f>
        <v>1.7045785095118973E-2</v>
      </c>
      <c r="J43" s="416">
        <f>+'WICHE Public Grads-RE PROJ'!AU46/'WICHE Public Grads-RE PROJ'!J46</f>
        <v>1.830454518658256E-2</v>
      </c>
      <c r="K43" s="416">
        <f>+'WICHE Public Grads-RE PROJ'!AV46/'WICHE Public Grads-RE PROJ'!K46</f>
        <v>2.6529282880322143E-2</v>
      </c>
      <c r="L43" s="411">
        <f>+'WICHE Public Grads-RE PROJ'!AW46/'WICHE Public Grads-RE PROJ'!L46</f>
        <v>2.2640504306135133E-2</v>
      </c>
      <c r="M43" s="416">
        <f>+'WICHE Public Grads-RE PROJ'!AX46/'WICHE Public Grads-RE PROJ'!M46</f>
        <v>2.2375215146299483E-2</v>
      </c>
      <c r="N43" s="416">
        <f>+'WICHE Public Grads-RE PROJ'!AY46/'WICHE Public Grads-RE PROJ'!N46</f>
        <v>2.3093275867089896E-2</v>
      </c>
      <c r="O43" s="416">
        <f>+'WICHE Public Grads-RE PROJ'!AZ46/'WICHE Public Grads-RE PROJ'!O46</f>
        <v>2.4413509404715771E-2</v>
      </c>
      <c r="P43" s="416">
        <f>+'WICHE Public Grads-RE PROJ'!BA46/'WICHE Public Grads-RE PROJ'!P46</f>
        <v>2.5257471878431723E-2</v>
      </c>
      <c r="Q43" s="416">
        <f>+'WICHE Public Grads-RE PROJ'!BB46/'WICHE Public Grads-RE PROJ'!Q46</f>
        <v>2.2328361707738741E-2</v>
      </c>
      <c r="R43" s="416">
        <f>+'WICHE Public Grads-RE PROJ'!BC46/'WICHE Public Grads-RE PROJ'!R46</f>
        <v>2.2850201023920401E-2</v>
      </c>
      <c r="S43" s="416">
        <f>+'WICHE Public Grads-RE PROJ'!BD46/'WICHE Public Grads-RE PROJ'!S46</f>
        <v>2.3904969639804281E-2</v>
      </c>
      <c r="T43" s="416">
        <f>+'WICHE Public Grads-RE PROJ'!BE46/'WICHE Public Grads-RE PROJ'!T46</f>
        <v>2.3722627737226276E-2</v>
      </c>
      <c r="U43" s="417">
        <f>+'WICHE Public Grads-RE PROJ'!BF46/'WICHE Public Grads-RE PROJ'!U46</f>
        <v>2.304340039400633E-2</v>
      </c>
      <c r="V43" s="417">
        <f>+'WICHE Public Grads-RE PROJ'!BG46/'WICHE Public Grads-RE PROJ'!V46</f>
        <v>2.398580431989231E-2</v>
      </c>
      <c r="W43" s="417">
        <f>+'WICHE Public Grads-RE PROJ'!BH46/'WICHE Public Grads-RE PROJ'!W46</f>
        <v>2.7783057720332002E-2</v>
      </c>
      <c r="X43" s="417">
        <f>+'WICHE Public Grads-RE PROJ'!BI46/'WICHE Public Grads-RE PROJ'!X46</f>
        <v>2.7268935869879055E-2</v>
      </c>
      <c r="Y43" s="417">
        <f>+'WICHE Public Grads-RE PROJ'!BJ46/'WICHE Public Grads-RE PROJ'!Y46</f>
        <v>2.9043262026971019E-2</v>
      </c>
      <c r="Z43" s="417">
        <f>+'WICHE Public Grads-RE PROJ'!BK46/'WICHE Public Grads-RE PROJ'!Z46</f>
        <v>2.8665931642778392E-2</v>
      </c>
      <c r="AA43" s="417">
        <f>+'WICHE Public Grads-RE PROJ'!BL46/'WICHE Public Grads-RE PROJ'!AA46</f>
        <v>2.8960497003545544E-2</v>
      </c>
      <c r="AB43" s="415">
        <f>+'WICHE Public Grads-RE PROJ'!BM46/'WICHE Public Grads-RE PROJ'!AB46</f>
        <v>3.2642967542503863E-2</v>
      </c>
      <c r="AC43" s="415">
        <f>+'WICHE Public Grads-RE PROJ'!BN46/'WICHE Public Grads-RE PROJ'!AC46</f>
        <v>3.116673895532561E-2</v>
      </c>
      <c r="AD43" s="415">
        <f>+'WICHE Public Grads-RE PROJ'!BO46/'WICHE Public Grads-RE PROJ'!AD46</f>
        <v>3.202054264765028E-2</v>
      </c>
      <c r="AE43" s="415">
        <f>+'WICHE Public Grads-RE PROJ'!BP46/'WICHE Public Grads-RE PROJ'!AE46</f>
        <v>3.4711806299550035E-2</v>
      </c>
      <c r="AF43" s="415">
        <f>+'WICHE Public Grads-RE PROJ'!BQ46/'WICHE Public Grads-RE PROJ'!AF46</f>
        <v>3.4594824444174464E-2</v>
      </c>
      <c r="AG43" s="417">
        <f>+'WICHE Public Grads-RE PROJ'!BR46/'WICHE Public Grads-RE PROJ'!AG46</f>
        <v>3.3145918577610317E-2</v>
      </c>
      <c r="AH43" s="415">
        <f>+'WICHE Public Grads-RE PROJ'!BS46/'WICHE Public Grads-RE PROJ'!AH46</f>
        <v>3.2618905302706856E-2</v>
      </c>
      <c r="AI43" s="415">
        <f>+'WICHE Public Grads-RE PROJ'!BT46/'WICHE Public Grads-RE PROJ'!AI46</f>
        <v>3.2681210415200564E-2</v>
      </c>
      <c r="AJ43" s="415">
        <f>+'WICHE Public Grads-RE PROJ'!BU46/'WICHE Public Grads-RE PROJ'!AJ46</f>
        <v>3.2158300163225566E-2</v>
      </c>
      <c r="AK43" s="415">
        <f>+'WICHE Public Grads-RE PROJ'!BV46/'WICHE Public Grads-RE PROJ'!AK46</f>
        <v>3.4374005381788725E-2</v>
      </c>
      <c r="AL43" s="434">
        <f>+'WICHE Public Grads-RE PROJ'!BW46/'WICHE Public Grads-RE PROJ'!AL46</f>
        <v>3.7451405169599668E-2</v>
      </c>
      <c r="AM43" s="411">
        <f>+'WICHE Public Grads-RE PROJ'!BX46/'WICHE Public Grads-RE PROJ'!B46</f>
        <v>4.8932384341637009E-3</v>
      </c>
      <c r="AN43" s="411">
        <f>+'WICHE Public Grads-RE PROJ'!BY46/'WICHE Public Grads-RE PROJ'!C46</f>
        <v>1.4668970238289271E-3</v>
      </c>
      <c r="AO43" s="411">
        <f>+'WICHE Public Grads-RE PROJ'!BZ46/'WICHE Public Grads-RE PROJ'!D46</f>
        <v>1.95060667173604E-3</v>
      </c>
      <c r="AP43" s="411">
        <f>+'WICHE Public Grads-RE PROJ'!CA46/'WICHE Public Grads-RE PROJ'!E46</f>
        <v>2.2067289241396956E-3</v>
      </c>
      <c r="AQ43" s="411">
        <f>+'WICHE Public Grads-RE PROJ'!CB46/'WICHE Public Grads-RE PROJ'!F46</f>
        <v>1.7356180378049165E-3</v>
      </c>
      <c r="AR43" s="411">
        <f>+'WICHE Public Grads-RE PROJ'!CC46/'WICHE Public Grads-RE PROJ'!G46</f>
        <v>2.2130600860971322E-3</v>
      </c>
      <c r="AS43" s="416">
        <f>+'WICHE Public Grads-RE PROJ'!CD46/'WICHE Public Grads-RE PROJ'!H46</f>
        <v>2.4569305917107841E-3</v>
      </c>
      <c r="AT43" s="416">
        <f>+'WICHE Public Grads-RE PROJ'!CE46/'WICHE Public Grads-RE PROJ'!I46</f>
        <v>2.6179533422537671E-3</v>
      </c>
      <c r="AU43" s="416">
        <f>+'WICHE Public Grads-RE PROJ'!CF46/'WICHE Public Grads-RE PROJ'!J46</f>
        <v>2.1812179449389847E-3</v>
      </c>
      <c r="AV43" s="416">
        <f>+'WICHE Public Grads-RE PROJ'!CG46/'WICHE Public Grads-RE PROJ'!K46</f>
        <v>6.2770178243619348E-3</v>
      </c>
      <c r="AW43" s="411">
        <f>+'WICHE Public Grads-RE PROJ'!CH46/'WICHE Public Grads-RE PROJ'!L46</f>
        <v>3.1963064902779011E-3</v>
      </c>
      <c r="AX43" s="416">
        <f>+'WICHE Public Grads-RE PROJ'!CI46/'WICHE Public Grads-RE PROJ'!M46</f>
        <v>3.5570854847963283E-3</v>
      </c>
      <c r="AY43" s="416">
        <f>+'WICHE Public Grads-RE PROJ'!CJ46/'WICHE Public Grads-RE PROJ'!N46</f>
        <v>3.5236902647135908E-3</v>
      </c>
      <c r="AZ43" s="416">
        <f>+'WICHE Public Grads-RE PROJ'!CK46/'WICHE Public Grads-RE PROJ'!O46</f>
        <v>4.8886636659015706E-3</v>
      </c>
      <c r="BA43" s="416">
        <f>+'WICHE Public Grads-RE PROJ'!CL46/'WICHE Public Grads-RE PROJ'!P46</f>
        <v>4.6300418484551686E-3</v>
      </c>
      <c r="BB43" s="416">
        <f>+'WICHE Public Grads-RE PROJ'!CM46/'WICHE Public Grads-RE PROJ'!Q46</f>
        <v>4.4539514167667828E-3</v>
      </c>
      <c r="BC43" s="416">
        <f>+'WICHE Public Grads-RE PROJ'!CN46/'WICHE Public Grads-RE PROJ'!R46</f>
        <v>4.5989645098776502E-3</v>
      </c>
      <c r="BD43" s="416">
        <f>+'WICHE Public Grads-RE PROJ'!CO46/'WICHE Public Grads-RE PROJ'!S46</f>
        <v>4.5392913989270763E-3</v>
      </c>
      <c r="BE43" s="416">
        <f>+'WICHE Public Grads-RE PROJ'!CP46/'WICHE Public Grads-RE PROJ'!T46</f>
        <v>4.4316996871741395E-3</v>
      </c>
      <c r="BF43" s="417">
        <f>+'WICHE Public Grads-RE PROJ'!CQ46/'WICHE Public Grads-RE PROJ'!U46</f>
        <v>3.8206674228404274E-3</v>
      </c>
      <c r="BG43" s="417">
        <f>+'WICHE Public Grads-RE PROJ'!CR46/'WICHE Public Grads-RE PROJ'!V46</f>
        <v>3.242978645291562E-3</v>
      </c>
      <c r="BH43" s="417">
        <f>+'WICHE Public Grads-RE PROJ'!CS46/'WICHE Public Grads-RE PROJ'!W46</f>
        <v>4.3401127795729584E-3</v>
      </c>
      <c r="BI43" s="417">
        <f>+'WICHE Public Grads-RE PROJ'!CT46/'WICHE Public Grads-RE PROJ'!X46</f>
        <v>3.8818132238298418E-3</v>
      </c>
      <c r="BJ43" s="417">
        <f>+'WICHE Public Grads-RE PROJ'!CU46/'WICHE Public Grads-RE PROJ'!Y46</f>
        <v>3.2518251665763381E-3</v>
      </c>
      <c r="BK43" s="417">
        <f>+'WICHE Public Grads-RE PROJ'!CV46/'WICHE Public Grads-RE PROJ'!Z46</f>
        <v>3.2761064734603876E-3</v>
      </c>
      <c r="BL43" s="417">
        <f>+'WICHE Public Grads-RE PROJ'!CW46/'WICHE Public Grads-RE PROJ'!AA46</f>
        <v>3.3259075648708857E-3</v>
      </c>
      <c r="BM43" s="415">
        <f>+'WICHE Public Grads-RE PROJ'!CX46/'WICHE Public Grads-RE PROJ'!AB46</f>
        <v>3.0293663060278206E-3</v>
      </c>
      <c r="BN43" s="415">
        <f>+'WICHE Public Grads-RE PROJ'!CY46/'WICHE Public Grads-RE PROJ'!AC46</f>
        <v>3.4078939215564782E-3</v>
      </c>
      <c r="BO43" s="415">
        <f>+'WICHE Public Grads-RE PROJ'!CZ46/'WICHE Public Grads-RE PROJ'!AD46</f>
        <v>2.8153327352040342E-3</v>
      </c>
      <c r="BP43" s="415">
        <f>+'WICHE Public Grads-RE PROJ'!DA46/'WICHE Public Grads-RE PROJ'!AE46</f>
        <v>2.8467354372646854E-3</v>
      </c>
      <c r="BQ43" s="415">
        <f>+'WICHE Public Grads-RE PROJ'!DB46/'WICHE Public Grads-RE PROJ'!AF46</f>
        <v>2.9765520592880575E-3</v>
      </c>
      <c r="BR43" s="417">
        <f>+'WICHE Public Grads-RE PROJ'!DC46/'WICHE Public Grads-RE PROJ'!AG46</f>
        <v>3.4735509699449531E-3</v>
      </c>
      <c r="BS43" s="415">
        <f>+'WICHE Public Grads-RE PROJ'!DD46/'WICHE Public Grads-RE PROJ'!AH46</f>
        <v>3.1024962286169697E-3</v>
      </c>
      <c r="BT43" s="415">
        <f>+'WICHE Public Grads-RE PROJ'!DE46/'WICHE Public Grads-RE PROJ'!AI46</f>
        <v>3.2371569317382123E-3</v>
      </c>
      <c r="BU43" s="415">
        <f>+'WICHE Public Grads-RE PROJ'!DF46/'WICHE Public Grads-RE PROJ'!AJ46</f>
        <v>3.0926949400074456E-3</v>
      </c>
      <c r="BV43" s="415">
        <f>+'WICHE Public Grads-RE PROJ'!DG46/'WICHE Public Grads-RE PROJ'!AK46</f>
        <v>2.7487630566245189E-3</v>
      </c>
      <c r="BW43" s="434">
        <f>+'WICHE Public Grads-RE PROJ'!DH46/'WICHE Public Grads-RE PROJ'!AL46</f>
        <v>3.0566519274712882E-3</v>
      </c>
      <c r="BX43" s="411">
        <f>+'WICHE Public Grads-RE PROJ'!DI46/'WICHE Public Grads-RE PROJ'!B46</f>
        <v>1.5569395017793594E-2</v>
      </c>
      <c r="BY43" s="411">
        <f>+'WICHE Public Grads-RE PROJ'!DJ46/'WICHE Public Grads-RE PROJ'!C46</f>
        <v>1.4831958796492486E-2</v>
      </c>
      <c r="BZ43" s="411">
        <f>+'WICHE Public Grads-RE PROJ'!DK46/'WICHE Public Grads-RE PROJ'!D46</f>
        <v>1.6034648064270837E-2</v>
      </c>
      <c r="CA43" s="411">
        <f>+'WICHE Public Grads-RE PROJ'!DL46/'WICHE Public Grads-RE PROJ'!E46</f>
        <v>1.7973647179224766E-2</v>
      </c>
      <c r="CB43" s="411">
        <f>+'WICHE Public Grads-RE PROJ'!DM46/'WICHE Public Grads-RE PROJ'!F46</f>
        <v>1.5873015873015872E-2</v>
      </c>
      <c r="CC43" s="411">
        <f>+'WICHE Public Grads-RE PROJ'!DN46/'WICHE Public Grads-RE PROJ'!G46</f>
        <v>1.6825319832656279E-2</v>
      </c>
      <c r="CD43" s="416">
        <f>+'WICHE Public Grads-RE PROJ'!DO46/'WICHE Public Grads-RE PROJ'!H46</f>
        <v>1.4858580245108076E-2</v>
      </c>
      <c r="CE43" s="416">
        <f>+'WICHE Public Grads-RE PROJ'!DP46/'WICHE Public Grads-RE PROJ'!I46</f>
        <v>1.4427831752865205E-2</v>
      </c>
      <c r="CF43" s="416">
        <f>+'WICHE Public Grads-RE PROJ'!DQ46/'WICHE Public Grads-RE PROJ'!J46</f>
        <v>1.6123327241643576E-2</v>
      </c>
      <c r="CG43" s="416">
        <f>+'WICHE Public Grads-RE PROJ'!DR46/'WICHE Public Grads-RE PROJ'!K46</f>
        <v>2.0252265055960207E-2</v>
      </c>
      <c r="CH43" s="411">
        <f>+'WICHE Public Grads-RE PROJ'!DS46/'WICHE Public Grads-RE PROJ'!L46</f>
        <v>1.9444197815857232E-2</v>
      </c>
      <c r="CI43" s="416">
        <f>+'WICHE Public Grads-RE PROJ'!DT46/'WICHE Public Grads-RE PROJ'!M46</f>
        <v>1.8818129661503154E-2</v>
      </c>
      <c r="CJ43" s="416">
        <f>+'WICHE Public Grads-RE PROJ'!DU46/'WICHE Public Grads-RE PROJ'!N46</f>
        <v>1.9569585602376306E-2</v>
      </c>
      <c r="CK43" s="416">
        <f>+'WICHE Public Grads-RE PROJ'!DV46/'WICHE Public Grads-RE PROJ'!O46</f>
        <v>1.95248457388142E-2</v>
      </c>
      <c r="CL43" s="416">
        <f>+'WICHE Public Grads-RE PROJ'!DW46/'WICHE Public Grads-RE PROJ'!P46</f>
        <v>2.0627430029976555E-2</v>
      </c>
      <c r="CM43" s="416">
        <f>+'WICHE Public Grads-RE PROJ'!DX46/'WICHE Public Grads-RE PROJ'!Q46</f>
        <v>1.7874410290971959E-2</v>
      </c>
      <c r="CN43" s="416">
        <f>+'WICHE Public Grads-RE PROJ'!DY46/'WICHE Public Grads-RE PROJ'!R46</f>
        <v>1.825123651404275E-2</v>
      </c>
      <c r="CO43" s="416">
        <f>+'WICHE Public Grads-RE PROJ'!DZ46/'WICHE Public Grads-RE PROJ'!S46</f>
        <v>1.9365678240877204E-2</v>
      </c>
      <c r="CP43" s="416">
        <f>+'WICHE Public Grads-RE PROJ'!EA46/'WICHE Public Grads-RE PROJ'!T46</f>
        <v>1.9290928050052138E-2</v>
      </c>
      <c r="CQ43" s="417">
        <f>+'WICHE Public Grads-RE PROJ'!EB46/'WICHE Public Grads-RE PROJ'!U46</f>
        <v>1.92227329711659E-2</v>
      </c>
      <c r="CR43" s="417">
        <f>+'WICHE Public Grads-RE PROJ'!EC46/'WICHE Public Grads-RE PROJ'!V46</f>
        <v>2.0742825674600746E-2</v>
      </c>
      <c r="CS43" s="417">
        <f>+'WICHE Public Grads-RE PROJ'!ED46/'WICHE Public Grads-RE PROJ'!W46</f>
        <v>2.3442944940759044E-2</v>
      </c>
      <c r="CT43" s="417">
        <f>+'WICHE Public Grads-RE PROJ'!EE46/'WICHE Public Grads-RE PROJ'!X46</f>
        <v>2.3387122646049214E-2</v>
      </c>
      <c r="CU43" s="417">
        <f>+'WICHE Public Grads-RE PROJ'!EF46/'WICHE Public Grads-RE PROJ'!Y46</f>
        <v>2.5791436860394684E-2</v>
      </c>
      <c r="CV43" s="417">
        <f>+'WICHE Public Grads-RE PROJ'!EG46/'WICHE Public Grads-RE PROJ'!Z46</f>
        <v>2.5389825169318002E-2</v>
      </c>
      <c r="CW43" s="417">
        <f>+'WICHE Public Grads-RE PROJ'!EH46/'WICHE Public Grads-RE PROJ'!AA46</f>
        <v>2.5634589438674658E-2</v>
      </c>
      <c r="CX43" s="415">
        <f>+'WICHE Public Grads-RE PROJ'!EI46/'WICHE Public Grads-RE PROJ'!AB46</f>
        <v>2.9613601236476043E-2</v>
      </c>
      <c r="CY43" s="415">
        <f>+'WICHE Public Grads-RE PROJ'!EJ46/'WICHE Public Grads-RE PROJ'!AC46</f>
        <v>2.7758845033769131E-2</v>
      </c>
      <c r="CZ43" s="415">
        <f>+'WICHE Public Grads-RE PROJ'!EK46/'WICHE Public Grads-RE PROJ'!AD46</f>
        <v>2.9205209912446246E-2</v>
      </c>
      <c r="DA43" s="415">
        <f>+'WICHE Public Grads-RE PROJ'!EL46/'WICHE Public Grads-RE PROJ'!AE46</f>
        <v>3.186507086228535E-2</v>
      </c>
      <c r="DB43" s="415">
        <f>+'WICHE Public Grads-RE PROJ'!EM46/'WICHE Public Grads-RE PROJ'!AF46</f>
        <v>3.1618272384886403E-2</v>
      </c>
      <c r="DC43" s="417">
        <f>+'WICHE Public Grads-RE PROJ'!EN46/'WICHE Public Grads-RE PROJ'!AG46</f>
        <v>2.9672367607665361E-2</v>
      </c>
      <c r="DD43" s="415">
        <f>+'WICHE Public Grads-RE PROJ'!EO46/'WICHE Public Grads-RE PROJ'!AH46</f>
        <v>2.9516409074089887E-2</v>
      </c>
      <c r="DE43" s="415">
        <f>+'WICHE Public Grads-RE PROJ'!EP46/'WICHE Public Grads-RE PROJ'!AI46</f>
        <v>2.9444053483462351E-2</v>
      </c>
      <c r="DF43" s="415">
        <f>+'WICHE Public Grads-RE PROJ'!EQ46/'WICHE Public Grads-RE PROJ'!AJ46</f>
        <v>2.9065605223218122E-2</v>
      </c>
      <c r="DG43" s="415">
        <f>+'WICHE Public Grads-RE PROJ'!ER46/'WICHE Public Grads-RE PROJ'!AK46</f>
        <v>3.1625242325164199E-2</v>
      </c>
      <c r="DH43" s="434">
        <f>+'WICHE Public Grads-RE PROJ'!ES46/'WICHE Public Grads-RE PROJ'!AL46</f>
        <v>3.439475324212838E-2</v>
      </c>
      <c r="DI43" s="411">
        <f>+'WICHE Public Grads-RE PROJ'!ET46/'WICHE Public Grads-RE PROJ'!B46</f>
        <v>1.7588283602518479E-2</v>
      </c>
      <c r="DJ43" s="411">
        <f>+'WICHE Public Grads-RE PROJ'!EU46/'WICHE Public Grads-RE PROJ'!C46</f>
        <v>1.7244189457900055E-2</v>
      </c>
      <c r="DK43" s="411">
        <f>+'WICHE Public Grads-RE PROJ'!EV46/'WICHE Public Grads-RE PROJ'!D46</f>
        <v>2.3704830231097297E-2</v>
      </c>
      <c r="DL43" s="411">
        <f>+'WICHE Public Grads-RE PROJ'!EW46/'WICHE Public Grads-RE PROJ'!E46</f>
        <v>1.8549315594217731E-2</v>
      </c>
      <c r="DM43" s="411">
        <f>+'WICHE Public Grads-RE PROJ'!EX46/'WICHE Public Grads-RE PROJ'!F46</f>
        <v>2.0417179462905111E-2</v>
      </c>
      <c r="DN43" s="411">
        <f>+'WICHE Public Grads-RE PROJ'!EY46/'WICHE Public Grads-RE PROJ'!G46</f>
        <v>1.8613957436488207E-2</v>
      </c>
      <c r="DO43" s="416">
        <f>+'WICHE Public Grads-RE PROJ'!EZ46/'WICHE Public Grads-RE PROJ'!H46</f>
        <v>2.0357424902746498E-2</v>
      </c>
      <c r="DP43" s="416">
        <f>+'WICHE Public Grads-RE PROJ'!FA46/'WICHE Public Grads-RE PROJ'!I46</f>
        <v>1.957647332596428E-2</v>
      </c>
      <c r="DQ43" s="416">
        <f>+'WICHE Public Grads-RE PROJ'!FB46/'WICHE Public Grads-RE PROJ'!J46</f>
        <v>2.1635323940340741E-2</v>
      </c>
      <c r="DR43" s="416">
        <f>+'WICHE Public Grads-RE PROJ'!FC46/'WICHE Public Grads-RE PROJ'!K46</f>
        <v>2.0074613608100905E-2</v>
      </c>
      <c r="DS43" s="411">
        <f>+'WICHE Public Grads-RE PROJ'!FD46/'WICHE Public Grads-RE PROJ'!L46</f>
        <v>2.2374145431945307E-2</v>
      </c>
      <c r="DT43" s="416">
        <f>+'WICHE Public Grads-RE PROJ'!FE46/'WICHE Public Grads-RE PROJ'!M46</f>
        <v>2.4584050487664946E-2</v>
      </c>
      <c r="DU43" s="416">
        <f>+'WICHE Public Grads-RE PROJ'!FF46/'WICHE Public Grads-RE PROJ'!N46</f>
        <v>2.6209266431753982E-2</v>
      </c>
      <c r="DV43" s="416">
        <f>+'WICHE Public Grads-RE PROJ'!FG46/'WICHE Public Grads-RE PROJ'!O46</f>
        <v>3.0434912212716488E-2</v>
      </c>
      <c r="DW43" s="416">
        <f>+'WICHE Public Grads-RE PROJ'!FH46/'WICHE Public Grads-RE PROJ'!P46</f>
        <v>3.2380613183747367E-2</v>
      </c>
      <c r="DX43" s="416">
        <f>+'WICHE Public Grads-RE PROJ'!FI46/'WICHE Public Grads-RE PROJ'!Q46</f>
        <v>3.4869751223371527E-2</v>
      </c>
      <c r="DY43" s="416">
        <f>+'WICHE Public Grads-RE PROJ'!FJ46/'WICHE Public Grads-RE PROJ'!R46</f>
        <v>3.6618170248459779E-2</v>
      </c>
      <c r="DZ43" s="416">
        <f>+'WICHE Public Grads-RE PROJ'!FK46/'WICHE Public Grads-RE PROJ'!S46</f>
        <v>3.9615634026999941E-2</v>
      </c>
      <c r="EA43" s="416">
        <f>+'WICHE Public Grads-RE PROJ'!FL46/'WICHE Public Grads-RE PROJ'!T46</f>
        <v>4.1130807554165219E-2</v>
      </c>
      <c r="EB43" s="417">
        <f>+'WICHE Public Grads-RE PROJ'!FM46/'WICHE Public Grads-RE PROJ'!U46</f>
        <v>4.0922929974329891E-2</v>
      </c>
      <c r="EC43" s="417">
        <f>+'WICHE Public Grads-RE PROJ'!FN46/'WICHE Public Grads-RE PROJ'!V46</f>
        <v>4.1026739276754577E-2</v>
      </c>
      <c r="ED43" s="417">
        <f>+'WICHE Public Grads-RE PROJ'!FO46/'WICHE Public Grads-RE PROJ'!W46</f>
        <v>4.1183551922955079E-2</v>
      </c>
      <c r="EE43" s="417">
        <f>+'WICHE Public Grads-RE PROJ'!FP46/'WICHE Public Grads-RE PROJ'!X46</f>
        <v>4.0422187289467774E-2</v>
      </c>
      <c r="EF43" s="417">
        <f>+'WICHE Public Grads-RE PROJ'!FQ46/'WICHE Public Grads-RE PROJ'!Y46</f>
        <v>4.4951700832084676E-2</v>
      </c>
      <c r="EG43" s="417">
        <f>+'WICHE Public Grads-RE PROJ'!FR46/'WICHE Public Grads-RE PROJ'!Z46</f>
        <v>4.3880926130099231E-2</v>
      </c>
      <c r="EH43" s="417">
        <f>+'WICHE Public Grads-RE PROJ'!FS46/'WICHE Public Grads-RE PROJ'!AA46</f>
        <v>4.4899752125756955E-2</v>
      </c>
      <c r="EI43" s="415">
        <f>+'WICHE Public Grads-RE PROJ'!FT46/'WICHE Public Grads-RE PROJ'!AB46</f>
        <v>4.553323029366306E-2</v>
      </c>
      <c r="EJ43" s="415">
        <f>+'WICHE Public Grads-RE PROJ'!FU46/'WICHE Public Grads-RE PROJ'!AC46</f>
        <v>4.5727740256521467E-2</v>
      </c>
      <c r="EK43" s="415">
        <f>+'WICHE Public Grads-RE PROJ'!FV46/'WICHE Public Grads-RE PROJ'!AD46</f>
        <v>4.6097206323670453E-2</v>
      </c>
      <c r="EL43" s="415">
        <f>+'WICHE Public Grads-RE PROJ'!FW46/'WICHE Public Grads-RE PROJ'!AE46</f>
        <v>4.6251798340934833E-2</v>
      </c>
      <c r="EM43" s="415">
        <f>+'WICHE Public Grads-RE PROJ'!FX46/'WICHE Public Grads-RE PROJ'!AF46</f>
        <v>4.9234600899040214E-2</v>
      </c>
      <c r="EN43" s="417">
        <f>+'WICHE Public Grads-RE PROJ'!FY46/'WICHE Public Grads-RE PROJ'!AG46</f>
        <v>5.466427246769303E-2</v>
      </c>
      <c r="EO43" s="415">
        <f>+'WICHE Public Grads-RE PROJ'!FZ46/'WICHE Public Grads-RE PROJ'!AH46</f>
        <v>5.7268095522727921E-2</v>
      </c>
      <c r="EP43" s="415">
        <f>+'WICHE Public Grads-RE PROJ'!GA46/'WICHE Public Grads-RE PROJ'!AI46</f>
        <v>6.3420126671358198E-2</v>
      </c>
      <c r="EQ43" s="415">
        <f>+'WICHE Public Grads-RE PROJ'!GB46/'WICHE Public Grads-RE PROJ'!AJ46</f>
        <v>6.3715242977005246E-2</v>
      </c>
      <c r="ER43" s="415">
        <f>+'WICHE Public Grads-RE PROJ'!GC46/'WICHE Public Grads-RE PROJ'!AK46</f>
        <v>6.8834813807470849E-2</v>
      </c>
      <c r="ES43" s="434">
        <f>+'WICHE Public Grads-RE PROJ'!GD46/'WICHE Public Grads-RE PROJ'!AL46</f>
        <v>6.8433391696590198E-2</v>
      </c>
      <c r="ET43" s="411">
        <f>+'WICHE Public Grads-RE PROJ'!GE46/'WICHE Public Grads-RE PROJ'!B46</f>
        <v>1.2181768409526417E-2</v>
      </c>
      <c r="EU43" s="411">
        <f>+'WICHE Public Grads-RE PROJ'!GF46/'WICHE Public Grads-RE PROJ'!C46</f>
        <v>1.1148417381099847E-2</v>
      </c>
      <c r="EV43" s="411">
        <f>+'WICHE Public Grads-RE PROJ'!GG46/'WICHE Public Grads-RE PROJ'!D46</f>
        <v>1.3852613482328826E-2</v>
      </c>
      <c r="EW43" s="411">
        <f>+'WICHE Public Grads-RE PROJ'!GH46/'WICHE Public Grads-RE PROJ'!E46</f>
        <v>1.2888576180120251E-2</v>
      </c>
      <c r="EX43" s="411">
        <f>+'WICHE Public Grads-RE PROJ'!GI46/'WICHE Public Grads-RE PROJ'!F46</f>
        <v>1.2748903404967024E-2</v>
      </c>
      <c r="EY43" s="411">
        <f>+'WICHE Public Grads-RE PROJ'!GJ46/'WICHE Public Grads-RE PROJ'!G46</f>
        <v>1.5885527193354756E-2</v>
      </c>
      <c r="EZ43" s="416">
        <f>+'WICHE Public Grads-RE PROJ'!GK46/'WICHE Public Grads-RE PROJ'!H46</f>
        <v>1.5531311240457457E-2</v>
      </c>
      <c r="FA43" s="416">
        <f>+'WICHE Public Grads-RE PROJ'!GL46/'WICHE Public Grads-RE PROJ'!I46</f>
        <v>1.454418523474315E-2</v>
      </c>
      <c r="FB43" s="416">
        <f>+'WICHE Public Grads-RE PROJ'!GM46/'WICHE Public Grads-RE PROJ'!J46</f>
        <v>1.5828568059895066E-2</v>
      </c>
      <c r="FC43" s="416">
        <f>+'WICHE Public Grads-RE PROJ'!GN46/'WICHE Public Grads-RE PROJ'!K46</f>
        <v>1.7232190442352104E-2</v>
      </c>
      <c r="FD43" s="411">
        <f>+'WICHE Public Grads-RE PROJ'!GO46/'WICHE Public Grads-RE PROJ'!L46</f>
        <v>1.9532984107253841E-2</v>
      </c>
      <c r="FE43" s="416">
        <f>+'WICHE Public Grads-RE PROJ'!GP46/'WICHE Public Grads-RE PROJ'!M46</f>
        <v>2.1457257601835915E-2</v>
      </c>
      <c r="FF43" s="416">
        <f>+'WICHE Public Grads-RE PROJ'!GQ46/'WICHE Public Grads-RE PROJ'!N46</f>
        <v>2.7024665831852996E-2</v>
      </c>
      <c r="FG43" s="416">
        <f>+'WICHE Public Grads-RE PROJ'!GR46/'WICHE Public Grads-RE PROJ'!O46</f>
        <v>2.9779115867290668E-2</v>
      </c>
      <c r="FH43" s="416">
        <f>+'WICHE Public Grads-RE PROJ'!GS46/'WICHE Public Grads-RE PROJ'!P46</f>
        <v>3.2647730982696702E-2</v>
      </c>
      <c r="FI43" s="416">
        <f>+'WICHE Public Grads-RE PROJ'!GT46/'WICHE Public Grads-RE PROJ'!Q46</f>
        <v>3.3873472616989482E-2</v>
      </c>
      <c r="FJ43" s="416">
        <f>+'WICHE Public Grads-RE PROJ'!GU46/'WICHE Public Grads-RE PROJ'!R46</f>
        <v>3.6647094553553354E-2</v>
      </c>
      <c r="FK43" s="416">
        <f>+'WICHE Public Grads-RE PROJ'!GV46/'WICHE Public Grads-RE PROJ'!S46</f>
        <v>3.9880917290573602E-2</v>
      </c>
      <c r="FL43" s="416">
        <f>+'WICHE Public Grads-RE PROJ'!GW46/'WICHE Public Grads-RE PROJ'!T46</f>
        <v>4.8719731201483027E-2</v>
      </c>
      <c r="FM43" s="417">
        <f>+'WICHE Public Grads-RE PROJ'!GX46/'WICHE Public Grads-RE PROJ'!U46</f>
        <v>5.4146021133066685E-2</v>
      </c>
      <c r="FN43" s="417">
        <f>+'WICHE Public Grads-RE PROJ'!GY46/'WICHE Public Grads-RE PROJ'!V46</f>
        <v>5.7241632503212382E-2</v>
      </c>
      <c r="FO43" s="417">
        <f>+'WICHE Public Grads-RE PROJ'!GZ46/'WICHE Public Grads-RE PROJ'!W46</f>
        <v>6.4848254450991571E-2</v>
      </c>
      <c r="FP43" s="417">
        <f>+'WICHE Public Grads-RE PROJ'!HA46/'WICHE Public Grads-RE PROJ'!X46</f>
        <v>6.7723204260370221E-2</v>
      </c>
      <c r="FQ43" s="417">
        <f>+'WICHE Public Grads-RE PROJ'!HB46/'WICHE Public Grads-RE PROJ'!Y46</f>
        <v>7.3166066247967607E-2</v>
      </c>
      <c r="FR43" s="417">
        <f>+'WICHE Public Grads-RE PROJ'!HC46/'WICHE Public Grads-RE PROJ'!Z46</f>
        <v>7.5759962198771458E-2</v>
      </c>
      <c r="FS43" s="417">
        <f>+'WICHE Public Grads-RE PROJ'!HD46/'WICHE Public Grads-RE PROJ'!AA46</f>
        <v>7.9319757773524527E-2</v>
      </c>
      <c r="FT43" s="415">
        <f>+'WICHE Public Grads-RE PROJ'!HE46/'WICHE Public Grads-RE PROJ'!AB46</f>
        <v>8.6151468315301391E-2</v>
      </c>
      <c r="FU43" s="415">
        <f>+'WICHE Public Grads-RE PROJ'!HF46/'WICHE Public Grads-RE PROJ'!AC46</f>
        <v>8.6529524753702208E-2</v>
      </c>
      <c r="FV43" s="415">
        <f>+'WICHE Public Grads-RE PROJ'!HG46/'WICHE Public Grads-RE PROJ'!AD46</f>
        <v>9.3648485598490233E-2</v>
      </c>
      <c r="FW43" s="415">
        <f>+'WICHE Public Grads-RE PROJ'!HH46/'WICHE Public Grads-RE PROJ'!AE46</f>
        <v>9.4768741008295326E-2</v>
      </c>
      <c r="FX43" s="415">
        <f>+'WICHE Public Grads-RE PROJ'!HI46/'WICHE Public Grads-RE PROJ'!AF46</f>
        <v>0.1025391811444539</v>
      </c>
      <c r="FY43" s="417">
        <f>+'WICHE Public Grads-RE PROJ'!HJ46/'WICHE Public Grads-RE PROJ'!AG46</f>
        <v>0.1103588354773189</v>
      </c>
      <c r="FZ43" s="415">
        <f>+'WICHE Public Grads-RE PROJ'!HK46/'WICHE Public Grads-RE PROJ'!AH46</f>
        <v>0.10998206814106395</v>
      </c>
      <c r="GA43" s="415">
        <f>+'WICHE Public Grads-RE PROJ'!HL46/'WICHE Public Grads-RE PROJ'!AI46</f>
        <v>0.11327234342012667</v>
      </c>
      <c r="GB43" s="415">
        <f>+'WICHE Public Grads-RE PROJ'!HM46/'WICHE Public Grads-RE PROJ'!AJ46</f>
        <v>0.1132269980813837</v>
      </c>
      <c r="GC43" s="415">
        <f>+'WICHE Public Grads-RE PROJ'!HN46/'WICHE Public Grads-RE PROJ'!AK46</f>
        <v>0.11174445183877782</v>
      </c>
      <c r="GD43" s="434">
        <f>+'WICHE Public Grads-RE PROJ'!HO46/'WICHE Public Grads-RE PROJ'!AL46</f>
        <v>0.11009882185357747</v>
      </c>
      <c r="GE43" s="411">
        <f>+'WICHE Public Grads-RE PROJ'!HP46/'WICHE Public Grads-RE PROJ'!B46</f>
        <v>0.94976731453599783</v>
      </c>
      <c r="GF43" s="411">
        <f>+'WICHE Public Grads-RE PROJ'!HQ46/'WICHE Public Grads-RE PROJ'!C46</f>
        <v>0.95530853734067867</v>
      </c>
      <c r="GG43" s="411">
        <f>+'WICHE Public Grads-RE PROJ'!HR46/'WICHE Public Grads-RE PROJ'!D46</f>
        <v>0.94445730155056695</v>
      </c>
      <c r="GH43" s="411">
        <f>+'WICHE Public Grads-RE PROJ'!HS46/'WICHE Public Grads-RE PROJ'!E46</f>
        <v>0.94838173212229759</v>
      </c>
      <c r="GI43" s="411">
        <f>+'WICHE Public Grads-RE PROJ'!HT46/'WICHE Public Grads-RE PROJ'!F46</f>
        <v>0.94922528322130706</v>
      </c>
      <c r="GJ43" s="411">
        <f>+'WICHE Public Grads-RE PROJ'!HU46/'WICHE Public Grads-RE PROJ'!G46</f>
        <v>0.94646213545140367</v>
      </c>
      <c r="GK43" s="416">
        <f>+'WICHE Public Grads-RE PROJ'!HV46/'WICHE Public Grads-RE PROJ'!H46</f>
        <v>0.9467957530199772</v>
      </c>
      <c r="GL43" s="416">
        <f>+'WICHE Public Grads-RE PROJ'!HW46/'WICHE Public Grads-RE PROJ'!I46</f>
        <v>0.94883355634417355</v>
      </c>
      <c r="GM43" s="416">
        <f>+'WICHE Public Grads-RE PROJ'!HX46/'WICHE Public Grads-RE PROJ'!J46</f>
        <v>0.94423156281318166</v>
      </c>
      <c r="GN43" s="416">
        <f>+'WICHE Public Grads-RE PROJ'!HY46/'WICHE Public Grads-RE PROJ'!K46</f>
        <v>0.93616391306922486</v>
      </c>
      <c r="GO43" s="411">
        <f>+'WICHE Public Grads-RE PROJ'!HZ46/'WICHE Public Grads-RE PROJ'!L46</f>
        <v>0.93545236615466576</v>
      </c>
      <c r="GP43" s="416">
        <f>+'WICHE Public Grads-RE PROJ'!IA46/'WICHE Public Grads-RE PROJ'!M46</f>
        <v>0.93158347676419961</v>
      </c>
      <c r="GQ43" s="416">
        <f>+'WICHE Public Grads-RE PROJ'!IB46/'WICHE Public Grads-RE PROJ'!N46</f>
        <v>0.92367279186930318</v>
      </c>
      <c r="GR43" s="416">
        <f>+'WICHE Public Grads-RE PROJ'!IC46/'WICHE Public Grads-RE PROJ'!O46</f>
        <v>0.91537246251527704</v>
      </c>
      <c r="GS43" s="416">
        <f>+'WICHE Public Grads-RE PROJ'!ID46/'WICHE Public Grads-RE PROJ'!P46</f>
        <v>0.90971418395512416</v>
      </c>
      <c r="GT43" s="416">
        <f>+'WICHE Public Grads-RE PROJ'!IE46/'WICHE Public Grads-RE PROJ'!Q46</f>
        <v>0.9089284144519002</v>
      </c>
      <c r="GU43" s="416">
        <f>+'WICHE Public Grads-RE PROJ'!IF46/'WICHE Public Grads-RE PROJ'!R46</f>
        <v>0.90388453417406645</v>
      </c>
      <c r="GV43" s="416">
        <f>+'WICHE Public Grads-RE PROJ'!IG46/'WICHE Public Grads-RE PROJ'!S46</f>
        <v>0.89659847904262213</v>
      </c>
      <c r="GW43" s="416">
        <f>+'WICHE Public Grads-RE PROJ'!IH46/'WICHE Public Grads-RE PROJ'!T46</f>
        <v>0.88642683350712548</v>
      </c>
      <c r="GX43" s="417">
        <f>+'WICHE Public Grads-RE PROJ'!II46/'WICHE Public Grads-RE PROJ'!U46</f>
        <v>0.88188764849859713</v>
      </c>
      <c r="GY43" s="417">
        <f>+'WICHE Public Grads-RE PROJ'!IJ46/'WICHE Public Grads-RE PROJ'!V46</f>
        <v>0.87774582390014078</v>
      </c>
      <c r="GZ43" s="417">
        <f>+'WICHE Public Grads-RE PROJ'!IK46/'WICHE Public Grads-RE PROJ'!W46</f>
        <v>0.86618513590572133</v>
      </c>
      <c r="HA43" s="417">
        <f>+'WICHE Public Grads-RE PROJ'!IL46/'WICHE Public Grads-RE PROJ'!X46</f>
        <v>0.86458567258028296</v>
      </c>
      <c r="HB43" s="417">
        <f>+'WICHE Public Grads-RE PROJ'!IM46/'WICHE Public Grads-RE PROJ'!Y46</f>
        <v>0.85283897089297667</v>
      </c>
      <c r="HC43" s="417">
        <f>+'WICHE Public Grads-RE PROJ'!IN46/'WICHE Public Grads-RE PROJ'!Z46</f>
        <v>0.85169318002835093</v>
      </c>
      <c r="HD43" s="417">
        <f>+'WICHE Public Grads-RE PROJ'!IO46/'WICHE Public Grads-RE PROJ'!AA46</f>
        <v>0.84681999309717293</v>
      </c>
      <c r="HE43" s="415">
        <f>+'WICHE Public Grads-RE PROJ'!IP46/'WICHE Public Grads-RE PROJ'!AB46</f>
        <v>0.83567233384853168</v>
      </c>
      <c r="HF43" s="415">
        <f>+'WICHE Public Grads-RE PROJ'!IQ46/'WICHE Public Grads-RE PROJ'!AC46</f>
        <v>0.83657599603445076</v>
      </c>
      <c r="HG43" s="415">
        <f>+'WICHE Public Grads-RE PROJ'!IR46/'WICHE Public Grads-RE PROJ'!AD46</f>
        <v>0.82823376543018901</v>
      </c>
      <c r="HH43" s="415">
        <f>+'WICHE Public Grads-RE PROJ'!IS46/'WICHE Public Grads-RE PROJ'!AE46</f>
        <v>0.82426765435121985</v>
      </c>
      <c r="HI43" s="415">
        <f>+'WICHE Public Grads-RE PROJ'!IT46/'WICHE Public Grads-RE PROJ'!AF46</f>
        <v>0.81363139351233138</v>
      </c>
      <c r="HJ43" s="417">
        <f>+'WICHE Public Grads-RE PROJ'!IU46/'WICHE Public Grads-RE PROJ'!AG46</f>
        <v>0.80183097347737775</v>
      </c>
      <c r="HK43" s="415">
        <f>+'WICHE Public Grads-RE PROJ'!IV46/'WICHE Public Grads-RE PROJ'!AH46</f>
        <v>0.8001309310335013</v>
      </c>
      <c r="HL43" s="415">
        <f>+'WICHE Public Grads-RE PROJ'!IW46/'WICHE Public Grads-RE PROJ'!AI46</f>
        <v>0.79062631949331452</v>
      </c>
      <c r="HM43" s="415">
        <f>+'WICHE Public Grads-RE PROJ'!IX46/'WICHE Public Grads-RE PROJ'!AJ46</f>
        <v>0.79089945877838552</v>
      </c>
      <c r="HN43" s="415">
        <f>+'WICHE Public Grads-RE PROJ'!IY46/'WICHE Public Grads-RE PROJ'!AK46</f>
        <v>0.78504672897196259</v>
      </c>
      <c r="HO43" s="434">
        <f>+'WICHE Public Grads-RE PROJ'!IZ46/'WICHE Public Grads-RE PROJ'!AL46</f>
        <v>0.78401638128023265</v>
      </c>
      <c r="HP43" s="428">
        <f t="shared" si="53"/>
        <v>1</v>
      </c>
      <c r="HQ43" s="428">
        <f t="shared" si="54"/>
        <v>1</v>
      </c>
      <c r="HR43" s="428">
        <f t="shared" si="55"/>
        <v>1</v>
      </c>
      <c r="HS43" s="428">
        <f t="shared" si="56"/>
        <v>1</v>
      </c>
      <c r="HT43" s="428">
        <f t="shared" si="57"/>
        <v>1</v>
      </c>
      <c r="HU43" s="428">
        <f t="shared" si="2"/>
        <v>1</v>
      </c>
      <c r="HV43" s="428">
        <f t="shared" si="41"/>
        <v>1</v>
      </c>
      <c r="HW43" s="428">
        <f t="shared" si="42"/>
        <v>1</v>
      </c>
      <c r="HX43" s="428">
        <f t="shared" si="43"/>
        <v>1</v>
      </c>
      <c r="HY43" s="428">
        <f t="shared" si="44"/>
        <v>1</v>
      </c>
      <c r="HZ43" s="428">
        <f t="shared" si="45"/>
        <v>1</v>
      </c>
      <c r="IA43" s="428">
        <f t="shared" si="46"/>
        <v>1</v>
      </c>
      <c r="IB43" s="428">
        <f t="shared" si="47"/>
        <v>1</v>
      </c>
      <c r="IC43" s="428">
        <f t="shared" si="17"/>
        <v>1</v>
      </c>
      <c r="ID43" s="428">
        <f t="shared" si="18"/>
        <v>1</v>
      </c>
      <c r="IE43" s="428">
        <f t="shared" si="19"/>
        <v>1</v>
      </c>
      <c r="IF43" s="428">
        <f t="shared" si="20"/>
        <v>1</v>
      </c>
      <c r="IG43" s="428">
        <f t="shared" si="21"/>
        <v>1</v>
      </c>
      <c r="IH43" s="428">
        <f t="shared" si="22"/>
        <v>1</v>
      </c>
      <c r="II43" s="428">
        <f t="shared" si="23"/>
        <v>1</v>
      </c>
      <c r="IJ43" s="428">
        <f t="shared" si="24"/>
        <v>1</v>
      </c>
      <c r="IK43" s="428">
        <f t="shared" si="25"/>
        <v>1</v>
      </c>
      <c r="IL43" s="428">
        <f t="shared" si="26"/>
        <v>1</v>
      </c>
      <c r="IM43" s="428">
        <f t="shared" si="27"/>
        <v>1</v>
      </c>
      <c r="IN43" s="428">
        <f t="shared" si="28"/>
        <v>1</v>
      </c>
      <c r="IO43" s="428">
        <f t="shared" si="29"/>
        <v>1</v>
      </c>
      <c r="IP43" s="428">
        <f t="shared" si="30"/>
        <v>1</v>
      </c>
      <c r="IQ43" s="428">
        <f t="shared" si="31"/>
        <v>1</v>
      </c>
      <c r="IR43" s="428">
        <f t="shared" si="32"/>
        <v>1</v>
      </c>
      <c r="IS43" s="428">
        <f t="shared" si="33"/>
        <v>1</v>
      </c>
      <c r="IT43" s="428">
        <f t="shared" si="34"/>
        <v>1</v>
      </c>
      <c r="IU43" s="428">
        <f t="shared" si="35"/>
        <v>1</v>
      </c>
      <c r="IV43" s="428">
        <f t="shared" si="36"/>
        <v>1</v>
      </c>
      <c r="IW43" s="428">
        <f t="shared" si="37"/>
        <v>1</v>
      </c>
      <c r="IX43" s="428">
        <f t="shared" si="38"/>
        <v>1</v>
      </c>
      <c r="IY43" s="428">
        <f t="shared" si="39"/>
        <v>1</v>
      </c>
      <c r="IZ43" s="428">
        <f t="shared" si="40"/>
        <v>1</v>
      </c>
    </row>
    <row r="44" spans="1:260" s="42" customFormat="1">
      <c r="A44" s="281" t="s">
        <v>89</v>
      </c>
      <c r="B44" s="411">
        <f>+'WICHE Public Grads-RE PROJ'!AM47/'WICHE Public Grads-RE PROJ'!B47</f>
        <v>2.7311533838948982E-2</v>
      </c>
      <c r="C44" s="411">
        <f>+'WICHE Public Grads-RE PROJ'!AN47/'WICHE Public Grads-RE PROJ'!C47</f>
        <v>2.9288025889967637E-2</v>
      </c>
      <c r="D44" s="411">
        <f>+'WICHE Public Grads-RE PROJ'!AO47/'WICHE Public Grads-RE PROJ'!D47</f>
        <v>2.9108574588253881E-2</v>
      </c>
      <c r="E44" s="411">
        <f>+'WICHE Public Grads-RE PROJ'!AP47/'WICHE Public Grads-RE PROJ'!E47</f>
        <v>3.0392344497607655E-2</v>
      </c>
      <c r="F44" s="411">
        <f>+'WICHE Public Grads-RE PROJ'!AQ47/'WICHE Public Grads-RE PROJ'!F47</f>
        <v>3.086946405025983E-2</v>
      </c>
      <c r="G44" s="411">
        <f>+'WICHE Public Grads-RE PROJ'!AR47/'WICHE Public Grads-RE PROJ'!G47</f>
        <v>3.1034223956769739E-2</v>
      </c>
      <c r="H44" s="416">
        <f>+'WICHE Public Grads-RE PROJ'!AS47/'WICHE Public Grads-RE PROJ'!H47</f>
        <v>3.1196151636990237E-2</v>
      </c>
      <c r="I44" s="416">
        <f>+'WICHE Public Grads-RE PROJ'!AT47/'WICHE Public Grads-RE PROJ'!I47</f>
        <v>2.9806519086630644E-2</v>
      </c>
      <c r="J44" s="416">
        <f>+'WICHE Public Grads-RE PROJ'!AU47/'WICHE Public Grads-RE PROJ'!J47</f>
        <v>3.2849975946670329E-2</v>
      </c>
      <c r="K44" s="416">
        <f>+'WICHE Public Grads-RE PROJ'!AV47/'WICHE Public Grads-RE PROJ'!K47</f>
        <v>3.3140326975476836E-2</v>
      </c>
      <c r="L44" s="411">
        <f>+'WICHE Public Grads-RE PROJ'!AW47/'WICHE Public Grads-RE PROJ'!L47</f>
        <v>3.2768017331843875E-2</v>
      </c>
      <c r="M44" s="416">
        <f>+'WICHE Public Grads-RE PROJ'!AX47/'WICHE Public Grads-RE PROJ'!M47</f>
        <v>3.363760992409804E-2</v>
      </c>
      <c r="N44" s="416">
        <f>+'WICHE Public Grads-RE PROJ'!AY47/'WICHE Public Grads-RE PROJ'!N47</f>
        <v>3.7045689683943533E-2</v>
      </c>
      <c r="O44" s="416">
        <f>+'WICHE Public Grads-RE PROJ'!AZ47/'WICHE Public Grads-RE PROJ'!O47</f>
        <v>3.5219707057256994E-2</v>
      </c>
      <c r="P44" s="416">
        <f>+'WICHE Public Grads-RE PROJ'!BA47/'WICHE Public Grads-RE PROJ'!P47</f>
        <v>3.6588637735595946E-2</v>
      </c>
      <c r="Q44" s="416">
        <f>+'WICHE Public Grads-RE PROJ'!BB47/'WICHE Public Grads-RE PROJ'!Q47</f>
        <v>3.4040235558430061E-2</v>
      </c>
      <c r="R44" s="416">
        <f>+'WICHE Public Grads-RE PROJ'!BC47/'WICHE Public Grads-RE PROJ'!R47</f>
        <v>3.6240541616885703E-2</v>
      </c>
      <c r="S44" s="416">
        <f>+'WICHE Public Grads-RE PROJ'!BD47/'WICHE Public Grads-RE PROJ'!S47</f>
        <v>3.8953605817790046E-2</v>
      </c>
      <c r="T44" s="416">
        <f>+'WICHE Public Grads-RE PROJ'!BE47/'WICHE Public Grads-RE PROJ'!T47</f>
        <v>3.4206081081081079E-2</v>
      </c>
      <c r="U44" s="417">
        <f>+'WICHE Public Grads-RE PROJ'!BF47/'WICHE Public Grads-RE PROJ'!U47</f>
        <v>3.8159666349216775E-2</v>
      </c>
      <c r="V44" s="417">
        <f>+'WICHE Public Grads-RE PROJ'!BG47/'WICHE Public Grads-RE PROJ'!V47</f>
        <v>3.8319575867391452E-2</v>
      </c>
      <c r="W44" s="417">
        <f>+'WICHE Public Grads-RE PROJ'!BH47/'WICHE Public Grads-RE PROJ'!W47</f>
        <v>3.9254170755642789E-2</v>
      </c>
      <c r="X44" s="417">
        <f>+'WICHE Public Grads-RE PROJ'!BI47/'WICHE Public Grads-RE PROJ'!X47</f>
        <v>4.4536776320307669E-2</v>
      </c>
      <c r="Y44" s="417">
        <f>+'WICHE Public Grads-RE PROJ'!BJ47/'WICHE Public Grads-RE PROJ'!Y47</f>
        <v>4.6453667485894287E-2</v>
      </c>
      <c r="Z44" s="417">
        <f>+'WICHE Public Grads-RE PROJ'!BK47/'WICHE Public Grads-RE PROJ'!Z47</f>
        <v>4.7893614184775363E-2</v>
      </c>
      <c r="AA44" s="417">
        <f>+'WICHE Public Grads-RE PROJ'!BL47/'WICHE Public Grads-RE PROJ'!AA47</f>
        <v>4.5647383826092673E-2</v>
      </c>
      <c r="AB44" s="415">
        <f>+'WICHE Public Grads-RE PROJ'!BM47/'WICHE Public Grads-RE PROJ'!AB47</f>
        <v>4.8733320440920519E-2</v>
      </c>
      <c r="AC44" s="415">
        <f>+'WICHE Public Grads-RE PROJ'!BN47/'WICHE Public Grads-RE PROJ'!AC47</f>
        <v>4.8545854171312075E-2</v>
      </c>
      <c r="AD44" s="415">
        <f>+'WICHE Public Grads-RE PROJ'!BO47/'WICHE Public Grads-RE PROJ'!AD47</f>
        <v>5.2350836846812319E-2</v>
      </c>
      <c r="AE44" s="415">
        <f>+'WICHE Public Grads-RE PROJ'!BP47/'WICHE Public Grads-RE PROJ'!AE47</f>
        <v>5.2112588154527864E-2</v>
      </c>
      <c r="AF44" s="415">
        <f>+'WICHE Public Grads-RE PROJ'!BQ47/'WICHE Public Grads-RE PROJ'!AF47</f>
        <v>5.4577190412367922E-2</v>
      </c>
      <c r="AG44" s="417">
        <f>+'WICHE Public Grads-RE PROJ'!BR47/'WICHE Public Grads-RE PROJ'!AG47</f>
        <v>5.2922590837282783E-2</v>
      </c>
      <c r="AH44" s="415">
        <f>+'WICHE Public Grads-RE PROJ'!BS47/'WICHE Public Grads-RE PROJ'!AH47</f>
        <v>5.487748639591724E-2</v>
      </c>
      <c r="AI44" s="415">
        <f>+'WICHE Public Grads-RE PROJ'!BT47/'WICHE Public Grads-RE PROJ'!AI47</f>
        <v>5.4084708832044893E-2</v>
      </c>
      <c r="AJ44" s="415">
        <f>+'WICHE Public Grads-RE PROJ'!BU47/'WICHE Public Grads-RE PROJ'!AJ47</f>
        <v>5.4429124988735693E-2</v>
      </c>
      <c r="AK44" s="415">
        <f>+'WICHE Public Grads-RE PROJ'!BV47/'WICHE Public Grads-RE PROJ'!AK47</f>
        <v>5.3167694353766171E-2</v>
      </c>
      <c r="AL44" s="434">
        <f>+'WICHE Public Grads-RE PROJ'!BW47/'WICHE Public Grads-RE PROJ'!AL47</f>
        <v>5.2834852464081566E-2</v>
      </c>
      <c r="AM44" s="411">
        <f>+'WICHE Public Grads-RE PROJ'!BX47/'WICHE Public Grads-RE PROJ'!B47</f>
        <v>6.8382444361556631E-3</v>
      </c>
      <c r="AN44" s="411">
        <f>+'WICHE Public Grads-RE PROJ'!BY47/'WICHE Public Grads-RE PROJ'!C47</f>
        <v>8.0097087378640779E-3</v>
      </c>
      <c r="AO44" s="411">
        <f>+'WICHE Public Grads-RE PROJ'!BZ47/'WICHE Public Grads-RE PROJ'!D47</f>
        <v>7.4647497926458393E-3</v>
      </c>
      <c r="AP44" s="411">
        <f>+'WICHE Public Grads-RE PROJ'!CA47/'WICHE Public Grads-RE PROJ'!E47</f>
        <v>7.6555023923444978E-3</v>
      </c>
      <c r="AQ44" s="411">
        <f>+'WICHE Public Grads-RE PROJ'!CB47/'WICHE Public Grads-RE PROJ'!F47</f>
        <v>9.1910338943612807E-3</v>
      </c>
      <c r="AR44" s="411">
        <f>+'WICHE Public Grads-RE PROJ'!CC47/'WICHE Public Grads-RE PROJ'!G47</f>
        <v>9.531672170519364E-3</v>
      </c>
      <c r="AS44" s="416">
        <f>+'WICHE Public Grads-RE PROJ'!CD47/'WICHE Public Grads-RE PROJ'!H47</f>
        <v>9.8721998851234918E-3</v>
      </c>
      <c r="AT44" s="416">
        <f>+'WICHE Public Grads-RE PROJ'!CE47/'WICHE Public Grads-RE PROJ'!I47</f>
        <v>8.9245250130730348E-3</v>
      </c>
      <c r="AU44" s="416">
        <f>+'WICHE Public Grads-RE PROJ'!CF47/'WICHE Public Grads-RE PROJ'!J47</f>
        <v>9.4495223695965913E-3</v>
      </c>
      <c r="AV44" s="416">
        <f>+'WICHE Public Grads-RE PROJ'!CG47/'WICHE Public Grads-RE PROJ'!K47</f>
        <v>9.2302452316076287E-3</v>
      </c>
      <c r="AW44" s="411">
        <f>+'WICHE Public Grads-RE PROJ'!CH47/'WICHE Public Grads-RE PROJ'!L47</f>
        <v>9.5799058935039441E-3</v>
      </c>
      <c r="AX44" s="416">
        <f>+'WICHE Public Grads-RE PROJ'!CI47/'WICHE Public Grads-RE PROJ'!M47</f>
        <v>1.0666399170762697E-2</v>
      </c>
      <c r="AY44" s="416">
        <f>+'WICHE Public Grads-RE PROJ'!CJ47/'WICHE Public Grads-RE PROJ'!N47</f>
        <v>1.3583419550779295E-2</v>
      </c>
      <c r="AZ44" s="416">
        <f>+'WICHE Public Grads-RE PROJ'!CK47/'WICHE Public Grads-RE PROJ'!O47</f>
        <v>1.2450066577896138E-2</v>
      </c>
      <c r="BA44" s="416">
        <f>+'WICHE Public Grads-RE PROJ'!CL47/'WICHE Public Grads-RE PROJ'!P47</f>
        <v>1.0698235964853444E-2</v>
      </c>
      <c r="BB44" s="416">
        <f>+'WICHE Public Grads-RE PROJ'!CM47/'WICHE Public Grads-RE PROJ'!Q47</f>
        <v>1.1505599618749363E-2</v>
      </c>
      <c r="BC44" s="416">
        <f>+'WICHE Public Grads-RE PROJ'!CN47/'WICHE Public Grads-RE PROJ'!R47</f>
        <v>1.2677552104075401E-2</v>
      </c>
      <c r="BD44" s="416">
        <f>+'WICHE Public Grads-RE PROJ'!CO47/'WICHE Public Grads-RE PROJ'!S47</f>
        <v>1.4073126388795367E-2</v>
      </c>
      <c r="BE44" s="416">
        <f>+'WICHE Public Grads-RE PROJ'!CP47/'WICHE Public Grads-RE PROJ'!T47</f>
        <v>1.0589916839916841E-2</v>
      </c>
      <c r="BF44" s="417">
        <f>+'WICHE Public Grads-RE PROJ'!CQ47/'WICHE Public Grads-RE PROJ'!U47</f>
        <v>1.2052149354700996E-2</v>
      </c>
      <c r="BG44" s="417">
        <f>+'WICHE Public Grads-RE PROJ'!CR47/'WICHE Public Grads-RE PROJ'!V47</f>
        <v>1.2415274142674989E-2</v>
      </c>
      <c r="BH44" s="417">
        <f>+'WICHE Public Grads-RE PROJ'!CS47/'WICHE Public Grads-RE PROJ'!W47</f>
        <v>1.2825285100335013E-2</v>
      </c>
      <c r="BI44" s="417">
        <f>+'WICHE Public Grads-RE PROJ'!CT47/'WICHE Public Grads-RE PROJ'!X47</f>
        <v>1.3735320376347778E-2</v>
      </c>
      <c r="BJ44" s="417">
        <f>+'WICHE Public Grads-RE PROJ'!CU47/'WICHE Public Grads-RE PROJ'!Y47</f>
        <v>1.3430717574163177E-2</v>
      </c>
      <c r="BK44" s="417">
        <f>+'WICHE Public Grads-RE PROJ'!CV47/'WICHE Public Grads-RE PROJ'!Z47</f>
        <v>1.4098120250633249E-2</v>
      </c>
      <c r="BL44" s="417">
        <f>+'WICHE Public Grads-RE PROJ'!CW47/'WICHE Public Grads-RE PROJ'!AA47</f>
        <v>1.358239878975236E-2</v>
      </c>
      <c r="BM44" s="415">
        <f>+'WICHE Public Grads-RE PROJ'!CX47/'WICHE Public Grads-RE PROJ'!AB47</f>
        <v>1.3279185199510088E-2</v>
      </c>
      <c r="BN44" s="415">
        <f>+'WICHE Public Grads-RE PROJ'!CY47/'WICHE Public Grads-RE PROJ'!AC47</f>
        <v>1.2359443187971841E-2</v>
      </c>
      <c r="BO44" s="415">
        <f>+'WICHE Public Grads-RE PROJ'!CZ47/'WICHE Public Grads-RE PROJ'!AD47</f>
        <v>1.2265235722499043E-2</v>
      </c>
      <c r="BP44" s="415">
        <f>+'WICHE Public Grads-RE PROJ'!DA47/'WICHE Public Grads-RE PROJ'!AE47</f>
        <v>1.217000561692567E-2</v>
      </c>
      <c r="BQ44" s="415">
        <f>+'WICHE Public Grads-RE PROJ'!DB47/'WICHE Public Grads-RE PROJ'!AF47</f>
        <v>1.2810522706729421E-2</v>
      </c>
      <c r="BR44" s="417">
        <f>+'WICHE Public Grads-RE PROJ'!DC47/'WICHE Public Grads-RE PROJ'!AG47</f>
        <v>1.235387045813586E-2</v>
      </c>
      <c r="BS44" s="415">
        <f>+'WICHE Public Grads-RE PROJ'!DD47/'WICHE Public Grads-RE PROJ'!AH47</f>
        <v>1.0668060380606881E-2</v>
      </c>
      <c r="BT44" s="415">
        <f>+'WICHE Public Grads-RE PROJ'!DE47/'WICHE Public Grads-RE PROJ'!AI47</f>
        <v>9.8498641912664539E-3</v>
      </c>
      <c r="BU44" s="415">
        <f>+'WICHE Public Grads-RE PROJ'!DF47/'WICHE Public Grads-RE PROJ'!AJ47</f>
        <v>9.9125889880147793E-3</v>
      </c>
      <c r="BV44" s="415">
        <f>+'WICHE Public Grads-RE PROJ'!DG47/'WICHE Public Grads-RE PROJ'!AK47</f>
        <v>8.8260186192721558E-3</v>
      </c>
      <c r="BW44" s="434">
        <f>+'WICHE Public Grads-RE PROJ'!DH47/'WICHE Public Grads-RE PROJ'!AL47</f>
        <v>8.6822184458520014E-3</v>
      </c>
      <c r="BX44" s="411">
        <f>+'WICHE Public Grads-RE PROJ'!DI47/'WICHE Public Grads-RE PROJ'!B47</f>
        <v>2.0473289402793318E-2</v>
      </c>
      <c r="BY44" s="411">
        <f>+'WICHE Public Grads-RE PROJ'!DJ47/'WICHE Public Grads-RE PROJ'!C47</f>
        <v>2.127831715210356E-2</v>
      </c>
      <c r="BZ44" s="411">
        <f>+'WICHE Public Grads-RE PROJ'!DK47/'WICHE Public Grads-RE PROJ'!D47</f>
        <v>2.164382479560804E-2</v>
      </c>
      <c r="CA44" s="411">
        <f>+'WICHE Public Grads-RE PROJ'!DL47/'WICHE Public Grads-RE PROJ'!E47</f>
        <v>2.2736842105263159E-2</v>
      </c>
      <c r="CB44" s="411">
        <f>+'WICHE Public Grads-RE PROJ'!DM47/'WICHE Public Grads-RE PROJ'!F47</f>
        <v>2.167843015589855E-2</v>
      </c>
      <c r="CC44" s="411">
        <f>+'WICHE Public Grads-RE PROJ'!DN47/'WICHE Public Grads-RE PROJ'!G47</f>
        <v>2.1502551786250376E-2</v>
      </c>
      <c r="CD44" s="416">
        <f>+'WICHE Public Grads-RE PROJ'!DO47/'WICHE Public Grads-RE PROJ'!H47</f>
        <v>2.1323951751866743E-2</v>
      </c>
      <c r="CE44" s="416">
        <f>+'WICHE Public Grads-RE PROJ'!DP47/'WICHE Public Grads-RE PROJ'!I47</f>
        <v>2.0881994073557609E-2</v>
      </c>
      <c r="CF44" s="416">
        <f>+'WICHE Public Grads-RE PROJ'!DQ47/'WICHE Public Grads-RE PROJ'!J47</f>
        <v>2.3400453577073741E-2</v>
      </c>
      <c r="CG44" s="416">
        <f>+'WICHE Public Grads-RE PROJ'!DR47/'WICHE Public Grads-RE PROJ'!K47</f>
        <v>2.3910081743869209E-2</v>
      </c>
      <c r="CH44" s="411">
        <f>+'WICHE Public Grads-RE PROJ'!DS47/'WICHE Public Grads-RE PROJ'!L47</f>
        <v>2.3188111438339935E-2</v>
      </c>
      <c r="CI44" s="416">
        <f>+'WICHE Public Grads-RE PROJ'!DT47/'WICHE Public Grads-RE PROJ'!M47</f>
        <v>2.2971210753335341E-2</v>
      </c>
      <c r="CJ44" s="416">
        <f>+'WICHE Public Grads-RE PROJ'!DU47/'WICHE Public Grads-RE PROJ'!N47</f>
        <v>2.3462270133164237E-2</v>
      </c>
      <c r="CK44" s="416">
        <f>+'WICHE Public Grads-RE PROJ'!DV47/'WICHE Public Grads-RE PROJ'!O47</f>
        <v>2.2769640479360854E-2</v>
      </c>
      <c r="CL44" s="416">
        <f>+'WICHE Public Grads-RE PROJ'!DW47/'WICHE Public Grads-RE PROJ'!P47</f>
        <v>2.5890401770742505E-2</v>
      </c>
      <c r="CM44" s="416">
        <f>+'WICHE Public Grads-RE PROJ'!DX47/'WICHE Public Grads-RE PROJ'!Q47</f>
        <v>2.2534635939680702E-2</v>
      </c>
      <c r="CN44" s="416">
        <f>+'WICHE Public Grads-RE PROJ'!DY47/'WICHE Public Grads-RE PROJ'!R47</f>
        <v>2.3562989512810301E-2</v>
      </c>
      <c r="CO44" s="416">
        <f>+'WICHE Public Grads-RE PROJ'!DZ47/'WICHE Public Grads-RE PROJ'!S47</f>
        <v>2.4880479428994681E-2</v>
      </c>
      <c r="CP44" s="416">
        <f>+'WICHE Public Grads-RE PROJ'!EA47/'WICHE Public Grads-RE PROJ'!T47</f>
        <v>2.361616424116424E-2</v>
      </c>
      <c r="CQ44" s="417">
        <f>+'WICHE Public Grads-RE PROJ'!EB47/'WICHE Public Grads-RE PROJ'!U47</f>
        <v>2.610751699451578E-2</v>
      </c>
      <c r="CR44" s="417">
        <f>+'WICHE Public Grads-RE PROJ'!EC47/'WICHE Public Grads-RE PROJ'!V47</f>
        <v>2.5904301724716462E-2</v>
      </c>
      <c r="CS44" s="417">
        <f>+'WICHE Public Grads-RE PROJ'!ED47/'WICHE Public Grads-RE PROJ'!W47</f>
        <v>2.6428885655307773E-2</v>
      </c>
      <c r="CT44" s="417">
        <f>+'WICHE Public Grads-RE PROJ'!EE47/'WICHE Public Grads-RE PROJ'!X47</f>
        <v>3.0801455943959891E-2</v>
      </c>
      <c r="CU44" s="417">
        <f>+'WICHE Public Grads-RE PROJ'!EF47/'WICHE Public Grads-RE PROJ'!Y47</f>
        <v>3.302294991173111E-2</v>
      </c>
      <c r="CV44" s="417">
        <f>+'WICHE Public Grads-RE PROJ'!EG47/'WICHE Public Grads-RE PROJ'!Z47</f>
        <v>3.3795493934142114E-2</v>
      </c>
      <c r="CW44" s="417">
        <f>+'WICHE Public Grads-RE PROJ'!EH47/'WICHE Public Grads-RE PROJ'!AA47</f>
        <v>3.2064985036340317E-2</v>
      </c>
      <c r="CX44" s="415">
        <f>+'WICHE Public Grads-RE PROJ'!EI47/'WICHE Public Grads-RE PROJ'!AB47</f>
        <v>3.5454135241410431E-2</v>
      </c>
      <c r="CY44" s="415">
        <f>+'WICHE Public Grads-RE PROJ'!EJ47/'WICHE Public Grads-RE PROJ'!AC47</f>
        <v>3.6186410983340238E-2</v>
      </c>
      <c r="CZ44" s="415">
        <f>+'WICHE Public Grads-RE PROJ'!EK47/'WICHE Public Grads-RE PROJ'!AD47</f>
        <v>4.0085601124313273E-2</v>
      </c>
      <c r="DA44" s="415">
        <f>+'WICHE Public Grads-RE PROJ'!EL47/'WICHE Public Grads-RE PROJ'!AE47</f>
        <v>3.9942582537602196E-2</v>
      </c>
      <c r="DB44" s="415">
        <f>+'WICHE Public Grads-RE PROJ'!EM47/'WICHE Public Grads-RE PROJ'!AF47</f>
        <v>4.1766667705638499E-2</v>
      </c>
      <c r="DC44" s="417">
        <f>+'WICHE Public Grads-RE PROJ'!EN47/'WICHE Public Grads-RE PROJ'!AG47</f>
        <v>4.0568720379146918E-2</v>
      </c>
      <c r="DD44" s="415">
        <f>+'WICHE Public Grads-RE PROJ'!EO47/'WICHE Public Grads-RE PROJ'!AH47</f>
        <v>4.420942601531036E-2</v>
      </c>
      <c r="DE44" s="415">
        <f>+'WICHE Public Grads-RE PROJ'!EP47/'WICHE Public Grads-RE PROJ'!AI47</f>
        <v>4.423484464077844E-2</v>
      </c>
      <c r="DF44" s="415">
        <f>+'WICHE Public Grads-RE PROJ'!EQ47/'WICHE Public Grads-RE PROJ'!AJ47</f>
        <v>4.4516536000720919E-2</v>
      </c>
      <c r="DG44" s="415">
        <f>+'WICHE Public Grads-RE PROJ'!ER47/'WICHE Public Grads-RE PROJ'!AK47</f>
        <v>4.4341675734494018E-2</v>
      </c>
      <c r="DH44" s="434">
        <f>+'WICHE Public Grads-RE PROJ'!ES47/'WICHE Public Grads-RE PROJ'!AL47</f>
        <v>4.4152634018229567E-2</v>
      </c>
      <c r="DI44" s="411">
        <f>+'WICHE Public Grads-RE PROJ'!ET47/'WICHE Public Grads-RE PROJ'!B47</f>
        <v>6.3533507397737166E-2</v>
      </c>
      <c r="DJ44" s="411">
        <f>+'WICHE Public Grads-RE PROJ'!EU47/'WICHE Public Grads-RE PROJ'!C47</f>
        <v>5.533980582524272E-2</v>
      </c>
      <c r="DK44" s="411">
        <f>+'WICHE Public Grads-RE PROJ'!EV47/'WICHE Public Grads-RE PROJ'!D47</f>
        <v>5.8138157115209921E-2</v>
      </c>
      <c r="DL44" s="411">
        <f>+'WICHE Public Grads-RE PROJ'!EW47/'WICHE Public Grads-RE PROJ'!E47</f>
        <v>6.074641148325359E-2</v>
      </c>
      <c r="DM44" s="411">
        <f>+'WICHE Public Grads-RE PROJ'!EX47/'WICHE Public Grads-RE PROJ'!F47</f>
        <v>6.03428216861863E-2</v>
      </c>
      <c r="DN44" s="411">
        <f>+'WICHE Public Grads-RE PROJ'!EY47/'WICHE Public Grads-RE PROJ'!G47</f>
        <v>6.0679975983188229E-2</v>
      </c>
      <c r="DO44" s="416">
        <f>+'WICHE Public Grads-RE PROJ'!EZ47/'WICHE Public Grads-RE PROJ'!H47</f>
        <v>6.0992245835726593E-2</v>
      </c>
      <c r="DP44" s="416">
        <f>+'WICHE Public Grads-RE PROJ'!FA47/'WICHE Public Grads-RE PROJ'!I47</f>
        <v>6.0519435244901519E-2</v>
      </c>
      <c r="DQ44" s="416">
        <f>+'WICHE Public Grads-RE PROJ'!FB47/'WICHE Public Grads-RE PROJ'!J47</f>
        <v>6.0683114562573019E-2</v>
      </c>
      <c r="DR44" s="416">
        <f>+'WICHE Public Grads-RE PROJ'!FC47/'WICHE Public Grads-RE PROJ'!K47</f>
        <v>6.2806539509536782E-2</v>
      </c>
      <c r="DS44" s="411">
        <f>+'WICHE Public Grads-RE PROJ'!FD47/'WICHE Public Grads-RE PROJ'!L47</f>
        <v>6.2827934057750251E-2</v>
      </c>
      <c r="DT44" s="416">
        <f>+'WICHE Public Grads-RE PROJ'!FE47/'WICHE Public Grads-RE PROJ'!M47</f>
        <v>6.5135252616444317E-2</v>
      </c>
      <c r="DU44" s="416">
        <f>+'WICHE Public Grads-RE PROJ'!FF47/'WICHE Public Grads-RE PROJ'!N47</f>
        <v>7.1988786169609187E-2</v>
      </c>
      <c r="DV44" s="416">
        <f>+'WICHE Public Grads-RE PROJ'!FG47/'WICHE Public Grads-RE PROJ'!O47</f>
        <v>7.420106524633821E-2</v>
      </c>
      <c r="DW44" s="416">
        <f>+'WICHE Public Grads-RE PROJ'!FH47/'WICHE Public Grads-RE PROJ'!P47</f>
        <v>7.2171171775437651E-2</v>
      </c>
      <c r="DX44" s="416">
        <f>+'WICHE Public Grads-RE PROJ'!FI47/'WICHE Public Grads-RE PROJ'!Q47</f>
        <v>7.611396670864963E-2</v>
      </c>
      <c r="DY44" s="416">
        <f>+'WICHE Public Grads-RE PROJ'!FJ47/'WICHE Public Grads-RE PROJ'!R47</f>
        <v>7.3576264436479494E-2</v>
      </c>
      <c r="DZ44" s="416">
        <f>+'WICHE Public Grads-RE PROJ'!FK47/'WICHE Public Grads-RE PROJ'!S47</f>
        <v>7.8142886000942699E-2</v>
      </c>
      <c r="EA44" s="416">
        <f>+'WICHE Public Grads-RE PROJ'!FL47/'WICHE Public Grads-RE PROJ'!T47</f>
        <v>7.6338357588357594E-2</v>
      </c>
      <c r="EB44" s="417">
        <f>+'WICHE Public Grads-RE PROJ'!FM47/'WICHE Public Grads-RE PROJ'!U47</f>
        <v>7.5990936258250957E-2</v>
      </c>
      <c r="EC44" s="417">
        <f>+'WICHE Public Grads-RE PROJ'!FN47/'WICHE Public Grads-RE PROJ'!V47</f>
        <v>7.4860747600832153E-2</v>
      </c>
      <c r="ED44" s="417">
        <f>+'WICHE Public Grads-RE PROJ'!FO47/'WICHE Public Grads-RE PROJ'!W47</f>
        <v>6.9845352103143715E-2</v>
      </c>
      <c r="EE44" s="417">
        <f>+'WICHE Public Grads-RE PROJ'!FP47/'WICHE Public Grads-RE PROJ'!X47</f>
        <v>6.9226014696792806E-2</v>
      </c>
      <c r="EF44" s="417">
        <f>+'WICHE Public Grads-RE PROJ'!FQ47/'WICHE Public Grads-RE PROJ'!Y47</f>
        <v>6.8053584409290727E-2</v>
      </c>
      <c r="EG44" s="417">
        <f>+'WICHE Public Grads-RE PROJ'!FR47/'WICHE Public Grads-RE PROJ'!Z47</f>
        <v>6.9024130115984531E-2</v>
      </c>
      <c r="EH44" s="417">
        <f>+'WICHE Public Grads-RE PROJ'!FS47/'WICHE Public Grads-RE PROJ'!AA47</f>
        <v>6.8339527082579662E-2</v>
      </c>
      <c r="EI44" s="415">
        <f>+'WICHE Public Grads-RE PROJ'!FT47/'WICHE Public Grads-RE PROJ'!AB47</f>
        <v>6.4687681299555211E-2</v>
      </c>
      <c r="EJ44" s="415">
        <f>+'WICHE Public Grads-RE PROJ'!FU47/'WICHE Public Grads-RE PROJ'!AC47</f>
        <v>6.3103239575701589E-2</v>
      </c>
      <c r="EK44" s="415">
        <f>+'WICHE Public Grads-RE PROJ'!FV47/'WICHE Public Grads-RE PROJ'!AD47</f>
        <v>6.5765938418295644E-2</v>
      </c>
      <c r="EL44" s="415">
        <f>+'WICHE Public Grads-RE PROJ'!FW47/'WICHE Public Grads-RE PROJ'!AE47</f>
        <v>6.4532234912313552E-2</v>
      </c>
      <c r="EM44" s="415">
        <f>+'WICHE Public Grads-RE PROJ'!FX47/'WICHE Public Grads-RE PROJ'!AF47</f>
        <v>6.2307140853411463E-2</v>
      </c>
      <c r="EN44" s="417">
        <f>+'WICHE Public Grads-RE PROJ'!FY47/'WICHE Public Grads-RE PROJ'!AG47</f>
        <v>6.7014218009478668E-2</v>
      </c>
      <c r="EO44" s="415">
        <f>+'WICHE Public Grads-RE PROJ'!FZ47/'WICHE Public Grads-RE PROJ'!AH47</f>
        <v>6.8773634211578075E-2</v>
      </c>
      <c r="EP44" s="415">
        <f>+'WICHE Public Grads-RE PROJ'!GA47/'WICHE Public Grads-RE PROJ'!AI47</f>
        <v>6.7904366773124794E-2</v>
      </c>
      <c r="EQ44" s="415">
        <f>+'WICHE Public Grads-RE PROJ'!GB47/'WICHE Public Grads-RE PROJ'!AJ47</f>
        <v>7.076987774473581E-2</v>
      </c>
      <c r="ER44" s="415">
        <f>+'WICHE Public Grads-RE PROJ'!GC47/'WICHE Public Grads-RE PROJ'!AK47</f>
        <v>6.927820094305405E-2</v>
      </c>
      <c r="ES44" s="434">
        <f>+'WICHE Public Grads-RE PROJ'!GD47/'WICHE Public Grads-RE PROJ'!AL47</f>
        <v>7.0230186930325969E-2</v>
      </c>
      <c r="ET44" s="411">
        <f>+'WICHE Public Grads-RE PROJ'!GE47/'WICHE Public Grads-RE PROJ'!B47</f>
        <v>3.3901114841062618E-2</v>
      </c>
      <c r="EU44" s="411">
        <f>+'WICHE Public Grads-RE PROJ'!GF47/'WICHE Public Grads-RE PROJ'!C47</f>
        <v>3.7661812297734625E-2</v>
      </c>
      <c r="EV44" s="411">
        <f>+'WICHE Public Grads-RE PROJ'!GG47/'WICHE Public Grads-RE PROJ'!D47</f>
        <v>3.977250286346222E-2</v>
      </c>
      <c r="EW44" s="411">
        <f>+'WICHE Public Grads-RE PROJ'!GH47/'WICHE Public Grads-RE PROJ'!E47</f>
        <v>4.1952153110047845E-2</v>
      </c>
      <c r="EX44" s="411">
        <f>+'WICHE Public Grads-RE PROJ'!GI47/'WICHE Public Grads-RE PROJ'!F47</f>
        <v>4.0680989684324827E-2</v>
      </c>
      <c r="EY44" s="411">
        <f>+'WICHE Public Grads-RE PROJ'!GJ47/'WICHE Public Grads-RE PROJ'!G47</f>
        <v>4.1916841789252479E-2</v>
      </c>
      <c r="EZ44" s="416">
        <f>+'WICHE Public Grads-RE PROJ'!GK47/'WICHE Public Grads-RE PROJ'!H47</f>
        <v>4.3186387133831133E-2</v>
      </c>
      <c r="FA44" s="416">
        <f>+'WICHE Public Grads-RE PROJ'!GL47/'WICHE Public Grads-RE PROJ'!I47</f>
        <v>4.364650514206031E-2</v>
      </c>
      <c r="FB44" s="416">
        <f>+'WICHE Public Grads-RE PROJ'!GM47/'WICHE Public Grads-RE PROJ'!J47</f>
        <v>4.1406088928595972E-2</v>
      </c>
      <c r="FC44" s="416">
        <f>+'WICHE Public Grads-RE PROJ'!GN47/'WICHE Public Grads-RE PROJ'!K47</f>
        <v>4.5061307901907356E-2</v>
      </c>
      <c r="FD44" s="411">
        <f>+'WICHE Public Grads-RE PROJ'!GO47/'WICHE Public Grads-RE PROJ'!L47</f>
        <v>5.0709183846179888E-2</v>
      </c>
      <c r="FE44" s="416">
        <f>+'WICHE Public Grads-RE PROJ'!GP47/'WICHE Public Grads-RE PROJ'!M47</f>
        <v>5.6174139833483801E-2</v>
      </c>
      <c r="FF44" s="416">
        <f>+'WICHE Public Grads-RE PROJ'!GQ47/'WICHE Public Grads-RE PROJ'!N47</f>
        <v>5.8672362580515967E-2</v>
      </c>
      <c r="FG44" s="416">
        <f>+'WICHE Public Grads-RE PROJ'!GR47/'WICHE Public Grads-RE PROJ'!O47</f>
        <v>6.7210386151797599E-2</v>
      </c>
      <c r="FH44" s="416">
        <f>+'WICHE Public Grads-RE PROJ'!GS47/'WICHE Public Grads-RE PROJ'!P47</f>
        <v>6.9018713528741032E-2</v>
      </c>
      <c r="FI44" s="416">
        <f>+'WICHE Public Grads-RE PROJ'!GT47/'WICHE Public Grads-RE PROJ'!Q47</f>
        <v>7.771385777989584E-2</v>
      </c>
      <c r="FJ44" s="416">
        <f>+'WICHE Public Grads-RE PROJ'!GU47/'WICHE Public Grads-RE PROJ'!R47</f>
        <v>8.2105402893933366E-2</v>
      </c>
      <c r="FK44" s="416">
        <f>+'WICHE Public Grads-RE PROJ'!GV47/'WICHE Public Grads-RE PROJ'!S47</f>
        <v>8.9387920005386839E-2</v>
      </c>
      <c r="FL44" s="416">
        <f>+'WICHE Public Grads-RE PROJ'!GW47/'WICHE Public Grads-RE PROJ'!T47</f>
        <v>0.10313799376299376</v>
      </c>
      <c r="FM44" s="417">
        <f>+'WICHE Public Grads-RE PROJ'!GX47/'WICHE Public Grads-RE PROJ'!U47</f>
        <v>0.11024268496929493</v>
      </c>
      <c r="FN44" s="417">
        <f>+'WICHE Public Grads-RE PROJ'!GY47/'WICHE Public Grads-RE PROJ'!V47</f>
        <v>0.11240856318367895</v>
      </c>
      <c r="FO44" s="417">
        <f>+'WICHE Public Grads-RE PROJ'!GZ47/'WICHE Public Grads-RE PROJ'!W47</f>
        <v>0.11586748333389733</v>
      </c>
      <c r="FP44" s="417">
        <f>+'WICHE Public Grads-RE PROJ'!HA47/'WICHE Public Grads-RE PROJ'!X47</f>
        <v>0.11705926790742394</v>
      </c>
      <c r="FQ44" s="417">
        <f>+'WICHE Public Grads-RE PROJ'!HB47/'WICHE Public Grads-RE PROJ'!Y47</f>
        <v>0.12662258991311573</v>
      </c>
      <c r="FR44" s="417">
        <f>+'WICHE Public Grads-RE PROJ'!HC47/'WICHE Public Grads-RE PROJ'!Z47</f>
        <v>0.13471537128382882</v>
      </c>
      <c r="FS44" s="417">
        <f>+'WICHE Public Grads-RE PROJ'!HD47/'WICHE Public Grads-RE PROJ'!AA47</f>
        <v>0.1361857467030618</v>
      </c>
      <c r="FT44" s="415">
        <f>+'WICHE Public Grads-RE PROJ'!HE47/'WICHE Public Grads-RE PROJ'!AB47</f>
        <v>0.144975182105331</v>
      </c>
      <c r="FU44" s="415">
        <f>+'WICHE Public Grads-RE PROJ'!HF47/'WICHE Public Grads-RE PROJ'!AC47</f>
        <v>0.14930079954129902</v>
      </c>
      <c r="FV44" s="415">
        <f>+'WICHE Public Grads-RE PROJ'!HG47/'WICHE Public Grads-RE PROJ'!AD47</f>
        <v>0.15155870703973426</v>
      </c>
      <c r="FW44" s="415">
        <f>+'WICHE Public Grads-RE PROJ'!HH47/'WICHE Public Grads-RE PROJ'!AE47</f>
        <v>0.15874056044436122</v>
      </c>
      <c r="FX44" s="415">
        <f>+'WICHE Public Grads-RE PROJ'!HI47/'WICHE Public Grads-RE PROJ'!AF47</f>
        <v>0.16326403391204064</v>
      </c>
      <c r="FY44" s="417">
        <f>+'WICHE Public Grads-RE PROJ'!HJ47/'WICHE Public Grads-RE PROJ'!AG47</f>
        <v>0.17639810426540284</v>
      </c>
      <c r="FZ44" s="415">
        <f>+'WICHE Public Grads-RE PROJ'!HK47/'WICHE Public Grads-RE PROJ'!AH47</f>
        <v>0.18363205951978356</v>
      </c>
      <c r="GA44" s="415">
        <f>+'WICHE Public Grads-RE PROJ'!HL47/'WICHE Public Grads-RE PROJ'!AI47</f>
        <v>0.18255081634480494</v>
      </c>
      <c r="GB44" s="415">
        <f>+'WICHE Public Grads-RE PROJ'!HM47/'WICHE Public Grads-RE PROJ'!AJ47</f>
        <v>0.1848848037006999</v>
      </c>
      <c r="GC44" s="415">
        <f>+'WICHE Public Grads-RE PROJ'!HN47/'WICHE Public Grads-RE PROJ'!AK47</f>
        <v>0.18800628702696168</v>
      </c>
      <c r="GD44" s="434">
        <f>+'WICHE Public Grads-RE PROJ'!HO47/'WICHE Public Grads-RE PROJ'!AL47</f>
        <v>0.18121427467943765</v>
      </c>
      <c r="GE44" s="411">
        <f>+'WICHE Public Grads-RE PROJ'!HP47/'WICHE Public Grads-RE PROJ'!B47</f>
        <v>0.87525384392225125</v>
      </c>
      <c r="GF44" s="411">
        <f>+'WICHE Public Grads-RE PROJ'!HQ47/'WICHE Public Grads-RE PROJ'!C47</f>
        <v>0.87771035598705505</v>
      </c>
      <c r="GG44" s="411">
        <f>+'WICHE Public Grads-RE PROJ'!HR47/'WICHE Public Grads-RE PROJ'!D47</f>
        <v>0.87298076543307401</v>
      </c>
      <c r="GH44" s="411">
        <f>+'WICHE Public Grads-RE PROJ'!HS47/'WICHE Public Grads-RE PROJ'!E47</f>
        <v>0.86690909090909096</v>
      </c>
      <c r="GI44" s="411">
        <f>+'WICHE Public Grads-RE PROJ'!HT47/'WICHE Public Grads-RE PROJ'!F47</f>
        <v>0.86810672457922899</v>
      </c>
      <c r="GJ44" s="411">
        <f>+'WICHE Public Grads-RE PROJ'!HU47/'WICHE Public Grads-RE PROJ'!G47</f>
        <v>0.86636895827078952</v>
      </c>
      <c r="GK44" s="416">
        <f>+'WICHE Public Grads-RE PROJ'!HV47/'WICHE Public Grads-RE PROJ'!H47</f>
        <v>0.86462521539345205</v>
      </c>
      <c r="GL44" s="416">
        <f>+'WICHE Public Grads-RE PROJ'!HW47/'WICHE Public Grads-RE PROJ'!I47</f>
        <v>0.86602754052640751</v>
      </c>
      <c r="GM44" s="416">
        <f>+'WICHE Public Grads-RE PROJ'!HX47/'WICHE Public Grads-RE PROJ'!J47</f>
        <v>0.86506082056216071</v>
      </c>
      <c r="GN44" s="416">
        <f>+'WICHE Public Grads-RE PROJ'!HY47/'WICHE Public Grads-RE PROJ'!K47</f>
        <v>0.85899182561307907</v>
      </c>
      <c r="GO44" s="411">
        <f>+'WICHE Public Grads-RE PROJ'!HZ47/'WICHE Public Grads-RE PROJ'!L47</f>
        <v>0.85369486476422596</v>
      </c>
      <c r="GP44" s="416">
        <f>+'WICHE Public Grads-RE PROJ'!IA47/'WICHE Public Grads-RE PROJ'!M47</f>
        <v>0.84505299762597386</v>
      </c>
      <c r="GQ44" s="416">
        <f>+'WICHE Public Grads-RE PROJ'!IB47/'WICHE Public Grads-RE PROJ'!N47</f>
        <v>0.83229316156593136</v>
      </c>
      <c r="GR44" s="416">
        <f>+'WICHE Public Grads-RE PROJ'!IC47/'WICHE Public Grads-RE PROJ'!O47</f>
        <v>0.82336884154460721</v>
      </c>
      <c r="GS44" s="416">
        <f>+'WICHE Public Grads-RE PROJ'!ID47/'WICHE Public Grads-RE PROJ'!P47</f>
        <v>0.82222147696022541</v>
      </c>
      <c r="GT44" s="416">
        <f>+'WICHE Public Grads-RE PROJ'!IE47/'WICHE Public Grads-RE PROJ'!Q47</f>
        <v>0.81213193995302446</v>
      </c>
      <c r="GU44" s="416">
        <f>+'WICHE Public Grads-RE PROJ'!IF47/'WICHE Public Grads-RE PROJ'!R47</f>
        <v>0.8080777910527015</v>
      </c>
      <c r="GV44" s="416">
        <f>+'WICHE Public Grads-RE PROJ'!IG47/'WICHE Public Grads-RE PROJ'!S47</f>
        <v>0.79351558817588042</v>
      </c>
      <c r="GW44" s="416">
        <f>+'WICHE Public Grads-RE PROJ'!IH47/'WICHE Public Grads-RE PROJ'!T47</f>
        <v>0.78631756756756754</v>
      </c>
      <c r="GX44" s="417">
        <f>+'WICHE Public Grads-RE PROJ'!II47/'WICHE Public Grads-RE PROJ'!U47</f>
        <v>0.77560671242323731</v>
      </c>
      <c r="GY44" s="417">
        <f>+'WICHE Public Grads-RE PROJ'!IJ47/'WICHE Public Grads-RE PROJ'!V47</f>
        <v>0.77441111334809742</v>
      </c>
      <c r="GZ44" s="417">
        <f>+'WICHE Public Grads-RE PROJ'!IK47/'WICHE Public Grads-RE PROJ'!W47</f>
        <v>0.77503299380731616</v>
      </c>
      <c r="HA44" s="417">
        <f>+'WICHE Public Grads-RE PROJ'!IL47/'WICHE Public Grads-RE PROJ'!X47</f>
        <v>0.76917794107547555</v>
      </c>
      <c r="HB44" s="417">
        <f>+'WICHE Public Grads-RE PROJ'!IM47/'WICHE Public Grads-RE PROJ'!Y47</f>
        <v>0.75887015819169923</v>
      </c>
      <c r="HC44" s="417">
        <f>+'WICHE Public Grads-RE PROJ'!IN47/'WICHE Public Grads-RE PROJ'!Z47</f>
        <v>0.74836688441541133</v>
      </c>
      <c r="HD44" s="417">
        <f>+'WICHE Public Grads-RE PROJ'!IO47/'WICHE Public Grads-RE PROJ'!AA47</f>
        <v>0.74982734238826587</v>
      </c>
      <c r="HE44" s="415">
        <f>+'WICHE Public Grads-RE PROJ'!IP47/'WICHE Public Grads-RE PROJ'!AB47</f>
        <v>0.74160381615419324</v>
      </c>
      <c r="HF44" s="415">
        <f>+'WICHE Public Grads-RE PROJ'!IQ47/'WICHE Public Grads-RE PROJ'!AC47</f>
        <v>0.73905010671168736</v>
      </c>
      <c r="HG44" s="415">
        <f>+'WICHE Public Grads-RE PROJ'!IR47/'WICHE Public Grads-RE PROJ'!AD47</f>
        <v>0.73032451769515783</v>
      </c>
      <c r="HH44" s="415">
        <f>+'WICHE Public Grads-RE PROJ'!IS47/'WICHE Public Grads-RE PROJ'!AE47</f>
        <v>0.72461461648879733</v>
      </c>
      <c r="HI44" s="415">
        <f>+'WICHE Public Grads-RE PROJ'!IT47/'WICHE Public Grads-RE PROJ'!AF47</f>
        <v>0.71985163482217995</v>
      </c>
      <c r="HJ44" s="417">
        <f>+'WICHE Public Grads-RE PROJ'!IU47/'WICHE Public Grads-RE PROJ'!AG47</f>
        <v>0.70366508688783569</v>
      </c>
      <c r="HK44" s="415">
        <f>+'WICHE Public Grads-RE PROJ'!IV47/'WICHE Public Grads-RE PROJ'!AH47</f>
        <v>0.69271681987272116</v>
      </c>
      <c r="HL44" s="415">
        <f>+'WICHE Public Grads-RE PROJ'!IW47/'WICHE Public Grads-RE PROJ'!AI47</f>
        <v>0.69546010805002534</v>
      </c>
      <c r="HM44" s="415">
        <f>+'WICHE Public Grads-RE PROJ'!IX47/'WICHE Public Grads-RE PROJ'!AJ47</f>
        <v>0.68991619356582856</v>
      </c>
      <c r="HN44" s="415">
        <f>+'WICHE Public Grads-RE PROJ'!IY47/'WICHE Public Grads-RE PROJ'!AK47</f>
        <v>0.68954781767621809</v>
      </c>
      <c r="HO44" s="434">
        <f>+'WICHE Public Grads-RE PROJ'!IZ47/'WICHE Public Grads-RE PROJ'!AL47</f>
        <v>0.69572068592615477</v>
      </c>
      <c r="HP44" s="428">
        <f t="shared" si="53"/>
        <v>1</v>
      </c>
      <c r="HQ44" s="428">
        <f t="shared" si="54"/>
        <v>1</v>
      </c>
      <c r="HR44" s="428">
        <f t="shared" si="55"/>
        <v>1</v>
      </c>
      <c r="HS44" s="428">
        <f t="shared" si="56"/>
        <v>1</v>
      </c>
      <c r="HT44" s="428">
        <f t="shared" si="57"/>
        <v>1</v>
      </c>
      <c r="HU44" s="428">
        <f t="shared" si="2"/>
        <v>1</v>
      </c>
      <c r="HV44" s="428">
        <f t="shared" si="41"/>
        <v>1</v>
      </c>
      <c r="HW44" s="428">
        <f t="shared" si="42"/>
        <v>1</v>
      </c>
      <c r="HX44" s="428">
        <f t="shared" si="43"/>
        <v>1</v>
      </c>
      <c r="HY44" s="428">
        <f t="shared" si="44"/>
        <v>1</v>
      </c>
      <c r="HZ44" s="428">
        <f t="shared" si="45"/>
        <v>1</v>
      </c>
      <c r="IA44" s="428">
        <f t="shared" si="46"/>
        <v>1</v>
      </c>
      <c r="IB44" s="428">
        <f t="shared" si="47"/>
        <v>1</v>
      </c>
      <c r="IC44" s="428">
        <f t="shared" si="17"/>
        <v>1</v>
      </c>
      <c r="ID44" s="428">
        <f t="shared" si="18"/>
        <v>1</v>
      </c>
      <c r="IE44" s="428">
        <f t="shared" si="19"/>
        <v>1</v>
      </c>
      <c r="IF44" s="428">
        <f t="shared" si="20"/>
        <v>1</v>
      </c>
      <c r="IG44" s="428">
        <f t="shared" si="21"/>
        <v>1</v>
      </c>
      <c r="IH44" s="428">
        <f t="shared" si="22"/>
        <v>1</v>
      </c>
      <c r="II44" s="428">
        <f t="shared" si="23"/>
        <v>1</v>
      </c>
      <c r="IJ44" s="428">
        <f t="shared" si="24"/>
        <v>1</v>
      </c>
      <c r="IK44" s="428">
        <f t="shared" si="25"/>
        <v>1</v>
      </c>
      <c r="IL44" s="428">
        <f t="shared" si="26"/>
        <v>1</v>
      </c>
      <c r="IM44" s="428">
        <f t="shared" si="27"/>
        <v>1</v>
      </c>
      <c r="IN44" s="428">
        <f t="shared" si="28"/>
        <v>1</v>
      </c>
      <c r="IO44" s="428">
        <f t="shared" si="29"/>
        <v>1</v>
      </c>
      <c r="IP44" s="428">
        <f t="shared" si="30"/>
        <v>1</v>
      </c>
      <c r="IQ44" s="428">
        <f t="shared" si="31"/>
        <v>1</v>
      </c>
      <c r="IR44" s="428">
        <f t="shared" si="32"/>
        <v>1</v>
      </c>
      <c r="IS44" s="428">
        <f t="shared" si="33"/>
        <v>1</v>
      </c>
      <c r="IT44" s="428">
        <f t="shared" si="34"/>
        <v>1</v>
      </c>
      <c r="IU44" s="428">
        <f t="shared" si="35"/>
        <v>1</v>
      </c>
      <c r="IV44" s="428">
        <f t="shared" si="36"/>
        <v>1</v>
      </c>
      <c r="IW44" s="428">
        <f t="shared" si="37"/>
        <v>1</v>
      </c>
      <c r="IX44" s="428">
        <f t="shared" si="38"/>
        <v>1</v>
      </c>
      <c r="IY44" s="428">
        <f t="shared" si="39"/>
        <v>1</v>
      </c>
      <c r="IZ44" s="428">
        <f t="shared" si="40"/>
        <v>1</v>
      </c>
    </row>
    <row r="45" spans="1:260" s="42" customFormat="1">
      <c r="A45" s="281" t="s">
        <v>92</v>
      </c>
      <c r="B45" s="411">
        <f>+'WICHE Public Grads-RE PROJ'!AM48/'WICHE Public Grads-RE PROJ'!B48</f>
        <v>2.3907197228679521E-2</v>
      </c>
      <c r="C45" s="411">
        <f>+'WICHE Public Grads-RE PROJ'!AN48/'WICHE Public Grads-RE PROJ'!C48</f>
        <v>2.7080256031511572E-2</v>
      </c>
      <c r="D45" s="411">
        <f>+'WICHE Public Grads-RE PROJ'!AO48/'WICHE Public Grads-RE PROJ'!D48</f>
        <v>2.9549679198896683E-2</v>
      </c>
      <c r="E45" s="411">
        <f>+'WICHE Public Grads-RE PROJ'!AP48/'WICHE Public Grads-RE PROJ'!E48</f>
        <v>2.6232452616155411E-2</v>
      </c>
      <c r="F45" s="411">
        <f>+'WICHE Public Grads-RE PROJ'!AQ48/'WICHE Public Grads-RE PROJ'!F48</f>
        <v>2.8352624810008185E-2</v>
      </c>
      <c r="G45" s="411">
        <f>+'WICHE Public Grads-RE PROJ'!AR48/'WICHE Public Grads-RE PROJ'!G48</f>
        <v>2.546407269078544E-2</v>
      </c>
      <c r="H45" s="416">
        <f>+'WICHE Public Grads-RE PROJ'!AS48/'WICHE Public Grads-RE PROJ'!H48</f>
        <v>2.6107492559202864E-2</v>
      </c>
      <c r="I45" s="416">
        <f>+'WICHE Public Grads-RE PROJ'!AT48/'WICHE Public Grads-RE PROJ'!I48</f>
        <v>2.80796812749004E-2</v>
      </c>
      <c r="J45" s="416">
        <f>+'WICHE Public Grads-RE PROJ'!AU48/'WICHE Public Grads-RE PROJ'!J48</f>
        <v>2.9781222166484097E-2</v>
      </c>
      <c r="K45" s="416">
        <f>+'WICHE Public Grads-RE PROJ'!AV48/'WICHE Public Grads-RE PROJ'!K48</f>
        <v>2.9674143915453557E-2</v>
      </c>
      <c r="L45" s="411">
        <f>+'WICHE Public Grads-RE PROJ'!AW48/'WICHE Public Grads-RE PROJ'!L48</f>
        <v>3.3168071915032474E-2</v>
      </c>
      <c r="M45" s="416">
        <f>+'WICHE Public Grads-RE PROJ'!AX48/'WICHE Public Grads-RE PROJ'!M48</f>
        <v>3.1046549884846612E-2</v>
      </c>
      <c r="N45" s="416">
        <f>+'WICHE Public Grads-RE PROJ'!AY48/'WICHE Public Grads-RE PROJ'!N48</f>
        <v>3.1500763992188055E-2</v>
      </c>
      <c r="O45" s="416">
        <f>+'WICHE Public Grads-RE PROJ'!AZ48/'WICHE Public Grads-RE PROJ'!O48</f>
        <v>3.1813959004566031E-2</v>
      </c>
      <c r="P45" s="416">
        <f>+'WICHE Public Grads-RE PROJ'!BA48/'WICHE Public Grads-RE PROJ'!P48</f>
        <v>3.4458825369515916E-2</v>
      </c>
      <c r="Q45" s="416">
        <f>+'WICHE Public Grads-RE PROJ'!BB48/'WICHE Public Grads-RE PROJ'!Q48</f>
        <v>3.2880256573805396E-2</v>
      </c>
      <c r="R45" s="416">
        <f>+'WICHE Public Grads-RE PROJ'!BC48/'WICHE Public Grads-RE PROJ'!R48</f>
        <v>3.291556555639865E-2</v>
      </c>
      <c r="S45" s="416">
        <f>+'WICHE Public Grads-RE PROJ'!BD48/'WICHE Public Grads-RE PROJ'!S48</f>
        <v>3.2877127868384426E-2</v>
      </c>
      <c r="T45" s="416">
        <f>+'WICHE Public Grads-RE PROJ'!BE48/'WICHE Public Grads-RE PROJ'!T48</f>
        <v>3.2807974026655931E-2</v>
      </c>
      <c r="U45" s="417">
        <f>+'WICHE Public Grads-RE PROJ'!BF48/'WICHE Public Grads-RE PROJ'!U48</f>
        <v>3.3212376883613677E-2</v>
      </c>
      <c r="V45" s="417">
        <f>+'WICHE Public Grads-RE PROJ'!BG48/'WICHE Public Grads-RE PROJ'!V48</f>
        <v>3.3819155540318918E-2</v>
      </c>
      <c r="W45" s="417">
        <f>+'WICHE Public Grads-RE PROJ'!BH48/'WICHE Public Grads-RE PROJ'!W48</f>
        <v>3.621148940576259E-2</v>
      </c>
      <c r="X45" s="417">
        <f>+'WICHE Public Grads-RE PROJ'!BI48/'WICHE Public Grads-RE PROJ'!X48</f>
        <v>3.7505512568656536E-2</v>
      </c>
      <c r="Y45" s="417">
        <f>+'WICHE Public Grads-RE PROJ'!BJ48/'WICHE Public Grads-RE PROJ'!Y48</f>
        <v>3.7712186595830824E-2</v>
      </c>
      <c r="Z45" s="417">
        <f>+'WICHE Public Grads-RE PROJ'!BK48/'WICHE Public Grads-RE PROJ'!Z48</f>
        <v>3.8756841049275417E-2</v>
      </c>
      <c r="AA45" s="417">
        <f>+'WICHE Public Grads-RE PROJ'!BL48/'WICHE Public Grads-RE PROJ'!AA48</f>
        <v>3.806183163142237E-2</v>
      </c>
      <c r="AB45" s="415">
        <f>+'WICHE Public Grads-RE PROJ'!BM48/'WICHE Public Grads-RE PROJ'!AB48</f>
        <v>3.9905092754812937E-2</v>
      </c>
      <c r="AC45" s="415">
        <f>+'WICHE Public Grads-RE PROJ'!BN48/'WICHE Public Grads-RE PROJ'!AC48</f>
        <v>4.0327579024375372E-2</v>
      </c>
      <c r="AD45" s="415">
        <f>+'WICHE Public Grads-RE PROJ'!BO48/'WICHE Public Grads-RE PROJ'!AD48</f>
        <v>4.0946990699572118E-2</v>
      </c>
      <c r="AE45" s="415">
        <f>+'WICHE Public Grads-RE PROJ'!BP48/'WICHE Public Grads-RE PROJ'!AE48</f>
        <v>4.1365134192987846E-2</v>
      </c>
      <c r="AF45" s="415">
        <f>+'WICHE Public Grads-RE PROJ'!BQ48/'WICHE Public Grads-RE PROJ'!AF48</f>
        <v>4.1969575996974408E-2</v>
      </c>
      <c r="AG45" s="417">
        <f>+'WICHE Public Grads-RE PROJ'!BR48/'WICHE Public Grads-RE PROJ'!AG48</f>
        <v>4.5443295419083388E-2</v>
      </c>
      <c r="AH45" s="415">
        <f>+'WICHE Public Grads-RE PROJ'!BS48/'WICHE Public Grads-RE PROJ'!AH48</f>
        <v>4.7550292542588385E-2</v>
      </c>
      <c r="AI45" s="415">
        <f>+'WICHE Public Grads-RE PROJ'!BT48/'WICHE Public Grads-RE PROJ'!AI48</f>
        <v>4.7199323842244491E-2</v>
      </c>
      <c r="AJ45" s="415">
        <f>+'WICHE Public Grads-RE PROJ'!BU48/'WICHE Public Grads-RE PROJ'!AJ48</f>
        <v>4.6284602519029251E-2</v>
      </c>
      <c r="AK45" s="415">
        <f>+'WICHE Public Grads-RE PROJ'!BV48/'WICHE Public Grads-RE PROJ'!AK48</f>
        <v>4.7237160369161403E-2</v>
      </c>
      <c r="AL45" s="434">
        <f>+'WICHE Public Grads-RE PROJ'!BW48/'WICHE Public Grads-RE PROJ'!AL48</f>
        <v>4.705190236640213E-2</v>
      </c>
      <c r="AM45" s="411">
        <f>+'WICHE Public Grads-RE PROJ'!BX48/'WICHE Public Grads-RE PROJ'!B48</f>
        <v>8.7857240530562018E-3</v>
      </c>
      <c r="AN45" s="411">
        <f>+'WICHE Public Grads-RE PROJ'!BY48/'WICHE Public Grads-RE PROJ'!C48</f>
        <v>1.0070103866263393E-2</v>
      </c>
      <c r="AO45" s="411">
        <f>+'WICHE Public Grads-RE PROJ'!BZ48/'WICHE Public Grads-RE PROJ'!D48</f>
        <v>9.2942375727049237E-3</v>
      </c>
      <c r="AP45" s="411">
        <f>+'WICHE Public Grads-RE PROJ'!CA48/'WICHE Public Grads-RE PROJ'!E48</f>
        <v>9.0513777945833533E-3</v>
      </c>
      <c r="AQ45" s="411">
        <f>+'WICHE Public Grads-RE PROJ'!CB48/'WICHE Public Grads-RE PROJ'!F48</f>
        <v>1.1645036829182743E-2</v>
      </c>
      <c r="AR45" s="411">
        <f>+'WICHE Public Grads-RE PROJ'!CC48/'WICHE Public Grads-RE PROJ'!G48</f>
        <v>9.465410558002119E-3</v>
      </c>
      <c r="AS45" s="416">
        <f>+'WICHE Public Grads-RE PROJ'!CD48/'WICHE Public Grads-RE PROJ'!H48</f>
        <v>9.0152266747185444E-3</v>
      </c>
      <c r="AT45" s="416">
        <f>+'WICHE Public Grads-RE PROJ'!CE48/'WICHE Public Grads-RE PROJ'!I48</f>
        <v>9.8167330677290839E-3</v>
      </c>
      <c r="AU45" s="416">
        <f>+'WICHE Public Grads-RE PROJ'!CF48/'WICHE Public Grads-RE PROJ'!J48</f>
        <v>8.927200319413589E-3</v>
      </c>
      <c r="AV45" s="416">
        <f>+'WICHE Public Grads-RE PROJ'!CG48/'WICHE Public Grads-RE PROJ'!K48</f>
        <v>9.065948298191991E-3</v>
      </c>
      <c r="AW45" s="411">
        <f>+'WICHE Public Grads-RE PROJ'!CH48/'WICHE Public Grads-RE PROJ'!L48</f>
        <v>9.4841106935716468E-3</v>
      </c>
      <c r="AX45" s="416">
        <f>+'WICHE Public Grads-RE PROJ'!CI48/'WICHE Public Grads-RE PROJ'!M48</f>
        <v>8.7835614799453652E-3</v>
      </c>
      <c r="AY45" s="416">
        <f>+'WICHE Public Grads-RE PROJ'!CJ48/'WICHE Public Grads-RE PROJ'!N48</f>
        <v>8.9857624237272699E-3</v>
      </c>
      <c r="AZ45" s="416">
        <f>+'WICHE Public Grads-RE PROJ'!CK48/'WICHE Public Grads-RE PROJ'!O48</f>
        <v>8.2623391512324333E-3</v>
      </c>
      <c r="BA45" s="416">
        <f>+'WICHE Public Grads-RE PROJ'!CL48/'WICHE Public Grads-RE PROJ'!P48</f>
        <v>8.2994447485727693E-3</v>
      </c>
      <c r="BB45" s="416">
        <f>+'WICHE Public Grads-RE PROJ'!CM48/'WICHE Public Grads-RE PROJ'!Q48</f>
        <v>8.5255091498746775E-3</v>
      </c>
      <c r="BC45" s="416">
        <f>+'WICHE Public Grads-RE PROJ'!CN48/'WICHE Public Grads-RE PROJ'!R48</f>
        <v>8.4338505280968454E-3</v>
      </c>
      <c r="BD45" s="416">
        <f>+'WICHE Public Grads-RE PROJ'!CO48/'WICHE Public Grads-RE PROJ'!S48</f>
        <v>7.7888012562007062E-3</v>
      </c>
      <c r="BE45" s="416">
        <f>+'WICHE Public Grads-RE PROJ'!CP48/'WICHE Public Grads-RE PROJ'!T48</f>
        <v>7.9985298107131293E-3</v>
      </c>
      <c r="BF45" s="417">
        <f>+'WICHE Public Grads-RE PROJ'!CQ48/'WICHE Public Grads-RE PROJ'!U48</f>
        <v>7.7489587615966254E-3</v>
      </c>
      <c r="BG45" s="417">
        <f>+'WICHE Public Grads-RE PROJ'!CR48/'WICHE Public Grads-RE PROJ'!V48</f>
        <v>7.7552419691087494E-3</v>
      </c>
      <c r="BH45" s="417">
        <f>+'WICHE Public Grads-RE PROJ'!CS48/'WICHE Public Grads-RE PROJ'!W48</f>
        <v>7.6244622871504278E-3</v>
      </c>
      <c r="BI45" s="417">
        <f>+'WICHE Public Grads-RE PROJ'!CT48/'WICHE Public Grads-RE PROJ'!X48</f>
        <v>7.5371847813013671E-3</v>
      </c>
      <c r="BJ45" s="417">
        <f>+'WICHE Public Grads-RE PROJ'!CU48/'WICHE Public Grads-RE PROJ'!Y48</f>
        <v>6.9025447579171891E-3</v>
      </c>
      <c r="BK45" s="417">
        <f>+'WICHE Public Grads-RE PROJ'!CV48/'WICHE Public Grads-RE PROJ'!Z48</f>
        <v>7.1117114790572016E-3</v>
      </c>
      <c r="BL45" s="417">
        <f>+'WICHE Public Grads-RE PROJ'!CW48/'WICHE Public Grads-RE PROJ'!AA48</f>
        <v>6.8645975717616789E-3</v>
      </c>
      <c r="BM45" s="415">
        <f>+'WICHE Public Grads-RE PROJ'!CX48/'WICHE Public Grads-RE PROJ'!AB48</f>
        <v>6.6375003754242292E-3</v>
      </c>
      <c r="BN45" s="415">
        <f>+'WICHE Public Grads-RE PROJ'!CY48/'WICHE Public Grads-RE PROJ'!AC48</f>
        <v>6.431684938883752E-3</v>
      </c>
      <c r="BO45" s="415">
        <f>+'WICHE Public Grads-RE PROJ'!CZ48/'WICHE Public Grads-RE PROJ'!AD48</f>
        <v>5.9631539853745802E-3</v>
      </c>
      <c r="BP45" s="415">
        <f>+'WICHE Public Grads-RE PROJ'!DA48/'WICHE Public Grads-RE PROJ'!AE48</f>
        <v>5.9017366151368419E-3</v>
      </c>
      <c r="BQ45" s="415">
        <f>+'WICHE Public Grads-RE PROJ'!DB48/'WICHE Public Grads-RE PROJ'!AF48</f>
        <v>6.1457326553767278E-3</v>
      </c>
      <c r="BR45" s="417">
        <f>+'WICHE Public Grads-RE PROJ'!DC48/'WICHE Public Grads-RE PROJ'!AG48</f>
        <v>7.6187196677033001E-3</v>
      </c>
      <c r="BS45" s="415">
        <f>+'WICHE Public Grads-RE PROJ'!DD48/'WICHE Public Grads-RE PROJ'!AH48</f>
        <v>7.4886592606161172E-3</v>
      </c>
      <c r="BT45" s="415">
        <f>+'WICHE Public Grads-RE PROJ'!DE48/'WICHE Public Grads-RE PROJ'!AI48</f>
        <v>7.9360723576611097E-3</v>
      </c>
      <c r="BU45" s="415">
        <f>+'WICHE Public Grads-RE PROJ'!DF48/'WICHE Public Grads-RE PROJ'!AJ48</f>
        <v>7.9985436506582012E-3</v>
      </c>
      <c r="BV45" s="415">
        <f>+'WICHE Public Grads-RE PROJ'!DG48/'WICHE Public Grads-RE PROJ'!AK48</f>
        <v>8.6536880914919092E-3</v>
      </c>
      <c r="BW45" s="434">
        <f>+'WICHE Public Grads-RE PROJ'!DH48/'WICHE Public Grads-RE PROJ'!AL48</f>
        <v>9.3647572967067265E-3</v>
      </c>
      <c r="BX45" s="411">
        <f>+'WICHE Public Grads-RE PROJ'!DI48/'WICHE Public Grads-RE PROJ'!B48</f>
        <v>1.512147317562332E-2</v>
      </c>
      <c r="BY45" s="411">
        <f>+'WICHE Public Grads-RE PROJ'!DJ48/'WICHE Public Grads-RE PROJ'!C48</f>
        <v>1.7010152165248177E-2</v>
      </c>
      <c r="BZ45" s="411">
        <f>+'WICHE Public Grads-RE PROJ'!DK48/'WICHE Public Grads-RE PROJ'!D48</f>
        <v>2.0255441626191761E-2</v>
      </c>
      <c r="CA45" s="411">
        <f>+'WICHE Public Grads-RE PROJ'!DL48/'WICHE Public Grads-RE PROJ'!E48</f>
        <v>1.7181074821572058E-2</v>
      </c>
      <c r="CB45" s="411">
        <f>+'WICHE Public Grads-RE PROJ'!DM48/'WICHE Public Grads-RE PROJ'!F48</f>
        <v>1.6707587980825441E-2</v>
      </c>
      <c r="CC45" s="411">
        <f>+'WICHE Public Grads-RE PROJ'!DN48/'WICHE Public Grads-RE PROJ'!G48</f>
        <v>1.5998662132783323E-2</v>
      </c>
      <c r="CD45" s="416">
        <f>+'WICHE Public Grads-RE PROJ'!DO48/'WICHE Public Grads-RE PROJ'!H48</f>
        <v>1.7092265884484321E-2</v>
      </c>
      <c r="CE45" s="416">
        <f>+'WICHE Public Grads-RE PROJ'!DP48/'WICHE Public Grads-RE PROJ'!I48</f>
        <v>1.8262948207171316E-2</v>
      </c>
      <c r="CF45" s="416">
        <f>+'WICHE Public Grads-RE PROJ'!DQ48/'WICHE Public Grads-RE PROJ'!J48</f>
        <v>2.0854021847070508E-2</v>
      </c>
      <c r="CG45" s="416">
        <f>+'WICHE Public Grads-RE PROJ'!DR48/'WICHE Public Grads-RE PROJ'!K48</f>
        <v>2.0608195617261564E-2</v>
      </c>
      <c r="CH45" s="411">
        <f>+'WICHE Public Grads-RE PROJ'!DS48/'WICHE Public Grads-RE PROJ'!L48</f>
        <v>2.3683961221460825E-2</v>
      </c>
      <c r="CI45" s="416">
        <f>+'WICHE Public Grads-RE PROJ'!DT48/'WICHE Public Grads-RE PROJ'!M48</f>
        <v>2.2262988404901249E-2</v>
      </c>
      <c r="CJ45" s="416">
        <f>+'WICHE Public Grads-RE PROJ'!DU48/'WICHE Public Grads-RE PROJ'!N48</f>
        <v>2.2515001568460785E-2</v>
      </c>
      <c r="CK45" s="416">
        <f>+'WICHE Public Grads-RE PROJ'!DV48/'WICHE Public Grads-RE PROJ'!O48</f>
        <v>2.3551619853333598E-2</v>
      </c>
      <c r="CL45" s="416">
        <f>+'WICHE Public Grads-RE PROJ'!DW48/'WICHE Public Grads-RE PROJ'!P48</f>
        <v>2.6159380620943147E-2</v>
      </c>
      <c r="CM45" s="416">
        <f>+'WICHE Public Grads-RE PROJ'!DX48/'WICHE Public Grads-RE PROJ'!Q48</f>
        <v>2.4354747423930716E-2</v>
      </c>
      <c r="CN45" s="416">
        <f>+'WICHE Public Grads-RE PROJ'!DY48/'WICHE Public Grads-RE PROJ'!R48</f>
        <v>2.4481715028301803E-2</v>
      </c>
      <c r="CO45" s="416">
        <f>+'WICHE Public Grads-RE PROJ'!DZ48/'WICHE Public Grads-RE PROJ'!S48</f>
        <v>2.5088326612183718E-2</v>
      </c>
      <c r="CP45" s="416">
        <f>+'WICHE Public Grads-RE PROJ'!EA48/'WICHE Public Grads-RE PROJ'!T48</f>
        <v>2.4809444215942802E-2</v>
      </c>
      <c r="CQ45" s="417">
        <f>+'WICHE Public Grads-RE PROJ'!EB48/'WICHE Public Grads-RE PROJ'!U48</f>
        <v>2.5463418122017054E-2</v>
      </c>
      <c r="CR45" s="417">
        <f>+'WICHE Public Grads-RE PROJ'!EC48/'WICHE Public Grads-RE PROJ'!V48</f>
        <v>2.606391357121017E-2</v>
      </c>
      <c r="CS45" s="417">
        <f>+'WICHE Public Grads-RE PROJ'!ED48/'WICHE Public Grads-RE PROJ'!W48</f>
        <v>2.8587027118612159E-2</v>
      </c>
      <c r="CT45" s="417">
        <f>+'WICHE Public Grads-RE PROJ'!EE48/'WICHE Public Grads-RE PROJ'!X48</f>
        <v>2.996832778735517E-2</v>
      </c>
      <c r="CU45" s="417">
        <f>+'WICHE Public Grads-RE PROJ'!EF48/'WICHE Public Grads-RE PROJ'!Y48</f>
        <v>3.0809641837913633E-2</v>
      </c>
      <c r="CV45" s="417">
        <f>+'WICHE Public Grads-RE PROJ'!EG48/'WICHE Public Grads-RE PROJ'!Z48</f>
        <v>3.1645129570218221E-2</v>
      </c>
      <c r="CW45" s="417">
        <f>+'WICHE Public Grads-RE PROJ'!EH48/'WICHE Public Grads-RE PROJ'!AA48</f>
        <v>3.119723405966069E-2</v>
      </c>
      <c r="CX45" s="415">
        <f>+'WICHE Public Grads-RE PROJ'!EI48/'WICHE Public Grads-RE PROJ'!AB48</f>
        <v>3.3267592379388707E-2</v>
      </c>
      <c r="CY45" s="415">
        <f>+'WICHE Public Grads-RE PROJ'!EJ48/'WICHE Public Grads-RE PROJ'!AC48</f>
        <v>3.3895894085491624E-2</v>
      </c>
      <c r="CZ45" s="415">
        <f>+'WICHE Public Grads-RE PROJ'!EK48/'WICHE Public Grads-RE PROJ'!AD48</f>
        <v>3.4983836714197539E-2</v>
      </c>
      <c r="DA45" s="415">
        <f>+'WICHE Public Grads-RE PROJ'!EL48/'WICHE Public Grads-RE PROJ'!AE48</f>
        <v>3.5463397577851004E-2</v>
      </c>
      <c r="DB45" s="415">
        <f>+'WICHE Public Grads-RE PROJ'!EM48/'WICHE Public Grads-RE PROJ'!AF48</f>
        <v>3.5823843341597682E-2</v>
      </c>
      <c r="DC45" s="417">
        <f>+'WICHE Public Grads-RE PROJ'!EN48/'WICHE Public Grads-RE PROJ'!AG48</f>
        <v>3.7824575751380089E-2</v>
      </c>
      <c r="DD45" s="415">
        <f>+'WICHE Public Grads-RE PROJ'!EO48/'WICHE Public Grads-RE PROJ'!AH48</f>
        <v>4.0061633281972264E-2</v>
      </c>
      <c r="DE45" s="415">
        <f>+'WICHE Public Grads-RE PROJ'!EP48/'WICHE Public Grads-RE PROJ'!AI48</f>
        <v>3.9263251484583386E-2</v>
      </c>
      <c r="DF45" s="415">
        <f>+'WICHE Public Grads-RE PROJ'!EQ48/'WICHE Public Grads-RE PROJ'!AJ48</f>
        <v>3.8286058868371053E-2</v>
      </c>
      <c r="DG45" s="415">
        <f>+'WICHE Public Grads-RE PROJ'!ER48/'WICHE Public Grads-RE PROJ'!AK48</f>
        <v>3.8583472277669492E-2</v>
      </c>
      <c r="DH45" s="434">
        <f>+'WICHE Public Grads-RE PROJ'!ES48/'WICHE Public Grads-RE PROJ'!AL48</f>
        <v>3.7687145069695407E-2</v>
      </c>
      <c r="DI45" s="411">
        <f>+'WICHE Public Grads-RE PROJ'!ET48/'WICHE Public Grads-RE PROJ'!B48</f>
        <v>0.1234103651032408</v>
      </c>
      <c r="DJ45" s="411">
        <f>+'WICHE Public Grads-RE PROJ'!EU48/'WICHE Public Grads-RE PROJ'!C48</f>
        <v>0.13200159433542002</v>
      </c>
      <c r="DK45" s="411">
        <f>+'WICHE Public Grads-RE PROJ'!EV48/'WICHE Public Grads-RE PROJ'!D48</f>
        <v>0.12283983929963423</v>
      </c>
      <c r="DL45" s="411">
        <f>+'WICHE Public Grads-RE PROJ'!EW48/'WICHE Public Grads-RE PROJ'!E48</f>
        <v>0.12475776338800397</v>
      </c>
      <c r="DM45" s="411">
        <f>+'WICHE Public Grads-RE PROJ'!EX48/'WICHE Public Grads-RE PROJ'!F48</f>
        <v>0.12200397521337543</v>
      </c>
      <c r="DN45" s="411">
        <f>+'WICHE Public Grads-RE PROJ'!EY48/'WICHE Public Grads-RE PROJ'!G48</f>
        <v>0.12666257873906014</v>
      </c>
      <c r="DO45" s="416">
        <f>+'WICHE Public Grads-RE PROJ'!EZ48/'WICHE Public Grads-RE PROJ'!H48</f>
        <v>0.12599749816676012</v>
      </c>
      <c r="DP45" s="416">
        <f>+'WICHE Public Grads-RE PROJ'!FA48/'WICHE Public Grads-RE PROJ'!I48</f>
        <v>0.12378220451527225</v>
      </c>
      <c r="DQ45" s="416">
        <f>+'WICHE Public Grads-RE PROJ'!FB48/'WICHE Public Grads-RE PROJ'!J48</f>
        <v>0.12395704296727035</v>
      </c>
      <c r="DR45" s="416">
        <f>+'WICHE Public Grads-RE PROJ'!FC48/'WICHE Public Grads-RE PROJ'!K48</f>
        <v>0.12495467025850904</v>
      </c>
      <c r="DS45" s="411">
        <f>+'WICHE Public Grads-RE PROJ'!FD48/'WICHE Public Grads-RE PROJ'!L48</f>
        <v>0.12230397574762371</v>
      </c>
      <c r="DT45" s="416">
        <f>+'WICHE Public Grads-RE PROJ'!FE48/'WICHE Public Grads-RE PROJ'!M48</f>
        <v>0.12160397204414712</v>
      </c>
      <c r="DU45" s="416">
        <f>+'WICHE Public Grads-RE PROJ'!FF48/'WICHE Public Grads-RE PROJ'!N48</f>
        <v>0.1187678981613592</v>
      </c>
      <c r="DV45" s="416">
        <f>+'WICHE Public Grads-RE PROJ'!FG48/'WICHE Public Grads-RE PROJ'!O48</f>
        <v>0.12975628076140025</v>
      </c>
      <c r="DW45" s="416">
        <f>+'WICHE Public Grads-RE PROJ'!FH48/'WICHE Public Grads-RE PROJ'!P48</f>
        <v>0.13929185891921483</v>
      </c>
      <c r="DX45" s="416">
        <f>+'WICHE Public Grads-RE PROJ'!FI48/'WICHE Public Grads-RE PROJ'!Q48</f>
        <v>0.16121207765490103</v>
      </c>
      <c r="DY45" s="416">
        <f>+'WICHE Public Grads-RE PROJ'!FJ48/'WICHE Public Grads-RE PROJ'!R48</f>
        <v>0.16708966744289488</v>
      </c>
      <c r="DZ45" s="416">
        <f>+'WICHE Public Grads-RE PROJ'!FK48/'WICHE Public Grads-RE PROJ'!S48</f>
        <v>0.17146961207665679</v>
      </c>
      <c r="EA45" s="416">
        <f>+'WICHE Public Grads-RE PROJ'!FL48/'WICHE Public Grads-RE PROJ'!T48</f>
        <v>0.18766791224370138</v>
      </c>
      <c r="EB45" s="417">
        <f>+'WICHE Public Grads-RE PROJ'!FM48/'WICHE Public Grads-RE PROJ'!U48</f>
        <v>0.18750335162576193</v>
      </c>
      <c r="EC45" s="417">
        <f>+'WICHE Public Grads-RE PROJ'!FN48/'WICHE Public Grads-RE PROJ'!V48</f>
        <v>0.18342954033745032</v>
      </c>
      <c r="ED45" s="417">
        <f>+'WICHE Public Grads-RE PROJ'!FO48/'WICHE Public Grads-RE PROJ'!W48</f>
        <v>0.17604977550194376</v>
      </c>
      <c r="EE45" s="417">
        <f>+'WICHE Public Grads-RE PROJ'!FP48/'WICHE Public Grads-RE PROJ'!X48</f>
        <v>0.15645672132462013</v>
      </c>
      <c r="EF45" s="417">
        <f>+'WICHE Public Grads-RE PROJ'!FQ48/'WICHE Public Grads-RE PROJ'!Y48</f>
        <v>0.17251424452190744</v>
      </c>
      <c r="EG45" s="417">
        <f>+'WICHE Public Grads-RE PROJ'!FR48/'WICHE Public Grads-RE PROJ'!Z48</f>
        <v>0.1725881266202485</v>
      </c>
      <c r="EH45" s="417">
        <f>+'WICHE Public Grads-RE PROJ'!FS48/'WICHE Public Grads-RE PROJ'!AA48</f>
        <v>0.17237878909704912</v>
      </c>
      <c r="EI45" s="415">
        <f>+'WICHE Public Grads-RE PROJ'!FT48/'WICHE Public Grads-RE PROJ'!AB48</f>
        <v>0.17350606184989037</v>
      </c>
      <c r="EJ45" s="415">
        <f>+'WICHE Public Grads-RE PROJ'!FU48/'WICHE Public Grads-RE PROJ'!AC48</f>
        <v>0.173188103923023</v>
      </c>
      <c r="EK45" s="415">
        <f>+'WICHE Public Grads-RE PROJ'!FV48/'WICHE Public Grads-RE PROJ'!AD48</f>
        <v>0.17137267620073859</v>
      </c>
      <c r="EL45" s="415">
        <f>+'WICHE Public Grads-RE PROJ'!FW48/'WICHE Public Grads-RE PROJ'!AE48</f>
        <v>0.17193443456701174</v>
      </c>
      <c r="EM45" s="415">
        <f>+'WICHE Public Grads-RE PROJ'!FX48/'WICHE Public Grads-RE PROJ'!AF48</f>
        <v>0.17272135143085263</v>
      </c>
      <c r="EN45" s="417">
        <f>+'WICHE Public Grads-RE PROJ'!FY48/'WICHE Public Grads-RE PROJ'!AG48</f>
        <v>0.18155796360662441</v>
      </c>
      <c r="EO45" s="415">
        <f>+'WICHE Public Grads-RE PROJ'!FZ48/'WICHE Public Grads-RE PROJ'!AH48</f>
        <v>0.18609587638863448</v>
      </c>
      <c r="EP45" s="415">
        <f>+'WICHE Public Grads-RE PROJ'!GA48/'WICHE Public Grads-RE PROJ'!AI48</f>
        <v>0.18537260024368024</v>
      </c>
      <c r="EQ45" s="415">
        <f>+'WICHE Public Grads-RE PROJ'!GB48/'WICHE Public Grads-RE PROJ'!AJ48</f>
        <v>0.19376272883457921</v>
      </c>
      <c r="ER45" s="415">
        <f>+'WICHE Public Grads-RE PROJ'!GC48/'WICHE Public Grads-RE PROJ'!AK48</f>
        <v>0.19680388887584246</v>
      </c>
      <c r="ES45" s="434">
        <f>+'WICHE Public Grads-RE PROJ'!GD48/'WICHE Public Grads-RE PROJ'!AL48</f>
        <v>0.20054987933870405</v>
      </c>
      <c r="ET45" s="411">
        <f>+'WICHE Public Grads-RE PROJ'!GE48/'WICHE Public Grads-RE PROJ'!B48</f>
        <v>1.8426090523724875E-2</v>
      </c>
      <c r="EU45" s="411">
        <f>+'WICHE Public Grads-RE PROJ'!GF48/'WICHE Public Grads-RE PROJ'!C48</f>
        <v>1.9952638859581252E-2</v>
      </c>
      <c r="EV45" s="411">
        <f>+'WICHE Public Grads-RE PROJ'!GG48/'WICHE Public Grads-RE PROJ'!D48</f>
        <v>1.9763746477184145E-2</v>
      </c>
      <c r="EW45" s="411">
        <f>+'WICHE Public Grads-RE PROJ'!GH48/'WICHE Public Grads-RE PROJ'!E48</f>
        <v>1.9308030439098171E-2</v>
      </c>
      <c r="EX45" s="411">
        <f>+'WICHE Public Grads-RE PROJ'!GI48/'WICHE Public Grads-RE PROJ'!F48</f>
        <v>2.0530807903659534E-2</v>
      </c>
      <c r="EY45" s="411">
        <f>+'WICHE Public Grads-RE PROJ'!GJ48/'WICHE Public Grads-RE PROJ'!G48</f>
        <v>2.2119404649088577E-2</v>
      </c>
      <c r="EZ45" s="416">
        <f>+'WICHE Public Grads-RE PROJ'!GK48/'WICHE Public Grads-RE PROJ'!H48</f>
        <v>2.0327395073976622E-2</v>
      </c>
      <c r="FA45" s="416">
        <f>+'WICHE Public Grads-RE PROJ'!GL48/'WICHE Public Grads-RE PROJ'!I48</f>
        <v>2.3373173970783534E-2</v>
      </c>
      <c r="FB45" s="416">
        <f>+'WICHE Public Grads-RE PROJ'!GM48/'WICHE Public Grads-RE PROJ'!J48</f>
        <v>2.2440852179076362E-2</v>
      </c>
      <c r="FC45" s="416">
        <f>+'WICHE Public Grads-RE PROJ'!GN48/'WICHE Public Grads-RE PROJ'!K48</f>
        <v>2.2162358182665907E-2</v>
      </c>
      <c r="FD45" s="411">
        <f>+'WICHE Public Grads-RE PROJ'!GO48/'WICHE Public Grads-RE PROJ'!L48</f>
        <v>2.404185219102957E-2</v>
      </c>
      <c r="FE45" s="416">
        <f>+'WICHE Public Grads-RE PROJ'!GP48/'WICHE Public Grads-RE PROJ'!M48</f>
        <v>2.2392598279179669E-2</v>
      </c>
      <c r="FF45" s="416">
        <f>+'WICHE Public Grads-RE PROJ'!GQ48/'WICHE Public Grads-RE PROJ'!N48</f>
        <v>2.4336439897594691E-2</v>
      </c>
      <c r="FG45" s="416">
        <f>+'WICHE Public Grads-RE PROJ'!GR48/'WICHE Public Grads-RE PROJ'!O48</f>
        <v>2.5449190567492241E-2</v>
      </c>
      <c r="FH45" s="416">
        <f>+'WICHE Public Grads-RE PROJ'!GS48/'WICHE Public Grads-RE PROJ'!P48</f>
        <v>2.6657933839055292E-2</v>
      </c>
      <c r="FI45" s="416">
        <f>+'WICHE Public Grads-RE PROJ'!GT48/'WICHE Public Grads-RE PROJ'!Q48</f>
        <v>2.8864553107004573E-2</v>
      </c>
      <c r="FJ45" s="416">
        <f>+'WICHE Public Grads-RE PROJ'!GU48/'WICHE Public Grads-RE PROJ'!R48</f>
        <v>3.0525829212346391E-2</v>
      </c>
      <c r="FK45" s="416">
        <f>+'WICHE Public Grads-RE PROJ'!GV48/'WICHE Public Grads-RE PROJ'!S48</f>
        <v>3.1565611505656475E-2</v>
      </c>
      <c r="FL45" s="416">
        <f>+'WICHE Public Grads-RE PROJ'!GW48/'WICHE Public Grads-RE PROJ'!T48</f>
        <v>3.275546726641055E-2</v>
      </c>
      <c r="FM45" s="417">
        <f>+'WICHE Public Grads-RE PROJ'!GX48/'WICHE Public Grads-RE PROJ'!U48</f>
        <v>3.8691167795792146E-2</v>
      </c>
      <c r="FN45" s="417">
        <f>+'WICHE Public Grads-RE PROJ'!GY48/'WICHE Public Grads-RE PROJ'!V48</f>
        <v>3.93784687798234E-2</v>
      </c>
      <c r="FO45" s="417">
        <f>+'WICHE Public Grads-RE PROJ'!GZ48/'WICHE Public Grads-RE PROJ'!W48</f>
        <v>4.2085149241789584E-2</v>
      </c>
      <c r="FP45" s="417">
        <f>+'WICHE Public Grads-RE PROJ'!HA48/'WICHE Public Grads-RE PROJ'!X48</f>
        <v>4.2146093092250328E-2</v>
      </c>
      <c r="FQ45" s="417">
        <f>+'WICHE Public Grads-RE PROJ'!HB48/'WICHE Public Grads-RE PROJ'!Y48</f>
        <v>4.3469244670030709E-2</v>
      </c>
      <c r="FR45" s="417">
        <f>+'WICHE Public Grads-RE PROJ'!HC48/'WICHE Public Grads-RE PROJ'!Z48</f>
        <v>4.5808957180742758E-2</v>
      </c>
      <c r="FS45" s="417">
        <f>+'WICHE Public Grads-RE PROJ'!HD48/'WICHE Public Grads-RE PROJ'!AA48</f>
        <v>4.6212913081932941E-2</v>
      </c>
      <c r="FT45" s="415">
        <f>+'WICHE Public Grads-RE PROJ'!HE48/'WICHE Public Grads-RE PROJ'!AB48</f>
        <v>4.8244516303422864E-2</v>
      </c>
      <c r="FU45" s="415">
        <f>+'WICHE Public Grads-RE PROJ'!HF48/'WICHE Public Grads-RE PROJ'!AC48</f>
        <v>4.8649142950040136E-2</v>
      </c>
      <c r="FV45" s="415">
        <f>+'WICHE Public Grads-RE PROJ'!HG48/'WICHE Public Grads-RE PROJ'!AD48</f>
        <v>5.0760040591293798E-2</v>
      </c>
      <c r="FW45" s="415">
        <f>+'WICHE Public Grads-RE PROJ'!HH48/'WICHE Public Grads-RE PROJ'!AE48</f>
        <v>5.1748800050858773E-2</v>
      </c>
      <c r="FX45" s="415">
        <f>+'WICHE Public Grads-RE PROJ'!HI48/'WICHE Public Grads-RE PROJ'!AF48</f>
        <v>5.1970836660083203E-2</v>
      </c>
      <c r="FY45" s="417">
        <f>+'WICHE Public Grads-RE PROJ'!HJ48/'WICHE Public Grads-RE PROJ'!AG48</f>
        <v>5.2975927858903031E-2</v>
      </c>
      <c r="FZ45" s="415">
        <f>+'WICHE Public Grads-RE PROJ'!HK48/'WICHE Public Grads-RE PROJ'!AH48</f>
        <v>5.3250293620093314E-2</v>
      </c>
      <c r="GA45" s="415">
        <f>+'WICHE Public Grads-RE PROJ'!HL48/'WICHE Public Grads-RE PROJ'!AI48</f>
        <v>5.4015784332019805E-2</v>
      </c>
      <c r="GB45" s="415">
        <f>+'WICHE Public Grads-RE PROJ'!HM48/'WICHE Public Grads-RE PROJ'!AJ48</f>
        <v>5.7070689831723385E-2</v>
      </c>
      <c r="GC45" s="415">
        <f>+'WICHE Public Grads-RE PROJ'!HN48/'WICHE Public Grads-RE PROJ'!AK48</f>
        <v>5.2274381795552216E-2</v>
      </c>
      <c r="GD45" s="434">
        <f>+'WICHE Public Grads-RE PROJ'!HO48/'WICHE Public Grads-RE PROJ'!AL48</f>
        <v>5.3018933618278086E-2</v>
      </c>
      <c r="GE45" s="411">
        <f>+'WICHE Public Grads-RE PROJ'!HP48/'WICHE Public Grads-RE PROJ'!B48</f>
        <v>0.83425634714435482</v>
      </c>
      <c r="GF45" s="411">
        <f>+'WICHE Public Grads-RE PROJ'!HQ48/'WICHE Public Grads-RE PROJ'!C48</f>
        <v>0.82096551077348712</v>
      </c>
      <c r="GG45" s="411">
        <f>+'WICHE Public Grads-RE PROJ'!HR48/'WICHE Public Grads-RE PROJ'!D48</f>
        <v>0.82784673502428496</v>
      </c>
      <c r="GH45" s="411">
        <f>+'WICHE Public Grads-RE PROJ'!HS48/'WICHE Public Grads-RE PROJ'!E48</f>
        <v>0.82970175355674247</v>
      </c>
      <c r="GI45" s="411">
        <f>+'WICHE Public Grads-RE PROJ'!HT48/'WICHE Public Grads-RE PROJ'!F48</f>
        <v>0.82911259207295684</v>
      </c>
      <c r="GJ45" s="411">
        <f>+'WICHE Public Grads-RE PROJ'!HU48/'WICHE Public Grads-RE PROJ'!G48</f>
        <v>0.82575394392106582</v>
      </c>
      <c r="GK45" s="416">
        <f>+'WICHE Public Grads-RE PROJ'!HV48/'WICHE Public Grads-RE PROJ'!H48</f>
        <v>0.82756761420006042</v>
      </c>
      <c r="GL45" s="416">
        <f>+'WICHE Public Grads-RE PROJ'!HW48/'WICHE Public Grads-RE PROJ'!I48</f>
        <v>0.82476494023904379</v>
      </c>
      <c r="GM45" s="416">
        <f>+'WICHE Public Grads-RE PROJ'!HX48/'WICHE Public Grads-RE PROJ'!J48</f>
        <v>0.82382088268716924</v>
      </c>
      <c r="GN45" s="416">
        <f>+'WICHE Public Grads-RE PROJ'!HY48/'WICHE Public Grads-RE PROJ'!K48</f>
        <v>0.82320882764337144</v>
      </c>
      <c r="GO45" s="411">
        <f>+'WICHE Public Grads-RE PROJ'!HZ48/'WICHE Public Grads-RE PROJ'!L48</f>
        <v>0.82048610014631429</v>
      </c>
      <c r="GP45" s="416">
        <f>+'WICHE Public Grads-RE PROJ'!IA48/'WICHE Public Grads-RE PROJ'!M48</f>
        <v>0.82495687979182664</v>
      </c>
      <c r="GQ45" s="416">
        <f>+'WICHE Public Grads-RE PROJ'!IB48/'WICHE Public Grads-RE PROJ'!N48</f>
        <v>0.82539489794885801</v>
      </c>
      <c r="GR45" s="416">
        <f>+'WICHE Public Grads-RE PROJ'!IC48/'WICHE Public Grads-RE PROJ'!O48</f>
        <v>0.81298056966654153</v>
      </c>
      <c r="GS45" s="416">
        <f>+'WICHE Public Grads-RE PROJ'!ID48/'WICHE Public Grads-RE PROJ'!P48</f>
        <v>0.79959138187221401</v>
      </c>
      <c r="GT45" s="416">
        <f>+'WICHE Public Grads-RE PROJ'!IE48/'WICHE Public Grads-RE PROJ'!Q48</f>
        <v>0.77704311266428894</v>
      </c>
      <c r="GU45" s="416">
        <f>+'WICHE Public Grads-RE PROJ'!IF48/'WICHE Public Grads-RE PROJ'!R48</f>
        <v>0.76946893778836012</v>
      </c>
      <c r="GV45" s="416">
        <f>+'WICHE Public Grads-RE PROJ'!IG48/'WICHE Public Grads-RE PROJ'!S48</f>
        <v>0.76408764854930233</v>
      </c>
      <c r="GW45" s="416">
        <f>+'WICHE Public Grads-RE PROJ'!IH48/'WICHE Public Grads-RE PROJ'!T48</f>
        <v>0.74676864646323216</v>
      </c>
      <c r="GX45" s="417">
        <f>+'WICHE Public Grads-RE PROJ'!II48/'WICHE Public Grads-RE PROJ'!U48</f>
        <v>0.74059310369483222</v>
      </c>
      <c r="GY45" s="417">
        <f>+'WICHE Public Grads-RE PROJ'!IJ48/'WICHE Public Grads-RE PROJ'!V48</f>
        <v>0.74337283534240739</v>
      </c>
      <c r="GZ45" s="417">
        <f>+'WICHE Public Grads-RE PROJ'!IK48/'WICHE Public Grads-RE PROJ'!W48</f>
        <v>0.74565358585050401</v>
      </c>
      <c r="HA45" s="417">
        <f>+'WICHE Public Grads-RE PROJ'!IL48/'WICHE Public Grads-RE PROJ'!X48</f>
        <v>0.76389167301447303</v>
      </c>
      <c r="HB45" s="417">
        <f>+'WICHE Public Grads-RE PROJ'!IM48/'WICHE Public Grads-RE PROJ'!Y48</f>
        <v>0.74630432421223103</v>
      </c>
      <c r="HC45" s="417">
        <f>+'WICHE Public Grads-RE PROJ'!IN48/'WICHE Public Grads-RE PROJ'!Z48</f>
        <v>0.74284607514973333</v>
      </c>
      <c r="HD45" s="417">
        <f>+'WICHE Public Grads-RE PROJ'!IO48/'WICHE Public Grads-RE PROJ'!AA48</f>
        <v>0.74334646618959554</v>
      </c>
      <c r="HE45" s="415">
        <f>+'WICHE Public Grads-RE PROJ'!IP48/'WICHE Public Grads-RE PROJ'!AB48</f>
        <v>0.73834432909187386</v>
      </c>
      <c r="HF45" s="415">
        <f>+'WICHE Public Grads-RE PROJ'!IQ48/'WICHE Public Grads-RE PROJ'!AC48</f>
        <v>0.7378351741025615</v>
      </c>
      <c r="HG45" s="415">
        <f>+'WICHE Public Grads-RE PROJ'!IR48/'WICHE Public Grads-RE PROJ'!AD48</f>
        <v>0.73692029250839552</v>
      </c>
      <c r="HH45" s="415">
        <f>+'WICHE Public Grads-RE PROJ'!IS48/'WICHE Public Grads-RE PROJ'!AE48</f>
        <v>0.73495163118914164</v>
      </c>
      <c r="HI45" s="415">
        <f>+'WICHE Public Grads-RE PROJ'!IT48/'WICHE Public Grads-RE PROJ'!AF48</f>
        <v>0.7333382359120898</v>
      </c>
      <c r="HJ45" s="417">
        <f>+'WICHE Public Grads-RE PROJ'!IU48/'WICHE Public Grads-RE PROJ'!AG48</f>
        <v>0.72002281311538918</v>
      </c>
      <c r="HK45" s="415">
        <f>+'WICHE Public Grads-RE PROJ'!IV48/'WICHE Public Grads-RE PROJ'!AH48</f>
        <v>0.71310353744868382</v>
      </c>
      <c r="HL45" s="415">
        <f>+'WICHE Public Grads-RE PROJ'!IW48/'WICHE Public Grads-RE PROJ'!AI48</f>
        <v>0.71341229158205544</v>
      </c>
      <c r="HM45" s="415">
        <f>+'WICHE Public Grads-RE PROJ'!IX48/'WICHE Public Grads-RE PROJ'!AJ48</f>
        <v>0.70288197881466818</v>
      </c>
      <c r="HN45" s="415">
        <f>+'WICHE Public Grads-RE PROJ'!IY48/'WICHE Public Grads-RE PROJ'!AK48</f>
        <v>0.70368456895944387</v>
      </c>
      <c r="HO45" s="434">
        <f>+'WICHE Public Grads-RE PROJ'!IZ48/'WICHE Public Grads-RE PROJ'!AL48</f>
        <v>0.6993792846766157</v>
      </c>
      <c r="HP45" s="428">
        <f t="shared" si="53"/>
        <v>1</v>
      </c>
      <c r="HQ45" s="428">
        <f t="shared" si="54"/>
        <v>1</v>
      </c>
      <c r="HR45" s="428">
        <f t="shared" si="55"/>
        <v>1</v>
      </c>
      <c r="HS45" s="428">
        <f t="shared" si="56"/>
        <v>1</v>
      </c>
      <c r="HT45" s="428">
        <f t="shared" si="57"/>
        <v>1</v>
      </c>
      <c r="HU45" s="428">
        <f t="shared" si="2"/>
        <v>1</v>
      </c>
      <c r="HV45" s="428">
        <f t="shared" si="41"/>
        <v>1</v>
      </c>
      <c r="HW45" s="428">
        <f t="shared" si="42"/>
        <v>1</v>
      </c>
      <c r="HX45" s="428">
        <f t="shared" si="43"/>
        <v>1</v>
      </c>
      <c r="HY45" s="428">
        <f t="shared" si="44"/>
        <v>1</v>
      </c>
      <c r="HZ45" s="428">
        <f t="shared" si="45"/>
        <v>1</v>
      </c>
      <c r="IA45" s="428">
        <f t="shared" si="46"/>
        <v>1</v>
      </c>
      <c r="IB45" s="428">
        <f t="shared" si="47"/>
        <v>1</v>
      </c>
      <c r="IC45" s="428">
        <f t="shared" si="17"/>
        <v>1</v>
      </c>
      <c r="ID45" s="428">
        <f t="shared" si="18"/>
        <v>1</v>
      </c>
      <c r="IE45" s="428">
        <f t="shared" si="19"/>
        <v>1</v>
      </c>
      <c r="IF45" s="428">
        <f t="shared" si="20"/>
        <v>1</v>
      </c>
      <c r="IG45" s="428">
        <f t="shared" si="21"/>
        <v>1</v>
      </c>
      <c r="IH45" s="428">
        <f t="shared" si="22"/>
        <v>1</v>
      </c>
      <c r="II45" s="428">
        <f t="shared" si="23"/>
        <v>1</v>
      </c>
      <c r="IJ45" s="428">
        <f t="shared" si="24"/>
        <v>1</v>
      </c>
      <c r="IK45" s="428">
        <f t="shared" si="25"/>
        <v>1</v>
      </c>
      <c r="IL45" s="428">
        <f t="shared" si="26"/>
        <v>1</v>
      </c>
      <c r="IM45" s="428">
        <f t="shared" si="27"/>
        <v>1</v>
      </c>
      <c r="IN45" s="428">
        <f t="shared" si="28"/>
        <v>1</v>
      </c>
      <c r="IO45" s="428">
        <f t="shared" si="29"/>
        <v>1</v>
      </c>
      <c r="IP45" s="428">
        <f t="shared" si="30"/>
        <v>1</v>
      </c>
      <c r="IQ45" s="428">
        <f t="shared" si="31"/>
        <v>1</v>
      </c>
      <c r="IR45" s="428">
        <f t="shared" si="32"/>
        <v>1</v>
      </c>
      <c r="IS45" s="428">
        <f t="shared" si="33"/>
        <v>1</v>
      </c>
      <c r="IT45" s="428">
        <f t="shared" si="34"/>
        <v>1</v>
      </c>
      <c r="IU45" s="428">
        <f t="shared" si="35"/>
        <v>1</v>
      </c>
      <c r="IV45" s="428">
        <f t="shared" si="36"/>
        <v>1</v>
      </c>
      <c r="IW45" s="428">
        <f t="shared" si="37"/>
        <v>1</v>
      </c>
      <c r="IX45" s="428">
        <f t="shared" si="38"/>
        <v>1</v>
      </c>
      <c r="IY45" s="428">
        <f t="shared" si="39"/>
        <v>1</v>
      </c>
      <c r="IZ45" s="428">
        <f t="shared" si="40"/>
        <v>1</v>
      </c>
    </row>
    <row r="46" spans="1:260" s="42" customFormat="1">
      <c r="A46" s="281" t="s">
        <v>93</v>
      </c>
      <c r="B46" s="411">
        <f>+'WICHE Public Grads-RE PROJ'!AM49/'WICHE Public Grads-RE PROJ'!B49</f>
        <v>4.2787920740676645E-2</v>
      </c>
      <c r="C46" s="411">
        <f>+'WICHE Public Grads-RE PROJ'!AN49/'WICHE Public Grads-RE PROJ'!C49</f>
        <v>4.3695484730520227E-2</v>
      </c>
      <c r="D46" s="411">
        <f>+'WICHE Public Grads-RE PROJ'!AO49/'WICHE Public Grads-RE PROJ'!D49</f>
        <v>4.4829182093571188E-2</v>
      </c>
      <c r="E46" s="411">
        <f>+'WICHE Public Grads-RE PROJ'!AP49/'WICHE Public Grads-RE PROJ'!E49</f>
        <v>4.2022936337480242E-2</v>
      </c>
      <c r="F46" s="411">
        <f>+'WICHE Public Grads-RE PROJ'!AQ49/'WICHE Public Grads-RE PROJ'!F49</f>
        <v>4.0193340068540639E-2</v>
      </c>
      <c r="G46" s="411">
        <f>+'WICHE Public Grads-RE PROJ'!AR49/'WICHE Public Grads-RE PROJ'!G49</f>
        <v>4.0875940280270341E-2</v>
      </c>
      <c r="H46" s="416">
        <f>+'WICHE Public Grads-RE PROJ'!AS49/'WICHE Public Grads-RE PROJ'!H49</f>
        <v>4.4116570257011059E-2</v>
      </c>
      <c r="I46" s="416">
        <f>+'WICHE Public Grads-RE PROJ'!AT49/'WICHE Public Grads-RE PROJ'!I49</f>
        <v>4.7240370636352488E-2</v>
      </c>
      <c r="J46" s="416">
        <f>+'WICHE Public Grads-RE PROJ'!AU49/'WICHE Public Grads-RE PROJ'!J49</f>
        <v>5.070417625322457E-2</v>
      </c>
      <c r="K46" s="416">
        <f>+'WICHE Public Grads-RE PROJ'!AV49/'WICHE Public Grads-RE PROJ'!K49</f>
        <v>5.4983121542567293E-2</v>
      </c>
      <c r="L46" s="411">
        <f>+'WICHE Public Grads-RE PROJ'!AW49/'WICHE Public Grads-RE PROJ'!L49</f>
        <v>5.6302228412256267E-2</v>
      </c>
      <c r="M46" s="416">
        <f>+'WICHE Public Grads-RE PROJ'!AX49/'WICHE Public Grads-RE PROJ'!M49</f>
        <v>5.7797146318481624E-2</v>
      </c>
      <c r="N46" s="416">
        <f>+'WICHE Public Grads-RE PROJ'!AY49/'WICHE Public Grads-RE PROJ'!N49</f>
        <v>6.1933125761472856E-2</v>
      </c>
      <c r="O46" s="416">
        <f>+'WICHE Public Grads-RE PROJ'!AZ49/'WICHE Public Grads-RE PROJ'!O49</f>
        <v>6.3106879249225076E-2</v>
      </c>
      <c r="P46" s="416">
        <f>+'WICHE Public Grads-RE PROJ'!BA49/'WICHE Public Grads-RE PROJ'!P49</f>
        <v>6.5757750687629457E-2</v>
      </c>
      <c r="Q46" s="416">
        <f>+'WICHE Public Grads-RE PROJ'!BB49/'WICHE Public Grads-RE PROJ'!Q49</f>
        <v>6.6389902011866148E-2</v>
      </c>
      <c r="R46" s="416">
        <f>+'WICHE Public Grads-RE PROJ'!BC49/'WICHE Public Grads-RE PROJ'!R49</f>
        <v>6.9211541326623521E-2</v>
      </c>
      <c r="S46" s="416">
        <f>+'WICHE Public Grads-RE PROJ'!BD49/'WICHE Public Grads-RE PROJ'!S49</f>
        <v>7.2125768052369865E-2</v>
      </c>
      <c r="T46" s="416">
        <f>+'WICHE Public Grads-RE PROJ'!BE49/'WICHE Public Grads-RE PROJ'!T49</f>
        <v>7.2209590048819633E-2</v>
      </c>
      <c r="U46" s="417">
        <f>+'WICHE Public Grads-RE PROJ'!BF49/'WICHE Public Grads-RE PROJ'!U49</f>
        <v>7.1072508829145467E-2</v>
      </c>
      <c r="V46" s="417">
        <f>+'WICHE Public Grads-RE PROJ'!BG49/'WICHE Public Grads-RE PROJ'!V49</f>
        <v>7.1783311612835049E-2</v>
      </c>
      <c r="W46" s="417">
        <f>+'WICHE Public Grads-RE PROJ'!BH49/'WICHE Public Grads-RE PROJ'!W49</f>
        <v>7.1831441299037221E-2</v>
      </c>
      <c r="X46" s="417">
        <f>+'WICHE Public Grads-RE PROJ'!BI49/'WICHE Public Grads-RE PROJ'!X49</f>
        <v>7.5194152581087248E-2</v>
      </c>
      <c r="Y46" s="417">
        <f>+'WICHE Public Grads-RE PROJ'!BJ49/'WICHE Public Grads-RE PROJ'!Y49</f>
        <v>7.7273631480912167E-2</v>
      </c>
      <c r="Z46" s="417">
        <f>+'WICHE Public Grads-RE PROJ'!BK49/'WICHE Public Grads-RE PROJ'!Z49</f>
        <v>7.6217744273702523E-2</v>
      </c>
      <c r="AA46" s="417">
        <f>+'WICHE Public Grads-RE PROJ'!BL49/'WICHE Public Grads-RE PROJ'!AA49</f>
        <v>7.742376294591484E-2</v>
      </c>
      <c r="AB46" s="415">
        <f>+'WICHE Public Grads-RE PROJ'!BM49/'WICHE Public Grads-RE PROJ'!AB49</f>
        <v>8.321349312028406E-2</v>
      </c>
      <c r="AC46" s="415">
        <f>+'WICHE Public Grads-RE PROJ'!BN49/'WICHE Public Grads-RE PROJ'!AC49</f>
        <v>8.549268156033335E-2</v>
      </c>
      <c r="AD46" s="415">
        <f>+'WICHE Public Grads-RE PROJ'!BO49/'WICHE Public Grads-RE PROJ'!AD49</f>
        <v>8.8812526569363753E-2</v>
      </c>
      <c r="AE46" s="415">
        <f>+'WICHE Public Grads-RE PROJ'!BP49/'WICHE Public Grads-RE PROJ'!AE49</f>
        <v>8.9373268876769829E-2</v>
      </c>
      <c r="AF46" s="415">
        <f>+'WICHE Public Grads-RE PROJ'!BQ49/'WICHE Public Grads-RE PROJ'!AF49</f>
        <v>8.652559171848262E-2</v>
      </c>
      <c r="AG46" s="417">
        <f>+'WICHE Public Grads-RE PROJ'!BR49/'WICHE Public Grads-RE PROJ'!AG49</f>
        <v>0.10346045197740113</v>
      </c>
      <c r="AH46" s="415">
        <f>+'WICHE Public Grads-RE PROJ'!BS49/'WICHE Public Grads-RE PROJ'!AH49</f>
        <v>0.10556861473615951</v>
      </c>
      <c r="AI46" s="415">
        <f>+'WICHE Public Grads-RE PROJ'!BT49/'WICHE Public Grads-RE PROJ'!AI49</f>
        <v>0.11321362947680604</v>
      </c>
      <c r="AJ46" s="415">
        <f>+'WICHE Public Grads-RE PROJ'!BU49/'WICHE Public Grads-RE PROJ'!AJ49</f>
        <v>0.11602582001543944</v>
      </c>
      <c r="AK46" s="415">
        <f>+'WICHE Public Grads-RE PROJ'!BV49/'WICHE Public Grads-RE PROJ'!AK49</f>
        <v>0.11642163054278448</v>
      </c>
      <c r="AL46" s="434">
        <f>+'WICHE Public Grads-RE PROJ'!BW49/'WICHE Public Grads-RE PROJ'!AL49</f>
        <v>0.11672142486598651</v>
      </c>
      <c r="AM46" s="411">
        <f>+'WICHE Public Grads-RE PROJ'!BX49/'WICHE Public Grads-RE PROJ'!B49</f>
        <v>1.0448213204118716E-2</v>
      </c>
      <c r="AN46" s="411">
        <f>+'WICHE Public Grads-RE PROJ'!BY49/'WICHE Public Grads-RE PROJ'!C49</f>
        <v>1.0346191477402835E-2</v>
      </c>
      <c r="AO46" s="411">
        <f>+'WICHE Public Grads-RE PROJ'!BZ49/'WICHE Public Grads-RE PROJ'!D49</f>
        <v>1.1107371255469539E-2</v>
      </c>
      <c r="AP46" s="411">
        <f>+'WICHE Public Grads-RE PROJ'!CA49/'WICHE Public Grads-RE PROJ'!E49</f>
        <v>1.019167645986141E-2</v>
      </c>
      <c r="AQ46" s="411">
        <f>+'WICHE Public Grads-RE PROJ'!CB49/'WICHE Public Grads-RE PROJ'!F49</f>
        <v>9.9641449258136717E-3</v>
      </c>
      <c r="AR46" s="411">
        <f>+'WICHE Public Grads-RE PROJ'!CC49/'WICHE Public Grads-RE PROJ'!G49</f>
        <v>1.1035167436710069E-2</v>
      </c>
      <c r="AS46" s="416">
        <f>+'WICHE Public Grads-RE PROJ'!CD49/'WICHE Public Grads-RE PROJ'!H49</f>
        <v>1.1495936149959727E-2</v>
      </c>
      <c r="AT46" s="416">
        <f>+'WICHE Public Grads-RE PROJ'!CE49/'WICHE Public Grads-RE PROJ'!I49</f>
        <v>1.1052530171130301E-2</v>
      </c>
      <c r="AU46" s="416">
        <f>+'WICHE Public Grads-RE PROJ'!CF49/'WICHE Public Grads-RE PROJ'!J49</f>
        <v>1.0963536219758768E-2</v>
      </c>
      <c r="AV46" s="416">
        <f>+'WICHE Public Grads-RE PROJ'!CG49/'WICHE Public Grads-RE PROJ'!K49</f>
        <v>1.1364238878775561E-2</v>
      </c>
      <c r="AW46" s="411">
        <f>+'WICHE Public Grads-RE PROJ'!CH49/'WICHE Public Grads-RE PROJ'!L49</f>
        <v>1.150766016713092E-2</v>
      </c>
      <c r="AX46" s="416">
        <f>+'WICHE Public Grads-RE PROJ'!CI49/'WICHE Public Grads-RE PROJ'!M49</f>
        <v>1.238390092879257E-2</v>
      </c>
      <c r="AY46" s="416">
        <f>+'WICHE Public Grads-RE PROJ'!CJ49/'WICHE Public Grads-RE PROJ'!N49</f>
        <v>1.3520373629348856E-2</v>
      </c>
      <c r="AZ46" s="416">
        <f>+'WICHE Public Grads-RE PROJ'!CK49/'WICHE Public Grads-RE PROJ'!O49</f>
        <v>1.4522288630486531E-2</v>
      </c>
      <c r="BA46" s="416">
        <f>+'WICHE Public Grads-RE PROJ'!CL49/'WICHE Public Grads-RE PROJ'!P49</f>
        <v>1.3209277055248056E-2</v>
      </c>
      <c r="BB46" s="416">
        <f>+'WICHE Public Grads-RE PROJ'!CM49/'WICHE Public Grads-RE PROJ'!Q49</f>
        <v>1.4958737415331866E-2</v>
      </c>
      <c r="BC46" s="416">
        <f>+'WICHE Public Grads-RE PROJ'!CN49/'WICHE Public Grads-RE PROJ'!R49</f>
        <v>1.3739674551805194E-2</v>
      </c>
      <c r="BD46" s="416">
        <f>+'WICHE Public Grads-RE PROJ'!CO49/'WICHE Public Grads-RE PROJ'!S49</f>
        <v>1.5084799678548109E-2</v>
      </c>
      <c r="BE46" s="416">
        <f>+'WICHE Public Grads-RE PROJ'!CP49/'WICHE Public Grads-RE PROJ'!T49</f>
        <v>1.5197619206848124E-2</v>
      </c>
      <c r="BF46" s="417">
        <f>+'WICHE Public Grads-RE PROJ'!CQ49/'WICHE Public Grads-RE PROJ'!U49</f>
        <v>1.2757903986211325E-2</v>
      </c>
      <c r="BG46" s="417">
        <f>+'WICHE Public Grads-RE PROJ'!CR49/'WICHE Public Grads-RE PROJ'!V49</f>
        <v>1.2768130745658836E-2</v>
      </c>
      <c r="BH46" s="417">
        <f>+'WICHE Public Grads-RE PROJ'!CS49/'WICHE Public Grads-RE PROJ'!W49</f>
        <v>1.2663457393303636E-2</v>
      </c>
      <c r="BI46" s="417">
        <f>+'WICHE Public Grads-RE PROJ'!CT49/'WICHE Public Grads-RE PROJ'!X49</f>
        <v>1.3449063499314755E-2</v>
      </c>
      <c r="BJ46" s="417">
        <f>+'WICHE Public Grads-RE PROJ'!CU49/'WICHE Public Grads-RE PROJ'!Y49</f>
        <v>1.4177984339114238E-2</v>
      </c>
      <c r="BK46" s="417">
        <f>+'WICHE Public Grads-RE PROJ'!CV49/'WICHE Public Grads-RE PROJ'!Z49</f>
        <v>1.4370107277471731E-2</v>
      </c>
      <c r="BL46" s="417">
        <f>+'WICHE Public Grads-RE PROJ'!CW49/'WICHE Public Grads-RE PROJ'!AA49</f>
        <v>1.3898878020713464E-2</v>
      </c>
      <c r="BM46" s="415">
        <f>+'WICHE Public Grads-RE PROJ'!CX49/'WICHE Public Grads-RE PROJ'!AB49</f>
        <v>1.4824678206835331E-2</v>
      </c>
      <c r="BN46" s="415">
        <f>+'WICHE Public Grads-RE PROJ'!CY49/'WICHE Public Grads-RE PROJ'!AC49</f>
        <v>1.5127109741578541E-2</v>
      </c>
      <c r="BO46" s="415">
        <f>+'WICHE Public Grads-RE PROJ'!CZ49/'WICHE Public Grads-RE PROJ'!AD49</f>
        <v>1.6030182797222615E-2</v>
      </c>
      <c r="BP46" s="415">
        <f>+'WICHE Public Grads-RE PROJ'!DA49/'WICHE Public Grads-RE PROJ'!AE49</f>
        <v>1.6085468026906601E-2</v>
      </c>
      <c r="BQ46" s="415">
        <f>+'WICHE Public Grads-RE PROJ'!DB49/'WICHE Public Grads-RE PROJ'!AF49</f>
        <v>1.455364857767311E-2</v>
      </c>
      <c r="BR46" s="417">
        <f>+'WICHE Public Grads-RE PROJ'!DC49/'WICHE Public Grads-RE PROJ'!AG49</f>
        <v>1.6411084207694378E-2</v>
      </c>
      <c r="BS46" s="415">
        <f>+'WICHE Public Grads-RE PROJ'!DD49/'WICHE Public Grads-RE PROJ'!AH49</f>
        <v>1.8027073032341735E-2</v>
      </c>
      <c r="BT46" s="415">
        <f>+'WICHE Public Grads-RE PROJ'!DE49/'WICHE Public Grads-RE PROJ'!AI49</f>
        <v>1.7617098094838982E-2</v>
      </c>
      <c r="BU46" s="415">
        <f>+'WICHE Public Grads-RE PROJ'!DF49/'WICHE Public Grads-RE PROJ'!AJ49</f>
        <v>1.7919616313256573E-2</v>
      </c>
      <c r="BV46" s="415">
        <f>+'WICHE Public Grads-RE PROJ'!DG49/'WICHE Public Grads-RE PROJ'!AK49</f>
        <v>1.7935633809932804E-2</v>
      </c>
      <c r="BW46" s="434">
        <f>+'WICHE Public Grads-RE PROJ'!DH49/'WICHE Public Grads-RE PROJ'!AL49</f>
        <v>1.6963513747190039E-2</v>
      </c>
      <c r="BX46" s="411">
        <f>+'WICHE Public Grads-RE PROJ'!DI49/'WICHE Public Grads-RE PROJ'!B49</f>
        <v>3.2339707536557932E-2</v>
      </c>
      <c r="BY46" s="411">
        <f>+'WICHE Public Grads-RE PROJ'!DJ49/'WICHE Public Grads-RE PROJ'!C49</f>
        <v>3.334929325311739E-2</v>
      </c>
      <c r="BZ46" s="411">
        <f>+'WICHE Public Grads-RE PROJ'!DK49/'WICHE Public Grads-RE PROJ'!D49</f>
        <v>3.3721810838101648E-2</v>
      </c>
      <c r="CA46" s="411">
        <f>+'WICHE Public Grads-RE PROJ'!DL49/'WICHE Public Grads-RE PROJ'!E49</f>
        <v>3.1831259877618832E-2</v>
      </c>
      <c r="CB46" s="411">
        <f>+'WICHE Public Grads-RE PROJ'!DM49/'WICHE Public Grads-RE PROJ'!F49</f>
        <v>3.0229195142726966E-2</v>
      </c>
      <c r="CC46" s="411">
        <f>+'WICHE Public Grads-RE PROJ'!DN49/'WICHE Public Grads-RE PROJ'!G49</f>
        <v>2.9840772843560272E-2</v>
      </c>
      <c r="CD46" s="416">
        <f>+'WICHE Public Grads-RE PROJ'!DO49/'WICHE Public Grads-RE PROJ'!H49</f>
        <v>3.2620634107051329E-2</v>
      </c>
      <c r="CE46" s="416">
        <f>+'WICHE Public Grads-RE PROJ'!DP49/'WICHE Public Grads-RE PROJ'!I49</f>
        <v>3.6187840465222186E-2</v>
      </c>
      <c r="CF46" s="416">
        <f>+'WICHE Public Grads-RE PROJ'!DQ49/'WICHE Public Grads-RE PROJ'!J49</f>
        <v>3.97406400334658E-2</v>
      </c>
      <c r="CG46" s="416">
        <f>+'WICHE Public Grads-RE PROJ'!DR49/'WICHE Public Grads-RE PROJ'!K49</f>
        <v>4.3618882663791735E-2</v>
      </c>
      <c r="CH46" s="411">
        <f>+'WICHE Public Grads-RE PROJ'!DS49/'WICHE Public Grads-RE PROJ'!L49</f>
        <v>4.479456824512535E-2</v>
      </c>
      <c r="CI46" s="416">
        <f>+'WICHE Public Grads-RE PROJ'!DT49/'WICHE Public Grads-RE PROJ'!M49</f>
        <v>4.5413245389689057E-2</v>
      </c>
      <c r="CJ46" s="416">
        <f>+'WICHE Public Grads-RE PROJ'!DU49/'WICHE Public Grads-RE PROJ'!N49</f>
        <v>4.8412752132124003E-2</v>
      </c>
      <c r="CK46" s="416">
        <f>+'WICHE Public Grads-RE PROJ'!DV49/'WICHE Public Grads-RE PROJ'!O49</f>
        <v>4.858459061873855E-2</v>
      </c>
      <c r="CL46" s="416">
        <f>+'WICHE Public Grads-RE PROJ'!DW49/'WICHE Public Grads-RE PROJ'!P49</f>
        <v>5.2548473632381403E-2</v>
      </c>
      <c r="CM46" s="416">
        <f>+'WICHE Public Grads-RE PROJ'!DX49/'WICHE Public Grads-RE PROJ'!Q49</f>
        <v>5.1431164596534282E-2</v>
      </c>
      <c r="CN46" s="416">
        <f>+'WICHE Public Grads-RE PROJ'!DY49/'WICHE Public Grads-RE PROJ'!R49</f>
        <v>5.5471866774818322E-2</v>
      </c>
      <c r="CO46" s="416">
        <f>+'WICHE Public Grads-RE PROJ'!DZ49/'WICHE Public Grads-RE PROJ'!S49</f>
        <v>5.7040968373821763E-2</v>
      </c>
      <c r="CP46" s="416">
        <f>+'WICHE Public Grads-RE PROJ'!EA49/'WICHE Public Grads-RE PROJ'!T49</f>
        <v>5.7011970841971508E-2</v>
      </c>
      <c r="CQ46" s="417">
        <f>+'WICHE Public Grads-RE PROJ'!EB49/'WICHE Public Grads-RE PROJ'!U49</f>
        <v>5.8314604842934152E-2</v>
      </c>
      <c r="CR46" s="417">
        <f>+'WICHE Public Grads-RE PROJ'!EC49/'WICHE Public Grads-RE PROJ'!V49</f>
        <v>5.901518086717622E-2</v>
      </c>
      <c r="CS46" s="417">
        <f>+'WICHE Public Grads-RE PROJ'!ED49/'WICHE Public Grads-RE PROJ'!W49</f>
        <v>5.9167983905733586E-2</v>
      </c>
      <c r="CT46" s="417">
        <f>+'WICHE Public Grads-RE PROJ'!EE49/'WICHE Public Grads-RE PROJ'!X49</f>
        <v>6.1745089081772501E-2</v>
      </c>
      <c r="CU46" s="417">
        <f>+'WICHE Public Grads-RE PROJ'!EF49/'WICHE Public Grads-RE PROJ'!Y49</f>
        <v>6.3095647141797925E-2</v>
      </c>
      <c r="CV46" s="417">
        <f>+'WICHE Public Grads-RE PROJ'!EG49/'WICHE Public Grads-RE PROJ'!Z49</f>
        <v>6.184763699623079E-2</v>
      </c>
      <c r="CW46" s="417">
        <f>+'WICHE Public Grads-RE PROJ'!EH49/'WICHE Public Grads-RE PROJ'!AA49</f>
        <v>6.3524884925201378E-2</v>
      </c>
      <c r="CX46" s="415">
        <f>+'WICHE Public Grads-RE PROJ'!EI49/'WICHE Public Grads-RE PROJ'!AB49</f>
        <v>6.8388814913448739E-2</v>
      </c>
      <c r="CY46" s="415">
        <f>+'WICHE Public Grads-RE PROJ'!EJ49/'WICHE Public Grads-RE PROJ'!AC49</f>
        <v>7.0365571818754816E-2</v>
      </c>
      <c r="CZ46" s="415">
        <f>+'WICHE Public Grads-RE PROJ'!EK49/'WICHE Public Grads-RE PROJ'!AD49</f>
        <v>7.2782343772141142E-2</v>
      </c>
      <c r="DA46" s="415">
        <f>+'WICHE Public Grads-RE PROJ'!EL49/'WICHE Public Grads-RE PROJ'!AE49</f>
        <v>7.3287800849863236E-2</v>
      </c>
      <c r="DB46" s="415">
        <f>+'WICHE Public Grads-RE PROJ'!EM49/'WICHE Public Grads-RE PROJ'!AF49</f>
        <v>7.1971943140809513E-2</v>
      </c>
      <c r="DC46" s="417">
        <f>+'WICHE Public Grads-RE PROJ'!EN49/'WICHE Public Grads-RE PROJ'!AG49</f>
        <v>8.7049367769706759E-2</v>
      </c>
      <c r="DD46" s="415">
        <f>+'WICHE Public Grads-RE PROJ'!EO49/'WICHE Public Grads-RE PROJ'!AH49</f>
        <v>8.7541541703817782E-2</v>
      </c>
      <c r="DE46" s="415">
        <f>+'WICHE Public Grads-RE PROJ'!EP49/'WICHE Public Grads-RE PROJ'!AI49</f>
        <v>9.5596531381967054E-2</v>
      </c>
      <c r="DF46" s="415">
        <f>+'WICHE Public Grads-RE PROJ'!EQ49/'WICHE Public Grads-RE PROJ'!AJ49</f>
        <v>9.810620370218287E-2</v>
      </c>
      <c r="DG46" s="415">
        <f>+'WICHE Public Grads-RE PROJ'!ER49/'WICHE Public Grads-RE PROJ'!AK49</f>
        <v>9.8485996732851688E-2</v>
      </c>
      <c r="DH46" s="434">
        <f>+'WICHE Public Grads-RE PROJ'!ES49/'WICHE Public Grads-RE PROJ'!AL49</f>
        <v>9.9757911118796477E-2</v>
      </c>
      <c r="DI46" s="411">
        <f>+'WICHE Public Grads-RE PROJ'!ET49/'WICHE Public Grads-RE PROJ'!B49</f>
        <v>1.1616336419486025E-2</v>
      </c>
      <c r="DJ46" s="411">
        <f>+'WICHE Public Grads-RE PROJ'!EU49/'WICHE Public Grads-RE PROJ'!C49</f>
        <v>1.8985365447467577E-2</v>
      </c>
      <c r="DK46" s="411">
        <f>+'WICHE Public Grads-RE PROJ'!EV49/'WICHE Public Grads-RE PROJ'!D49</f>
        <v>2.11208347357792E-2</v>
      </c>
      <c r="DL46" s="411">
        <f>+'WICHE Public Grads-RE PROJ'!EW49/'WICHE Public Grads-RE PROJ'!E49</f>
        <v>2.1295133119909226E-2</v>
      </c>
      <c r="DM46" s="411">
        <f>+'WICHE Public Grads-RE PROJ'!EX49/'WICHE Public Grads-RE PROJ'!F49</f>
        <v>2.258275390741071E-2</v>
      </c>
      <c r="DN46" s="411">
        <f>+'WICHE Public Grads-RE PROJ'!EY49/'WICHE Public Grads-RE PROJ'!G49</f>
        <v>2.4475925006682196E-2</v>
      </c>
      <c r="DO46" s="416">
        <f>+'WICHE Public Grads-RE PROJ'!EZ49/'WICHE Public Grads-RE PROJ'!H49</f>
        <v>2.7787947572673354E-2</v>
      </c>
      <c r="DP46" s="416">
        <f>+'WICHE Public Grads-RE PROJ'!FA49/'WICHE Public Grads-RE PROJ'!I49</f>
        <v>2.8918743759962166E-2</v>
      </c>
      <c r="DQ46" s="416">
        <f>+'WICHE Public Grads-RE PROJ'!FB49/'WICHE Public Grads-RE PROJ'!J49</f>
        <v>2.9334867182597781E-2</v>
      </c>
      <c r="DR46" s="416">
        <f>+'WICHE Public Grads-RE PROJ'!FC49/'WICHE Public Grads-RE PROJ'!K49</f>
        <v>3.2519750446262881E-2</v>
      </c>
      <c r="DS46" s="411">
        <f>+'WICHE Public Grads-RE PROJ'!FD49/'WICHE Public Grads-RE PROJ'!L49</f>
        <v>3.6942896935933146E-2</v>
      </c>
      <c r="DT46" s="416">
        <f>+'WICHE Public Grads-RE PROJ'!FE49/'WICHE Public Grads-RE PROJ'!M49</f>
        <v>4.1980751110512853E-2</v>
      </c>
      <c r="DU46" s="416">
        <f>+'WICHE Public Grads-RE PROJ'!FF49/'WICHE Public Grads-RE PROJ'!N49</f>
        <v>4.2473263841884393E-2</v>
      </c>
      <c r="DV46" s="416">
        <f>+'WICHE Public Grads-RE PROJ'!FG49/'WICHE Public Grads-RE PROJ'!O49</f>
        <v>4.5159522545510589E-2</v>
      </c>
      <c r="DW46" s="416">
        <f>+'WICHE Public Grads-RE PROJ'!FH49/'WICHE Public Grads-RE PROJ'!P49</f>
        <v>5.047709599646847E-2</v>
      </c>
      <c r="DX46" s="416">
        <f>+'WICHE Public Grads-RE PROJ'!FI49/'WICHE Public Grads-RE PROJ'!Q49</f>
        <v>5.5851555540615494E-2</v>
      </c>
      <c r="DY46" s="416">
        <f>+'WICHE Public Grads-RE PROJ'!FJ49/'WICHE Public Grads-RE PROJ'!R49</f>
        <v>6.0884967471734344E-2</v>
      </c>
      <c r="DZ46" s="416">
        <f>+'WICHE Public Grads-RE PROJ'!FK49/'WICHE Public Grads-RE PROJ'!S49</f>
        <v>6.6450133101173633E-2</v>
      </c>
      <c r="EA46" s="416">
        <f>+'WICHE Public Grads-RE PROJ'!FL49/'WICHE Public Grads-RE PROJ'!T49</f>
        <v>6.8013107737577738E-2</v>
      </c>
      <c r="EB46" s="417">
        <f>+'WICHE Public Grads-RE PROJ'!FM49/'WICHE Public Grads-RE PROJ'!U49</f>
        <v>6.5513104310650744E-2</v>
      </c>
      <c r="EC46" s="417">
        <f>+'WICHE Public Grads-RE PROJ'!FN49/'WICHE Public Grads-RE PROJ'!V49</f>
        <v>6.3611707935613396E-2</v>
      </c>
      <c r="ED46" s="417">
        <f>+'WICHE Public Grads-RE PROJ'!FO49/'WICHE Public Grads-RE PROJ'!W49</f>
        <v>6.4448915074004881E-2</v>
      </c>
      <c r="EE46" s="417">
        <f>+'WICHE Public Grads-RE PROJ'!FP49/'WICHE Public Grads-RE PROJ'!X49</f>
        <v>6.5783462768387396E-2</v>
      </c>
      <c r="EF46" s="417">
        <f>+'WICHE Public Grads-RE PROJ'!FQ49/'WICHE Public Grads-RE PROJ'!Y49</f>
        <v>6.9027252834692659E-2</v>
      </c>
      <c r="EG46" s="417">
        <f>+'WICHE Public Grads-RE PROJ'!FR49/'WICHE Public Grads-RE PROJ'!Z49</f>
        <v>7.0545810379820231E-2</v>
      </c>
      <c r="EH46" s="417">
        <f>+'WICHE Public Grads-RE PROJ'!FS49/'WICHE Public Grads-RE PROJ'!AA49</f>
        <v>7.3486047180667438E-2</v>
      </c>
      <c r="EI46" s="415">
        <f>+'WICHE Public Grads-RE PROJ'!FT49/'WICHE Public Grads-RE PROJ'!AB49</f>
        <v>7.662671992898358E-2</v>
      </c>
      <c r="EJ46" s="415">
        <f>+'WICHE Public Grads-RE PROJ'!FU49/'WICHE Public Grads-RE PROJ'!AC49</f>
        <v>7.8699488759717065E-2</v>
      </c>
      <c r="EK46" s="415">
        <f>+'WICHE Public Grads-RE PROJ'!FV49/'WICHE Public Grads-RE PROJ'!AD49</f>
        <v>7.9938359076094659E-2</v>
      </c>
      <c r="EL46" s="415">
        <f>+'WICHE Public Grads-RE PROJ'!FW49/'WICHE Public Grads-RE PROJ'!AE49</f>
        <v>7.8603746967846264E-2</v>
      </c>
      <c r="EM46" s="415">
        <f>+'WICHE Public Grads-RE PROJ'!FX49/'WICHE Public Grads-RE PROJ'!AF49</f>
        <v>7.8833675008047707E-2</v>
      </c>
      <c r="EN46" s="417">
        <f>+'WICHE Public Grads-RE PROJ'!FY49/'WICHE Public Grads-RE PROJ'!AG49</f>
        <v>9.6902744148506859E-2</v>
      </c>
      <c r="EO46" s="415">
        <f>+'WICHE Public Grads-RE PROJ'!FZ49/'WICHE Public Grads-RE PROJ'!AH49</f>
        <v>0.10190483910188863</v>
      </c>
      <c r="EP46" s="415">
        <f>+'WICHE Public Grads-RE PROJ'!GA49/'WICHE Public Grads-RE PROJ'!AI49</f>
        <v>0.10409077721543471</v>
      </c>
      <c r="EQ46" s="415">
        <f>+'WICHE Public Grads-RE PROJ'!GB49/'WICHE Public Grads-RE PROJ'!AJ49</f>
        <v>0.10700852454708211</v>
      </c>
      <c r="ER46" s="415">
        <f>+'WICHE Public Grads-RE PROJ'!GC49/'WICHE Public Grads-RE PROJ'!AK49</f>
        <v>0.10606443355395005</v>
      </c>
      <c r="ES46" s="434">
        <f>+'WICHE Public Grads-RE PROJ'!GD49/'WICHE Public Grads-RE PROJ'!AL49</f>
        <v>0.11027148538820682</v>
      </c>
      <c r="ET46" s="411">
        <f>+'WICHE Public Grads-RE PROJ'!GE49/'WICHE Public Grads-RE PROJ'!B49</f>
        <v>1.8105909838193303E-2</v>
      </c>
      <c r="EU46" s="411">
        <f>+'WICHE Public Grads-RE PROJ'!GF49/'WICHE Public Grads-RE PROJ'!C49</f>
        <v>1.3385515331931636E-2</v>
      </c>
      <c r="EV46" s="411">
        <f>+'WICHE Public Grads-RE PROJ'!GG49/'WICHE Public Grads-RE PROJ'!D49</f>
        <v>1.3842140693369236E-2</v>
      </c>
      <c r="EW46" s="411">
        <f>+'WICHE Public Grads-RE PROJ'!GH49/'WICHE Public Grads-RE PROJ'!E49</f>
        <v>1.3980629736191595E-2</v>
      </c>
      <c r="EX46" s="411">
        <f>+'WICHE Public Grads-RE PROJ'!GI49/'WICHE Public Grads-RE PROJ'!F49</f>
        <v>1.3212891979160476E-2</v>
      </c>
      <c r="EY46" s="411">
        <f>+'WICHE Public Grads-RE PROJ'!GJ49/'WICHE Public Grads-RE PROJ'!G49</f>
        <v>1.4548092710680057E-2</v>
      </c>
      <c r="EZ46" s="416">
        <f>+'WICHE Public Grads-RE PROJ'!GK49/'WICHE Public Grads-RE PROJ'!H49</f>
        <v>1.5395035512923776E-2</v>
      </c>
      <c r="FA46" s="416">
        <f>+'WICHE Public Grads-RE PROJ'!GL49/'WICHE Public Grads-RE PROJ'!I49</f>
        <v>1.4433098036468094E-2</v>
      </c>
      <c r="FB46" s="416">
        <f>+'WICHE Public Grads-RE PROJ'!GM49/'WICHE Public Grads-RE PROJ'!J49</f>
        <v>1.5425643170884752E-2</v>
      </c>
      <c r="FC46" s="416">
        <f>+'WICHE Public Grads-RE PROJ'!GN49/'WICHE Public Grads-RE PROJ'!K49</f>
        <v>1.6189180113465651E-2</v>
      </c>
      <c r="FD46" s="411">
        <f>+'WICHE Public Grads-RE PROJ'!GO49/'WICHE Public Grads-RE PROJ'!L49</f>
        <v>1.796657381615599E-2</v>
      </c>
      <c r="FE46" s="416">
        <f>+'WICHE Public Grads-RE PROJ'!GP49/'WICHE Public Grads-RE PROJ'!M49</f>
        <v>1.9164759725400458E-2</v>
      </c>
      <c r="FF46" s="416">
        <f>+'WICHE Public Grads-RE PROJ'!GQ49/'WICHE Public Grads-RE PROJ'!N49</f>
        <v>2.0948964396913496E-2</v>
      </c>
      <c r="FG46" s="416">
        <f>+'WICHE Public Grads-RE PROJ'!GR49/'WICHE Public Grads-RE PROJ'!O49</f>
        <v>2.2639699964036784E-2</v>
      </c>
      <c r="FH46" s="416">
        <f>+'WICHE Public Grads-RE PROJ'!GS49/'WICHE Public Grads-RE PROJ'!P49</f>
        <v>2.5484736323814053E-2</v>
      </c>
      <c r="FI46" s="416">
        <f>+'WICHE Public Grads-RE PROJ'!GT49/'WICHE Public Grads-RE PROJ'!Q49</f>
        <v>2.8404793519000958E-2</v>
      </c>
      <c r="FJ46" s="416">
        <f>+'WICHE Public Grads-RE PROJ'!GU49/'WICHE Public Grads-RE PROJ'!R49</f>
        <v>2.9598238673045407E-2</v>
      </c>
      <c r="FK46" s="416">
        <f>+'WICHE Public Grads-RE PROJ'!GV49/'WICHE Public Grads-RE PROJ'!S49</f>
        <v>3.3434345125483433E-2</v>
      </c>
      <c r="FL46" s="416">
        <f>+'WICHE Public Grads-RE PROJ'!GW49/'WICHE Public Grads-RE PROJ'!T49</f>
        <v>3.5678459172072491E-2</v>
      </c>
      <c r="FM46" s="417">
        <f>+'WICHE Public Grads-RE PROJ'!GX49/'WICHE Public Grads-RE PROJ'!U49</f>
        <v>4.0335254059717128E-2</v>
      </c>
      <c r="FN46" s="417">
        <f>+'WICHE Public Grads-RE PROJ'!GY49/'WICHE Public Grads-RE PROJ'!V49</f>
        <v>4.2971364164700078E-2</v>
      </c>
      <c r="FO46" s="417">
        <f>+'WICHE Public Grads-RE PROJ'!GZ49/'WICHE Public Grads-RE PROJ'!W49</f>
        <v>4.235522345164535E-2</v>
      </c>
      <c r="FP46" s="417">
        <f>+'WICHE Public Grads-RE PROJ'!HA49/'WICHE Public Grads-RE PROJ'!X49</f>
        <v>4.5098218364550025E-2</v>
      </c>
      <c r="FQ46" s="417">
        <f>+'WICHE Public Grads-RE PROJ'!HB49/'WICHE Public Grads-RE PROJ'!Y49</f>
        <v>5.0002712624554677E-2</v>
      </c>
      <c r="FR46" s="417">
        <f>+'WICHE Public Grads-RE PROJ'!HC49/'WICHE Public Grads-RE PROJ'!Z49</f>
        <v>5.0648738764859383E-2</v>
      </c>
      <c r="FS46" s="417">
        <f>+'WICHE Public Grads-RE PROJ'!HD49/'WICHE Public Grads-RE PROJ'!AA49</f>
        <v>5.5056098964326811E-2</v>
      </c>
      <c r="FT46" s="415">
        <f>+'WICHE Public Grads-RE PROJ'!HE49/'WICHE Public Grads-RE PROJ'!AB49</f>
        <v>5.4948956946293828E-2</v>
      </c>
      <c r="FU46" s="415">
        <f>+'WICHE Public Grads-RE PROJ'!HF49/'WICHE Public Grads-RE PROJ'!AC49</f>
        <v>5.9510469920862806E-2</v>
      </c>
      <c r="FV46" s="415">
        <f>+'WICHE Public Grads-RE PROJ'!HG49/'WICHE Public Grads-RE PROJ'!AD49</f>
        <v>6.1481507722828399E-2</v>
      </c>
      <c r="FW46" s="415">
        <f>+'WICHE Public Grads-RE PROJ'!HH49/'WICHE Public Grads-RE PROJ'!AE49</f>
        <v>6.1709704612314412E-2</v>
      </c>
      <c r="FX46" s="415">
        <f>+'WICHE Public Grads-RE PROJ'!HI49/'WICHE Public Grads-RE PROJ'!AF49</f>
        <v>6.6872236246886804E-2</v>
      </c>
      <c r="FY46" s="417">
        <f>+'WICHE Public Grads-RE PROJ'!HJ49/'WICHE Public Grads-RE PROJ'!AG49</f>
        <v>7.0587839655636267E-2</v>
      </c>
      <c r="FZ46" s="415">
        <f>+'WICHE Public Grads-RE PROJ'!HK49/'WICHE Public Grads-RE PROJ'!AH49</f>
        <v>7.3534895031206943E-2</v>
      </c>
      <c r="GA46" s="415">
        <f>+'WICHE Public Grads-RE PROJ'!HL49/'WICHE Public Grads-RE PROJ'!AI49</f>
        <v>7.1435479191515425E-2</v>
      </c>
      <c r="GB46" s="415">
        <f>+'WICHE Public Grads-RE PROJ'!HM49/'WICHE Public Grads-RE PROJ'!AJ49</f>
        <v>7.0167370201862589E-2</v>
      </c>
      <c r="GC46" s="415">
        <f>+'WICHE Public Grads-RE PROJ'!HN49/'WICHE Public Grads-RE PROJ'!AK49</f>
        <v>7.0563667289782583E-2</v>
      </c>
      <c r="GD46" s="434">
        <f>+'WICHE Public Grads-RE PROJ'!HO49/'WICHE Public Grads-RE PROJ'!AL49</f>
        <v>6.653985820508386E-2</v>
      </c>
      <c r="GE46" s="411">
        <f>+'WICHE Public Grads-RE PROJ'!HP49/'WICHE Public Grads-RE PROJ'!B49</f>
        <v>0.927489833001644</v>
      </c>
      <c r="GF46" s="411">
        <f>+'WICHE Public Grads-RE PROJ'!HQ49/'WICHE Public Grads-RE PROJ'!C49</f>
        <v>0.92393363449008059</v>
      </c>
      <c r="GG46" s="411">
        <f>+'WICHE Public Grads-RE PROJ'!HR49/'WICHE Public Grads-RE PROJ'!D49</f>
        <v>0.92020784247728038</v>
      </c>
      <c r="GH46" s="411">
        <f>+'WICHE Public Grads-RE PROJ'!HS49/'WICHE Public Grads-RE PROJ'!E49</f>
        <v>0.92270130080641888</v>
      </c>
      <c r="GI46" s="411">
        <f>+'WICHE Public Grads-RE PROJ'!HT49/'WICHE Public Grads-RE PROJ'!F49</f>
        <v>0.92401101404488817</v>
      </c>
      <c r="GJ46" s="411">
        <f>+'WICHE Public Grads-RE PROJ'!HU49/'WICHE Public Grads-RE PROJ'!G49</f>
        <v>0.92010004200236739</v>
      </c>
      <c r="GK46" s="416">
        <f>+'WICHE Public Grads-RE PROJ'!HV49/'WICHE Public Grads-RE PROJ'!H49</f>
        <v>0.91270044665739181</v>
      </c>
      <c r="GL46" s="416">
        <f>+'WICHE Public Grads-RE PROJ'!HW49/'WICHE Public Grads-RE PROJ'!I49</f>
        <v>0.9094077875672173</v>
      </c>
      <c r="GM46" s="416">
        <f>+'WICHE Public Grads-RE PROJ'!HX49/'WICHE Public Grads-RE PROJ'!J49</f>
        <v>0.90453531339329285</v>
      </c>
      <c r="GN46" s="416">
        <f>+'WICHE Public Grads-RE PROJ'!HY49/'WICHE Public Grads-RE PROJ'!K49</f>
        <v>0.89630794789770418</v>
      </c>
      <c r="GO46" s="411">
        <f>+'WICHE Public Grads-RE PROJ'!HZ49/'WICHE Public Grads-RE PROJ'!L49</f>
        <v>0.88878830083565463</v>
      </c>
      <c r="GP46" s="416">
        <f>+'WICHE Public Grads-RE PROJ'!IA49/'WICHE Public Grads-RE PROJ'!M49</f>
        <v>0.88105734284560511</v>
      </c>
      <c r="GQ46" s="416">
        <f>+'WICHE Public Grads-RE PROJ'!IB49/'WICHE Public Grads-RE PROJ'!N49</f>
        <v>0.87464464599972924</v>
      </c>
      <c r="GR46" s="416">
        <f>+'WICHE Public Grads-RE PROJ'!IC49/'WICHE Public Grads-RE PROJ'!O49</f>
        <v>0.86909389824122751</v>
      </c>
      <c r="GS46" s="416">
        <f>+'WICHE Public Grads-RE PROJ'!ID49/'WICHE Public Grads-RE PROJ'!P49</f>
        <v>0.85828041699208801</v>
      </c>
      <c r="GT46" s="416">
        <f>+'WICHE Public Grads-RE PROJ'!IE49/'WICHE Public Grads-RE PROJ'!Q49</f>
        <v>0.84935374892851745</v>
      </c>
      <c r="GU46" s="416">
        <f>+'WICHE Public Grads-RE PROJ'!IF49/'WICHE Public Grads-RE PROJ'!R49</f>
        <v>0.84030525252859678</v>
      </c>
      <c r="GV46" s="416">
        <f>+'WICHE Public Grads-RE PROJ'!IG49/'WICHE Public Grads-RE PROJ'!S49</f>
        <v>0.82798975372097305</v>
      </c>
      <c r="GW46" s="416">
        <f>+'WICHE Public Grads-RE PROJ'!IH49/'WICHE Public Grads-RE PROJ'!T49</f>
        <v>0.82409884304153014</v>
      </c>
      <c r="GX46" s="417">
        <f>+'WICHE Public Grads-RE PROJ'!II49/'WICHE Public Grads-RE PROJ'!U49</f>
        <v>0.82307913280048661</v>
      </c>
      <c r="GY46" s="417">
        <f>+'WICHE Public Grads-RE PROJ'!IJ49/'WICHE Public Grads-RE PROJ'!V49</f>
        <v>0.8216336162868515</v>
      </c>
      <c r="GZ46" s="417">
        <f>+'WICHE Public Grads-RE PROJ'!IK49/'WICHE Public Grads-RE PROJ'!W49</f>
        <v>0.82136442017531253</v>
      </c>
      <c r="HA46" s="417">
        <f>+'WICHE Public Grads-RE PROJ'!IL49/'WICHE Public Grads-RE PROJ'!X49</f>
        <v>0.8139241662859753</v>
      </c>
      <c r="HB46" s="417">
        <f>+'WICHE Public Grads-RE PROJ'!IM49/'WICHE Public Grads-RE PROJ'!Y49</f>
        <v>0.80369640305984047</v>
      </c>
      <c r="HC46" s="417">
        <f>+'WICHE Public Grads-RE PROJ'!IN49/'WICHE Public Grads-RE PROJ'!Z49</f>
        <v>0.80258770658161782</v>
      </c>
      <c r="HD46" s="417">
        <f>+'WICHE Public Grads-RE PROJ'!IO49/'WICHE Public Grads-RE PROJ'!AA49</f>
        <v>0.79403409090909094</v>
      </c>
      <c r="HE46" s="415">
        <f>+'WICHE Public Grads-RE PROJ'!IP49/'WICHE Public Grads-RE PROJ'!AB49</f>
        <v>0.78521083000443848</v>
      </c>
      <c r="HF46" s="415">
        <f>+'WICHE Public Grads-RE PROJ'!IQ49/'WICHE Public Grads-RE PROJ'!AC49</f>
        <v>0.77629735975908676</v>
      </c>
      <c r="HG46" s="415">
        <f>+'WICHE Public Grads-RE PROJ'!IR49/'WICHE Public Grads-RE PROJ'!AD49</f>
        <v>0.76976760663171317</v>
      </c>
      <c r="HH46" s="415">
        <f>+'WICHE Public Grads-RE PROJ'!IS49/'WICHE Public Grads-RE PROJ'!AE49</f>
        <v>0.7703132795430695</v>
      </c>
      <c r="HI46" s="415">
        <f>+'WICHE Public Grads-RE PROJ'!IT49/'WICHE Public Grads-RE PROJ'!AF49</f>
        <v>0.7677684970265829</v>
      </c>
      <c r="HJ46" s="417">
        <f>+'WICHE Public Grads-RE PROJ'!IU49/'WICHE Public Grads-RE PROJ'!AG49</f>
        <v>0.72904896421845578</v>
      </c>
      <c r="HK46" s="415">
        <f>+'WICHE Public Grads-RE PROJ'!IV49/'WICHE Public Grads-RE PROJ'!AH49</f>
        <v>0.71899165113074492</v>
      </c>
      <c r="HL46" s="415">
        <f>+'WICHE Public Grads-RE PROJ'!IW49/'WICHE Public Grads-RE PROJ'!AI49</f>
        <v>0.71126011411624379</v>
      </c>
      <c r="HM46" s="415">
        <f>+'WICHE Public Grads-RE PROJ'!IX49/'WICHE Public Grads-RE PROJ'!AJ49</f>
        <v>0.70679828523561583</v>
      </c>
      <c r="HN46" s="415">
        <f>+'WICHE Public Grads-RE PROJ'!IY49/'WICHE Public Grads-RE PROJ'!AK49</f>
        <v>0.70695026861348287</v>
      </c>
      <c r="HO46" s="434">
        <f>+'WICHE Public Grads-RE PROJ'!IZ49/'WICHE Public Grads-RE PROJ'!AL49</f>
        <v>0.70646723154072277</v>
      </c>
      <c r="HP46" s="428">
        <f t="shared" si="53"/>
        <v>1</v>
      </c>
      <c r="HQ46" s="428">
        <f t="shared" si="54"/>
        <v>1</v>
      </c>
      <c r="HR46" s="428">
        <f t="shared" si="55"/>
        <v>1</v>
      </c>
      <c r="HS46" s="428">
        <f t="shared" si="56"/>
        <v>1</v>
      </c>
      <c r="HT46" s="428">
        <f t="shared" si="57"/>
        <v>1</v>
      </c>
      <c r="HU46" s="428">
        <f t="shared" si="2"/>
        <v>1</v>
      </c>
      <c r="HV46" s="428">
        <f t="shared" si="41"/>
        <v>1</v>
      </c>
      <c r="HW46" s="428">
        <f t="shared" si="42"/>
        <v>1</v>
      </c>
      <c r="HX46" s="428">
        <f t="shared" si="43"/>
        <v>1</v>
      </c>
      <c r="HY46" s="428">
        <f t="shared" si="44"/>
        <v>1</v>
      </c>
      <c r="HZ46" s="428">
        <f t="shared" si="45"/>
        <v>1</v>
      </c>
      <c r="IA46" s="428">
        <f t="shared" si="46"/>
        <v>1</v>
      </c>
      <c r="IB46" s="428">
        <f t="shared" si="47"/>
        <v>1</v>
      </c>
      <c r="IC46" s="428">
        <f t="shared" si="17"/>
        <v>1</v>
      </c>
      <c r="ID46" s="428">
        <f t="shared" si="18"/>
        <v>1</v>
      </c>
      <c r="IE46" s="428">
        <f t="shared" si="19"/>
        <v>1</v>
      </c>
      <c r="IF46" s="428">
        <f t="shared" si="20"/>
        <v>1</v>
      </c>
      <c r="IG46" s="428">
        <f t="shared" si="21"/>
        <v>1</v>
      </c>
      <c r="IH46" s="428">
        <f t="shared" si="22"/>
        <v>1</v>
      </c>
      <c r="II46" s="428">
        <f t="shared" si="23"/>
        <v>1</v>
      </c>
      <c r="IJ46" s="428">
        <f t="shared" si="24"/>
        <v>1</v>
      </c>
      <c r="IK46" s="428">
        <f t="shared" si="25"/>
        <v>1</v>
      </c>
      <c r="IL46" s="428">
        <f t="shared" si="26"/>
        <v>1</v>
      </c>
      <c r="IM46" s="428">
        <f t="shared" si="27"/>
        <v>1</v>
      </c>
      <c r="IN46" s="428">
        <f t="shared" si="28"/>
        <v>1</v>
      </c>
      <c r="IO46" s="428">
        <f t="shared" si="29"/>
        <v>1</v>
      </c>
      <c r="IP46" s="428">
        <f t="shared" si="30"/>
        <v>1</v>
      </c>
      <c r="IQ46" s="428">
        <f t="shared" si="31"/>
        <v>1</v>
      </c>
      <c r="IR46" s="428">
        <f t="shared" si="32"/>
        <v>1</v>
      </c>
      <c r="IS46" s="428">
        <f t="shared" si="33"/>
        <v>1</v>
      </c>
      <c r="IT46" s="428">
        <f t="shared" si="34"/>
        <v>1</v>
      </c>
      <c r="IU46" s="428">
        <f t="shared" si="35"/>
        <v>1</v>
      </c>
      <c r="IV46" s="428">
        <f t="shared" si="36"/>
        <v>1</v>
      </c>
      <c r="IW46" s="428">
        <f t="shared" si="37"/>
        <v>1</v>
      </c>
      <c r="IX46" s="428">
        <f t="shared" si="38"/>
        <v>1</v>
      </c>
      <c r="IY46" s="428">
        <f t="shared" si="39"/>
        <v>1</v>
      </c>
      <c r="IZ46" s="428">
        <f t="shared" si="40"/>
        <v>1</v>
      </c>
    </row>
    <row r="47" spans="1:260" s="42" customFormat="1">
      <c r="A47" s="281" t="s">
        <v>94</v>
      </c>
      <c r="B47" s="411">
        <f>+'WICHE Public Grads-RE PROJ'!AM50/'WICHE Public Grads-RE PROJ'!B50</f>
        <v>1.3940201048200018E-2</v>
      </c>
      <c r="C47" s="411">
        <f>+'WICHE Public Grads-RE PROJ'!AN50/'WICHE Public Grads-RE PROJ'!C50</f>
        <v>1.4638101741208604E-2</v>
      </c>
      <c r="D47" s="411">
        <f>+'WICHE Public Grads-RE PROJ'!AO50/'WICHE Public Grads-RE PROJ'!D50</f>
        <v>1.3679508654383027E-2</v>
      </c>
      <c r="E47" s="411">
        <f>+'WICHE Public Grads-RE PROJ'!AP50/'WICHE Public Grads-RE PROJ'!E50</f>
        <v>1.3343702672833696E-2</v>
      </c>
      <c r="F47" s="411">
        <f>+'WICHE Public Grads-RE PROJ'!AQ50/'WICHE Public Grads-RE PROJ'!F50</f>
        <v>1.4262104425537124E-2</v>
      </c>
      <c r="G47" s="411">
        <f>+'WICHE Public Grads-RE PROJ'!AR50/'WICHE Public Grads-RE PROJ'!G50</f>
        <v>1.4819064954593118E-2</v>
      </c>
      <c r="H47" s="416">
        <f>+'WICHE Public Grads-RE PROJ'!AS50/'WICHE Public Grads-RE PROJ'!H50</f>
        <v>1.4550340723677896E-2</v>
      </c>
      <c r="I47" s="416">
        <f>+'WICHE Public Grads-RE PROJ'!AT50/'WICHE Public Grads-RE PROJ'!I50</f>
        <v>1.467704783841922E-2</v>
      </c>
      <c r="J47" s="416">
        <f>+'WICHE Public Grads-RE PROJ'!AU50/'WICHE Public Grads-RE PROJ'!J50</f>
        <v>1.8032848925219499E-2</v>
      </c>
      <c r="K47" s="416">
        <f>+'WICHE Public Grads-RE PROJ'!AV50/'WICHE Public Grads-RE PROJ'!K50</f>
        <v>1.6384055561712661E-2</v>
      </c>
      <c r="L47" s="411">
        <f>+'WICHE Public Grads-RE PROJ'!AW50/'WICHE Public Grads-RE PROJ'!L50</f>
        <v>1.7784058582781214E-2</v>
      </c>
      <c r="M47" s="416">
        <f>+'WICHE Public Grads-RE PROJ'!AX50/'WICHE Public Grads-RE PROJ'!M50</f>
        <v>1.6741326306543697E-2</v>
      </c>
      <c r="N47" s="416">
        <f>+'WICHE Public Grads-RE PROJ'!AY50/'WICHE Public Grads-RE PROJ'!N50</f>
        <v>1.8194988186192505E-2</v>
      </c>
      <c r="O47" s="416">
        <f>+'WICHE Public Grads-RE PROJ'!AZ50/'WICHE Public Grads-RE PROJ'!O50</f>
        <v>1.8101346795525664E-2</v>
      </c>
      <c r="P47" s="416">
        <f>+'WICHE Public Grads-RE PROJ'!BA50/'WICHE Public Grads-RE PROJ'!P50</f>
        <v>2.0969923138812331E-2</v>
      </c>
      <c r="Q47" s="416">
        <f>+'WICHE Public Grads-RE PROJ'!BB50/'WICHE Public Grads-RE PROJ'!Q50</f>
        <v>2.0854417254251349E-2</v>
      </c>
      <c r="R47" s="416">
        <f>+'WICHE Public Grads-RE PROJ'!BC50/'WICHE Public Grads-RE PROJ'!R50</f>
        <v>2.101527942058104E-2</v>
      </c>
      <c r="S47" s="416">
        <f>+'WICHE Public Grads-RE PROJ'!BD50/'WICHE Public Grads-RE PROJ'!S50</f>
        <v>2.1105623401991454E-2</v>
      </c>
      <c r="T47" s="416">
        <f>+'WICHE Public Grads-RE PROJ'!BE50/'WICHE Public Grads-RE PROJ'!T50</f>
        <v>2.274841170999322E-2</v>
      </c>
      <c r="U47" s="417">
        <f>+'WICHE Public Grads-RE PROJ'!BF50/'WICHE Public Grads-RE PROJ'!U50</f>
        <v>2.306244873671175E-2</v>
      </c>
      <c r="V47" s="417">
        <f>+'WICHE Public Grads-RE PROJ'!BG50/'WICHE Public Grads-RE PROJ'!V50</f>
        <v>2.5747995567433676E-2</v>
      </c>
      <c r="W47" s="417">
        <f>+'WICHE Public Grads-RE PROJ'!BH50/'WICHE Public Grads-RE PROJ'!W50</f>
        <v>2.8058962303612361E-2</v>
      </c>
      <c r="X47" s="417">
        <f>+'WICHE Public Grads-RE PROJ'!BI50/'WICHE Public Grads-RE PROJ'!X50</f>
        <v>2.9298021477158938E-2</v>
      </c>
      <c r="Y47" s="417">
        <f>+'WICHE Public Grads-RE PROJ'!BJ50/'WICHE Public Grads-RE PROJ'!Y50</f>
        <v>3.0194216659473458E-2</v>
      </c>
      <c r="Z47" s="417">
        <f>+'WICHE Public Grads-RE PROJ'!BK50/'WICHE Public Grads-RE PROJ'!Z50</f>
        <v>3.1050595387630005E-2</v>
      </c>
      <c r="AA47" s="417">
        <f>+'WICHE Public Grads-RE PROJ'!BL50/'WICHE Public Grads-RE PROJ'!AA50</f>
        <v>3.1325260622800076E-2</v>
      </c>
      <c r="AB47" s="415">
        <f>+'WICHE Public Grads-RE PROJ'!BM50/'WICHE Public Grads-RE PROJ'!AB50</f>
        <v>3.4296266983247593E-2</v>
      </c>
      <c r="AC47" s="415">
        <f>+'WICHE Public Grads-RE PROJ'!BN50/'WICHE Public Grads-RE PROJ'!AC50</f>
        <v>3.628499735868991E-2</v>
      </c>
      <c r="AD47" s="415">
        <f>+'WICHE Public Grads-RE PROJ'!BO50/'WICHE Public Grads-RE PROJ'!AD50</f>
        <v>3.7759114843697927E-2</v>
      </c>
      <c r="AE47" s="415">
        <f>+'WICHE Public Grads-RE PROJ'!BP50/'WICHE Public Grads-RE PROJ'!AE50</f>
        <v>4.1577474065535976E-2</v>
      </c>
      <c r="AF47" s="415">
        <f>+'WICHE Public Grads-RE PROJ'!BQ50/'WICHE Public Grads-RE PROJ'!AF50</f>
        <v>4.2272298637531298E-2</v>
      </c>
      <c r="AG47" s="417">
        <f>+'WICHE Public Grads-RE PROJ'!BR50/'WICHE Public Grads-RE PROJ'!AG50</f>
        <v>4.3422895708646374E-2</v>
      </c>
      <c r="AH47" s="415">
        <f>+'WICHE Public Grads-RE PROJ'!BS50/'WICHE Public Grads-RE PROJ'!AH50</f>
        <v>4.4354467654366431E-2</v>
      </c>
      <c r="AI47" s="415">
        <f>+'WICHE Public Grads-RE PROJ'!BT50/'WICHE Public Grads-RE PROJ'!AI50</f>
        <v>4.5973511950068505E-2</v>
      </c>
      <c r="AJ47" s="415">
        <f>+'WICHE Public Grads-RE PROJ'!BU50/'WICHE Public Grads-RE PROJ'!AJ50</f>
        <v>4.8577815462884449E-2</v>
      </c>
      <c r="AK47" s="415">
        <f>+'WICHE Public Grads-RE PROJ'!BV50/'WICHE Public Grads-RE PROJ'!AK50</f>
        <v>4.7551117451260103E-2</v>
      </c>
      <c r="AL47" s="434">
        <f>+'WICHE Public Grads-RE PROJ'!BW50/'WICHE Public Grads-RE PROJ'!AL50</f>
        <v>4.5950257178201705E-2</v>
      </c>
      <c r="AM47" s="411">
        <f>+'WICHE Public Grads-RE PROJ'!BX50/'WICHE Public Grads-RE PROJ'!B50</f>
        <v>2.0190738035913737E-3</v>
      </c>
      <c r="AN47" s="411">
        <f>+'WICHE Public Grads-RE PROJ'!BY50/'WICHE Public Grads-RE PROJ'!C50</f>
        <v>1.707067258449983E-3</v>
      </c>
      <c r="AO47" s="411">
        <f>+'WICHE Public Grads-RE PROJ'!BZ50/'WICHE Public Grads-RE PROJ'!D50</f>
        <v>2.1045397929820042E-3</v>
      </c>
      <c r="AP47" s="411">
        <f>+'WICHE Public Grads-RE PROJ'!CA50/'WICHE Public Grads-RE PROJ'!E50</f>
        <v>1.8009905447996398E-3</v>
      </c>
      <c r="AQ47" s="411">
        <f>+'WICHE Public Grads-RE PROJ'!CB50/'WICHE Public Grads-RE PROJ'!F50</f>
        <v>1.8363224582236641E-3</v>
      </c>
      <c r="AR47" s="411">
        <f>+'WICHE Public Grads-RE PROJ'!CC50/'WICHE Public Grads-RE PROJ'!G50</f>
        <v>2.0774390123261383E-3</v>
      </c>
      <c r="AS47" s="416">
        <f>+'WICHE Public Grads-RE PROJ'!CD50/'WICHE Public Grads-RE PROJ'!H50</f>
        <v>2.2842883194164505E-3</v>
      </c>
      <c r="AT47" s="416">
        <f>+'WICHE Public Grads-RE PROJ'!CE50/'WICHE Public Grads-RE PROJ'!I50</f>
        <v>1.9797833660124497E-3</v>
      </c>
      <c r="AU47" s="416">
        <f>+'WICHE Public Grads-RE PROJ'!CF50/'WICHE Public Grads-RE PROJ'!J50</f>
        <v>2.3463518013926731E-3</v>
      </c>
      <c r="AV47" s="416">
        <f>+'WICHE Public Grads-RE PROJ'!CG50/'WICHE Public Grads-RE PROJ'!K50</f>
        <v>2.4751560826037165E-3</v>
      </c>
      <c r="AW47" s="411">
        <f>+'WICHE Public Grads-RE PROJ'!CH50/'WICHE Public Grads-RE PROJ'!L50</f>
        <v>2.7162442417457376E-3</v>
      </c>
      <c r="AX47" s="416">
        <f>+'WICHE Public Grads-RE PROJ'!CI50/'WICHE Public Grads-RE PROJ'!M50</f>
        <v>2.6877470355731225E-3</v>
      </c>
      <c r="AY47" s="416">
        <f>+'WICHE Public Grads-RE PROJ'!CJ50/'WICHE Public Grads-RE PROJ'!N50</f>
        <v>3.2595760826449132E-3</v>
      </c>
      <c r="AZ47" s="416">
        <f>+'WICHE Public Grads-RE PROJ'!CK50/'WICHE Public Grads-RE PROJ'!O50</f>
        <v>3.3713110077626595E-3</v>
      </c>
      <c r="BA47" s="416">
        <f>+'WICHE Public Grads-RE PROJ'!CL50/'WICHE Public Grads-RE PROJ'!P50</f>
        <v>3.3723060068130851E-3</v>
      </c>
      <c r="BB47" s="416">
        <f>+'WICHE Public Grads-RE PROJ'!CM50/'WICHE Public Grads-RE PROJ'!Q50</f>
        <v>3.6831190377436748E-3</v>
      </c>
      <c r="BC47" s="416">
        <f>+'WICHE Public Grads-RE PROJ'!CN50/'WICHE Public Grads-RE PROJ'!R50</f>
        <v>4.423416562697474E-3</v>
      </c>
      <c r="BD47" s="416">
        <f>+'WICHE Public Grads-RE PROJ'!CO50/'WICHE Public Grads-RE PROJ'!S50</f>
        <v>4.30370499769728E-3</v>
      </c>
      <c r="BE47" s="416">
        <f>+'WICHE Public Grads-RE PROJ'!CP50/'WICHE Public Grads-RE PROJ'!T50</f>
        <v>5.1077514858196837E-3</v>
      </c>
      <c r="BF47" s="417">
        <f>+'WICHE Public Grads-RE PROJ'!CQ50/'WICHE Public Grads-RE PROJ'!U50</f>
        <v>5.0499364737290721E-3</v>
      </c>
      <c r="BG47" s="417">
        <f>+'WICHE Public Grads-RE PROJ'!CR50/'WICHE Public Grads-RE PROJ'!V50</f>
        <v>5.6221889055472268E-3</v>
      </c>
      <c r="BH47" s="417">
        <f>+'WICHE Public Grads-RE PROJ'!CS50/'WICHE Public Grads-RE PROJ'!W50</f>
        <v>5.4712466745863103E-3</v>
      </c>
      <c r="BI47" s="417">
        <f>+'WICHE Public Grads-RE PROJ'!CT50/'WICHE Public Grads-RE PROJ'!X50</f>
        <v>5.6973170815924866E-3</v>
      </c>
      <c r="BJ47" s="417">
        <f>+'WICHE Public Grads-RE PROJ'!CU50/'WICHE Public Grads-RE PROJ'!Y50</f>
        <v>5.5071212775140268E-3</v>
      </c>
      <c r="BK47" s="417">
        <f>+'WICHE Public Grads-RE PROJ'!CV50/'WICHE Public Grads-RE PROJ'!Z50</f>
        <v>5.8617628833174231E-3</v>
      </c>
      <c r="BL47" s="417">
        <f>+'WICHE Public Grads-RE PROJ'!CW50/'WICHE Public Grads-RE PROJ'!AA50</f>
        <v>6.1808444347137784E-3</v>
      </c>
      <c r="BM47" s="415">
        <f>+'WICHE Public Grads-RE PROJ'!CX50/'WICHE Public Grads-RE PROJ'!AB50</f>
        <v>6.100778261443081E-3</v>
      </c>
      <c r="BN47" s="415">
        <f>+'WICHE Public Grads-RE PROJ'!CY50/'WICHE Public Grads-RE PROJ'!AC50</f>
        <v>6.6527997886951925E-3</v>
      </c>
      <c r="BO47" s="415">
        <f>+'WICHE Public Grads-RE PROJ'!CZ50/'WICHE Public Grads-RE PROJ'!AD50</f>
        <v>6.6153435979470774E-3</v>
      </c>
      <c r="BP47" s="415">
        <f>+'WICHE Public Grads-RE PROJ'!DA50/'WICHE Public Grads-RE PROJ'!AE50</f>
        <v>6.8993907459245843E-3</v>
      </c>
      <c r="BQ47" s="415">
        <f>+'WICHE Public Grads-RE PROJ'!DB50/'WICHE Public Grads-RE PROJ'!AF50</f>
        <v>7.2350664975774723E-3</v>
      </c>
      <c r="BR47" s="417">
        <f>+'WICHE Public Grads-RE PROJ'!DC50/'WICHE Public Grads-RE PROJ'!AG50</f>
        <v>8.0542467846682793E-3</v>
      </c>
      <c r="BS47" s="415">
        <f>+'WICHE Public Grads-RE PROJ'!DD50/'WICHE Public Grads-RE PROJ'!AH50</f>
        <v>7.2390417471856691E-3</v>
      </c>
      <c r="BT47" s="415">
        <f>+'WICHE Public Grads-RE PROJ'!DE50/'WICHE Public Grads-RE PROJ'!AI50</f>
        <v>7.6724006698127567E-3</v>
      </c>
      <c r="BU47" s="415">
        <f>+'WICHE Public Grads-RE PROJ'!DF50/'WICHE Public Grads-RE PROJ'!AJ50</f>
        <v>7.785400447082402E-3</v>
      </c>
      <c r="BV47" s="415">
        <f>+'WICHE Public Grads-RE PROJ'!DG50/'WICHE Public Grads-RE PROJ'!AK50</f>
        <v>7.0217150103027417E-3</v>
      </c>
      <c r="BW47" s="434">
        <f>+'WICHE Public Grads-RE PROJ'!DH50/'WICHE Public Grads-RE PROJ'!AL50</f>
        <v>6.6247802591314535E-3</v>
      </c>
      <c r="BX47" s="411">
        <f>+'WICHE Public Grads-RE PROJ'!DI50/'WICHE Public Grads-RE PROJ'!B50</f>
        <v>1.1921127244608644E-2</v>
      </c>
      <c r="BY47" s="411">
        <f>+'WICHE Public Grads-RE PROJ'!DJ50/'WICHE Public Grads-RE PROJ'!C50</f>
        <v>1.2931034482758621E-2</v>
      </c>
      <c r="BZ47" s="411">
        <f>+'WICHE Public Grads-RE PROJ'!DK50/'WICHE Public Grads-RE PROJ'!D50</f>
        <v>1.1574968861401021E-2</v>
      </c>
      <c r="CA47" s="411">
        <f>+'WICHE Public Grads-RE PROJ'!DL50/'WICHE Public Grads-RE PROJ'!E50</f>
        <v>1.1542712128034056E-2</v>
      </c>
      <c r="CB47" s="411">
        <f>+'WICHE Public Grads-RE PROJ'!DM50/'WICHE Public Grads-RE PROJ'!F50</f>
        <v>1.2425781967313461E-2</v>
      </c>
      <c r="CC47" s="411">
        <f>+'WICHE Public Grads-RE PROJ'!DN50/'WICHE Public Grads-RE PROJ'!G50</f>
        <v>1.2741625942266981E-2</v>
      </c>
      <c r="CD47" s="416">
        <f>+'WICHE Public Grads-RE PROJ'!DO50/'WICHE Public Grads-RE PROJ'!H50</f>
        <v>1.2266052404261445E-2</v>
      </c>
      <c r="CE47" s="416">
        <f>+'WICHE Public Grads-RE PROJ'!DP50/'WICHE Public Grads-RE PROJ'!I50</f>
        <v>1.269726447240677E-2</v>
      </c>
      <c r="CF47" s="416">
        <f>+'WICHE Public Grads-RE PROJ'!DQ50/'WICHE Public Grads-RE PROJ'!J50</f>
        <v>1.5686497123826824E-2</v>
      </c>
      <c r="CG47" s="416">
        <f>+'WICHE Public Grads-RE PROJ'!DR50/'WICHE Public Grads-RE PROJ'!K50</f>
        <v>1.3908899479108944E-2</v>
      </c>
      <c r="CH47" s="411">
        <f>+'WICHE Public Grads-RE PROJ'!DS50/'WICHE Public Grads-RE PROJ'!L50</f>
        <v>1.5067814341035476E-2</v>
      </c>
      <c r="CI47" s="416">
        <f>+'WICHE Public Grads-RE PROJ'!DT50/'WICHE Public Grads-RE PROJ'!M50</f>
        <v>1.4053579270970576E-2</v>
      </c>
      <c r="CJ47" s="416">
        <f>+'WICHE Public Grads-RE PROJ'!DU50/'WICHE Public Grads-RE PROJ'!N50</f>
        <v>1.4935412103547591E-2</v>
      </c>
      <c r="CK47" s="416">
        <f>+'WICHE Public Grads-RE PROJ'!DV50/'WICHE Public Grads-RE PROJ'!O50</f>
        <v>1.4730035787763005E-2</v>
      </c>
      <c r="CL47" s="416">
        <f>+'WICHE Public Grads-RE PROJ'!DW50/'WICHE Public Grads-RE PROJ'!P50</f>
        <v>1.7597617131999248E-2</v>
      </c>
      <c r="CM47" s="416">
        <f>+'WICHE Public Grads-RE PROJ'!DX50/'WICHE Public Grads-RE PROJ'!Q50</f>
        <v>1.7171298216507674E-2</v>
      </c>
      <c r="CN47" s="416">
        <f>+'WICHE Public Grads-RE PROJ'!DY50/'WICHE Public Grads-RE PROJ'!R50</f>
        <v>1.6591862857883565E-2</v>
      </c>
      <c r="CO47" s="416">
        <f>+'WICHE Public Grads-RE PROJ'!DZ50/'WICHE Public Grads-RE PROJ'!S50</f>
        <v>1.6801918404294177E-2</v>
      </c>
      <c r="CP47" s="416">
        <f>+'WICHE Public Grads-RE PROJ'!EA50/'WICHE Public Grads-RE PROJ'!T50</f>
        <v>1.7640660224173536E-2</v>
      </c>
      <c r="CQ47" s="417">
        <f>+'WICHE Public Grads-RE PROJ'!EB50/'WICHE Public Grads-RE PROJ'!U50</f>
        <v>1.8012512262982679E-2</v>
      </c>
      <c r="CR47" s="417">
        <f>+'WICHE Public Grads-RE PROJ'!EC50/'WICHE Public Grads-RE PROJ'!V50</f>
        <v>2.0125806661886448E-2</v>
      </c>
      <c r="CS47" s="417">
        <f>+'WICHE Public Grads-RE PROJ'!ED50/'WICHE Public Grads-RE PROJ'!W50</f>
        <v>2.2587715629026051E-2</v>
      </c>
      <c r="CT47" s="417">
        <f>+'WICHE Public Grads-RE PROJ'!EE50/'WICHE Public Grads-RE PROJ'!X50</f>
        <v>2.3600704395566451E-2</v>
      </c>
      <c r="CU47" s="417">
        <f>+'WICHE Public Grads-RE PROJ'!EF50/'WICHE Public Grads-RE PROJ'!Y50</f>
        <v>2.4687095381959432E-2</v>
      </c>
      <c r="CV47" s="417">
        <f>+'WICHE Public Grads-RE PROJ'!EG50/'WICHE Public Grads-RE PROJ'!Z50</f>
        <v>2.5188832504312583E-2</v>
      </c>
      <c r="CW47" s="417">
        <f>+'WICHE Public Grads-RE PROJ'!EH50/'WICHE Public Grads-RE PROJ'!AA50</f>
        <v>2.5144416188086296E-2</v>
      </c>
      <c r="CX47" s="415">
        <f>+'WICHE Public Grads-RE PROJ'!EI50/'WICHE Public Grads-RE PROJ'!AB50</f>
        <v>2.819548872180451E-2</v>
      </c>
      <c r="CY47" s="415">
        <f>+'WICHE Public Grads-RE PROJ'!EJ50/'WICHE Public Grads-RE PROJ'!AC50</f>
        <v>2.9632197569994717E-2</v>
      </c>
      <c r="CZ47" s="415">
        <f>+'WICHE Public Grads-RE PROJ'!EK50/'WICHE Public Grads-RE PROJ'!AD50</f>
        <v>3.1143771245750851E-2</v>
      </c>
      <c r="DA47" s="415">
        <f>+'WICHE Public Grads-RE PROJ'!EL50/'WICHE Public Grads-RE PROJ'!AE50</f>
        <v>3.4678083319611391E-2</v>
      </c>
      <c r="DB47" s="415">
        <f>+'WICHE Public Grads-RE PROJ'!EM50/'WICHE Public Grads-RE PROJ'!AF50</f>
        <v>3.5037232139953828E-2</v>
      </c>
      <c r="DC47" s="417">
        <f>+'WICHE Public Grads-RE PROJ'!EN50/'WICHE Public Grads-RE PROJ'!AG50</f>
        <v>3.5368648923978098E-2</v>
      </c>
      <c r="DD47" s="415">
        <f>+'WICHE Public Grads-RE PROJ'!EO50/'WICHE Public Grads-RE PROJ'!AH50</f>
        <v>3.7115425907180762E-2</v>
      </c>
      <c r="DE47" s="415">
        <f>+'WICHE Public Grads-RE PROJ'!EP50/'WICHE Public Grads-RE PROJ'!AI50</f>
        <v>3.8301111280255748E-2</v>
      </c>
      <c r="DF47" s="415">
        <f>+'WICHE Public Grads-RE PROJ'!EQ50/'WICHE Public Grads-RE PROJ'!AJ50</f>
        <v>4.0792415015802053E-2</v>
      </c>
      <c r="DG47" s="415">
        <f>+'WICHE Public Grads-RE PROJ'!ER50/'WICHE Public Grads-RE PROJ'!AK50</f>
        <v>4.052940244095736E-2</v>
      </c>
      <c r="DH47" s="434">
        <f>+'WICHE Public Grads-RE PROJ'!ES50/'WICHE Public Grads-RE PROJ'!AL50</f>
        <v>3.9325476919070249E-2</v>
      </c>
      <c r="DI47" s="411">
        <f>+'WICHE Public Grads-RE PROJ'!ET50/'WICHE Public Grads-RE PROJ'!B50</f>
        <v>0.13626600223386889</v>
      </c>
      <c r="DJ47" s="411">
        <f>+'WICHE Public Grads-RE PROJ'!EU50/'WICHE Public Grads-RE PROJ'!C50</f>
        <v>0.11326391259815637</v>
      </c>
      <c r="DK47" s="411">
        <f>+'WICHE Public Grads-RE PROJ'!EV50/'WICHE Public Grads-RE PROJ'!D50</f>
        <v>0.11529871580122836</v>
      </c>
      <c r="DL47" s="411">
        <f>+'WICHE Public Grads-RE PROJ'!EW50/'WICHE Public Grads-RE PROJ'!E50</f>
        <v>0.11092464491834145</v>
      </c>
      <c r="DM47" s="411">
        <f>+'WICHE Public Grads-RE PROJ'!EX50/'WICHE Public Grads-RE PROJ'!F50</f>
        <v>0.10905715043561649</v>
      </c>
      <c r="DN47" s="411">
        <f>+'WICHE Public Grads-RE PROJ'!EY50/'WICHE Public Grads-RE PROJ'!G50</f>
        <v>0.11526818748392458</v>
      </c>
      <c r="DO47" s="416">
        <f>+'WICHE Public Grads-RE PROJ'!EZ50/'WICHE Public Grads-RE PROJ'!H50</f>
        <v>0.11976197331797678</v>
      </c>
      <c r="DP47" s="416">
        <f>+'WICHE Public Grads-RE PROJ'!FA50/'WICHE Public Grads-RE PROJ'!I50</f>
        <v>0.12729626315889664</v>
      </c>
      <c r="DQ47" s="416">
        <f>+'WICHE Public Grads-RE PROJ'!FB50/'WICHE Public Grads-RE PROJ'!J50</f>
        <v>0.12645700877989707</v>
      </c>
      <c r="DR47" s="416">
        <f>+'WICHE Public Grads-RE PROJ'!FC50/'WICHE Public Grads-RE PROJ'!K50</f>
        <v>0.12604824707229673</v>
      </c>
      <c r="DS47" s="411">
        <f>+'WICHE Public Grads-RE PROJ'!FD50/'WICHE Public Grads-RE PROJ'!L50</f>
        <v>0.13204984675243636</v>
      </c>
      <c r="DT47" s="416">
        <f>+'WICHE Public Grads-RE PROJ'!FE50/'WICHE Public Grads-RE PROJ'!M50</f>
        <v>0.13238471673254282</v>
      </c>
      <c r="DU47" s="416">
        <f>+'WICHE Public Grads-RE PROJ'!FF50/'WICHE Public Grads-RE PROJ'!N50</f>
        <v>0.13560871289860821</v>
      </c>
      <c r="DV47" s="416">
        <f>+'WICHE Public Grads-RE PROJ'!FG50/'WICHE Public Grads-RE PROJ'!O50</f>
        <v>0.14235576839957814</v>
      </c>
      <c r="DW47" s="416">
        <f>+'WICHE Public Grads-RE PROJ'!FH50/'WICHE Public Grads-RE PROJ'!P50</f>
        <v>0.14381087697074482</v>
      </c>
      <c r="DX47" s="416">
        <f>+'WICHE Public Grads-RE PROJ'!FI50/'WICHE Public Grads-RE PROJ'!Q50</f>
        <v>0.14881791787639984</v>
      </c>
      <c r="DY47" s="416">
        <f>+'WICHE Public Grads-RE PROJ'!FJ50/'WICHE Public Grads-RE PROJ'!R50</f>
        <v>0.14871105206021032</v>
      </c>
      <c r="DZ47" s="416">
        <f>+'WICHE Public Grads-RE PROJ'!FK50/'WICHE Public Grads-RE PROJ'!S50</f>
        <v>0.16057107465578299</v>
      </c>
      <c r="EA47" s="416">
        <f>+'WICHE Public Grads-RE PROJ'!FL50/'WICHE Public Grads-RE PROJ'!T50</f>
        <v>0.15569183232702222</v>
      </c>
      <c r="EB47" s="417">
        <f>+'WICHE Public Grads-RE PROJ'!FM50/'WICHE Public Grads-RE PROJ'!U50</f>
        <v>0.16037568954148507</v>
      </c>
      <c r="EC47" s="417">
        <f>+'WICHE Public Grads-RE PROJ'!FN50/'WICHE Public Grads-RE PROJ'!V50</f>
        <v>0.16058275210220976</v>
      </c>
      <c r="ED47" s="417">
        <f>+'WICHE Public Grads-RE PROJ'!FO50/'WICHE Public Grads-RE PROJ'!W50</f>
        <v>0.15625679722924021</v>
      </c>
      <c r="EE47" s="417">
        <f>+'WICHE Public Grads-RE PROJ'!FP50/'WICHE Public Grads-RE PROJ'!X50</f>
        <v>0.14431476813645938</v>
      </c>
      <c r="EF47" s="417">
        <f>+'WICHE Public Grads-RE PROJ'!FQ50/'WICHE Public Grads-RE PROJ'!Y50</f>
        <v>0.14898575744497194</v>
      </c>
      <c r="EG47" s="417">
        <f>+'WICHE Public Grads-RE PROJ'!FR50/'WICHE Public Grads-RE PROJ'!Z50</f>
        <v>0.14919023932740458</v>
      </c>
      <c r="EH47" s="417">
        <f>+'WICHE Public Grads-RE PROJ'!FS50/'WICHE Public Grads-RE PROJ'!AA50</f>
        <v>0.14770028799029927</v>
      </c>
      <c r="EI47" s="415">
        <f>+'WICHE Public Grads-RE PROJ'!FT50/'WICHE Public Grads-RE PROJ'!AB50</f>
        <v>0.14664951853317504</v>
      </c>
      <c r="EJ47" s="415">
        <f>+'WICHE Public Grads-RE PROJ'!FU50/'WICHE Public Grads-RE PROJ'!AC50</f>
        <v>0.14375330163761227</v>
      </c>
      <c r="EK47" s="415">
        <f>+'WICHE Public Grads-RE PROJ'!FV50/'WICHE Public Grads-RE PROJ'!AD50</f>
        <v>0.14283809904685729</v>
      </c>
      <c r="EL47" s="415">
        <f>+'WICHE Public Grads-RE PROJ'!FW50/'WICHE Public Grads-RE PROJ'!AE50</f>
        <v>0.13996377408200231</v>
      </c>
      <c r="EM47" s="415">
        <f>+'WICHE Public Grads-RE PROJ'!FX50/'WICHE Public Grads-RE PROJ'!AF50</f>
        <v>0.14088056449777259</v>
      </c>
      <c r="EN47" s="417">
        <f>+'WICHE Public Grads-RE PROJ'!FY50/'WICHE Public Grads-RE PROJ'!AG50</f>
        <v>0.1452788743155482</v>
      </c>
      <c r="EO47" s="415">
        <f>+'WICHE Public Grads-RE PROJ'!FZ50/'WICHE Public Grads-RE PROJ'!AH50</f>
        <v>0.15054752921689518</v>
      </c>
      <c r="EP47" s="415">
        <f>+'WICHE Public Grads-RE PROJ'!GA50/'WICHE Public Grads-RE PROJ'!AI50</f>
        <v>0.15251940934693256</v>
      </c>
      <c r="EQ47" s="415">
        <f>+'WICHE Public Grads-RE PROJ'!GB50/'WICHE Public Grads-RE PROJ'!AJ50</f>
        <v>0.15293301472288601</v>
      </c>
      <c r="ER47" s="415">
        <f>+'WICHE Public Grads-RE PROJ'!GC50/'WICHE Public Grads-RE PROJ'!AK50</f>
        <v>0.15133935647487715</v>
      </c>
      <c r="ES47" s="434">
        <f>+'WICHE Public Grads-RE PROJ'!GD50/'WICHE Public Grads-RE PROJ'!AL50</f>
        <v>0.14854482713718342</v>
      </c>
      <c r="ET47" s="411">
        <f>+'WICHE Public Grads-RE PROJ'!GE50/'WICHE Public Grads-RE PROJ'!B50</f>
        <v>9.0643526076123384E-3</v>
      </c>
      <c r="EU47" s="411">
        <f>+'WICHE Public Grads-RE PROJ'!GF50/'WICHE Public Grads-RE PROJ'!C50</f>
        <v>8.7700580402867868E-3</v>
      </c>
      <c r="EV47" s="411">
        <f>+'WICHE Public Grads-RE PROJ'!GG50/'WICHE Public Grads-RE PROJ'!D50</f>
        <v>8.3966842760812618E-3</v>
      </c>
      <c r="EW47" s="411">
        <f>+'WICHE Public Grads-RE PROJ'!GH50/'WICHE Public Grads-RE PROJ'!E50</f>
        <v>8.2681838647619826E-3</v>
      </c>
      <c r="EX47" s="411">
        <f>+'WICHE Public Grads-RE PROJ'!GI50/'WICHE Public Grads-RE PROJ'!F50</f>
        <v>9.6100875313705082E-3</v>
      </c>
      <c r="EY47" s="411">
        <f>+'WICHE Public Grads-RE PROJ'!GJ50/'WICHE Public Grads-RE PROJ'!G50</f>
        <v>9.5166491897987846E-3</v>
      </c>
      <c r="EZ47" s="416">
        <f>+'WICHE Public Grads-RE PROJ'!GK50/'WICHE Public Grads-RE PROJ'!H50</f>
        <v>1.0269699587292446E-2</v>
      </c>
      <c r="FA47" s="416">
        <f>+'WICHE Public Grads-RE PROJ'!GL50/'WICHE Public Grads-RE PROJ'!I50</f>
        <v>1.1174354190858731E-2</v>
      </c>
      <c r="FB47" s="416">
        <f>+'WICHE Public Grads-RE PROJ'!GM50/'WICHE Public Grads-RE PROJ'!J50</f>
        <v>1.2166969421737815E-2</v>
      </c>
      <c r="FC47" s="416">
        <f>+'WICHE Public Grads-RE PROJ'!GN50/'WICHE Public Grads-RE PROJ'!K50</f>
        <v>1.3133104289039122E-2</v>
      </c>
      <c r="FD47" s="411">
        <f>+'WICHE Public Grads-RE PROJ'!GO50/'WICHE Public Grads-RE PROJ'!L50</f>
        <v>1.2773689136858333E-2</v>
      </c>
      <c r="FE47" s="416">
        <f>+'WICHE Public Grads-RE PROJ'!GP50/'WICHE Public Grads-RE PROJ'!M50</f>
        <v>1.523056653491436E-2</v>
      </c>
      <c r="FF47" s="416">
        <f>+'WICHE Public Grads-RE PROJ'!GQ50/'WICHE Public Grads-RE PROJ'!N50</f>
        <v>1.6332373281823982E-2</v>
      </c>
      <c r="FG47" s="416">
        <f>+'WICHE Public Grads-RE PROJ'!GR50/'WICHE Public Grads-RE PROJ'!O50</f>
        <v>1.8585432478691585E-2</v>
      </c>
      <c r="FH47" s="416">
        <f>+'WICHE Public Grads-RE PROJ'!GS50/'WICHE Public Grads-RE PROJ'!P50</f>
        <v>2.151770888611192E-2</v>
      </c>
      <c r="FI47" s="416">
        <f>+'WICHE Public Grads-RE PROJ'!GT50/'WICHE Public Grads-RE PROJ'!Q50</f>
        <v>2.2745748652011614E-2</v>
      </c>
      <c r="FJ47" s="416">
        <f>+'WICHE Public Grads-RE PROJ'!GU50/'WICHE Public Grads-RE PROJ'!R50</f>
        <v>2.4272080626083575E-2</v>
      </c>
      <c r="FK47" s="416">
        <f>+'WICHE Public Grads-RE PROJ'!GV50/'WICHE Public Grads-RE PROJ'!S50</f>
        <v>2.5266400927440487E-2</v>
      </c>
      <c r="FL47" s="416">
        <f>+'WICHE Public Grads-RE PROJ'!GW50/'WICHE Public Grads-RE PROJ'!T50</f>
        <v>2.7477811233900334E-2</v>
      </c>
      <c r="FM47" s="417">
        <f>+'WICHE Public Grads-RE PROJ'!GX50/'WICHE Public Grads-RE PROJ'!U50</f>
        <v>3.1328905257402014E-2</v>
      </c>
      <c r="FN47" s="417">
        <f>+'WICHE Public Grads-RE PROJ'!GY50/'WICHE Public Grads-RE PROJ'!V50</f>
        <v>3.4482758620689655E-2</v>
      </c>
      <c r="FO47" s="417">
        <f>+'WICHE Public Grads-RE PROJ'!GZ50/'WICHE Public Grads-RE PROJ'!W50</f>
        <v>3.6692489166262318E-2</v>
      </c>
      <c r="FP47" s="417">
        <f>+'WICHE Public Grads-RE PROJ'!HA50/'WICHE Public Grads-RE PROJ'!X50</f>
        <v>3.5098926142053108E-2</v>
      </c>
      <c r="FQ47" s="417">
        <f>+'WICHE Public Grads-RE PROJ'!HB50/'WICHE Public Grads-RE PROJ'!Y50</f>
        <v>3.9533880017263705E-2</v>
      </c>
      <c r="FR47" s="417">
        <f>+'WICHE Public Grads-RE PROJ'!HC50/'WICHE Public Grads-RE PROJ'!Z50</f>
        <v>4.2824364836121856E-2</v>
      </c>
      <c r="FS47" s="417">
        <f>+'WICHE Public Grads-RE PROJ'!HD50/'WICHE Public Grads-RE PROJ'!AA50</f>
        <v>4.471428330835172E-2</v>
      </c>
      <c r="FT47" s="415">
        <f>+'WICHE Public Grads-RE PROJ'!HE50/'WICHE Public Grads-RE PROJ'!AB50</f>
        <v>4.7734467748318167E-2</v>
      </c>
      <c r="FU47" s="415">
        <f>+'WICHE Public Grads-RE PROJ'!HF50/'WICHE Public Grads-RE PROJ'!AC50</f>
        <v>5.0036318013734815E-2</v>
      </c>
      <c r="FV47" s="415">
        <f>+'WICHE Public Grads-RE PROJ'!HG50/'WICHE Public Grads-RE PROJ'!AD50</f>
        <v>5.4239152169566089E-2</v>
      </c>
      <c r="FW47" s="415">
        <f>+'WICHE Public Grads-RE PROJ'!HH50/'WICHE Public Grads-RE PROJ'!AE50</f>
        <v>5.6479499423678574E-2</v>
      </c>
      <c r="FX47" s="415">
        <f>+'WICHE Public Grads-RE PROJ'!HI50/'WICHE Public Grads-RE PROJ'!AF50</f>
        <v>5.7750463369427373E-2</v>
      </c>
      <c r="FY47" s="417">
        <f>+'WICHE Public Grads-RE PROJ'!HJ50/'WICHE Public Grads-RE PROJ'!AG50</f>
        <v>6.7012606647141218E-2</v>
      </c>
      <c r="FZ47" s="415">
        <f>+'WICHE Public Grads-RE PROJ'!HK50/'WICHE Public Grads-RE PROJ'!AH50</f>
        <v>6.8510168399742333E-2</v>
      </c>
      <c r="GA47" s="415">
        <f>+'WICHE Public Grads-RE PROJ'!HL50/'WICHE Public Grads-RE PROJ'!AI50</f>
        <v>6.8914598873496727E-2</v>
      </c>
      <c r="GB47" s="415">
        <f>+'WICHE Public Grads-RE PROJ'!HM50/'WICHE Public Grads-RE PROJ'!AJ50</f>
        <v>6.7324443074076923E-2</v>
      </c>
      <c r="GC47" s="415">
        <f>+'WICHE Public Grads-RE PROJ'!HN50/'WICHE Public Grads-RE PROJ'!AK50</f>
        <v>6.5604691710255195E-2</v>
      </c>
      <c r="GD47" s="434">
        <f>+'WICHE Public Grads-RE PROJ'!HO50/'WICHE Public Grads-RE PROJ'!AL50</f>
        <v>6.8510319682270976E-2</v>
      </c>
      <c r="GE47" s="411">
        <f>+'WICHE Public Grads-RE PROJ'!HP50/'WICHE Public Grads-RE PROJ'!B50</f>
        <v>0.8407294441103188</v>
      </c>
      <c r="GF47" s="411">
        <f>+'WICHE Public Grads-RE PROJ'!HQ50/'WICHE Public Grads-RE PROJ'!C50</f>
        <v>0.86332792762034827</v>
      </c>
      <c r="GG47" s="411">
        <f>+'WICHE Public Grads-RE PROJ'!HR50/'WICHE Public Grads-RE PROJ'!D50</f>
        <v>0.86262509126830733</v>
      </c>
      <c r="GH47" s="411">
        <f>+'WICHE Public Grads-RE PROJ'!HS50/'WICHE Public Grads-RE PROJ'!E50</f>
        <v>0.86746346854406287</v>
      </c>
      <c r="GI47" s="411">
        <f>+'WICHE Public Grads-RE PROJ'!HT50/'WICHE Public Grads-RE PROJ'!F50</f>
        <v>0.86707065760747593</v>
      </c>
      <c r="GJ47" s="411">
        <f>+'WICHE Public Grads-RE PROJ'!HU50/'WICHE Public Grads-RE PROJ'!G50</f>
        <v>0.86039609837168352</v>
      </c>
      <c r="GK47" s="416">
        <f>+'WICHE Public Grads-RE PROJ'!HV50/'WICHE Public Grads-RE PROJ'!H50</f>
        <v>0.85541798637105293</v>
      </c>
      <c r="GL47" s="416">
        <f>+'WICHE Public Grads-RE PROJ'!HW50/'WICHE Public Grads-RE PROJ'!I50</f>
        <v>0.84685233481182542</v>
      </c>
      <c r="GM47" s="416">
        <f>+'WICHE Public Grads-RE PROJ'!HX50/'WICHE Public Grads-RE PROJ'!J50</f>
        <v>0.84334317287314564</v>
      </c>
      <c r="GN47" s="416">
        <f>+'WICHE Public Grads-RE PROJ'!HY50/'WICHE Public Grads-RE PROJ'!K50</f>
        <v>0.84443459307695146</v>
      </c>
      <c r="GO47" s="411">
        <f>+'WICHE Public Grads-RE PROJ'!HZ50/'WICHE Public Grads-RE PROJ'!L50</f>
        <v>0.83739240552792404</v>
      </c>
      <c r="GP47" s="416">
        <f>+'WICHE Public Grads-RE PROJ'!IA50/'WICHE Public Grads-RE PROJ'!M50</f>
        <v>0.83564339042599911</v>
      </c>
      <c r="GQ47" s="416">
        <f>+'WICHE Public Grads-RE PROJ'!IB50/'WICHE Public Grads-RE PROJ'!N50</f>
        <v>0.8298639256333753</v>
      </c>
      <c r="GR47" s="416">
        <f>+'WICHE Public Grads-RE PROJ'!IC50/'WICHE Public Grads-RE PROJ'!O50</f>
        <v>0.82095745232620465</v>
      </c>
      <c r="GS47" s="416">
        <f>+'WICHE Public Grads-RE PROJ'!ID50/'WICHE Public Grads-RE PROJ'!P50</f>
        <v>0.81370149100433098</v>
      </c>
      <c r="GT47" s="416">
        <f>+'WICHE Public Grads-RE PROJ'!IE50/'WICHE Public Grads-RE PROJ'!Q50</f>
        <v>0.80758191621733721</v>
      </c>
      <c r="GU47" s="416">
        <f>+'WICHE Public Grads-RE PROJ'!IF50/'WICHE Public Grads-RE PROJ'!R50</f>
        <v>0.80600158789312504</v>
      </c>
      <c r="GV47" s="416">
        <f>+'WICHE Public Grads-RE PROJ'!IG50/'WICHE Public Grads-RE PROJ'!S50</f>
        <v>0.7930569010147851</v>
      </c>
      <c r="GW47" s="416">
        <f>+'WICHE Public Grads-RE PROJ'!IH50/'WICHE Public Grads-RE PROJ'!T50</f>
        <v>0.79408194472908422</v>
      </c>
      <c r="GX47" s="417">
        <f>+'WICHE Public Grads-RE PROJ'!II50/'WICHE Public Grads-RE PROJ'!U50</f>
        <v>0.78523295646440117</v>
      </c>
      <c r="GY47" s="417">
        <f>+'WICHE Public Grads-RE PROJ'!IJ50/'WICHE Public Grads-RE PROJ'!V50</f>
        <v>0.77918649370966686</v>
      </c>
      <c r="GZ47" s="417">
        <f>+'WICHE Public Grads-RE PROJ'!IK50/'WICHE Public Grads-RE PROJ'!W50</f>
        <v>0.77899175130088505</v>
      </c>
      <c r="HA47" s="417">
        <f>+'WICHE Public Grads-RE PROJ'!IL50/'WICHE Public Grads-RE PROJ'!X50</f>
        <v>0.79128828424432862</v>
      </c>
      <c r="HB47" s="417">
        <f>+'WICHE Public Grads-RE PROJ'!IM50/'WICHE Public Grads-RE PROJ'!Y50</f>
        <v>0.78128614587829093</v>
      </c>
      <c r="HC47" s="417">
        <f>+'WICHE Public Grads-RE PROJ'!IN50/'WICHE Public Grads-RE PROJ'!Z50</f>
        <v>0.77693480044884355</v>
      </c>
      <c r="HD47" s="417">
        <f>+'WICHE Public Grads-RE PROJ'!IO50/'WICHE Public Grads-RE PROJ'!AA50</f>
        <v>0.77626016807854892</v>
      </c>
      <c r="HE47" s="415">
        <f>+'WICHE Public Grads-RE PROJ'!IP50/'WICHE Public Grads-RE PROJ'!AB50</f>
        <v>0.77131974673525916</v>
      </c>
      <c r="HF47" s="415">
        <f>+'WICHE Public Grads-RE PROJ'!IQ50/'WICHE Public Grads-RE PROJ'!AC50</f>
        <v>0.76992538298996305</v>
      </c>
      <c r="HG47" s="415">
        <f>+'WICHE Public Grads-RE PROJ'!IR50/'WICHE Public Grads-RE PROJ'!AD50</f>
        <v>0.76516363393987874</v>
      </c>
      <c r="HH47" s="415">
        <f>+'WICHE Public Grads-RE PROJ'!IS50/'WICHE Public Grads-RE PROJ'!AE50</f>
        <v>0.76197925242878317</v>
      </c>
      <c r="HI47" s="415">
        <f>+'WICHE Public Grads-RE PROJ'!IT50/'WICHE Public Grads-RE PROJ'!AF50</f>
        <v>0.75909667349526877</v>
      </c>
      <c r="HJ47" s="417">
        <f>+'WICHE Public Grads-RE PROJ'!IU50/'WICHE Public Grads-RE PROJ'!AG50</f>
        <v>0.74428562332866421</v>
      </c>
      <c r="HK47" s="415">
        <f>+'WICHE Public Grads-RE PROJ'!IV50/'WICHE Public Grads-RE PROJ'!AH50</f>
        <v>0.73658783472899603</v>
      </c>
      <c r="HL47" s="415">
        <f>+'WICHE Public Grads-RE PROJ'!IW50/'WICHE Public Grads-RE PROJ'!AI50</f>
        <v>0.73259247982950215</v>
      </c>
      <c r="HM47" s="415">
        <f>+'WICHE Public Grads-RE PROJ'!IX50/'WICHE Public Grads-RE PROJ'!AJ50</f>
        <v>0.73116472674015265</v>
      </c>
      <c r="HN47" s="415">
        <f>+'WICHE Public Grads-RE PROJ'!IY50/'WICHE Public Grads-RE PROJ'!AK50</f>
        <v>0.73550483436360758</v>
      </c>
      <c r="HO47" s="434">
        <f>+'WICHE Public Grads-RE PROJ'!IZ50/'WICHE Public Grads-RE PROJ'!AL50</f>
        <v>0.73699459600234385</v>
      </c>
      <c r="HP47" s="428">
        <f t="shared" si="53"/>
        <v>1</v>
      </c>
      <c r="HQ47" s="428">
        <f t="shared" si="54"/>
        <v>1</v>
      </c>
      <c r="HR47" s="428">
        <f t="shared" si="55"/>
        <v>1</v>
      </c>
      <c r="HS47" s="428">
        <f t="shared" si="56"/>
        <v>1</v>
      </c>
      <c r="HT47" s="428">
        <f t="shared" si="57"/>
        <v>1</v>
      </c>
      <c r="HU47" s="428">
        <f t="shared" si="2"/>
        <v>1</v>
      </c>
      <c r="HV47" s="428">
        <f t="shared" si="41"/>
        <v>1</v>
      </c>
      <c r="HW47" s="428">
        <f t="shared" si="42"/>
        <v>1</v>
      </c>
      <c r="HX47" s="428">
        <f t="shared" si="43"/>
        <v>1</v>
      </c>
      <c r="HY47" s="428">
        <f t="shared" si="44"/>
        <v>1</v>
      </c>
      <c r="HZ47" s="428">
        <f t="shared" si="45"/>
        <v>1</v>
      </c>
      <c r="IA47" s="428">
        <f t="shared" si="46"/>
        <v>1</v>
      </c>
      <c r="IB47" s="428">
        <f t="shared" si="47"/>
        <v>1</v>
      </c>
      <c r="IC47" s="428">
        <f t="shared" si="17"/>
        <v>1</v>
      </c>
      <c r="ID47" s="428">
        <f t="shared" si="18"/>
        <v>1</v>
      </c>
      <c r="IE47" s="428">
        <f t="shared" si="19"/>
        <v>1</v>
      </c>
      <c r="IF47" s="428">
        <f t="shared" si="20"/>
        <v>1</v>
      </c>
      <c r="IG47" s="428">
        <f t="shared" si="21"/>
        <v>1</v>
      </c>
      <c r="IH47" s="428">
        <f t="shared" si="22"/>
        <v>1</v>
      </c>
      <c r="II47" s="428">
        <f t="shared" si="23"/>
        <v>1</v>
      </c>
      <c r="IJ47" s="428">
        <f t="shared" si="24"/>
        <v>1</v>
      </c>
      <c r="IK47" s="428">
        <f t="shared" si="25"/>
        <v>1</v>
      </c>
      <c r="IL47" s="428">
        <f t="shared" si="26"/>
        <v>1</v>
      </c>
      <c r="IM47" s="428">
        <f t="shared" si="27"/>
        <v>1</v>
      </c>
      <c r="IN47" s="428">
        <f t="shared" si="28"/>
        <v>1</v>
      </c>
      <c r="IO47" s="428">
        <f t="shared" si="29"/>
        <v>1</v>
      </c>
      <c r="IP47" s="428">
        <f t="shared" si="30"/>
        <v>1</v>
      </c>
      <c r="IQ47" s="428">
        <f t="shared" si="31"/>
        <v>1</v>
      </c>
      <c r="IR47" s="428">
        <f t="shared" si="32"/>
        <v>1</v>
      </c>
      <c r="IS47" s="428">
        <f t="shared" si="33"/>
        <v>1</v>
      </c>
      <c r="IT47" s="428">
        <f t="shared" si="34"/>
        <v>1</v>
      </c>
      <c r="IU47" s="428">
        <f t="shared" si="35"/>
        <v>1</v>
      </c>
      <c r="IV47" s="428">
        <f t="shared" si="36"/>
        <v>1</v>
      </c>
      <c r="IW47" s="428">
        <f t="shared" si="37"/>
        <v>1</v>
      </c>
      <c r="IX47" s="428">
        <f t="shared" si="38"/>
        <v>1</v>
      </c>
      <c r="IY47" s="428">
        <f t="shared" si="39"/>
        <v>1</v>
      </c>
      <c r="IZ47" s="428">
        <f t="shared" si="40"/>
        <v>1</v>
      </c>
    </row>
    <row r="48" spans="1:260" s="42" customFormat="1">
      <c r="A48" s="281" t="s">
        <v>96</v>
      </c>
      <c r="B48" s="411">
        <f>+'WICHE Public Grads-RE PROJ'!AM51/'WICHE Public Grads-RE PROJ'!B51</f>
        <v>1.8720657276995307E-2</v>
      </c>
      <c r="C48" s="411">
        <f>+'WICHE Public Grads-RE PROJ'!AN51/'WICHE Public Grads-RE PROJ'!C51</f>
        <v>1.9238431327907108E-2</v>
      </c>
      <c r="D48" s="411">
        <f>+'WICHE Public Grads-RE PROJ'!AO51/'WICHE Public Grads-RE PROJ'!D51</f>
        <v>2.1027353130674165E-2</v>
      </c>
      <c r="E48" s="411">
        <f>+'WICHE Public Grads-RE PROJ'!AP51/'WICHE Public Grads-RE PROJ'!E51</f>
        <v>1.903277867438366E-2</v>
      </c>
      <c r="F48" s="411">
        <f>+'WICHE Public Grads-RE PROJ'!AQ51/'WICHE Public Grads-RE PROJ'!F51</f>
        <v>1.8097035638947486E-2</v>
      </c>
      <c r="G48" s="411">
        <f>+'WICHE Public Grads-RE PROJ'!AR51/'WICHE Public Grads-RE PROJ'!G51</f>
        <v>1.8834513844172569E-2</v>
      </c>
      <c r="H48" s="416">
        <f>+'WICHE Public Grads-RE PROJ'!AS51/'WICHE Public Grads-RE PROJ'!H51</f>
        <v>1.7901516304072215E-2</v>
      </c>
      <c r="I48" s="416">
        <f>+'WICHE Public Grads-RE PROJ'!AT51/'WICHE Public Grads-RE PROJ'!I51</f>
        <v>1.9464720194647202E-2</v>
      </c>
      <c r="J48" s="416">
        <f>+'WICHE Public Grads-RE PROJ'!AU51/'WICHE Public Grads-RE PROJ'!J51</f>
        <v>2.2482505335252371E-2</v>
      </c>
      <c r="K48" s="416">
        <f>+'WICHE Public Grads-RE PROJ'!AV51/'WICHE Public Grads-RE PROJ'!K51</f>
        <v>2.289144368704853E-2</v>
      </c>
      <c r="L48" s="411">
        <f>+'WICHE Public Grads-RE PROJ'!AW51/'WICHE Public Grads-RE PROJ'!L51</f>
        <v>2.5464590657960823E-2</v>
      </c>
      <c r="M48" s="416">
        <f>+'WICHE Public Grads-RE PROJ'!AX51/'WICHE Public Grads-RE PROJ'!M51</f>
        <v>2.4006745697138038E-2</v>
      </c>
      <c r="N48" s="416">
        <f>+'WICHE Public Grads-RE PROJ'!AY51/'WICHE Public Grads-RE PROJ'!N51</f>
        <v>2.5752129597715299E-2</v>
      </c>
      <c r="O48" s="416">
        <f>+'WICHE Public Grads-RE PROJ'!AZ51/'WICHE Public Grads-RE PROJ'!O51</f>
        <v>2.7231695085255768E-2</v>
      </c>
      <c r="P48" s="416">
        <f>+'WICHE Public Grads-RE PROJ'!BA51/'WICHE Public Grads-RE PROJ'!P51</f>
        <v>2.8587330499898807E-2</v>
      </c>
      <c r="Q48" s="416">
        <f>+'WICHE Public Grads-RE PROJ'!BB51/'WICHE Public Grads-RE PROJ'!Q51</f>
        <v>2.802797765812912E-2</v>
      </c>
      <c r="R48" s="416">
        <f>+'WICHE Public Grads-RE PROJ'!BC51/'WICHE Public Grads-RE PROJ'!R51</f>
        <v>2.9099076615922138E-2</v>
      </c>
      <c r="S48" s="416">
        <f>+'WICHE Public Grads-RE PROJ'!BD51/'WICHE Public Grads-RE PROJ'!S51</f>
        <v>2.8460078970309215E-2</v>
      </c>
      <c r="T48" s="416">
        <f>+'WICHE Public Grads-RE PROJ'!BE51/'WICHE Public Grads-RE PROJ'!T51</f>
        <v>2.9727704221833625E-2</v>
      </c>
      <c r="U48" s="417">
        <f>+'WICHE Public Grads-RE PROJ'!BF51/'WICHE Public Grads-RE PROJ'!U51</f>
        <v>3.1554733209981499E-2</v>
      </c>
      <c r="V48" s="417">
        <f>+'WICHE Public Grads-RE PROJ'!BG51/'WICHE Public Grads-RE PROJ'!V51</f>
        <v>3.4719710669077759E-2</v>
      </c>
      <c r="W48" s="417">
        <f>+'WICHE Public Grads-RE PROJ'!BH51/'WICHE Public Grads-RE PROJ'!W51</f>
        <v>3.3085680688438722E-2</v>
      </c>
      <c r="X48" s="417">
        <f>+'WICHE Public Grads-RE PROJ'!BI51/'WICHE Public Grads-RE PROJ'!X51</f>
        <v>3.5211267605633804E-2</v>
      </c>
      <c r="Y48" s="417">
        <f>+'WICHE Public Grads-RE PROJ'!BJ51/'WICHE Public Grads-RE PROJ'!Y51</f>
        <v>3.7473002159827212E-2</v>
      </c>
      <c r="Z48" s="417">
        <f>+'WICHE Public Grads-RE PROJ'!BK51/'WICHE Public Grads-RE PROJ'!Z51</f>
        <v>3.561526978033696E-2</v>
      </c>
      <c r="AA48" s="417">
        <f>+'WICHE Public Grads-RE PROJ'!BL51/'WICHE Public Grads-RE PROJ'!AA51</f>
        <v>3.9558707643814028E-2</v>
      </c>
      <c r="AB48" s="415">
        <f>+'WICHE Public Grads-RE PROJ'!BM51/'WICHE Public Grads-RE PROJ'!AB51</f>
        <v>3.8791343405471621E-2</v>
      </c>
      <c r="AC48" s="415">
        <f>+'WICHE Public Grads-RE PROJ'!BN51/'WICHE Public Grads-RE PROJ'!AC51</f>
        <v>4.3526392592965327E-2</v>
      </c>
      <c r="AD48" s="415">
        <f>+'WICHE Public Grads-RE PROJ'!BO51/'WICHE Public Grads-RE PROJ'!AD51</f>
        <v>4.1378287522246392E-2</v>
      </c>
      <c r="AE48" s="415">
        <f>+'WICHE Public Grads-RE PROJ'!BP51/'WICHE Public Grads-RE PROJ'!AE51</f>
        <v>4.5040658324000588E-2</v>
      </c>
      <c r="AF48" s="415">
        <f>+'WICHE Public Grads-RE PROJ'!BQ51/'WICHE Public Grads-RE PROJ'!AF51</f>
        <v>4.5729975383450104E-2</v>
      </c>
      <c r="AG48" s="417">
        <f>+'WICHE Public Grads-RE PROJ'!BR51/'WICHE Public Grads-RE PROJ'!AG51</f>
        <v>4.6445090839731057E-2</v>
      </c>
      <c r="AH48" s="415">
        <f>+'WICHE Public Grads-RE PROJ'!BS51/'WICHE Public Grads-RE PROJ'!AH51</f>
        <v>4.5361305361305358E-2</v>
      </c>
      <c r="AI48" s="415">
        <f>+'WICHE Public Grads-RE PROJ'!BT51/'WICHE Public Grads-RE PROJ'!AI51</f>
        <v>4.7018030513176143E-2</v>
      </c>
      <c r="AJ48" s="415">
        <f>+'WICHE Public Grads-RE PROJ'!BU51/'WICHE Public Grads-RE PROJ'!AJ51</f>
        <v>4.621771217712177E-2</v>
      </c>
      <c r="AK48" s="415">
        <f>+'WICHE Public Grads-RE PROJ'!BV51/'WICHE Public Grads-RE PROJ'!AK51</f>
        <v>5.0734004247068601E-2</v>
      </c>
      <c r="AL48" s="434">
        <f>+'WICHE Public Grads-RE PROJ'!BW51/'WICHE Public Grads-RE PROJ'!AL51</f>
        <v>4.9829744376768501E-2</v>
      </c>
      <c r="AM48" s="411">
        <f>+'WICHE Public Grads-RE PROJ'!BX51/'WICHE Public Grads-RE PROJ'!B51</f>
        <v>4.518779342723005E-3</v>
      </c>
      <c r="AN48" s="411">
        <f>+'WICHE Public Grads-RE PROJ'!BY51/'WICHE Public Grads-RE PROJ'!C51</f>
        <v>5.3503329728499058E-3</v>
      </c>
      <c r="AO48" s="411">
        <f>+'WICHE Public Grads-RE PROJ'!BZ51/'WICHE Public Grads-RE PROJ'!D51</f>
        <v>6.0914894863234349E-3</v>
      </c>
      <c r="AP48" s="411">
        <f>+'WICHE Public Grads-RE PROJ'!CA51/'WICHE Public Grads-RE PROJ'!E51</f>
        <v>5.8990483610662807E-3</v>
      </c>
      <c r="AQ48" s="411">
        <f>+'WICHE Public Grads-RE PROJ'!CB51/'WICHE Public Grads-RE PROJ'!F51</f>
        <v>5.8843122016209613E-3</v>
      </c>
      <c r="AR48" s="411">
        <f>+'WICHE Public Grads-RE PROJ'!CC51/'WICHE Public Grads-RE PROJ'!G51</f>
        <v>6.6537883666022753E-3</v>
      </c>
      <c r="AS48" s="416">
        <f>+'WICHE Public Grads-RE PROJ'!CD51/'WICHE Public Grads-RE PROJ'!H51</f>
        <v>6.186926314721842E-3</v>
      </c>
      <c r="AT48" s="416">
        <f>+'WICHE Public Grads-RE PROJ'!CE51/'WICHE Public Grads-RE PROJ'!I51</f>
        <v>6.7639902676399025E-3</v>
      </c>
      <c r="AU48" s="416">
        <f>+'WICHE Public Grads-RE PROJ'!CF51/'WICHE Public Grads-RE PROJ'!J51</f>
        <v>6.2534120800039703E-3</v>
      </c>
      <c r="AV48" s="416">
        <f>+'WICHE Public Grads-RE PROJ'!CG51/'WICHE Public Grads-RE PROJ'!K51</f>
        <v>7.0709126055549902E-3</v>
      </c>
      <c r="AW48" s="411">
        <f>+'WICHE Public Grads-RE PROJ'!CH51/'WICHE Public Grads-RE PROJ'!L51</f>
        <v>7.5339025615268713E-3</v>
      </c>
      <c r="AX48" s="416">
        <f>+'WICHE Public Grads-RE PROJ'!CI51/'WICHE Public Grads-RE PROJ'!M51</f>
        <v>9.0273299935519063E-3</v>
      </c>
      <c r="AY48" s="416">
        <f>+'WICHE Public Grads-RE PROJ'!CJ51/'WICHE Public Grads-RE PROJ'!N51</f>
        <v>9.0107833965237093E-3</v>
      </c>
      <c r="AZ48" s="416">
        <f>+'WICHE Public Grads-RE PROJ'!CK51/'WICHE Public Grads-RE PROJ'!O51</f>
        <v>9.87963891675025E-3</v>
      </c>
      <c r="BA48" s="416">
        <f>+'WICHE Public Grads-RE PROJ'!CL51/'WICHE Public Grads-RE PROJ'!P51</f>
        <v>1.0777170613236187E-2</v>
      </c>
      <c r="BB48" s="416">
        <f>+'WICHE Public Grads-RE PROJ'!CM51/'WICHE Public Grads-RE PROJ'!Q51</f>
        <v>1.0617420620942989E-2</v>
      </c>
      <c r="BC48" s="416">
        <f>+'WICHE Public Grads-RE PROJ'!CN51/'WICHE Public Grads-RE PROJ'!R51</f>
        <v>1.1380084851509858E-2</v>
      </c>
      <c r="BD48" s="416">
        <f>+'WICHE Public Grads-RE PROJ'!CO51/'WICHE Public Grads-RE PROJ'!S51</f>
        <v>1.164042869596431E-2</v>
      </c>
      <c r="BE48" s="416">
        <f>+'WICHE Public Grads-RE PROJ'!CP51/'WICHE Public Grads-RE PROJ'!T51</f>
        <v>1.0392205845615787E-2</v>
      </c>
      <c r="BF48" s="417">
        <f>+'WICHE Public Grads-RE PROJ'!CQ51/'WICHE Public Grads-RE PROJ'!U51</f>
        <v>1.140171025653848E-2</v>
      </c>
      <c r="BG48" s="417">
        <f>+'WICHE Public Grads-RE PROJ'!CR51/'WICHE Public Grads-RE PROJ'!V51</f>
        <v>1.2606561611986566E-2</v>
      </c>
      <c r="BH48" s="417">
        <f>+'WICHE Public Grads-RE PROJ'!CS51/'WICHE Public Grads-RE PROJ'!W51</f>
        <v>1.052969159228179E-2</v>
      </c>
      <c r="BI48" s="417">
        <f>+'WICHE Public Grads-RE PROJ'!CT51/'WICHE Public Grads-RE PROJ'!X51</f>
        <v>1.0123239436619719E-2</v>
      </c>
      <c r="BJ48" s="417">
        <f>+'WICHE Public Grads-RE PROJ'!CU51/'WICHE Public Grads-RE PROJ'!Y51</f>
        <v>1.0745140388768899E-2</v>
      </c>
      <c r="BK48" s="417">
        <f>+'WICHE Public Grads-RE PROJ'!CV51/'WICHE Public Grads-RE PROJ'!Z51</f>
        <v>9.3303476220942625E-3</v>
      </c>
      <c r="BL48" s="417">
        <f>+'WICHE Public Grads-RE PROJ'!CW51/'WICHE Public Grads-RE PROJ'!AA51</f>
        <v>1.0612030470186499E-2</v>
      </c>
      <c r="BM48" s="415">
        <f>+'WICHE Public Grads-RE PROJ'!CX51/'WICHE Public Grads-RE PROJ'!AB51</f>
        <v>1.1382196815026542E-2</v>
      </c>
      <c r="BN48" s="415">
        <f>+'WICHE Public Grads-RE PROJ'!CY51/'WICHE Public Grads-RE PROJ'!AC51</f>
        <v>1.1321894027071906E-2</v>
      </c>
      <c r="BO48" s="415">
        <f>+'WICHE Public Grads-RE PROJ'!CZ51/'WICHE Public Grads-RE PROJ'!AD51</f>
        <v>1.077714059719201E-2</v>
      </c>
      <c r="BP48" s="415">
        <f>+'WICHE Public Grads-RE PROJ'!DA51/'WICHE Public Grads-RE PROJ'!AE51</f>
        <v>1.0955835808540683E-2</v>
      </c>
      <c r="BQ48" s="415">
        <f>+'WICHE Public Grads-RE PROJ'!DB51/'WICHE Public Grads-RE PROJ'!AF51</f>
        <v>1.1030107934103389E-2</v>
      </c>
      <c r="BR48" s="417">
        <f>+'WICHE Public Grads-RE PROJ'!DC51/'WICHE Public Grads-RE PROJ'!AG51</f>
        <v>1.1825854751800105E-2</v>
      </c>
      <c r="BS48" s="415">
        <f>+'WICHE Public Grads-RE PROJ'!DD51/'WICHE Public Grads-RE PROJ'!AH51</f>
        <v>1.282051282051282E-2</v>
      </c>
      <c r="BT48" s="415">
        <f>+'WICHE Public Grads-RE PROJ'!DE51/'WICHE Public Grads-RE PROJ'!AI51</f>
        <v>1.3129912159038373E-2</v>
      </c>
      <c r="BU48" s="415">
        <f>+'WICHE Public Grads-RE PROJ'!DF51/'WICHE Public Grads-RE PROJ'!AJ51</f>
        <v>1.1854243542435425E-2</v>
      </c>
      <c r="BV48" s="415">
        <f>+'WICHE Public Grads-RE PROJ'!DG51/'WICHE Public Grads-RE PROJ'!AK51</f>
        <v>1.2418059274305235E-2</v>
      </c>
      <c r="BW48" s="434">
        <f>+'WICHE Public Grads-RE PROJ'!DH51/'WICHE Public Grads-RE PROJ'!AL51</f>
        <v>1.1078605342669417E-2</v>
      </c>
      <c r="BX48" s="411">
        <f>+'WICHE Public Grads-RE PROJ'!DI51/'WICHE Public Grads-RE PROJ'!B51</f>
        <v>1.42018779342723E-2</v>
      </c>
      <c r="BY48" s="411">
        <f>+'WICHE Public Grads-RE PROJ'!DJ51/'WICHE Public Grads-RE PROJ'!C51</f>
        <v>1.3888098355057204E-2</v>
      </c>
      <c r="BZ48" s="411">
        <f>+'WICHE Public Grads-RE PROJ'!DK51/'WICHE Public Grads-RE PROJ'!D51</f>
        <v>1.493586364435073E-2</v>
      </c>
      <c r="CA48" s="411">
        <f>+'WICHE Public Grads-RE PROJ'!DL51/'WICHE Public Grads-RE PROJ'!E51</f>
        <v>1.313373031331738E-2</v>
      </c>
      <c r="CB48" s="411">
        <f>+'WICHE Public Grads-RE PROJ'!DM51/'WICHE Public Grads-RE PROJ'!F51</f>
        <v>1.2212723437326524E-2</v>
      </c>
      <c r="CC48" s="411">
        <f>+'WICHE Public Grads-RE PROJ'!DN51/'WICHE Public Grads-RE PROJ'!G51</f>
        <v>1.2180725477570294E-2</v>
      </c>
      <c r="CD48" s="416">
        <f>+'WICHE Public Grads-RE PROJ'!DO51/'WICHE Public Grads-RE PROJ'!H51</f>
        <v>1.1714589989350373E-2</v>
      </c>
      <c r="CE48" s="416">
        <f>+'WICHE Public Grads-RE PROJ'!DP51/'WICHE Public Grads-RE PROJ'!I51</f>
        <v>1.27007299270073E-2</v>
      </c>
      <c r="CF48" s="416">
        <f>+'WICHE Public Grads-RE PROJ'!DQ51/'WICHE Public Grads-RE PROJ'!J51</f>
        <v>1.6229093255248399E-2</v>
      </c>
      <c r="CG48" s="416">
        <f>+'WICHE Public Grads-RE PROJ'!DR51/'WICHE Public Grads-RE PROJ'!K51</f>
        <v>1.582053108149354E-2</v>
      </c>
      <c r="CH48" s="411">
        <f>+'WICHE Public Grads-RE PROJ'!DS51/'WICHE Public Grads-RE PROJ'!L51</f>
        <v>1.7930688096433951E-2</v>
      </c>
      <c r="CI48" s="416">
        <f>+'WICHE Public Grads-RE PROJ'!DT51/'WICHE Public Grads-RE PROJ'!M51</f>
        <v>1.4979415703586131E-2</v>
      </c>
      <c r="CJ48" s="416">
        <f>+'WICHE Public Grads-RE PROJ'!DU51/'WICHE Public Grads-RE PROJ'!N51</f>
        <v>1.6741346201191588E-2</v>
      </c>
      <c r="CK48" s="416">
        <f>+'WICHE Public Grads-RE PROJ'!DV51/'WICHE Public Grads-RE PROJ'!O51</f>
        <v>1.7352056168505516E-2</v>
      </c>
      <c r="CL48" s="416">
        <f>+'WICHE Public Grads-RE PROJ'!DW51/'WICHE Public Grads-RE PROJ'!P51</f>
        <v>1.7810159886662617E-2</v>
      </c>
      <c r="CM48" s="416">
        <f>+'WICHE Public Grads-RE PROJ'!DX51/'WICHE Public Grads-RE PROJ'!Q51</f>
        <v>1.7410557037186133E-2</v>
      </c>
      <c r="CN48" s="416">
        <f>+'WICHE Public Grads-RE PROJ'!DY51/'WICHE Public Grads-RE PROJ'!R51</f>
        <v>1.771899176441228E-2</v>
      </c>
      <c r="CO48" s="416">
        <f>+'WICHE Public Grads-RE PROJ'!DZ51/'WICHE Public Grads-RE PROJ'!S51</f>
        <v>1.6819650274344906E-2</v>
      </c>
      <c r="CP48" s="416">
        <f>+'WICHE Public Grads-RE PROJ'!EA51/'WICHE Public Grads-RE PROJ'!T51</f>
        <v>1.9335498376217838E-2</v>
      </c>
      <c r="CQ48" s="417">
        <f>+'WICHE Public Grads-RE PROJ'!EB51/'WICHE Public Grads-RE PROJ'!U51</f>
        <v>2.0153022953443015E-2</v>
      </c>
      <c r="CR48" s="417">
        <f>+'WICHE Public Grads-RE PROJ'!EC51/'WICHE Public Grads-RE PROJ'!V51</f>
        <v>2.2113149057091191E-2</v>
      </c>
      <c r="CS48" s="417">
        <f>+'WICHE Public Grads-RE PROJ'!ED51/'WICHE Public Grads-RE PROJ'!W51</f>
        <v>2.2555989096156928E-2</v>
      </c>
      <c r="CT48" s="417">
        <f>+'WICHE Public Grads-RE PROJ'!EE51/'WICHE Public Grads-RE PROJ'!X51</f>
        <v>2.5088028169014086E-2</v>
      </c>
      <c r="CU48" s="417">
        <f>+'WICHE Public Grads-RE PROJ'!EF51/'WICHE Public Grads-RE PROJ'!Y51</f>
        <v>2.6727861771058316E-2</v>
      </c>
      <c r="CV48" s="417">
        <f>+'WICHE Public Grads-RE PROJ'!EG51/'WICHE Public Grads-RE PROJ'!Z51</f>
        <v>2.6284922158242695E-2</v>
      </c>
      <c r="CW48" s="417">
        <f>+'WICHE Public Grads-RE PROJ'!EH51/'WICHE Public Grads-RE PROJ'!AA51</f>
        <v>2.894667717362753E-2</v>
      </c>
      <c r="CX48" s="415">
        <f>+'WICHE Public Grads-RE PROJ'!EI51/'WICHE Public Grads-RE PROJ'!AB51</f>
        <v>2.7409146590445081E-2</v>
      </c>
      <c r="CY48" s="415">
        <f>+'WICHE Public Grads-RE PROJ'!EJ51/'WICHE Public Grads-RE PROJ'!AC51</f>
        <v>3.220449856589342E-2</v>
      </c>
      <c r="CZ48" s="415">
        <f>+'WICHE Public Grads-RE PROJ'!EK51/'WICHE Public Grads-RE PROJ'!AD51</f>
        <v>3.060114692505438E-2</v>
      </c>
      <c r="DA48" s="415">
        <f>+'WICHE Public Grads-RE PROJ'!EL51/'WICHE Public Grads-RE PROJ'!AE51</f>
        <v>3.4084822515459905E-2</v>
      </c>
      <c r="DB48" s="415">
        <f>+'WICHE Public Grads-RE PROJ'!EM51/'WICHE Public Grads-RE PROJ'!AF51</f>
        <v>3.4699867449346715E-2</v>
      </c>
      <c r="DC48" s="417">
        <f>+'WICHE Public Grads-RE PROJ'!EN51/'WICHE Public Grads-RE PROJ'!AG51</f>
        <v>3.4619236087930952E-2</v>
      </c>
      <c r="DD48" s="415">
        <f>+'WICHE Public Grads-RE PROJ'!EO51/'WICHE Public Grads-RE PROJ'!AH51</f>
        <v>3.2540792540792542E-2</v>
      </c>
      <c r="DE48" s="415">
        <f>+'WICHE Public Grads-RE PROJ'!EP51/'WICHE Public Grads-RE PROJ'!AI51</f>
        <v>3.388811835413777E-2</v>
      </c>
      <c r="DF48" s="415">
        <f>+'WICHE Public Grads-RE PROJ'!EQ51/'WICHE Public Grads-RE PROJ'!AJ51</f>
        <v>3.4363468634686346E-2</v>
      </c>
      <c r="DG48" s="415">
        <f>+'WICHE Public Grads-RE PROJ'!ER51/'WICHE Public Grads-RE PROJ'!AK51</f>
        <v>3.8315944972763367E-2</v>
      </c>
      <c r="DH48" s="434">
        <f>+'WICHE Public Grads-RE PROJ'!ES51/'WICHE Public Grads-RE PROJ'!AL51</f>
        <v>3.8751139034099082E-2</v>
      </c>
      <c r="DI48" s="411">
        <f>+'WICHE Public Grads-RE PROJ'!ET51/'WICHE Public Grads-RE PROJ'!B51</f>
        <v>2.3004694835680753E-2</v>
      </c>
      <c r="DJ48" s="411">
        <f>+'WICHE Public Grads-RE PROJ'!EU51/'WICHE Public Grads-RE PROJ'!C51</f>
        <v>3.5915533041152026E-2</v>
      </c>
      <c r="DK48" s="411">
        <f>+'WICHE Public Grads-RE PROJ'!EV51/'WICHE Public Grads-RE PROJ'!D51</f>
        <v>3.672465296081532E-2</v>
      </c>
      <c r="DL48" s="411">
        <f>+'WICHE Public Grads-RE PROJ'!EW51/'WICHE Public Grads-RE PROJ'!E51</f>
        <v>3.3836050976682061E-2</v>
      </c>
      <c r="DM48" s="411">
        <f>+'WICHE Public Grads-RE PROJ'!EX51/'WICHE Public Grads-RE PROJ'!F51</f>
        <v>3.5028311313422891E-2</v>
      </c>
      <c r="DN48" s="411">
        <f>+'WICHE Public Grads-RE PROJ'!EY51/'WICHE Public Grads-RE PROJ'!G51</f>
        <v>3.2732345996995066E-2</v>
      </c>
      <c r="DO48" s="416">
        <f>+'WICHE Public Grads-RE PROJ'!EZ51/'WICHE Public Grads-RE PROJ'!H51</f>
        <v>3.6715857802119785E-2</v>
      </c>
      <c r="DP48" s="416">
        <f>+'WICHE Public Grads-RE PROJ'!FA51/'WICHE Public Grads-RE PROJ'!I51</f>
        <v>3.7518248175182484E-2</v>
      </c>
      <c r="DQ48" s="416">
        <f>+'WICHE Public Grads-RE PROJ'!FB51/'WICHE Public Grads-RE PROJ'!J51</f>
        <v>4.0101245719390541E-2</v>
      </c>
      <c r="DR48" s="416">
        <f>+'WICHE Public Grads-RE PROJ'!FC51/'WICHE Public Grads-RE PROJ'!K51</f>
        <v>4.2069386509309185E-2</v>
      </c>
      <c r="DS48" s="411">
        <f>+'WICHE Public Grads-RE PROJ'!FD51/'WICHE Public Grads-RE PROJ'!L51</f>
        <v>3.9979909593169265E-2</v>
      </c>
      <c r="DT48" s="416">
        <f>+'WICHE Public Grads-RE PROJ'!FE51/'WICHE Public Grads-RE PROJ'!M51</f>
        <v>4.4243837111254403E-2</v>
      </c>
      <c r="DU48" s="416">
        <f>+'WICHE Public Grads-RE PROJ'!FF51/'WICHE Public Grads-RE PROJ'!N51</f>
        <v>4.8451425476389781E-2</v>
      </c>
      <c r="DV48" s="416">
        <f>+'WICHE Public Grads-RE PROJ'!FG51/'WICHE Public Grads-RE PROJ'!O51</f>
        <v>4.819458375125376E-2</v>
      </c>
      <c r="DW48" s="416">
        <f>+'WICHE Public Grads-RE PROJ'!FH51/'WICHE Public Grads-RE PROJ'!P51</f>
        <v>5.2216150576806314E-2</v>
      </c>
      <c r="DX48" s="416">
        <f>+'WICHE Public Grads-RE PROJ'!FI51/'WICHE Public Grads-RE PROJ'!Q51</f>
        <v>6.1691742565289587E-2</v>
      </c>
      <c r="DY48" s="416">
        <f>+'WICHE Public Grads-RE PROJ'!FJ51/'WICHE Public Grads-RE PROJ'!R51</f>
        <v>5.2358372847516849E-2</v>
      </c>
      <c r="DZ48" s="416">
        <f>+'WICHE Public Grads-RE PROJ'!FK51/'WICHE Public Grads-RE PROJ'!S51</f>
        <v>5.4048510332803446E-2</v>
      </c>
      <c r="EA48" s="416">
        <f>+'WICHE Public Grads-RE PROJ'!FL51/'WICHE Public Grads-RE PROJ'!T51</f>
        <v>6.025480889333E-2</v>
      </c>
      <c r="EB48" s="417">
        <f>+'WICHE Public Grads-RE PROJ'!FM51/'WICHE Public Grads-RE PROJ'!U51</f>
        <v>5.5408311246687006E-2</v>
      </c>
      <c r="EC48" s="417">
        <f>+'WICHE Public Grads-RE PROJ'!FN51/'WICHE Public Grads-RE PROJ'!V51</f>
        <v>6.1069491087574271E-2</v>
      </c>
      <c r="ED48" s="417">
        <f>+'WICHE Public Grads-RE PROJ'!FO51/'WICHE Public Grads-RE PROJ'!W51</f>
        <v>5.5908920840237318E-2</v>
      </c>
      <c r="EE48" s="417">
        <f>+'WICHE Public Grads-RE PROJ'!FP51/'WICHE Public Grads-RE PROJ'!X51</f>
        <v>5.0616197183098594E-2</v>
      </c>
      <c r="EF48" s="417">
        <f>+'WICHE Public Grads-RE PROJ'!FQ51/'WICHE Public Grads-RE PROJ'!Y51</f>
        <v>5.2267818574514041E-2</v>
      </c>
      <c r="EG48" s="417">
        <f>+'WICHE Public Grads-RE PROJ'!FR51/'WICHE Public Grads-RE PROJ'!Z51</f>
        <v>5.326295585412668E-2</v>
      </c>
      <c r="EH48" s="417">
        <f>+'WICHE Public Grads-RE PROJ'!FS51/'WICHE Public Grads-RE PROJ'!AA51</f>
        <v>5.2377199894930393E-2</v>
      </c>
      <c r="EI48" s="415">
        <f>+'WICHE Public Grads-RE PROJ'!FT51/'WICHE Public Grads-RE PROJ'!AB51</f>
        <v>5.4665169456921195E-2</v>
      </c>
      <c r="EJ48" s="415">
        <f>+'WICHE Public Grads-RE PROJ'!FU51/'WICHE Public Grads-RE PROJ'!AC51</f>
        <v>5.5250842852110904E-2</v>
      </c>
      <c r="EK48" s="415">
        <f>+'WICHE Public Grads-RE PROJ'!FV51/'WICHE Public Grads-RE PROJ'!AD51</f>
        <v>5.2600355942258259E-2</v>
      </c>
      <c r="EL48" s="415">
        <f>+'WICHE Public Grads-RE PROJ'!FW51/'WICHE Public Grads-RE PROJ'!AE51</f>
        <v>5.3659249160052588E-2</v>
      </c>
      <c r="EM48" s="415">
        <f>+'WICHE Public Grads-RE PROJ'!FX51/'WICHE Public Grads-RE PROJ'!AF51</f>
        <v>5.4251088808937704E-2</v>
      </c>
      <c r="EN48" s="417">
        <f>+'WICHE Public Grads-RE PROJ'!FY51/'WICHE Public Grads-RE PROJ'!AG51</f>
        <v>6.5995899098755417E-2</v>
      </c>
      <c r="EO48" s="415">
        <f>+'WICHE Public Grads-RE PROJ'!FZ51/'WICHE Public Grads-RE PROJ'!AH51</f>
        <v>7.2634032634032633E-2</v>
      </c>
      <c r="EP48" s="415">
        <f>+'WICHE Public Grads-RE PROJ'!GA51/'WICHE Public Grads-RE PROJ'!AI51</f>
        <v>7.5404530744336576E-2</v>
      </c>
      <c r="EQ48" s="415">
        <f>+'WICHE Public Grads-RE PROJ'!GB51/'WICHE Public Grads-RE PROJ'!AJ51</f>
        <v>7.2878228782287821E-2</v>
      </c>
      <c r="ER48" s="415">
        <f>+'WICHE Public Grads-RE PROJ'!GC51/'WICHE Public Grads-RE PROJ'!AK51</f>
        <v>7.3261933339488508E-2</v>
      </c>
      <c r="ES48" s="434">
        <f>+'WICHE Public Grads-RE PROJ'!GD51/'WICHE Public Grads-RE PROJ'!AL51</f>
        <v>7.4864514891372122E-2</v>
      </c>
      <c r="ET48" s="411">
        <f>+'WICHE Public Grads-RE PROJ'!GE51/'WICHE Public Grads-RE PROJ'!B51</f>
        <v>3.6208920187793425E-2</v>
      </c>
      <c r="EU48" s="411">
        <f>+'WICHE Public Grads-RE PROJ'!GF51/'WICHE Public Grads-RE PROJ'!C51</f>
        <v>2.3393477147247994E-2</v>
      </c>
      <c r="EV48" s="411">
        <f>+'WICHE Public Grads-RE PROJ'!GG51/'WICHE Public Grads-RE PROJ'!D51</f>
        <v>2.3838809816669596E-2</v>
      </c>
      <c r="EW48" s="411">
        <f>+'WICHE Public Grads-RE PROJ'!GH51/'WICHE Public Grads-RE PROJ'!E51</f>
        <v>2.4764872836551838E-2</v>
      </c>
      <c r="EX48" s="411">
        <f>+'WICHE Public Grads-RE PROJ'!GI51/'WICHE Public Grads-RE PROJ'!F51</f>
        <v>2.5258132563561676E-2</v>
      </c>
      <c r="EY48" s="411">
        <f>+'WICHE Public Grads-RE PROJ'!GJ51/'WICHE Public Grads-RE PROJ'!G51</f>
        <v>2.6883451384417258E-2</v>
      </c>
      <c r="EZ48" s="416">
        <f>+'WICHE Public Grads-RE PROJ'!GK51/'WICHE Public Grads-RE PROJ'!H51</f>
        <v>3.017394391196308E-2</v>
      </c>
      <c r="FA48" s="416">
        <f>+'WICHE Public Grads-RE PROJ'!GL51/'WICHE Public Grads-RE PROJ'!I51</f>
        <v>3.3771289537712898E-2</v>
      </c>
      <c r="FB48" s="416">
        <f>+'WICHE Public Grads-RE PROJ'!GM51/'WICHE Public Grads-RE PROJ'!J51</f>
        <v>3.3401161347957717E-2</v>
      </c>
      <c r="FC48" s="416">
        <f>+'WICHE Public Grads-RE PROJ'!GN51/'WICHE Public Grads-RE PROJ'!K51</f>
        <v>3.8762844643402176E-2</v>
      </c>
      <c r="FD48" s="411">
        <f>+'WICHE Public Grads-RE PROJ'!GO51/'WICHE Public Grads-RE PROJ'!L51</f>
        <v>3.7970868910095427E-2</v>
      </c>
      <c r="FE48" s="416">
        <f>+'WICHE Public Grads-RE PROJ'!GP51/'WICHE Public Grads-RE PROJ'!M51</f>
        <v>4.0771787113734435E-2</v>
      </c>
      <c r="FF48" s="416">
        <f>+'WICHE Public Grads-RE PROJ'!GQ51/'WICHE Public Grads-RE PROJ'!N51</f>
        <v>4.9436210547048109E-2</v>
      </c>
      <c r="FG48" s="416">
        <f>+'WICHE Public Grads-RE PROJ'!GR51/'WICHE Public Grads-RE PROJ'!O51</f>
        <v>5.9879638916750251E-2</v>
      </c>
      <c r="FH48" s="416">
        <f>+'WICHE Public Grads-RE PROJ'!GS51/'WICHE Public Grads-RE PROJ'!P51</f>
        <v>6.2537947783849426E-2</v>
      </c>
      <c r="FI48" s="416">
        <f>+'WICHE Public Grads-RE PROJ'!GT51/'WICHE Public Grads-RE PROJ'!Q51</f>
        <v>6.4912192421878928E-2</v>
      </c>
      <c r="FJ48" s="416">
        <f>+'WICHE Public Grads-RE PROJ'!GU51/'WICHE Public Grads-RE PROJ'!R51</f>
        <v>7.1574744197654111E-2</v>
      </c>
      <c r="FK48" s="416">
        <f>+'WICHE Public Grads-RE PROJ'!GV51/'WICHE Public Grads-RE PROJ'!S51</f>
        <v>8.2918824675657657E-2</v>
      </c>
      <c r="FL48" s="416">
        <f>+'WICHE Public Grads-RE PROJ'!GW51/'WICHE Public Grads-RE PROJ'!T51</f>
        <v>9.3030227329502876E-2</v>
      </c>
      <c r="FM48" s="417">
        <f>+'WICHE Public Grads-RE PROJ'!GX51/'WICHE Public Grads-RE PROJ'!U51</f>
        <v>0.11291693754063109</v>
      </c>
      <c r="FN48" s="417">
        <f>+'WICHE Public Grads-RE PROJ'!GY51/'WICHE Public Grads-RE PROJ'!V51</f>
        <v>0.11325238956342031</v>
      </c>
      <c r="FO48" s="417">
        <f>+'WICHE Public Grads-RE PROJ'!GZ51/'WICHE Public Grads-RE PROJ'!W51</f>
        <v>0.11919397081618473</v>
      </c>
      <c r="FP48" s="417">
        <f>+'WICHE Public Grads-RE PROJ'!HA51/'WICHE Public Grads-RE PROJ'!X51</f>
        <v>0.12367957746478873</v>
      </c>
      <c r="FQ48" s="417">
        <f>+'WICHE Public Grads-RE PROJ'!HB51/'WICHE Public Grads-RE PROJ'!Y51</f>
        <v>0.13374730021598272</v>
      </c>
      <c r="FR48" s="417">
        <f>+'WICHE Public Grads-RE PROJ'!HC51/'WICHE Public Grads-RE PROJ'!Z51</f>
        <v>0.13659628918746</v>
      </c>
      <c r="FS48" s="417">
        <f>+'WICHE Public Grads-RE PROJ'!HD51/'WICHE Public Grads-RE PROJ'!AA51</f>
        <v>0.14247438928289993</v>
      </c>
      <c r="FT48" s="415">
        <f>+'WICHE Public Grads-RE PROJ'!HE51/'WICHE Public Grads-RE PROJ'!AB51</f>
        <v>0.15138832176398531</v>
      </c>
      <c r="FU48" s="415">
        <f>+'WICHE Public Grads-RE PROJ'!HF51/'WICHE Public Grads-RE PROJ'!AC51</f>
        <v>0.15538670558043577</v>
      </c>
      <c r="FV48" s="415">
        <f>+'WICHE Public Grads-RE PROJ'!HG51/'WICHE Public Grads-RE PROJ'!AD51</f>
        <v>0.16407949377101047</v>
      </c>
      <c r="FW48" s="415">
        <f>+'WICHE Public Grads-RE PROJ'!HH51/'WICHE Public Grads-RE PROJ'!AE51</f>
        <v>0.16389930369576861</v>
      </c>
      <c r="FX48" s="415">
        <f>+'WICHE Public Grads-RE PROJ'!HI51/'WICHE Public Grads-RE PROJ'!AF51</f>
        <v>0.17099034273811778</v>
      </c>
      <c r="FY48" s="417">
        <f>+'WICHE Public Grads-RE PROJ'!HJ51/'WICHE Public Grads-RE PROJ'!AG51</f>
        <v>0.18039196986314435</v>
      </c>
      <c r="FZ48" s="415">
        <f>+'WICHE Public Grads-RE PROJ'!HK51/'WICHE Public Grads-RE PROJ'!AH51</f>
        <v>0.18167832167832168</v>
      </c>
      <c r="GA48" s="415">
        <f>+'WICHE Public Grads-RE PROJ'!HL51/'WICHE Public Grads-RE PROJ'!AI51</f>
        <v>0.18085991678224689</v>
      </c>
      <c r="GB48" s="415">
        <f>+'WICHE Public Grads-RE PROJ'!HM51/'WICHE Public Grads-RE PROJ'!AJ51</f>
        <v>0.18860701107011071</v>
      </c>
      <c r="GC48" s="415">
        <f>+'WICHE Public Grads-RE PROJ'!HN51/'WICHE Public Grads-RE PROJ'!AK51</f>
        <v>0.18876373372726432</v>
      </c>
      <c r="GD48" s="434">
        <f>+'WICHE Public Grads-RE PROJ'!HO51/'WICHE Public Grads-RE PROJ'!AL51</f>
        <v>0.18243729317538726</v>
      </c>
      <c r="GE48" s="411">
        <f>+'WICHE Public Grads-RE PROJ'!HP51/'WICHE Public Grads-RE PROJ'!B51</f>
        <v>0.92206572769953055</v>
      </c>
      <c r="GF48" s="411">
        <f>+'WICHE Public Grads-RE PROJ'!HQ51/'WICHE Public Grads-RE PROJ'!C51</f>
        <v>0.9214525584836929</v>
      </c>
      <c r="GG48" s="411">
        <f>+'WICHE Public Grads-RE PROJ'!HR51/'WICHE Public Grads-RE PROJ'!D51</f>
        <v>0.91840918409184091</v>
      </c>
      <c r="GH48" s="411">
        <f>+'WICHE Public Grads-RE PROJ'!HS51/'WICHE Public Grads-RE PROJ'!E51</f>
        <v>0.92236629751238242</v>
      </c>
      <c r="GI48" s="411">
        <f>+'WICHE Public Grads-RE PROJ'!HT51/'WICHE Public Grads-RE PROJ'!F51</f>
        <v>0.92161652048406795</v>
      </c>
      <c r="GJ48" s="411">
        <f>+'WICHE Public Grads-RE PROJ'!HU51/'WICHE Public Grads-RE PROJ'!G51</f>
        <v>0.92154968877441512</v>
      </c>
      <c r="GK48" s="416">
        <f>+'WICHE Public Grads-RE PROJ'!HV51/'WICHE Public Grads-RE PROJ'!H51</f>
        <v>0.91520868198184491</v>
      </c>
      <c r="GL48" s="416">
        <f>+'WICHE Public Grads-RE PROJ'!HW51/'WICHE Public Grads-RE PROJ'!I51</f>
        <v>0.90924574209245745</v>
      </c>
      <c r="GM48" s="416">
        <f>+'WICHE Public Grads-RE PROJ'!HX51/'WICHE Public Grads-RE PROJ'!J51</f>
        <v>0.90401508759739935</v>
      </c>
      <c r="GN48" s="416">
        <f>+'WICHE Public Grads-RE PROJ'!HY51/'WICHE Public Grads-RE PROJ'!K51</f>
        <v>0.89627632516024014</v>
      </c>
      <c r="GO48" s="411">
        <f>+'WICHE Public Grads-RE PROJ'!HZ51/'WICHE Public Grads-RE PROJ'!L51</f>
        <v>0.89658463083877449</v>
      </c>
      <c r="GP48" s="416">
        <f>+'WICHE Public Grads-RE PROJ'!IA51/'WICHE Public Grads-RE PROJ'!M51</f>
        <v>0.89097763007787312</v>
      </c>
      <c r="GQ48" s="416">
        <f>+'WICHE Public Grads-RE PROJ'!IB51/'WICHE Public Grads-RE PROJ'!N51</f>
        <v>0.8763602343788468</v>
      </c>
      <c r="GR48" s="416">
        <f>+'WICHE Public Grads-RE PROJ'!IC51/'WICHE Public Grads-RE PROJ'!O51</f>
        <v>0.86469408224674027</v>
      </c>
      <c r="GS48" s="416">
        <f>+'WICHE Public Grads-RE PROJ'!ID51/'WICHE Public Grads-RE PROJ'!P51</f>
        <v>0.85665857113944543</v>
      </c>
      <c r="GT48" s="416">
        <f>+'WICHE Public Grads-RE PROJ'!IE51/'WICHE Public Grads-RE PROJ'!Q51</f>
        <v>0.84536808735470237</v>
      </c>
      <c r="GU48" s="416">
        <f>+'WICHE Public Grads-RE PROJ'!IF51/'WICHE Public Grads-RE PROJ'!R51</f>
        <v>0.84696780633890689</v>
      </c>
      <c r="GV48" s="416">
        <f>+'WICHE Public Grads-RE PROJ'!IG51/'WICHE Public Grads-RE PROJ'!S51</f>
        <v>0.83457258602122963</v>
      </c>
      <c r="GW48" s="416">
        <f>+'WICHE Public Grads-RE PROJ'!IH51/'WICHE Public Grads-RE PROJ'!T51</f>
        <v>0.81698725955533347</v>
      </c>
      <c r="GX48" s="417">
        <f>+'WICHE Public Grads-RE PROJ'!II51/'WICHE Public Grads-RE PROJ'!U51</f>
        <v>0.80012001800270038</v>
      </c>
      <c r="GY48" s="417">
        <f>+'WICHE Public Grads-RE PROJ'!IJ51/'WICHE Public Grads-RE PROJ'!V51</f>
        <v>0.79095840867992762</v>
      </c>
      <c r="GZ48" s="417">
        <f>+'WICHE Public Grads-RE PROJ'!IK51/'WICHE Public Grads-RE PROJ'!W51</f>
        <v>0.79181142765513923</v>
      </c>
      <c r="HA48" s="417">
        <f>+'WICHE Public Grads-RE PROJ'!IL51/'WICHE Public Grads-RE PROJ'!X51</f>
        <v>0.79049295774647887</v>
      </c>
      <c r="HB48" s="417">
        <f>+'WICHE Public Grads-RE PROJ'!IM51/'WICHE Public Grads-RE PROJ'!Y51</f>
        <v>0.776511879049676</v>
      </c>
      <c r="HC48" s="417">
        <f>+'WICHE Public Grads-RE PROJ'!IN51/'WICHE Public Grads-RE PROJ'!Z51</f>
        <v>0.7745254851780764</v>
      </c>
      <c r="HD48" s="417">
        <f>+'WICHE Public Grads-RE PROJ'!IO51/'WICHE Public Grads-RE PROJ'!AA51</f>
        <v>0.76558970317835562</v>
      </c>
      <c r="HE48" s="415">
        <f>+'WICHE Public Grads-RE PROJ'!IP51/'WICHE Public Grads-RE PROJ'!AB51</f>
        <v>0.75515516537362193</v>
      </c>
      <c r="HF48" s="415">
        <f>+'WICHE Public Grads-RE PROJ'!IQ51/'WICHE Public Grads-RE PROJ'!AC51</f>
        <v>0.74583605897448801</v>
      </c>
      <c r="HG48" s="415">
        <f>+'WICHE Public Grads-RE PROJ'!IR51/'WICHE Public Grads-RE PROJ'!AD51</f>
        <v>0.74194186276448493</v>
      </c>
      <c r="HH48" s="415">
        <f>+'WICHE Public Grads-RE PROJ'!IS51/'WICHE Public Grads-RE PROJ'!AE51</f>
        <v>0.73740078882017823</v>
      </c>
      <c r="HI48" s="415">
        <f>+'WICHE Public Grads-RE PROJ'!IT51/'WICHE Public Grads-RE PROJ'!AF51</f>
        <v>0.72902859306949441</v>
      </c>
      <c r="HJ48" s="417">
        <f>+'WICHE Public Grads-RE PROJ'!IU51/'WICHE Public Grads-RE PROJ'!AG51</f>
        <v>0.70716704019836918</v>
      </c>
      <c r="HK48" s="415">
        <f>+'WICHE Public Grads-RE PROJ'!IV51/'WICHE Public Grads-RE PROJ'!AH51</f>
        <v>0.70032634032634034</v>
      </c>
      <c r="HL48" s="415">
        <f>+'WICHE Public Grads-RE PROJ'!IW51/'WICHE Public Grads-RE PROJ'!AI51</f>
        <v>0.69671752196024039</v>
      </c>
      <c r="HM48" s="415">
        <f>+'WICHE Public Grads-RE PROJ'!IX51/'WICHE Public Grads-RE PROJ'!AJ51</f>
        <v>0.69229704797047975</v>
      </c>
      <c r="HN48" s="415">
        <f>+'WICHE Public Grads-RE PROJ'!IY51/'WICHE Public Grads-RE PROJ'!AK51</f>
        <v>0.68724032868617857</v>
      </c>
      <c r="HO48" s="434">
        <f>+'WICHE Public Grads-RE PROJ'!IZ51/'WICHE Public Grads-RE PROJ'!AL51</f>
        <v>0.69286844755647214</v>
      </c>
      <c r="HP48" s="428">
        <f t="shared" si="53"/>
        <v>1</v>
      </c>
      <c r="HQ48" s="428">
        <f t="shared" si="54"/>
        <v>1</v>
      </c>
      <c r="HR48" s="428">
        <f t="shared" si="55"/>
        <v>1</v>
      </c>
      <c r="HS48" s="428">
        <f t="shared" si="56"/>
        <v>1</v>
      </c>
      <c r="HT48" s="428">
        <f t="shared" si="57"/>
        <v>1</v>
      </c>
      <c r="HU48" s="428">
        <f t="shared" si="2"/>
        <v>1</v>
      </c>
      <c r="HV48" s="428">
        <f t="shared" si="41"/>
        <v>1</v>
      </c>
      <c r="HW48" s="428">
        <f t="shared" si="42"/>
        <v>1</v>
      </c>
      <c r="HX48" s="428">
        <f t="shared" si="43"/>
        <v>1</v>
      </c>
      <c r="HY48" s="428">
        <f t="shared" si="44"/>
        <v>1</v>
      </c>
      <c r="HZ48" s="428">
        <f t="shared" si="45"/>
        <v>1</v>
      </c>
      <c r="IA48" s="428">
        <f t="shared" si="46"/>
        <v>1</v>
      </c>
      <c r="IB48" s="428">
        <f t="shared" si="47"/>
        <v>1</v>
      </c>
      <c r="IC48" s="428">
        <f t="shared" si="17"/>
        <v>1</v>
      </c>
      <c r="ID48" s="428">
        <f t="shared" si="18"/>
        <v>1</v>
      </c>
      <c r="IE48" s="428">
        <f t="shared" si="19"/>
        <v>1</v>
      </c>
      <c r="IF48" s="428">
        <f t="shared" si="20"/>
        <v>1</v>
      </c>
      <c r="IG48" s="428">
        <f t="shared" si="21"/>
        <v>1</v>
      </c>
      <c r="IH48" s="428">
        <f t="shared" si="22"/>
        <v>1</v>
      </c>
      <c r="II48" s="428">
        <f t="shared" si="23"/>
        <v>1</v>
      </c>
      <c r="IJ48" s="428">
        <f t="shared" si="24"/>
        <v>1</v>
      </c>
      <c r="IK48" s="428">
        <f t="shared" si="25"/>
        <v>1</v>
      </c>
      <c r="IL48" s="428">
        <f t="shared" si="26"/>
        <v>1</v>
      </c>
      <c r="IM48" s="428">
        <f t="shared" si="27"/>
        <v>1</v>
      </c>
      <c r="IN48" s="428">
        <f t="shared" si="28"/>
        <v>1</v>
      </c>
      <c r="IO48" s="428">
        <f t="shared" si="29"/>
        <v>1</v>
      </c>
      <c r="IP48" s="428">
        <f t="shared" si="30"/>
        <v>1</v>
      </c>
      <c r="IQ48" s="428">
        <f t="shared" si="31"/>
        <v>1</v>
      </c>
      <c r="IR48" s="428">
        <f t="shared" si="32"/>
        <v>1</v>
      </c>
      <c r="IS48" s="428">
        <f t="shared" si="33"/>
        <v>1</v>
      </c>
      <c r="IT48" s="428">
        <f t="shared" si="34"/>
        <v>1</v>
      </c>
      <c r="IU48" s="428">
        <f t="shared" si="35"/>
        <v>1</v>
      </c>
      <c r="IV48" s="428">
        <f t="shared" si="36"/>
        <v>1</v>
      </c>
      <c r="IW48" s="428">
        <f t="shared" si="37"/>
        <v>1</v>
      </c>
      <c r="IX48" s="428">
        <f t="shared" si="38"/>
        <v>1</v>
      </c>
      <c r="IY48" s="428">
        <f t="shared" si="39"/>
        <v>1</v>
      </c>
      <c r="IZ48" s="428">
        <f t="shared" si="40"/>
        <v>1</v>
      </c>
    </row>
    <row r="49" spans="1:260" s="42" customFormat="1">
      <c r="A49" s="281" t="s">
        <v>102</v>
      </c>
      <c r="B49" s="411">
        <f>+'WICHE Public Grads-RE PROJ'!AM52/'WICHE Public Grads-RE PROJ'!B52</f>
        <v>4.58752035502034E-2</v>
      </c>
      <c r="C49" s="411">
        <f>+'WICHE Public Grads-RE PROJ'!AN52/'WICHE Public Grads-RE PROJ'!C52</f>
        <v>4.5006839945280437E-2</v>
      </c>
      <c r="D49" s="411">
        <f>+'WICHE Public Grads-RE PROJ'!AO52/'WICHE Public Grads-RE PROJ'!D52</f>
        <v>4.7460781706992819E-2</v>
      </c>
      <c r="E49" s="411">
        <f>+'WICHE Public Grads-RE PROJ'!AP52/'WICHE Public Grads-RE PROJ'!E52</f>
        <v>4.5157988998336958E-2</v>
      </c>
      <c r="F49" s="411">
        <f>+'WICHE Public Grads-RE PROJ'!AQ52/'WICHE Public Grads-RE PROJ'!F52</f>
        <v>4.7091067646692415E-2</v>
      </c>
      <c r="G49" s="411">
        <f>+'WICHE Public Grads-RE PROJ'!AR52/'WICHE Public Grads-RE PROJ'!G52</f>
        <v>4.4236760124610593E-2</v>
      </c>
      <c r="H49" s="416">
        <f>+'WICHE Public Grads-RE PROJ'!AS52/'WICHE Public Grads-RE PROJ'!H52</f>
        <v>4.6991334065665816E-2</v>
      </c>
      <c r="I49" s="416">
        <f>+'WICHE Public Grads-RE PROJ'!AT52/'WICHE Public Grads-RE PROJ'!I52</f>
        <v>4.5302813543156892E-2</v>
      </c>
      <c r="J49" s="416">
        <f>+'WICHE Public Grads-RE PROJ'!AU52/'WICHE Public Grads-RE PROJ'!J52</f>
        <v>5.1127120613525451E-2</v>
      </c>
      <c r="K49" s="416">
        <f>+'WICHE Public Grads-RE PROJ'!AV52/'WICHE Public Grads-RE PROJ'!K52</f>
        <v>4.9851983422143281E-2</v>
      </c>
      <c r="L49" s="411">
        <f>+'WICHE Public Grads-RE PROJ'!AW52/'WICHE Public Grads-RE PROJ'!L52</f>
        <v>5.2255361104264236E-2</v>
      </c>
      <c r="M49" s="416">
        <f>+'WICHE Public Grads-RE PROJ'!AX52/'WICHE Public Grads-RE PROJ'!M52</f>
        <v>5.9860448035255233E-2</v>
      </c>
      <c r="N49" s="416">
        <f>+'WICHE Public Grads-RE PROJ'!AY52/'WICHE Public Grads-RE PROJ'!N52</f>
        <v>6.1232251521298173E-2</v>
      </c>
      <c r="O49" s="416">
        <f>+'WICHE Public Grads-RE PROJ'!AZ52/'WICHE Public Grads-RE PROJ'!O52</f>
        <v>6.6710787557908671E-2</v>
      </c>
      <c r="P49" s="416">
        <f>+'WICHE Public Grads-RE PROJ'!BA52/'WICHE Public Grads-RE PROJ'!P52</f>
        <v>5.978865406006674E-2</v>
      </c>
      <c r="Q49" s="416">
        <f>+'WICHE Public Grads-RE PROJ'!BB52/'WICHE Public Grads-RE PROJ'!Q52</f>
        <v>6.6350048889509711E-2</v>
      </c>
      <c r="R49" s="416">
        <f>+'WICHE Public Grads-RE PROJ'!BC52/'WICHE Public Grads-RE PROJ'!R52</f>
        <v>5.8865552221745963E-2</v>
      </c>
      <c r="S49" s="416">
        <f>+'WICHE Public Grads-RE PROJ'!BD52/'WICHE Public Grads-RE PROJ'!S52</f>
        <v>6.8860619469026552E-2</v>
      </c>
      <c r="T49" s="416">
        <f>+'WICHE Public Grads-RE PROJ'!BE52/'WICHE Public Grads-RE PROJ'!T52</f>
        <v>8.0124135985329387E-2</v>
      </c>
      <c r="U49" s="417">
        <f>+'WICHE Public Grads-RE PROJ'!BF52/'WICHE Public Grads-RE PROJ'!U52</f>
        <v>7.6846021751574123E-2</v>
      </c>
      <c r="V49" s="417">
        <f>+'WICHE Public Grads-RE PROJ'!BG52/'WICHE Public Grads-RE PROJ'!V52</f>
        <v>7.7759570981677337E-2</v>
      </c>
      <c r="W49" s="417">
        <f>+'WICHE Public Grads-RE PROJ'!BH52/'WICHE Public Grads-RE PROJ'!W52</f>
        <v>7.7602996254681644E-2</v>
      </c>
      <c r="X49" s="417">
        <f>+'WICHE Public Grads-RE PROJ'!BI52/'WICHE Public Grads-RE PROJ'!X52</f>
        <v>7.3178199632578073E-2</v>
      </c>
      <c r="Y49" s="417">
        <f>+'WICHE Public Grads-RE PROJ'!BJ52/'WICHE Public Grads-RE PROJ'!Y52</f>
        <v>7.9224806201550382E-2</v>
      </c>
      <c r="Z49" s="417">
        <f>+'WICHE Public Grads-RE PROJ'!BK52/'WICHE Public Grads-RE PROJ'!Z52</f>
        <v>8.6419753086419748E-2</v>
      </c>
      <c r="AA49" s="417">
        <f>+'WICHE Public Grads-RE PROJ'!BL52/'WICHE Public Grads-RE PROJ'!AA52</f>
        <v>8.4366865717348027E-2</v>
      </c>
      <c r="AB49" s="415">
        <f>+'WICHE Public Grads-RE PROJ'!BM52/'WICHE Public Grads-RE PROJ'!AB52</f>
        <v>8.6592628359890553E-2</v>
      </c>
      <c r="AC49" s="415">
        <f>+'WICHE Public Grads-RE PROJ'!BN52/'WICHE Public Grads-RE PROJ'!AC52</f>
        <v>9.3692307692307686E-2</v>
      </c>
      <c r="AD49" s="415">
        <f>+'WICHE Public Grads-RE PROJ'!BO52/'WICHE Public Grads-RE PROJ'!AD52</f>
        <v>9.8567688279685817E-2</v>
      </c>
      <c r="AE49" s="415">
        <f>+'WICHE Public Grads-RE PROJ'!BP52/'WICHE Public Grads-RE PROJ'!AE52</f>
        <v>9.8727512066695916E-2</v>
      </c>
      <c r="AF49" s="415">
        <f>+'WICHE Public Grads-RE PROJ'!BQ52/'WICHE Public Grads-RE PROJ'!AF52</f>
        <v>0.11171119954519614</v>
      </c>
      <c r="AG49" s="417">
        <f>+'WICHE Public Grads-RE PROJ'!BR52/'WICHE Public Grads-RE PROJ'!AG52</f>
        <v>0.10679886685552407</v>
      </c>
      <c r="AH49" s="415">
        <f>+'WICHE Public Grads-RE PROJ'!BS52/'WICHE Public Grads-RE PROJ'!AH52</f>
        <v>0.10395355266795687</v>
      </c>
      <c r="AI49" s="415">
        <f>+'WICHE Public Grads-RE PROJ'!BT52/'WICHE Public Grads-RE PROJ'!AI52</f>
        <v>0.10796131938005034</v>
      </c>
      <c r="AJ49" s="415">
        <f>+'WICHE Public Grads-RE PROJ'!BU52/'WICHE Public Grads-RE PROJ'!AJ52</f>
        <v>0.10558681146146801</v>
      </c>
      <c r="AK49" s="415">
        <f>+'WICHE Public Grads-RE PROJ'!BV52/'WICHE Public Grads-RE PROJ'!AK52</f>
        <v>0.10743695316520845</v>
      </c>
      <c r="AL49" s="434">
        <f>+'WICHE Public Grads-RE PROJ'!BW52/'WICHE Public Grads-RE PROJ'!AL52</f>
        <v>0.1056072416394267</v>
      </c>
      <c r="AM49" s="411">
        <f>+'WICHE Public Grads-RE PROJ'!BX52/'WICHE Public Grads-RE PROJ'!B52</f>
        <v>3.7714536363355859E-2</v>
      </c>
      <c r="AN49" s="411">
        <f>+'WICHE Public Grads-RE PROJ'!BY52/'WICHE Public Grads-RE PROJ'!C52</f>
        <v>3.707250341997264E-2</v>
      </c>
      <c r="AO49" s="411">
        <f>+'WICHE Public Grads-RE PROJ'!BZ52/'WICHE Public Grads-RE PROJ'!D52</f>
        <v>3.9484179739431004E-2</v>
      </c>
      <c r="AP49" s="411">
        <f>+'WICHE Public Grads-RE PROJ'!CA52/'WICHE Public Grads-RE PROJ'!E52</f>
        <v>3.6586925930663934E-2</v>
      </c>
      <c r="AQ49" s="411">
        <f>+'WICHE Public Grads-RE PROJ'!CB52/'WICHE Public Grads-RE PROJ'!F52</f>
        <v>4.0239192724554632E-2</v>
      </c>
      <c r="AR49" s="411">
        <f>+'WICHE Public Grads-RE PROJ'!CC52/'WICHE Public Grads-RE PROJ'!G52</f>
        <v>3.9501557632398751E-2</v>
      </c>
      <c r="AS49" s="416">
        <f>+'WICHE Public Grads-RE PROJ'!CD52/'WICHE Public Grads-RE PROJ'!H52</f>
        <v>4.0278286341999266E-2</v>
      </c>
      <c r="AT49" s="416">
        <f>+'WICHE Public Grads-RE PROJ'!CE52/'WICHE Public Grads-RE PROJ'!I52</f>
        <v>3.8507391511683357E-2</v>
      </c>
      <c r="AU49" s="416">
        <f>+'WICHE Public Grads-RE PROJ'!CF52/'WICHE Public Grads-RE PROJ'!J52</f>
        <v>4.5084824541017893E-2</v>
      </c>
      <c r="AV49" s="416">
        <f>+'WICHE Public Grads-RE PROJ'!CG52/'WICHE Public Grads-RE PROJ'!K52</f>
        <v>4.4168146832445236E-2</v>
      </c>
      <c r="AW49" s="411">
        <f>+'WICHE Public Grads-RE PROJ'!CH52/'WICHE Public Grads-RE PROJ'!L52</f>
        <v>4.4614246980527482E-2</v>
      </c>
      <c r="AX49" s="416">
        <f>+'WICHE Public Grads-RE PROJ'!CI52/'WICHE Public Grads-RE PROJ'!M52</f>
        <v>5.1536295752234056E-2</v>
      </c>
      <c r="AY49" s="416">
        <f>+'WICHE Public Grads-RE PROJ'!CJ52/'WICHE Public Grads-RE PROJ'!N52</f>
        <v>5.2865111561866122E-2</v>
      </c>
      <c r="AZ49" s="416">
        <f>+'WICHE Public Grads-RE PROJ'!CK52/'WICHE Public Grads-RE PROJ'!O52</f>
        <v>5.8504301786896099E-2</v>
      </c>
      <c r="BA49" s="416">
        <f>+'WICHE Public Grads-RE PROJ'!CL52/'WICHE Public Grads-RE PROJ'!P52</f>
        <v>5.2002224694104558E-2</v>
      </c>
      <c r="BB49" s="416">
        <f>+'WICHE Public Grads-RE PROJ'!CM52/'WICHE Public Grads-RE PROJ'!Q52</f>
        <v>5.7689621455510549E-2</v>
      </c>
      <c r="BC49" s="416">
        <f>+'WICHE Public Grads-RE PROJ'!CN52/'WICHE Public Grads-RE PROJ'!R52</f>
        <v>5.100728675525075E-2</v>
      </c>
      <c r="BD49" s="416">
        <f>+'WICHE Public Grads-RE PROJ'!CO52/'WICHE Public Grads-RE PROJ'!S52</f>
        <v>5.8490044247787608E-2</v>
      </c>
      <c r="BE49" s="416">
        <f>+'WICHE Public Grads-RE PROJ'!CP52/'WICHE Public Grads-RE PROJ'!T52</f>
        <v>7.010861898716321E-2</v>
      </c>
      <c r="BF49" s="417">
        <f>+'WICHE Public Grads-RE PROJ'!CQ52/'WICHE Public Grads-RE PROJ'!U52</f>
        <v>6.7401259301659994E-2</v>
      </c>
      <c r="BG49" s="417">
        <f>+'WICHE Public Grads-RE PROJ'!CR52/'WICHE Public Grads-RE PROJ'!V52</f>
        <v>6.5842395352301505E-2</v>
      </c>
      <c r="BH49" s="417">
        <f>+'WICHE Public Grads-RE PROJ'!CS52/'WICHE Public Grads-RE PROJ'!W52</f>
        <v>6.3970037453183526E-2</v>
      </c>
      <c r="BI49" s="417">
        <f>+'WICHE Public Grads-RE PROJ'!CT52/'WICHE Public Grads-RE PROJ'!X52</f>
        <v>5.6950398040416413E-2</v>
      </c>
      <c r="BJ49" s="417">
        <f>+'WICHE Public Grads-RE PROJ'!CU52/'WICHE Public Grads-RE PROJ'!Y52</f>
        <v>6.4031007751937985E-2</v>
      </c>
      <c r="BK49" s="417">
        <f>+'WICHE Public Grads-RE PROJ'!CV52/'WICHE Public Grads-RE PROJ'!Z52</f>
        <v>6.8587105624142664E-2</v>
      </c>
      <c r="BL49" s="417">
        <f>+'WICHE Public Grads-RE PROJ'!CW52/'WICHE Public Grads-RE PROJ'!AA52</f>
        <v>6.5533608941969065E-2</v>
      </c>
      <c r="BM49" s="415">
        <f>+'WICHE Public Grads-RE PROJ'!CX52/'WICHE Public Grads-RE PROJ'!AB52</f>
        <v>6.6795428939320778E-2</v>
      </c>
      <c r="BN49" s="415">
        <f>+'WICHE Public Grads-RE PROJ'!CY52/'WICHE Public Grads-RE PROJ'!AC52</f>
        <v>7.3999999999999996E-2</v>
      </c>
      <c r="BO49" s="415">
        <f>+'WICHE Public Grads-RE PROJ'!CZ52/'WICHE Public Grads-RE PROJ'!AD52</f>
        <v>7.6389958416756512E-2</v>
      </c>
      <c r="BP49" s="415">
        <f>+'WICHE Public Grads-RE PROJ'!DA52/'WICHE Public Grads-RE PROJ'!AE52</f>
        <v>7.313149041977475E-2</v>
      </c>
      <c r="BQ49" s="415">
        <f>+'WICHE Public Grads-RE PROJ'!DB52/'WICHE Public Grads-RE PROJ'!AF52</f>
        <v>8.158044343376919E-2</v>
      </c>
      <c r="BR49" s="417">
        <f>+'WICHE Public Grads-RE PROJ'!DC52/'WICHE Public Grads-RE PROJ'!AG52</f>
        <v>8.1161473087818695E-2</v>
      </c>
      <c r="BS49" s="415">
        <f>+'WICHE Public Grads-RE PROJ'!DD52/'WICHE Public Grads-RE PROJ'!AH52</f>
        <v>8.0729886646392038E-2</v>
      </c>
      <c r="BT49" s="415">
        <f>+'WICHE Public Grads-RE PROJ'!DE52/'WICHE Public Grads-RE PROJ'!AI52</f>
        <v>7.9215790170883565E-2</v>
      </c>
      <c r="BU49" s="415">
        <f>+'WICHE Public Grads-RE PROJ'!DF52/'WICHE Public Grads-RE PROJ'!AJ52</f>
        <v>7.8634044223472463E-2</v>
      </c>
      <c r="BV49" s="415">
        <f>+'WICHE Public Grads-RE PROJ'!DG52/'WICHE Public Grads-RE PROJ'!AK52</f>
        <v>7.6428203808543496E-2</v>
      </c>
      <c r="BW49" s="434">
        <f>+'WICHE Public Grads-RE PROJ'!DH52/'WICHE Public Grads-RE PROJ'!AL52</f>
        <v>7.0027659039476997E-2</v>
      </c>
      <c r="BX49" s="411">
        <f>+'WICHE Public Grads-RE PROJ'!DI52/'WICHE Public Grads-RE PROJ'!B52</f>
        <v>8.160667186847546E-3</v>
      </c>
      <c r="BY49" s="411">
        <f>+'WICHE Public Grads-RE PROJ'!DJ52/'WICHE Public Grads-RE PROJ'!C52</f>
        <v>7.9343365253077974E-3</v>
      </c>
      <c r="BZ49" s="411">
        <f>+'WICHE Public Grads-RE PROJ'!DK52/'WICHE Public Grads-RE PROJ'!D52</f>
        <v>7.9766019675618187E-3</v>
      </c>
      <c r="CA49" s="411">
        <f>+'WICHE Public Grads-RE PROJ'!DL52/'WICHE Public Grads-RE PROJ'!E52</f>
        <v>8.5710630676730203E-3</v>
      </c>
      <c r="CB49" s="411">
        <f>+'WICHE Public Grads-RE PROJ'!DM52/'WICHE Public Grads-RE PROJ'!F52</f>
        <v>6.8518749221377854E-3</v>
      </c>
      <c r="CC49" s="411">
        <f>+'WICHE Public Grads-RE PROJ'!DN52/'WICHE Public Grads-RE PROJ'!G52</f>
        <v>4.7352024922118381E-3</v>
      </c>
      <c r="CD49" s="416">
        <f>+'WICHE Public Grads-RE PROJ'!DO52/'WICHE Public Grads-RE PROJ'!H52</f>
        <v>6.7130477236665449E-3</v>
      </c>
      <c r="CE49" s="416">
        <f>+'WICHE Public Grads-RE PROJ'!DP52/'WICHE Public Grads-RE PROJ'!I52</f>
        <v>6.7954220314735336E-3</v>
      </c>
      <c r="CF49" s="416">
        <f>+'WICHE Public Grads-RE PROJ'!DQ52/'WICHE Public Grads-RE PROJ'!J52</f>
        <v>6.0422960725075529E-3</v>
      </c>
      <c r="CG49" s="416">
        <f>+'WICHE Public Grads-RE PROJ'!DR52/'WICHE Public Grads-RE PROJ'!K52</f>
        <v>5.6838365896980459E-3</v>
      </c>
      <c r="CH49" s="411">
        <f>+'WICHE Public Grads-RE PROJ'!DS52/'WICHE Public Grads-RE PROJ'!L52</f>
        <v>7.6411141237367509E-3</v>
      </c>
      <c r="CI49" s="416">
        <f>+'WICHE Public Grads-RE PROJ'!DT52/'WICHE Public Grads-RE PROJ'!M52</f>
        <v>8.3241522830211773E-3</v>
      </c>
      <c r="CJ49" s="416">
        <f>+'WICHE Public Grads-RE PROJ'!DU52/'WICHE Public Grads-RE PROJ'!N52</f>
        <v>8.3671399594320486E-3</v>
      </c>
      <c r="CK49" s="416">
        <f>+'WICHE Public Grads-RE PROJ'!DV52/'WICHE Public Grads-RE PROJ'!O52</f>
        <v>8.2064857710125744E-3</v>
      </c>
      <c r="CL49" s="416">
        <f>+'WICHE Public Grads-RE PROJ'!DW52/'WICHE Public Grads-RE PROJ'!P52</f>
        <v>7.7864293659621799E-3</v>
      </c>
      <c r="CM49" s="416">
        <f>+'WICHE Public Grads-RE PROJ'!DX52/'WICHE Public Grads-RE PROJ'!Q52</f>
        <v>8.6604274339991613E-3</v>
      </c>
      <c r="CN49" s="416">
        <f>+'WICHE Public Grads-RE PROJ'!DY52/'WICHE Public Grads-RE PROJ'!R52</f>
        <v>7.8582654664952137E-3</v>
      </c>
      <c r="CO49" s="416">
        <f>+'WICHE Public Grads-RE PROJ'!DZ52/'WICHE Public Grads-RE PROJ'!S52</f>
        <v>1.0370575221238939E-2</v>
      </c>
      <c r="CP49" s="416">
        <f>+'WICHE Public Grads-RE PROJ'!EA52/'WICHE Public Grads-RE PROJ'!T52</f>
        <v>1.0015516998166173E-2</v>
      </c>
      <c r="CQ49" s="417">
        <f>+'WICHE Public Grads-RE PROJ'!EB52/'WICHE Public Grads-RE PROJ'!U52</f>
        <v>9.4447624499141378E-3</v>
      </c>
      <c r="CR49" s="417">
        <f>+'WICHE Public Grads-RE PROJ'!EC52/'WICHE Public Grads-RE PROJ'!V52</f>
        <v>1.1917175629375838E-2</v>
      </c>
      <c r="CS49" s="417">
        <f>+'WICHE Public Grads-RE PROJ'!ED52/'WICHE Public Grads-RE PROJ'!W52</f>
        <v>1.3632958801498127E-2</v>
      </c>
      <c r="CT49" s="417">
        <f>+'WICHE Public Grads-RE PROJ'!EE52/'WICHE Public Grads-RE PROJ'!X52</f>
        <v>1.6227801592161667E-2</v>
      </c>
      <c r="CU49" s="417">
        <f>+'WICHE Public Grads-RE PROJ'!EF52/'WICHE Public Grads-RE PROJ'!Y52</f>
        <v>1.5193798449612403E-2</v>
      </c>
      <c r="CV49" s="417">
        <f>+'WICHE Public Grads-RE PROJ'!EG52/'WICHE Public Grads-RE PROJ'!Z52</f>
        <v>1.7832647462277092E-2</v>
      </c>
      <c r="CW49" s="417">
        <f>+'WICHE Public Grads-RE PROJ'!EH52/'WICHE Public Grads-RE PROJ'!AA52</f>
        <v>1.8833256775378962E-2</v>
      </c>
      <c r="CX49" s="415">
        <f>+'WICHE Public Grads-RE PROJ'!EI52/'WICHE Public Grads-RE PROJ'!AB52</f>
        <v>1.9797199420569771E-2</v>
      </c>
      <c r="CY49" s="415">
        <f>+'WICHE Public Grads-RE PROJ'!EJ52/'WICHE Public Grads-RE PROJ'!AC52</f>
        <v>1.9692307692307693E-2</v>
      </c>
      <c r="CZ49" s="415">
        <f>+'WICHE Public Grads-RE PROJ'!EK52/'WICHE Public Grads-RE PROJ'!AD52</f>
        <v>2.2177729862929308E-2</v>
      </c>
      <c r="DA49" s="415">
        <f>+'WICHE Public Grads-RE PROJ'!EL52/'WICHE Public Grads-RE PROJ'!AE52</f>
        <v>2.5596021646921163E-2</v>
      </c>
      <c r="DB49" s="415">
        <f>+'WICHE Public Grads-RE PROJ'!EM52/'WICHE Public Grads-RE PROJ'!AF52</f>
        <v>3.0130756111426946E-2</v>
      </c>
      <c r="DC49" s="417">
        <f>+'WICHE Public Grads-RE PROJ'!EN52/'WICHE Public Grads-RE PROJ'!AG52</f>
        <v>2.5637393767705383E-2</v>
      </c>
      <c r="DD49" s="415">
        <f>+'WICHE Public Grads-RE PROJ'!EO52/'WICHE Public Grads-RE PROJ'!AH52</f>
        <v>2.3223666021564834E-2</v>
      </c>
      <c r="DE49" s="415">
        <f>+'WICHE Public Grads-RE PROJ'!EP52/'WICHE Public Grads-RE PROJ'!AI52</f>
        <v>2.8745529209166776E-2</v>
      </c>
      <c r="DF49" s="415">
        <f>+'WICHE Public Grads-RE PROJ'!EQ52/'WICHE Public Grads-RE PROJ'!AJ52</f>
        <v>2.6952767237995553E-2</v>
      </c>
      <c r="DG49" s="415">
        <f>+'WICHE Public Grads-RE PROJ'!ER52/'WICHE Public Grads-RE PROJ'!AK52</f>
        <v>3.100874935666495E-2</v>
      </c>
      <c r="DH49" s="434">
        <f>+'WICHE Public Grads-RE PROJ'!ES52/'WICHE Public Grads-RE PROJ'!AL52</f>
        <v>3.5579582599949713E-2</v>
      </c>
      <c r="DI49" s="411">
        <f>+'WICHE Public Grads-RE PROJ'!ET52/'WICHE Public Grads-RE PROJ'!B52</f>
        <v>6.8084874594243686E-3</v>
      </c>
      <c r="DJ49" s="411">
        <f>+'WICHE Public Grads-RE PROJ'!EU52/'WICHE Public Grads-RE PROJ'!C52</f>
        <v>5.33515731874145E-3</v>
      </c>
      <c r="DK49" s="411">
        <f>+'WICHE Public Grads-RE PROJ'!EV52/'WICHE Public Grads-RE PROJ'!D52</f>
        <v>6.6471683063015156E-3</v>
      </c>
      <c r="DL49" s="411">
        <f>+'WICHE Public Grads-RE PROJ'!EW52/'WICHE Public Grads-RE PROJ'!E52</f>
        <v>8.4431367532301401E-3</v>
      </c>
      <c r="DM49" s="411">
        <f>+'WICHE Public Grads-RE PROJ'!EX52/'WICHE Public Grads-RE PROJ'!F52</f>
        <v>6.3535567459823096E-3</v>
      </c>
      <c r="DN49" s="411">
        <f>+'WICHE Public Grads-RE PROJ'!EY52/'WICHE Public Grads-RE PROJ'!G52</f>
        <v>5.2336448598130844E-3</v>
      </c>
      <c r="DO49" s="416">
        <f>+'WICHE Public Grads-RE PROJ'!EZ52/'WICHE Public Grads-RE PROJ'!H52</f>
        <v>4.7601611131453678E-3</v>
      </c>
      <c r="DP49" s="416">
        <f>+'WICHE Public Grads-RE PROJ'!FA52/'WICHE Public Grads-RE PROJ'!I52</f>
        <v>5.6032427277062473E-3</v>
      </c>
      <c r="DQ49" s="416">
        <f>+'WICHE Public Grads-RE PROJ'!FB52/'WICHE Public Grads-RE PROJ'!J52</f>
        <v>6.739484080873809E-3</v>
      </c>
      <c r="DR49" s="416">
        <f>+'WICHE Public Grads-RE PROJ'!FC52/'WICHE Public Grads-RE PROJ'!K52</f>
        <v>5.5654233274126698E-3</v>
      </c>
      <c r="DS49" s="411">
        <f>+'WICHE Public Grads-RE PROJ'!FD52/'WICHE Public Grads-RE PROJ'!L52</f>
        <v>7.1481390189795414E-3</v>
      </c>
      <c r="DT49" s="416">
        <f>+'WICHE Public Grads-RE PROJ'!FE52/'WICHE Public Grads-RE PROJ'!M52</f>
        <v>6.6103562247521114E-3</v>
      </c>
      <c r="DU49" s="416">
        <f>+'WICHE Public Grads-RE PROJ'!FF52/'WICHE Public Grads-RE PROJ'!N52</f>
        <v>8.7474645030425971E-3</v>
      </c>
      <c r="DV49" s="416">
        <f>+'WICHE Public Grads-RE PROJ'!FG52/'WICHE Public Grads-RE PROJ'!O52</f>
        <v>9.0006618133686295E-3</v>
      </c>
      <c r="DW49" s="416">
        <f>+'WICHE Public Grads-RE PROJ'!FH52/'WICHE Public Grads-RE PROJ'!P52</f>
        <v>8.6206896551724137E-3</v>
      </c>
      <c r="DX49" s="416">
        <f>+'WICHE Public Grads-RE PROJ'!FI52/'WICHE Public Grads-RE PROJ'!Q52</f>
        <v>1.0336639195418355E-2</v>
      </c>
      <c r="DY49" s="416">
        <f>+'WICHE Public Grads-RE PROJ'!FJ52/'WICHE Public Grads-RE PROJ'!R52</f>
        <v>1.4002000285755108E-2</v>
      </c>
      <c r="DZ49" s="416">
        <f>+'WICHE Public Grads-RE PROJ'!FK52/'WICHE Public Grads-RE PROJ'!S52</f>
        <v>1.9081858407079644E-2</v>
      </c>
      <c r="EA49" s="416">
        <f>+'WICHE Public Grads-RE PROJ'!FL52/'WICHE Public Grads-RE PROJ'!T52</f>
        <v>1.6786570743405275E-2</v>
      </c>
      <c r="EB49" s="417">
        <f>+'WICHE Public Grads-RE PROJ'!FM52/'WICHE Public Grads-RE PROJ'!U52</f>
        <v>1.6742987979393244E-2</v>
      </c>
      <c r="EC49" s="417">
        <f>+'WICHE Public Grads-RE PROJ'!FN52/'WICHE Public Grads-RE PROJ'!V52</f>
        <v>2.1897810218978103E-2</v>
      </c>
      <c r="ED49" s="417">
        <f>+'WICHE Public Grads-RE PROJ'!FO52/'WICHE Public Grads-RE PROJ'!W52</f>
        <v>2.3370786516853932E-2</v>
      </c>
      <c r="EE49" s="417">
        <f>+'WICHE Public Grads-RE PROJ'!FP52/'WICHE Public Grads-RE PROJ'!X52</f>
        <v>3.0312308634415187E-2</v>
      </c>
      <c r="EF49" s="417">
        <f>+'WICHE Public Grads-RE PROJ'!FQ52/'WICHE Public Grads-RE PROJ'!Y52</f>
        <v>3.6589147286821708E-2</v>
      </c>
      <c r="EG49" s="417">
        <f>+'WICHE Public Grads-RE PROJ'!FR52/'WICHE Public Grads-RE PROJ'!Z52</f>
        <v>3.6732205456485291E-2</v>
      </c>
      <c r="EH49" s="417">
        <f>+'WICHE Public Grads-RE PROJ'!FS52/'WICHE Public Grads-RE PROJ'!AA52</f>
        <v>3.919767263818711E-2</v>
      </c>
      <c r="EI49" s="415">
        <f>+'WICHE Public Grads-RE PROJ'!FT52/'WICHE Public Grads-RE PROJ'!AB52</f>
        <v>4.7159182359568647E-2</v>
      </c>
      <c r="EJ49" s="415">
        <f>+'WICHE Public Grads-RE PROJ'!FU52/'WICHE Public Grads-RE PROJ'!AC52</f>
        <v>4.1846153846153845E-2</v>
      </c>
      <c r="EK49" s="415">
        <f>+'WICHE Public Grads-RE PROJ'!FV52/'WICHE Public Grads-RE PROJ'!AD52</f>
        <v>5.1131988295087014E-2</v>
      </c>
      <c r="EL49" s="415">
        <f>+'WICHE Public Grads-RE PROJ'!FW52/'WICHE Public Grads-RE PROJ'!AE52</f>
        <v>5.2800936083077371E-2</v>
      </c>
      <c r="EM49" s="415">
        <f>+'WICHE Public Grads-RE PROJ'!FX52/'WICHE Public Grads-RE PROJ'!AF52</f>
        <v>5.7987492893689596E-2</v>
      </c>
      <c r="EN49" s="417">
        <f>+'WICHE Public Grads-RE PROJ'!FY52/'WICHE Public Grads-RE PROJ'!AG52</f>
        <v>6.2464589235127481E-2</v>
      </c>
      <c r="EO49" s="415">
        <f>+'WICHE Public Grads-RE PROJ'!FZ52/'WICHE Public Grads-RE PROJ'!AH52</f>
        <v>5.8750345590268177E-2</v>
      </c>
      <c r="EP49" s="415">
        <f>+'WICHE Public Grads-RE PROJ'!GA52/'WICHE Public Grads-RE PROJ'!AI52</f>
        <v>6.888329580076831E-2</v>
      </c>
      <c r="EQ49" s="415">
        <f>+'WICHE Public Grads-RE PROJ'!GB52/'WICHE Public Grads-RE PROJ'!AJ52</f>
        <v>7.3662174538793673E-2</v>
      </c>
      <c r="ER49" s="415">
        <f>+'WICHE Public Grads-RE PROJ'!GC52/'WICHE Public Grads-RE PROJ'!AK52</f>
        <v>7.7328872876994345E-2</v>
      </c>
      <c r="ES49" s="434">
        <f>+'WICHE Public Grads-RE PROJ'!GD52/'WICHE Public Grads-RE PROJ'!AL52</f>
        <v>8.7377420165954234E-2</v>
      </c>
      <c r="ET49" s="411">
        <f>+'WICHE Public Grads-RE PROJ'!GE52/'WICHE Public Grads-RE PROJ'!B52</f>
        <v>6.0794526349923278E-3</v>
      </c>
      <c r="EU49" s="411">
        <f>+'WICHE Public Grads-RE PROJ'!GF52/'WICHE Public Grads-RE PROJ'!C52</f>
        <v>5.6087551299589603E-3</v>
      </c>
      <c r="EV49" s="411">
        <f>+'WICHE Public Grads-RE PROJ'!GG52/'WICHE Public Grads-RE PROJ'!D52</f>
        <v>5.8495081095453335E-3</v>
      </c>
      <c r="EW49" s="411">
        <f>+'WICHE Public Grads-RE PROJ'!GH52/'WICHE Public Grads-RE PROJ'!E52</f>
        <v>6.7800946654726878E-3</v>
      </c>
      <c r="EX49" s="411">
        <f>+'WICHE Public Grads-RE PROJ'!GI52/'WICHE Public Grads-RE PROJ'!F52</f>
        <v>5.2323408496324905E-3</v>
      </c>
      <c r="EY49" s="411">
        <f>+'WICHE Public Grads-RE PROJ'!GJ52/'WICHE Public Grads-RE PROJ'!G52</f>
        <v>5.2336448598130844E-3</v>
      </c>
      <c r="EZ49" s="416">
        <f>+'WICHE Public Grads-RE PROJ'!GK52/'WICHE Public Grads-RE PROJ'!H52</f>
        <v>7.0792139631392654E-3</v>
      </c>
      <c r="FA49" s="416">
        <f>+'WICHE Public Grads-RE PROJ'!GL52/'WICHE Public Grads-RE PROJ'!I52</f>
        <v>6.556986170720076E-3</v>
      </c>
      <c r="FB49" s="416">
        <f>+'WICHE Public Grads-RE PROJ'!GM52/'WICHE Public Grads-RE PROJ'!J52</f>
        <v>7.9014640948175691E-3</v>
      </c>
      <c r="FC49" s="416">
        <f>+'WICHE Public Grads-RE PROJ'!GN52/'WICHE Public Grads-RE PROJ'!K52</f>
        <v>6.3943161634103024E-3</v>
      </c>
      <c r="FD49" s="411">
        <f>+'WICHE Public Grads-RE PROJ'!GO52/'WICHE Public Grads-RE PROJ'!L52</f>
        <v>8.3805767808725652E-3</v>
      </c>
      <c r="FE49" s="416">
        <f>+'WICHE Public Grads-RE PROJ'!GP52/'WICHE Public Grads-RE PROJ'!M52</f>
        <v>8.9362223038315577E-3</v>
      </c>
      <c r="FF49" s="416">
        <f>+'WICHE Public Grads-RE PROJ'!GQ52/'WICHE Public Grads-RE PROJ'!N52</f>
        <v>1.0522312373225153E-2</v>
      </c>
      <c r="FG49" s="416">
        <f>+'WICHE Public Grads-RE PROJ'!GR52/'WICHE Public Grads-RE PROJ'!O52</f>
        <v>1.0059563203176703E-2</v>
      </c>
      <c r="FH49" s="416">
        <f>+'WICHE Public Grads-RE PROJ'!GS52/'WICHE Public Grads-RE PROJ'!P52</f>
        <v>8.7597330367074535E-3</v>
      </c>
      <c r="FI49" s="416">
        <f>+'WICHE Public Grads-RE PROJ'!GT52/'WICHE Public Grads-RE PROJ'!Q52</f>
        <v>9.498533314708759E-3</v>
      </c>
      <c r="FJ49" s="416">
        <f>+'WICHE Public Grads-RE PROJ'!GU52/'WICHE Public Grads-RE PROJ'!R52</f>
        <v>1.1287326760965851E-2</v>
      </c>
      <c r="FK49" s="416">
        <f>+'WICHE Public Grads-RE PROJ'!GV52/'WICHE Public Grads-RE PROJ'!S52</f>
        <v>1.230641592920354E-2</v>
      </c>
      <c r="FL49" s="416">
        <f>+'WICHE Public Grads-RE PROJ'!GW52/'WICHE Public Grads-RE PROJ'!T52</f>
        <v>1.4106361969248131E-2</v>
      </c>
      <c r="FM49" s="417">
        <f>+'WICHE Public Grads-RE PROJ'!GX52/'WICHE Public Grads-RE PROJ'!U52</f>
        <v>1.502575844304522E-2</v>
      </c>
      <c r="FN49" s="417">
        <f>+'WICHE Public Grads-RE PROJ'!GY52/'WICHE Public Grads-RE PROJ'!V52</f>
        <v>1.5641293013555789E-2</v>
      </c>
      <c r="FO49" s="417">
        <f>+'WICHE Public Grads-RE PROJ'!GZ52/'WICHE Public Grads-RE PROJ'!W52</f>
        <v>1.7228464419475654E-2</v>
      </c>
      <c r="FP49" s="417">
        <f>+'WICHE Public Grads-RE PROJ'!HA52/'WICHE Public Grads-RE PROJ'!X52</f>
        <v>1.7605633802816902E-2</v>
      </c>
      <c r="FQ49" s="417">
        <f>+'WICHE Public Grads-RE PROJ'!HB52/'WICHE Public Grads-RE PROJ'!Y52</f>
        <v>2.2325581395348838E-2</v>
      </c>
      <c r="FR49" s="417">
        <f>+'WICHE Public Grads-RE PROJ'!HC52/'WICHE Public Grads-RE PROJ'!Z52</f>
        <v>2.3472031702484377E-2</v>
      </c>
      <c r="FS49" s="417">
        <f>+'WICHE Public Grads-RE PROJ'!HD52/'WICHE Public Grads-RE PROJ'!AA52</f>
        <v>2.5111009033838616E-2</v>
      </c>
      <c r="FT49" s="415">
        <f>+'WICHE Public Grads-RE PROJ'!HE52/'WICHE Public Grads-RE PROJ'!AB52</f>
        <v>2.7844841461451796E-2</v>
      </c>
      <c r="FU49" s="415">
        <f>+'WICHE Public Grads-RE PROJ'!HF52/'WICHE Public Grads-RE PROJ'!AC52</f>
        <v>3.0769230769230771E-2</v>
      </c>
      <c r="FV49" s="415">
        <f>+'WICHE Public Grads-RE PROJ'!HG52/'WICHE Public Grads-RE PROJ'!AD52</f>
        <v>3.1880486677960881E-2</v>
      </c>
      <c r="FW49" s="415">
        <f>+'WICHE Public Grads-RE PROJ'!HH52/'WICHE Public Grads-RE PROJ'!AE52</f>
        <v>3.2177855784700893E-2</v>
      </c>
      <c r="FX49" s="415">
        <f>+'WICHE Public Grads-RE PROJ'!HI52/'WICHE Public Grads-RE PROJ'!AF52</f>
        <v>3.3541785105173395E-2</v>
      </c>
      <c r="FY49" s="417">
        <f>+'WICHE Public Grads-RE PROJ'!HJ52/'WICHE Public Grads-RE PROJ'!AG52</f>
        <v>3.4844192634560907E-2</v>
      </c>
      <c r="FZ49" s="415">
        <f>+'WICHE Public Grads-RE PROJ'!HK52/'WICHE Public Grads-RE PROJ'!AH52</f>
        <v>4.7276748686756978E-2</v>
      </c>
      <c r="GA49" s="415">
        <f>+'WICHE Public Grads-RE PROJ'!HL52/'WICHE Public Grads-RE PROJ'!AI52</f>
        <v>5.0470260961716785E-2</v>
      </c>
      <c r="GB49" s="415">
        <f>+'WICHE Public Grads-RE PROJ'!HM52/'WICHE Public Grads-RE PROJ'!AJ52</f>
        <v>4.971869684678791E-2</v>
      </c>
      <c r="GC49" s="415">
        <f>+'WICHE Public Grads-RE PROJ'!HN52/'WICHE Public Grads-RE PROJ'!AK52</f>
        <v>5.5198147195059187E-2</v>
      </c>
      <c r="GD49" s="434">
        <f>+'WICHE Public Grads-RE PROJ'!HO52/'WICHE Public Grads-RE PROJ'!AL52</f>
        <v>5.2677897912999747E-2</v>
      </c>
      <c r="GE49" s="411">
        <f>+'WICHE Public Grads-RE PROJ'!HP52/'WICHE Public Grads-RE PROJ'!B52</f>
        <v>0.9412368563553799</v>
      </c>
      <c r="GF49" s="411">
        <f>+'WICHE Public Grads-RE PROJ'!HQ52/'WICHE Public Grads-RE PROJ'!C52</f>
        <v>0.94404924760601916</v>
      </c>
      <c r="GG49" s="411">
        <f>+'WICHE Public Grads-RE PROJ'!HR52/'WICHE Public Grads-RE PROJ'!D52</f>
        <v>0.9400425418771603</v>
      </c>
      <c r="GH49" s="411">
        <f>+'WICHE Public Grads-RE PROJ'!HS52/'WICHE Public Grads-RE PROJ'!E52</f>
        <v>0.93961877958296025</v>
      </c>
      <c r="GI49" s="411">
        <f>+'WICHE Public Grads-RE PROJ'!HT52/'WICHE Public Grads-RE PROJ'!F52</f>
        <v>0.94132303475769274</v>
      </c>
      <c r="GJ49" s="411">
        <f>+'WICHE Public Grads-RE PROJ'!HU52/'WICHE Public Grads-RE PROJ'!G52</f>
        <v>0.94529595015576329</v>
      </c>
      <c r="GK49" s="416">
        <f>+'WICHE Public Grads-RE PROJ'!HV52/'WICHE Public Grads-RE PROJ'!H52</f>
        <v>0.94116929085804957</v>
      </c>
      <c r="GL49" s="416">
        <f>+'WICHE Public Grads-RE PROJ'!HW52/'WICHE Public Grads-RE PROJ'!I52</f>
        <v>0.94253695755841682</v>
      </c>
      <c r="GM49" s="416">
        <f>+'WICHE Public Grads-RE PROJ'!HX52/'WICHE Public Grads-RE PROJ'!J52</f>
        <v>0.93423193121078318</v>
      </c>
      <c r="GN49" s="416">
        <f>+'WICHE Public Grads-RE PROJ'!HY52/'WICHE Public Grads-RE PROJ'!K52</f>
        <v>0.93818827708703378</v>
      </c>
      <c r="GO49" s="411">
        <f>+'WICHE Public Grads-RE PROJ'!HZ52/'WICHE Public Grads-RE PROJ'!L52</f>
        <v>0.93221592309588364</v>
      </c>
      <c r="GP49" s="416">
        <f>+'WICHE Public Grads-RE PROJ'!IA52/'WICHE Public Grads-RE PROJ'!M52</f>
        <v>0.92459297343616109</v>
      </c>
      <c r="GQ49" s="416">
        <f>+'WICHE Public Grads-RE PROJ'!IB52/'WICHE Public Grads-RE PROJ'!N52</f>
        <v>0.91949797160243407</v>
      </c>
      <c r="GR49" s="416">
        <f>+'WICHE Public Grads-RE PROJ'!IC52/'WICHE Public Grads-RE PROJ'!O52</f>
        <v>0.91422898742554604</v>
      </c>
      <c r="GS49" s="416">
        <f>+'WICHE Public Grads-RE PROJ'!ID52/'WICHE Public Grads-RE PROJ'!P52</f>
        <v>0.92283092324805338</v>
      </c>
      <c r="GT49" s="416">
        <f>+'WICHE Public Grads-RE PROJ'!IE52/'WICHE Public Grads-RE PROJ'!Q52</f>
        <v>0.9138147786003632</v>
      </c>
      <c r="GU49" s="416">
        <f>+'WICHE Public Grads-RE PROJ'!IF52/'WICHE Public Grads-RE PROJ'!R52</f>
        <v>0.91584512073153312</v>
      </c>
      <c r="GV49" s="416">
        <f>+'WICHE Public Grads-RE PROJ'!IG52/'WICHE Public Grads-RE PROJ'!S52</f>
        <v>0.89975110619469023</v>
      </c>
      <c r="GW49" s="416">
        <f>+'WICHE Public Grads-RE PROJ'!IH52/'WICHE Public Grads-RE PROJ'!T52</f>
        <v>0.88898293130201722</v>
      </c>
      <c r="GX49" s="417">
        <f>+'WICHE Public Grads-RE PROJ'!II52/'WICHE Public Grads-RE PROJ'!U52</f>
        <v>0.89138523182598739</v>
      </c>
      <c r="GY49" s="417">
        <f>+'WICHE Public Grads-RE PROJ'!IJ52/'WICHE Public Grads-RE PROJ'!V52</f>
        <v>0.88470132578578875</v>
      </c>
      <c r="GZ49" s="417">
        <f>+'WICHE Public Grads-RE PROJ'!IK52/'WICHE Public Grads-RE PROJ'!W52</f>
        <v>0.88179775280898876</v>
      </c>
      <c r="HA49" s="417">
        <f>+'WICHE Public Grads-RE PROJ'!IL52/'WICHE Public Grads-RE PROJ'!X52</f>
        <v>0.87890385793018988</v>
      </c>
      <c r="HB49" s="417">
        <f>+'WICHE Public Grads-RE PROJ'!IM52/'WICHE Public Grads-RE PROJ'!Y52</f>
        <v>0.86186046511627912</v>
      </c>
      <c r="HC49" s="417">
        <f>+'WICHE Public Grads-RE PROJ'!IN52/'WICHE Public Grads-RE PROJ'!Z52</f>
        <v>0.85337600975461059</v>
      </c>
      <c r="HD49" s="417">
        <f>+'WICHE Public Grads-RE PROJ'!IO52/'WICHE Public Grads-RE PROJ'!AA52</f>
        <v>0.85132445261062628</v>
      </c>
      <c r="HE49" s="415">
        <f>+'WICHE Public Grads-RE PROJ'!IP52/'WICHE Public Grads-RE PROJ'!AB52</f>
        <v>0.83840334781908898</v>
      </c>
      <c r="HF49" s="415">
        <f>+'WICHE Public Grads-RE PROJ'!IQ52/'WICHE Public Grads-RE PROJ'!AC52</f>
        <v>0.83369230769230773</v>
      </c>
      <c r="HG49" s="415">
        <f>+'WICHE Public Grads-RE PROJ'!IR52/'WICHE Public Grads-RE PROJ'!AD52</f>
        <v>0.81841983674726626</v>
      </c>
      <c r="HH49" s="415">
        <f>+'WICHE Public Grads-RE PROJ'!IS52/'WICHE Public Grads-RE PROJ'!AE52</f>
        <v>0.81629369606552582</v>
      </c>
      <c r="HI49" s="415">
        <f>+'WICHE Public Grads-RE PROJ'!IT52/'WICHE Public Grads-RE PROJ'!AF52</f>
        <v>0.79675952245594084</v>
      </c>
      <c r="HJ49" s="417">
        <f>+'WICHE Public Grads-RE PROJ'!IU52/'WICHE Public Grads-RE PROJ'!AG52</f>
        <v>0.79589235127478752</v>
      </c>
      <c r="HK49" s="415">
        <f>+'WICHE Public Grads-RE PROJ'!IV52/'WICHE Public Grads-RE PROJ'!AH52</f>
        <v>0.79001935305501803</v>
      </c>
      <c r="HL49" s="415">
        <f>+'WICHE Public Grads-RE PROJ'!IW52/'WICHE Public Grads-RE PROJ'!AI52</f>
        <v>0.77268512385746457</v>
      </c>
      <c r="HM49" s="415">
        <f>+'WICHE Public Grads-RE PROJ'!IX52/'WICHE Public Grads-RE PROJ'!AJ52</f>
        <v>0.7710323171529504</v>
      </c>
      <c r="HN49" s="415">
        <f>+'WICHE Public Grads-RE PROJ'!IY52/'WICHE Public Grads-RE PROJ'!AK52</f>
        <v>0.76003602676273807</v>
      </c>
      <c r="HO49" s="434">
        <f>+'WICHE Public Grads-RE PROJ'!IZ52/'WICHE Public Grads-RE PROJ'!AL52</f>
        <v>0.75433744028161931</v>
      </c>
      <c r="HP49" s="428">
        <f t="shared" si="53"/>
        <v>1</v>
      </c>
      <c r="HQ49" s="428">
        <f t="shared" si="54"/>
        <v>1</v>
      </c>
      <c r="HR49" s="428">
        <f t="shared" si="55"/>
        <v>1</v>
      </c>
      <c r="HS49" s="428">
        <f t="shared" si="56"/>
        <v>1</v>
      </c>
      <c r="HT49" s="428">
        <f t="shared" si="57"/>
        <v>1</v>
      </c>
      <c r="HU49" s="428">
        <f t="shared" si="2"/>
        <v>1</v>
      </c>
      <c r="HV49" s="428">
        <f t="shared" si="41"/>
        <v>1</v>
      </c>
      <c r="HW49" s="428">
        <f t="shared" si="42"/>
        <v>1</v>
      </c>
      <c r="HX49" s="428">
        <f t="shared" si="43"/>
        <v>1</v>
      </c>
      <c r="HY49" s="428">
        <f t="shared" si="44"/>
        <v>1</v>
      </c>
      <c r="HZ49" s="428">
        <f t="shared" si="45"/>
        <v>1</v>
      </c>
      <c r="IA49" s="428">
        <f t="shared" si="46"/>
        <v>1</v>
      </c>
      <c r="IB49" s="428">
        <f t="shared" si="47"/>
        <v>1</v>
      </c>
      <c r="IC49" s="428">
        <f t="shared" si="17"/>
        <v>1</v>
      </c>
      <c r="ID49" s="428">
        <f t="shared" si="18"/>
        <v>1</v>
      </c>
      <c r="IE49" s="428">
        <f t="shared" si="19"/>
        <v>1</v>
      </c>
      <c r="IF49" s="428">
        <f t="shared" si="20"/>
        <v>1</v>
      </c>
      <c r="IG49" s="428">
        <f t="shared" si="21"/>
        <v>1</v>
      </c>
      <c r="IH49" s="428">
        <f t="shared" si="22"/>
        <v>1</v>
      </c>
      <c r="II49" s="428">
        <f t="shared" si="23"/>
        <v>1</v>
      </c>
      <c r="IJ49" s="428">
        <f t="shared" si="24"/>
        <v>1</v>
      </c>
      <c r="IK49" s="428">
        <f t="shared" si="25"/>
        <v>1</v>
      </c>
      <c r="IL49" s="428">
        <f t="shared" si="26"/>
        <v>1</v>
      </c>
      <c r="IM49" s="428">
        <f t="shared" si="27"/>
        <v>1</v>
      </c>
      <c r="IN49" s="428">
        <f t="shared" si="28"/>
        <v>1</v>
      </c>
      <c r="IO49" s="428">
        <f t="shared" si="29"/>
        <v>1</v>
      </c>
      <c r="IP49" s="428">
        <f t="shared" si="30"/>
        <v>1</v>
      </c>
      <c r="IQ49" s="428">
        <f t="shared" si="31"/>
        <v>1</v>
      </c>
      <c r="IR49" s="428">
        <f t="shared" si="32"/>
        <v>1</v>
      </c>
      <c r="IS49" s="428">
        <f t="shared" si="33"/>
        <v>1</v>
      </c>
      <c r="IT49" s="428">
        <f t="shared" si="34"/>
        <v>1</v>
      </c>
      <c r="IU49" s="428">
        <f t="shared" si="35"/>
        <v>1</v>
      </c>
      <c r="IV49" s="428">
        <f t="shared" si="36"/>
        <v>1</v>
      </c>
      <c r="IW49" s="428">
        <f t="shared" si="37"/>
        <v>1</v>
      </c>
      <c r="IX49" s="428">
        <f t="shared" si="38"/>
        <v>1</v>
      </c>
      <c r="IY49" s="428">
        <f t="shared" si="39"/>
        <v>1</v>
      </c>
      <c r="IZ49" s="428">
        <f t="shared" si="40"/>
        <v>1</v>
      </c>
    </row>
    <row r="50" spans="1:260" s="42" customFormat="1">
      <c r="A50" s="281" t="s">
        <v>103</v>
      </c>
      <c r="B50" s="411">
        <f>+'WICHE Public Grads-RE PROJ'!AM53/'WICHE Public Grads-RE PROJ'!B53</f>
        <v>1.0705880101796751E-2</v>
      </c>
      <c r="C50" s="411">
        <f>+'WICHE Public Grads-RE PROJ'!AN53/'WICHE Public Grads-RE PROJ'!C53</f>
        <v>1.3090631420178342E-2</v>
      </c>
      <c r="D50" s="411">
        <f>+'WICHE Public Grads-RE PROJ'!AO53/'WICHE Public Grads-RE PROJ'!D53</f>
        <v>1.2682017011315808E-2</v>
      </c>
      <c r="E50" s="411">
        <f>+'WICHE Public Grads-RE PROJ'!AP53/'WICHE Public Grads-RE PROJ'!E53</f>
        <v>1.2208083011396165E-2</v>
      </c>
      <c r="F50" s="411">
        <f>+'WICHE Public Grads-RE PROJ'!AQ53/'WICHE Public Grads-RE PROJ'!F53</f>
        <v>1.3194623166313622E-2</v>
      </c>
      <c r="G50" s="411">
        <f>+'WICHE Public Grads-RE PROJ'!AR53/'WICHE Public Grads-RE PROJ'!G53</f>
        <v>1.2930312226545773E-2</v>
      </c>
      <c r="H50" s="416">
        <f>+'WICHE Public Grads-RE PROJ'!AS53/'WICHE Public Grads-RE PROJ'!H53</f>
        <v>1.3119205833955275E-2</v>
      </c>
      <c r="I50" s="416">
        <f>+'WICHE Public Grads-RE PROJ'!AT53/'WICHE Public Grads-RE PROJ'!I53</f>
        <v>1.3442520248802971E-2</v>
      </c>
      <c r="J50" s="416">
        <f>+'WICHE Public Grads-RE PROJ'!AU53/'WICHE Public Grads-RE PROJ'!J53</f>
        <v>1.3745032317718288E-2</v>
      </c>
      <c r="K50" s="416">
        <f>+'WICHE Public Grads-RE PROJ'!AV53/'WICHE Public Grads-RE PROJ'!K53</f>
        <v>1.4721137280017319E-2</v>
      </c>
      <c r="L50" s="411">
        <f>+'WICHE Public Grads-RE PROJ'!AW53/'WICHE Public Grads-RE PROJ'!L53</f>
        <v>1.5151239894631664E-2</v>
      </c>
      <c r="M50" s="416">
        <f>+'WICHE Public Grads-RE PROJ'!AX53/'WICHE Public Grads-RE PROJ'!M53</f>
        <v>1.433349259436216E-2</v>
      </c>
      <c r="N50" s="416">
        <f>+'WICHE Public Grads-RE PROJ'!AY53/'WICHE Public Grads-RE PROJ'!N53</f>
        <v>1.5062662367884373E-2</v>
      </c>
      <c r="O50" s="416">
        <f>+'WICHE Public Grads-RE PROJ'!AZ53/'WICHE Public Grads-RE PROJ'!O53</f>
        <v>1.6039588542162315E-2</v>
      </c>
      <c r="P50" s="416">
        <f>+'WICHE Public Grads-RE PROJ'!BA53/'WICHE Public Grads-RE PROJ'!P53</f>
        <v>1.5090834725109923E-2</v>
      </c>
      <c r="Q50" s="416">
        <f>+'WICHE Public Grads-RE PROJ'!BB53/'WICHE Public Grads-RE PROJ'!Q53</f>
        <v>1.5404353516566783E-2</v>
      </c>
      <c r="R50" s="416">
        <f>+'WICHE Public Grads-RE PROJ'!BC53/'WICHE Public Grads-RE PROJ'!R53</f>
        <v>1.6062668809477734E-2</v>
      </c>
      <c r="S50" s="416">
        <f>+'WICHE Public Grads-RE PROJ'!BD53/'WICHE Public Grads-RE PROJ'!S53</f>
        <v>1.6874786249927012E-2</v>
      </c>
      <c r="T50" s="416">
        <f>+'WICHE Public Grads-RE PROJ'!BE53/'WICHE Public Grads-RE PROJ'!T53</f>
        <v>1.5373928762720942E-2</v>
      </c>
      <c r="U50" s="417">
        <f>+'WICHE Public Grads-RE PROJ'!BF53/'WICHE Public Grads-RE PROJ'!U53</f>
        <v>1.6672820512820513E-2</v>
      </c>
      <c r="V50" s="417">
        <f>+'WICHE Public Grads-RE PROJ'!BG53/'WICHE Public Grads-RE PROJ'!V53</f>
        <v>1.8378824361413731E-2</v>
      </c>
      <c r="W50" s="417">
        <f>+'WICHE Public Grads-RE PROJ'!BH53/'WICHE Public Grads-RE PROJ'!W53</f>
        <v>1.8572715959318541E-2</v>
      </c>
      <c r="X50" s="417">
        <f>+'WICHE Public Grads-RE PROJ'!BI53/'WICHE Public Grads-RE PROJ'!X53</f>
        <v>2.0129448109470011E-2</v>
      </c>
      <c r="Y50" s="417">
        <f>+'WICHE Public Grads-RE PROJ'!BJ53/'WICHE Public Grads-RE PROJ'!Y53</f>
        <v>2.0141428047810189E-2</v>
      </c>
      <c r="Z50" s="417">
        <f>+'WICHE Public Grads-RE PROJ'!BK53/'WICHE Public Grads-RE PROJ'!Z53</f>
        <v>2.2559917867384146E-2</v>
      </c>
      <c r="AA50" s="417">
        <f>+'WICHE Public Grads-RE PROJ'!BL53/'WICHE Public Grads-RE PROJ'!AA53</f>
        <v>2.2585236062124869E-2</v>
      </c>
      <c r="AB50" s="415">
        <f>+'WICHE Public Grads-RE PROJ'!BM53/'WICHE Public Grads-RE PROJ'!AB53</f>
        <v>2.4502511507429513E-2</v>
      </c>
      <c r="AC50" s="415">
        <f>+'WICHE Public Grads-RE PROJ'!BN53/'WICHE Public Grads-RE PROJ'!AC53</f>
        <v>2.4377360483849669E-2</v>
      </c>
      <c r="AD50" s="415">
        <f>+'WICHE Public Grads-RE PROJ'!BO53/'WICHE Public Grads-RE PROJ'!AD53</f>
        <v>2.6116183765906967E-2</v>
      </c>
      <c r="AE50" s="415">
        <f>+'WICHE Public Grads-RE PROJ'!BP53/'WICHE Public Grads-RE PROJ'!AE53</f>
        <v>2.8090750562447482E-2</v>
      </c>
      <c r="AF50" s="415">
        <f>+'WICHE Public Grads-RE PROJ'!BQ53/'WICHE Public Grads-RE PROJ'!AF53</f>
        <v>2.7905539294998817E-2</v>
      </c>
      <c r="AG50" s="417">
        <f>+'WICHE Public Grads-RE PROJ'!BR53/'WICHE Public Grads-RE PROJ'!AG53</f>
        <v>3.0556008166160276E-2</v>
      </c>
      <c r="AH50" s="415">
        <f>+'WICHE Public Grads-RE PROJ'!BS53/'WICHE Public Grads-RE PROJ'!AH53</f>
        <v>2.79597953838444E-2</v>
      </c>
      <c r="AI50" s="415">
        <f>+'WICHE Public Grads-RE PROJ'!BT53/'WICHE Public Grads-RE PROJ'!AI53</f>
        <v>3.1377873319379232E-2</v>
      </c>
      <c r="AJ50" s="415">
        <f>+'WICHE Public Grads-RE PROJ'!BU53/'WICHE Public Grads-RE PROJ'!AJ53</f>
        <v>3.2474374940128364E-2</v>
      </c>
      <c r="AK50" s="415">
        <f>+'WICHE Public Grads-RE PROJ'!BV53/'WICHE Public Grads-RE PROJ'!AK53</f>
        <v>3.213845471130615E-2</v>
      </c>
      <c r="AL50" s="434">
        <f>+'WICHE Public Grads-RE PROJ'!BW53/'WICHE Public Grads-RE PROJ'!AL53</f>
        <v>3.4124340115832097E-2</v>
      </c>
      <c r="AM50" s="411">
        <f>+'WICHE Public Grads-RE PROJ'!BX53/'WICHE Public Grads-RE PROJ'!B53</f>
        <v>7.6538910468609475E-4</v>
      </c>
      <c r="AN50" s="411">
        <f>+'WICHE Public Grads-RE PROJ'!BY53/'WICHE Public Grads-RE PROJ'!C53</f>
        <v>1.0376155124274412E-3</v>
      </c>
      <c r="AO50" s="411">
        <f>+'WICHE Public Grads-RE PROJ'!BZ53/'WICHE Public Grads-RE PROJ'!D53</f>
        <v>1.0533092015255941E-3</v>
      </c>
      <c r="AP50" s="411">
        <f>+'WICHE Public Grads-RE PROJ'!CA53/'WICHE Public Grads-RE PROJ'!E53</f>
        <v>9.9801834692668902E-4</v>
      </c>
      <c r="AQ50" s="411">
        <f>+'WICHE Public Grads-RE PROJ'!CB53/'WICHE Public Grads-RE PROJ'!F53</f>
        <v>1.0888286183754676E-3</v>
      </c>
      <c r="AR50" s="411">
        <f>+'WICHE Public Grads-RE PROJ'!CC53/'WICHE Public Grads-RE PROJ'!G53</f>
        <v>1.1170896092048185E-3</v>
      </c>
      <c r="AS50" s="416">
        <f>+'WICHE Public Grads-RE PROJ'!CD53/'WICHE Public Grads-RE PROJ'!H53</f>
        <v>1.0430622870039835E-3</v>
      </c>
      <c r="AT50" s="416">
        <f>+'WICHE Public Grads-RE PROJ'!CE53/'WICHE Public Grads-RE PROJ'!I53</f>
        <v>1.0023716829999552E-3</v>
      </c>
      <c r="AU50" s="416">
        <f>+'WICHE Public Grads-RE PROJ'!CF53/'WICHE Public Grads-RE PROJ'!J53</f>
        <v>9.0685206753380687E-4</v>
      </c>
      <c r="AV50" s="416">
        <f>+'WICHE Public Grads-RE PROJ'!CG53/'WICHE Public Grads-RE PROJ'!K53</f>
        <v>1.1094974788248347E-3</v>
      </c>
      <c r="AW50" s="411">
        <f>+'WICHE Public Grads-RE PROJ'!CH53/'WICHE Public Grads-RE PROJ'!L53</f>
        <v>9.0834771550549545E-4</v>
      </c>
      <c r="AX50" s="416">
        <f>+'WICHE Public Grads-RE PROJ'!CI53/'WICHE Public Grads-RE PROJ'!M53</f>
        <v>1.0163749294184077E-3</v>
      </c>
      <c r="AY50" s="416">
        <f>+'WICHE Public Grads-RE PROJ'!CJ53/'WICHE Public Grads-RE PROJ'!N53</f>
        <v>1.1170064227869309E-3</v>
      </c>
      <c r="AZ50" s="416">
        <f>+'WICHE Public Grads-RE PROJ'!CK53/'WICHE Public Grads-RE PROJ'!O53</f>
        <v>1.1073718087361254E-3</v>
      </c>
      <c r="BA50" s="416">
        <f>+'WICHE Public Grads-RE PROJ'!CL53/'WICHE Public Grads-RE PROJ'!P53</f>
        <v>1.1077405501209994E-3</v>
      </c>
      <c r="BB50" s="416">
        <f>+'WICHE Public Grads-RE PROJ'!CM53/'WICHE Public Grads-RE PROJ'!Q53</f>
        <v>1.1796514431356342E-3</v>
      </c>
      <c r="BC50" s="416">
        <f>+'WICHE Public Grads-RE PROJ'!CN53/'WICHE Public Grads-RE PROJ'!R53</f>
        <v>1.3462687320672797E-3</v>
      </c>
      <c r="BD50" s="416">
        <f>+'WICHE Public Grads-RE PROJ'!CO53/'WICHE Public Grads-RE PROJ'!S53</f>
        <v>1.5681956574326635E-3</v>
      </c>
      <c r="BE50" s="416">
        <f>+'WICHE Public Grads-RE PROJ'!CP53/'WICHE Public Grads-RE PROJ'!T53</f>
        <v>1.339046598821639E-3</v>
      </c>
      <c r="BF50" s="417">
        <f>+'WICHE Public Grads-RE PROJ'!CQ53/'WICHE Public Grads-RE PROJ'!U53</f>
        <v>1.362051282051282E-3</v>
      </c>
      <c r="BG50" s="417">
        <f>+'WICHE Public Grads-RE PROJ'!CR53/'WICHE Public Grads-RE PROJ'!V53</f>
        <v>1.5238512182390678E-3</v>
      </c>
      <c r="BH50" s="417">
        <f>+'WICHE Public Grads-RE PROJ'!CS53/'WICHE Public Grads-RE PROJ'!W53</f>
        <v>1.493369952366648E-3</v>
      </c>
      <c r="BI50" s="417">
        <f>+'WICHE Public Grads-RE PROJ'!CT53/'WICHE Public Grads-RE PROJ'!X53</f>
        <v>1.5045894429457903E-3</v>
      </c>
      <c r="BJ50" s="417">
        <f>+'WICHE Public Grads-RE PROJ'!CU53/'WICHE Public Grads-RE PROJ'!Y53</f>
        <v>1.5108305992365388E-3</v>
      </c>
      <c r="BK50" s="417">
        <f>+'WICHE Public Grads-RE PROJ'!CV53/'WICHE Public Grads-RE PROJ'!Z53</f>
        <v>1.619641023825539E-3</v>
      </c>
      <c r="BL50" s="417">
        <f>+'WICHE Public Grads-RE PROJ'!CW53/'WICHE Public Grads-RE PROJ'!AA53</f>
        <v>1.741405676805714E-3</v>
      </c>
      <c r="BM50" s="415">
        <f>+'WICHE Public Grads-RE PROJ'!CX53/'WICHE Public Grads-RE PROJ'!AB53</f>
        <v>1.505154278313527E-3</v>
      </c>
      <c r="BN50" s="415">
        <f>+'WICHE Public Grads-RE PROJ'!CY53/'WICHE Public Grads-RE PROJ'!AC53</f>
        <v>1.7167155270316667E-3</v>
      </c>
      <c r="BO50" s="415">
        <f>+'WICHE Public Grads-RE PROJ'!CZ53/'WICHE Public Grads-RE PROJ'!AD53</f>
        <v>1.3929829606729456E-3</v>
      </c>
      <c r="BP50" s="415">
        <f>+'WICHE Public Grads-RE PROJ'!DA53/'WICHE Public Grads-RE PROJ'!AE53</f>
        <v>1.6444247675668838E-3</v>
      </c>
      <c r="BQ50" s="415">
        <f>+'WICHE Public Grads-RE PROJ'!DB53/'WICHE Public Grads-RE PROJ'!AF53</f>
        <v>1.5816168851237116E-3</v>
      </c>
      <c r="BR50" s="417">
        <f>+'WICHE Public Grads-RE PROJ'!DC53/'WICHE Public Grads-RE PROJ'!AG53</f>
        <v>1.5335512254032761E-3</v>
      </c>
      <c r="BS50" s="415">
        <f>+'WICHE Public Grads-RE PROJ'!DD53/'WICHE Public Grads-RE PROJ'!AH53</f>
        <v>1.4655963085883944E-3</v>
      </c>
      <c r="BT50" s="415">
        <f>+'WICHE Public Grads-RE PROJ'!DE53/'WICHE Public Grads-RE PROJ'!AI53</f>
        <v>1.3671248892157418E-3</v>
      </c>
      <c r="BU50" s="415">
        <f>+'WICHE Public Grads-RE PROJ'!DF53/'WICHE Public Grads-RE PROJ'!AJ53</f>
        <v>1.2836478589903248E-3</v>
      </c>
      <c r="BV50" s="415">
        <f>+'WICHE Public Grads-RE PROJ'!DG53/'WICHE Public Grads-RE PROJ'!AK53</f>
        <v>1.5088013411567478E-3</v>
      </c>
      <c r="BW50" s="434">
        <f>+'WICHE Public Grads-RE PROJ'!DH53/'WICHE Public Grads-RE PROJ'!AL53</f>
        <v>1.4350878991338219E-3</v>
      </c>
      <c r="BX50" s="411">
        <f>+'WICHE Public Grads-RE PROJ'!DI53/'WICHE Public Grads-RE PROJ'!B53</f>
        <v>9.9404909971106559E-3</v>
      </c>
      <c r="BY50" s="411">
        <f>+'WICHE Public Grads-RE PROJ'!DJ53/'WICHE Public Grads-RE PROJ'!C53</f>
        <v>1.2053015907750901E-2</v>
      </c>
      <c r="BZ50" s="411">
        <f>+'WICHE Public Grads-RE PROJ'!DK53/'WICHE Public Grads-RE PROJ'!D53</f>
        <v>1.1628707809790214E-2</v>
      </c>
      <c r="CA50" s="411">
        <f>+'WICHE Public Grads-RE PROJ'!DL53/'WICHE Public Grads-RE PROJ'!E53</f>
        <v>1.1210064664469476E-2</v>
      </c>
      <c r="CB50" s="411">
        <f>+'WICHE Public Grads-RE PROJ'!DM53/'WICHE Public Grads-RE PROJ'!F53</f>
        <v>1.2105794547938155E-2</v>
      </c>
      <c r="CC50" s="411">
        <f>+'WICHE Public Grads-RE PROJ'!DN53/'WICHE Public Grads-RE PROJ'!G53</f>
        <v>1.1813222617340954E-2</v>
      </c>
      <c r="CD50" s="416">
        <f>+'WICHE Public Grads-RE PROJ'!DO53/'WICHE Public Grads-RE PROJ'!H53</f>
        <v>1.2076143546951291E-2</v>
      </c>
      <c r="CE50" s="416">
        <f>+'WICHE Public Grads-RE PROJ'!DP53/'WICHE Public Grads-RE PROJ'!I53</f>
        <v>1.2440148565803015E-2</v>
      </c>
      <c r="CF50" s="416">
        <f>+'WICHE Public Grads-RE PROJ'!DQ53/'WICHE Public Grads-RE PROJ'!J53</f>
        <v>1.2838180250184482E-2</v>
      </c>
      <c r="CG50" s="416">
        <f>+'WICHE Public Grads-RE PROJ'!DR53/'WICHE Public Grads-RE PROJ'!K53</f>
        <v>1.3611639801192484E-2</v>
      </c>
      <c r="CH50" s="411">
        <f>+'WICHE Public Grads-RE PROJ'!DS53/'WICHE Public Grads-RE PROJ'!L53</f>
        <v>1.4242892179126169E-2</v>
      </c>
      <c r="CI50" s="416">
        <f>+'WICHE Public Grads-RE PROJ'!DT53/'WICHE Public Grads-RE PROJ'!M53</f>
        <v>1.3317117664943753E-2</v>
      </c>
      <c r="CJ50" s="416">
        <f>+'WICHE Public Grads-RE PROJ'!DU53/'WICHE Public Grads-RE PROJ'!N53</f>
        <v>1.3945655945097443E-2</v>
      </c>
      <c r="CK50" s="416">
        <f>+'WICHE Public Grads-RE PROJ'!DV53/'WICHE Public Grads-RE PROJ'!O53</f>
        <v>1.4932216733426191E-2</v>
      </c>
      <c r="CL50" s="416">
        <f>+'WICHE Public Grads-RE PROJ'!DW53/'WICHE Public Grads-RE PROJ'!P53</f>
        <v>1.3983094174988922E-2</v>
      </c>
      <c r="CM50" s="416">
        <f>+'WICHE Public Grads-RE PROJ'!DX53/'WICHE Public Grads-RE PROJ'!Q53</f>
        <v>1.4224702073431149E-2</v>
      </c>
      <c r="CN50" s="416">
        <f>+'WICHE Public Grads-RE PROJ'!DY53/'WICHE Public Grads-RE PROJ'!R53</f>
        <v>1.4716400077410452E-2</v>
      </c>
      <c r="CO50" s="416">
        <f>+'WICHE Public Grads-RE PROJ'!DZ53/'WICHE Public Grads-RE PROJ'!S53</f>
        <v>1.5306590592494349E-2</v>
      </c>
      <c r="CP50" s="416">
        <f>+'WICHE Public Grads-RE PROJ'!EA53/'WICHE Public Grads-RE PROJ'!T53</f>
        <v>1.4034882163899304E-2</v>
      </c>
      <c r="CQ50" s="417">
        <f>+'WICHE Public Grads-RE PROJ'!EB53/'WICHE Public Grads-RE PROJ'!U53</f>
        <v>1.531076923076923E-2</v>
      </c>
      <c r="CR50" s="417">
        <f>+'WICHE Public Grads-RE PROJ'!EC53/'WICHE Public Grads-RE PROJ'!V53</f>
        <v>1.6854973143174662E-2</v>
      </c>
      <c r="CS50" s="417">
        <f>+'WICHE Public Grads-RE PROJ'!ED53/'WICHE Public Grads-RE PROJ'!W53</f>
        <v>1.7079346006951896E-2</v>
      </c>
      <c r="CT50" s="417">
        <f>+'WICHE Public Grads-RE PROJ'!EE53/'WICHE Public Grads-RE PROJ'!X53</f>
        <v>1.8624858666524219E-2</v>
      </c>
      <c r="CU50" s="417">
        <f>+'WICHE Public Grads-RE PROJ'!EF53/'WICHE Public Grads-RE PROJ'!Y53</f>
        <v>1.8630597448573649E-2</v>
      </c>
      <c r="CV50" s="417">
        <f>+'WICHE Public Grads-RE PROJ'!EG53/'WICHE Public Grads-RE PROJ'!Z53</f>
        <v>2.0940276843558609E-2</v>
      </c>
      <c r="CW50" s="417">
        <f>+'WICHE Public Grads-RE PROJ'!EH53/'WICHE Public Grads-RE PROJ'!AA53</f>
        <v>2.0843830385319156E-2</v>
      </c>
      <c r="CX50" s="415">
        <f>+'WICHE Public Grads-RE PROJ'!EI53/'WICHE Public Grads-RE PROJ'!AB53</f>
        <v>2.2997357229115986E-2</v>
      </c>
      <c r="CY50" s="415">
        <f>+'WICHE Public Grads-RE PROJ'!EJ53/'WICHE Public Grads-RE PROJ'!AC53</f>
        <v>2.2660644956818E-2</v>
      </c>
      <c r="CZ50" s="415">
        <f>+'WICHE Public Grads-RE PROJ'!EK53/'WICHE Public Grads-RE PROJ'!AD53</f>
        <v>2.4723200805234023E-2</v>
      </c>
      <c r="DA50" s="415">
        <f>+'WICHE Public Grads-RE PROJ'!EL53/'WICHE Public Grads-RE PROJ'!AE53</f>
        <v>2.6446325794880599E-2</v>
      </c>
      <c r="DB50" s="415">
        <f>+'WICHE Public Grads-RE PROJ'!EM53/'WICHE Public Grads-RE PROJ'!AF53</f>
        <v>2.6323922409875106E-2</v>
      </c>
      <c r="DC50" s="417">
        <f>+'WICHE Public Grads-RE PROJ'!EN53/'WICHE Public Grads-RE PROJ'!AG53</f>
        <v>2.9022456940756999E-2</v>
      </c>
      <c r="DD50" s="415">
        <f>+'WICHE Public Grads-RE PROJ'!EO53/'WICHE Public Grads-RE PROJ'!AH53</f>
        <v>2.6494199075256006E-2</v>
      </c>
      <c r="DE50" s="415">
        <f>+'WICHE Public Grads-RE PROJ'!EP53/'WICHE Public Grads-RE PROJ'!AI53</f>
        <v>3.0010748430163488E-2</v>
      </c>
      <c r="DF50" s="415">
        <f>+'WICHE Public Grads-RE PROJ'!EQ53/'WICHE Public Grads-RE PROJ'!AJ53</f>
        <v>3.1190727081138039E-2</v>
      </c>
      <c r="DG50" s="415">
        <f>+'WICHE Public Grads-RE PROJ'!ER53/'WICHE Public Grads-RE PROJ'!AK53</f>
        <v>3.06296533701494E-2</v>
      </c>
      <c r="DH50" s="434">
        <f>+'WICHE Public Grads-RE PROJ'!ES53/'WICHE Public Grads-RE PROJ'!AL53</f>
        <v>3.2689252216698272E-2</v>
      </c>
      <c r="DI50" s="411">
        <f>+'WICHE Public Grads-RE PROJ'!ET53/'WICHE Public Grads-RE PROJ'!B53</f>
        <v>7.9122098696925047E-2</v>
      </c>
      <c r="DJ50" s="411">
        <f>+'WICHE Public Grads-RE PROJ'!EU53/'WICHE Public Grads-RE PROJ'!C53</f>
        <v>9.4652672134403371E-2</v>
      </c>
      <c r="DK50" s="411">
        <f>+'WICHE Public Grads-RE PROJ'!EV53/'WICHE Public Grads-RE PROJ'!D53</f>
        <v>9.6709039004866215E-2</v>
      </c>
      <c r="DL50" s="411">
        <f>+'WICHE Public Grads-RE PROJ'!EW53/'WICHE Public Grads-RE PROJ'!E53</f>
        <v>9.757971351680382E-2</v>
      </c>
      <c r="DM50" s="411">
        <f>+'WICHE Public Grads-RE PROJ'!EX53/'WICHE Public Grads-RE PROJ'!F53</f>
        <v>9.4579613168887217E-2</v>
      </c>
      <c r="DN50" s="411">
        <f>+'WICHE Public Grads-RE PROJ'!EY53/'WICHE Public Grads-RE PROJ'!G53</f>
        <v>0.10188788143955614</v>
      </c>
      <c r="DO50" s="416">
        <f>+'WICHE Public Grads-RE PROJ'!EZ53/'WICHE Public Grads-RE PROJ'!H53</f>
        <v>9.8479466959203676E-2</v>
      </c>
      <c r="DP50" s="416">
        <f>+'WICHE Public Grads-RE PROJ'!FA53/'WICHE Public Grads-RE PROJ'!I53</f>
        <v>9.5726495726495733E-2</v>
      </c>
      <c r="DQ50" s="416">
        <f>+'WICHE Public Grads-RE PROJ'!FB53/'WICHE Public Grads-RE PROJ'!J53</f>
        <v>0.10004712074468558</v>
      </c>
      <c r="DR50" s="416">
        <f>+'WICHE Public Grads-RE PROJ'!FC53/'WICHE Public Grads-RE PROJ'!K53</f>
        <v>0.10504144830012357</v>
      </c>
      <c r="DS50" s="411">
        <f>+'WICHE Public Grads-RE PROJ'!FD53/'WICHE Public Grads-RE PROJ'!L53</f>
        <v>0.10850213461713144</v>
      </c>
      <c r="DT50" s="416">
        <f>+'WICHE Public Grads-RE PROJ'!FE53/'WICHE Public Grads-RE PROJ'!M53</f>
        <v>0.11207922512270338</v>
      </c>
      <c r="DU50" s="416">
        <f>+'WICHE Public Grads-RE PROJ'!FF53/'WICHE Public Grads-RE PROJ'!N53</f>
        <v>0.11918120044341771</v>
      </c>
      <c r="DV50" s="416">
        <f>+'WICHE Public Grads-RE PROJ'!FG53/'WICHE Public Grads-RE PROJ'!O53</f>
        <v>0.12378340499528502</v>
      </c>
      <c r="DW50" s="416">
        <f>+'WICHE Public Grads-RE PROJ'!FH53/'WICHE Public Grads-RE PROJ'!P53</f>
        <v>0.12712600974811683</v>
      </c>
      <c r="DX50" s="416">
        <f>+'WICHE Public Grads-RE PROJ'!FI53/'WICHE Public Grads-RE PROJ'!Q53</f>
        <v>0.12104773713577185</v>
      </c>
      <c r="DY50" s="416">
        <f>+'WICHE Public Grads-RE PROJ'!FJ53/'WICHE Public Grads-RE PROJ'!R53</f>
        <v>0.12584246972998897</v>
      </c>
      <c r="DZ50" s="416">
        <f>+'WICHE Public Grads-RE PROJ'!FK53/'WICHE Public Grads-RE PROJ'!S53</f>
        <v>0.1303771176897475</v>
      </c>
      <c r="EA50" s="416">
        <f>+'WICHE Public Grads-RE PROJ'!FL53/'WICHE Public Grads-RE PROJ'!T53</f>
        <v>0.13463276647027317</v>
      </c>
      <c r="EB50" s="417">
        <f>+'WICHE Public Grads-RE PROJ'!FM53/'WICHE Public Grads-RE PROJ'!U53</f>
        <v>0.13789538461538461</v>
      </c>
      <c r="EC50" s="417">
        <f>+'WICHE Public Grads-RE PROJ'!FN53/'WICHE Public Grads-RE PROJ'!V53</f>
        <v>0.13778645877182644</v>
      </c>
      <c r="ED50" s="417">
        <f>+'WICHE Public Grads-RE PROJ'!FO53/'WICHE Public Grads-RE PROJ'!W53</f>
        <v>0.13009483757456122</v>
      </c>
      <c r="EE50" s="417">
        <f>+'WICHE Public Grads-RE PROJ'!FP53/'WICHE Public Grads-RE PROJ'!X53</f>
        <v>0.12596707709017743</v>
      </c>
      <c r="EF50" s="417">
        <f>+'WICHE Public Grads-RE PROJ'!FQ53/'WICHE Public Grads-RE PROJ'!Y53</f>
        <v>0.12224318114769486</v>
      </c>
      <c r="EG50" s="417">
        <f>+'WICHE Public Grads-RE PROJ'!FR53/'WICHE Public Grads-RE PROJ'!Z53</f>
        <v>0.12321662477431232</v>
      </c>
      <c r="EH50" s="417">
        <f>+'WICHE Public Grads-RE PROJ'!FS53/'WICHE Public Grads-RE PROJ'!AA53</f>
        <v>0.12171276529917703</v>
      </c>
      <c r="EI50" s="415">
        <f>+'WICHE Public Grads-RE PROJ'!FT53/'WICHE Public Grads-RE PROJ'!AB53</f>
        <v>0.12026357701664421</v>
      </c>
      <c r="EJ50" s="415">
        <f>+'WICHE Public Grads-RE PROJ'!FU53/'WICHE Public Grads-RE PROJ'!AC53</f>
        <v>0.12009085386789213</v>
      </c>
      <c r="EK50" s="415">
        <f>+'WICHE Public Grads-RE PROJ'!FV53/'WICHE Public Grads-RE PROJ'!AD53</f>
        <v>0.11730713926234812</v>
      </c>
      <c r="EL50" s="415">
        <f>+'WICHE Public Grads-RE PROJ'!FW53/'WICHE Public Grads-RE PROJ'!AE53</f>
        <v>0.11701618222394897</v>
      </c>
      <c r="EM50" s="415">
        <f>+'WICHE Public Grads-RE PROJ'!FX53/'WICHE Public Grads-RE PROJ'!AF53</f>
        <v>0.11933935680913338</v>
      </c>
      <c r="EN50" s="417">
        <f>+'WICHE Public Grads-RE PROJ'!FY53/'WICHE Public Grads-RE PROJ'!AG53</f>
        <v>0.1219652458953543</v>
      </c>
      <c r="EO50" s="415">
        <f>+'WICHE Public Grads-RE PROJ'!FZ53/'WICHE Public Grads-RE PROJ'!AH53</f>
        <v>0.12667479836231432</v>
      </c>
      <c r="EP50" s="415">
        <f>+'WICHE Public Grads-RE PROJ'!GA53/'WICHE Public Grads-RE PROJ'!AI53</f>
        <v>0.12862288095642171</v>
      </c>
      <c r="EQ50" s="415">
        <f>+'WICHE Public Grads-RE PROJ'!GB53/'WICHE Public Grads-RE PROJ'!AJ53</f>
        <v>0.13062553884471692</v>
      </c>
      <c r="ER50" s="415">
        <f>+'WICHE Public Grads-RE PROJ'!GC53/'WICHE Public Grads-RE PROJ'!AK53</f>
        <v>0.1312459937872886</v>
      </c>
      <c r="ES50" s="434">
        <f>+'WICHE Public Grads-RE PROJ'!GD53/'WICHE Public Grads-RE PROJ'!AL53</f>
        <v>0.132171595510225</v>
      </c>
      <c r="ET50" s="411">
        <f>+'WICHE Public Grads-RE PROJ'!GE53/'WICHE Public Grads-RE PROJ'!B53</f>
        <v>9.32817971336178E-3</v>
      </c>
      <c r="EU50" s="411">
        <f>+'WICHE Public Grads-RE PROJ'!GF53/'WICHE Public Grads-RE PROJ'!C53</f>
        <v>1.282196311785338E-2</v>
      </c>
      <c r="EV50" s="411">
        <f>+'WICHE Public Grads-RE PROJ'!GG53/'WICHE Public Grads-RE PROJ'!D53</f>
        <v>1.1326541679449135E-2</v>
      </c>
      <c r="EW50" s="411">
        <f>+'WICHE Public Grads-RE PROJ'!GH53/'WICHE Public Grads-RE PROJ'!E53</f>
        <v>1.0514476119641784E-2</v>
      </c>
      <c r="EX50" s="411">
        <f>+'WICHE Public Grads-RE PROJ'!GI53/'WICHE Public Grads-RE PROJ'!F53</f>
        <v>1.1759349078455052E-2</v>
      </c>
      <c r="EY50" s="411">
        <f>+'WICHE Public Grads-RE PROJ'!GJ53/'WICHE Public Grads-RE PROJ'!G53</f>
        <v>1.1841149857571075E-2</v>
      </c>
      <c r="EZ50" s="416">
        <f>+'WICHE Public Grads-RE PROJ'!GK53/'WICHE Public Grads-RE PROJ'!H53</f>
        <v>1.2363884867504114E-2</v>
      </c>
      <c r="FA50" s="416">
        <f>+'WICHE Public Grads-RE PROJ'!GL53/'WICHE Public Grads-RE PROJ'!I53</f>
        <v>1.1885264241285184E-2</v>
      </c>
      <c r="FB50" s="416">
        <f>+'WICHE Public Grads-RE PROJ'!GM53/'WICHE Public Grads-RE PROJ'!J53</f>
        <v>1.3024885087617913E-2</v>
      </c>
      <c r="FC50" s="416">
        <f>+'WICHE Public Grads-RE PROJ'!GN53/'WICHE Public Grads-RE PROJ'!K53</f>
        <v>1.2429979884720506E-2</v>
      </c>
      <c r="FD50" s="411">
        <f>+'WICHE Public Grads-RE PROJ'!GO53/'WICHE Public Grads-RE PROJ'!L53</f>
        <v>1.308929058043419E-2</v>
      </c>
      <c r="FE50" s="416">
        <f>+'WICHE Public Grads-RE PROJ'!GP53/'WICHE Public Grads-RE PROJ'!M53</f>
        <v>1.4368240455196976E-2</v>
      </c>
      <c r="FF50" s="416">
        <f>+'WICHE Public Grads-RE PROJ'!GQ53/'WICHE Public Grads-RE PROJ'!N53</f>
        <v>1.4351840098838144E-2</v>
      </c>
      <c r="FG50" s="416">
        <f>+'WICHE Public Grads-RE PROJ'!GR53/'WICHE Public Grads-RE PROJ'!O53</f>
        <v>1.4906262706658938E-2</v>
      </c>
      <c r="FH50" s="416">
        <f>+'WICHE Public Grads-RE PROJ'!GS53/'WICHE Public Grads-RE PROJ'!P53</f>
        <v>1.6377517979481237E-2</v>
      </c>
      <c r="FI50" s="416">
        <f>+'WICHE Public Grads-RE PROJ'!GT53/'WICHE Public Grads-RE PROJ'!Q53</f>
        <v>1.6351518908865468E-2</v>
      </c>
      <c r="FJ50" s="416">
        <f>+'WICHE Public Grads-RE PROJ'!GU53/'WICHE Public Grads-RE PROJ'!R53</f>
        <v>1.721541141131034E-2</v>
      </c>
      <c r="FK50" s="416">
        <f>+'WICHE Public Grads-RE PROJ'!GV53/'WICHE Public Grads-RE PROJ'!S53</f>
        <v>1.7625518213591585E-2</v>
      </c>
      <c r="FL50" s="416">
        <f>+'WICHE Public Grads-RE PROJ'!GW53/'WICHE Public Grads-RE PROJ'!T53</f>
        <v>1.9290640064274236E-2</v>
      </c>
      <c r="FM50" s="417">
        <f>+'WICHE Public Grads-RE PROJ'!GX53/'WICHE Public Grads-RE PROJ'!U53</f>
        <v>2.198974358974359E-2</v>
      </c>
      <c r="FN50" s="417">
        <f>+'WICHE Public Grads-RE PROJ'!GY53/'WICHE Public Grads-RE PROJ'!V53</f>
        <v>2.3455522066375929E-2</v>
      </c>
      <c r="FO50" s="417">
        <f>+'WICHE Public Grads-RE PROJ'!GZ53/'WICHE Public Grads-RE PROJ'!W53</f>
        <v>2.3842423722267518E-2</v>
      </c>
      <c r="FP50" s="417">
        <f>+'WICHE Public Grads-RE PROJ'!HA53/'WICHE Public Grads-RE PROJ'!X53</f>
        <v>2.4972623594455276E-2</v>
      </c>
      <c r="FQ50" s="417">
        <f>+'WICHE Public Grads-RE PROJ'!HB53/'WICHE Public Grads-RE PROJ'!Y53</f>
        <v>2.666750105042956E-2</v>
      </c>
      <c r="FR50" s="417">
        <f>+'WICHE Public Grads-RE PROJ'!HC53/'WICHE Public Grads-RE PROJ'!Z53</f>
        <v>2.8250787694268416E-2</v>
      </c>
      <c r="FS50" s="417">
        <f>+'WICHE Public Grads-RE PROJ'!HD53/'WICHE Public Grads-RE PROJ'!AA53</f>
        <v>2.9338707823950073E-2</v>
      </c>
      <c r="FT50" s="415">
        <f>+'WICHE Public Grads-RE PROJ'!HE53/'WICHE Public Grads-RE PROJ'!AB53</f>
        <v>3.0006825699634213E-2</v>
      </c>
      <c r="FU50" s="415">
        <f>+'WICHE Public Grads-RE PROJ'!HF53/'WICHE Public Grads-RE PROJ'!AC53</f>
        <v>3.2010141827113543E-2</v>
      </c>
      <c r="FV50" s="415">
        <f>+'WICHE Public Grads-RE PROJ'!HG53/'WICHE Public Grads-RE PROJ'!AD53</f>
        <v>3.4078654108850387E-2</v>
      </c>
      <c r="FW50" s="415">
        <f>+'WICHE Public Grads-RE PROJ'!HH53/'WICHE Public Grads-RE PROJ'!AE53</f>
        <v>3.5861109354247044E-2</v>
      </c>
      <c r="FX50" s="415">
        <f>+'WICHE Public Grads-RE PROJ'!HI53/'WICHE Public Grads-RE PROJ'!AF53</f>
        <v>3.7822458959768754E-2</v>
      </c>
      <c r="FY50" s="417">
        <f>+'WICHE Public Grads-RE PROJ'!HJ53/'WICHE Public Grads-RE PROJ'!AG53</f>
        <v>4.1175850402077961E-2</v>
      </c>
      <c r="FZ50" s="415">
        <f>+'WICHE Public Grads-RE PROJ'!HK53/'WICHE Public Grads-RE PROJ'!AH53</f>
        <v>4.4582494161253414E-2</v>
      </c>
      <c r="GA50" s="415">
        <f>+'WICHE Public Grads-RE PROJ'!HL53/'WICHE Public Grads-RE PROJ'!AI53</f>
        <v>4.3314287869359432E-2</v>
      </c>
      <c r="GB50" s="415">
        <f>+'WICHE Public Grads-RE PROJ'!HM53/'WICHE Public Grads-RE PROJ'!AJ53</f>
        <v>4.5665293610499091E-2</v>
      </c>
      <c r="GC50" s="415">
        <f>+'WICHE Public Grads-RE PROJ'!HN53/'WICHE Public Grads-RE PROJ'!AK53</f>
        <v>4.6772841575859175E-2</v>
      </c>
      <c r="GD50" s="434">
        <f>+'WICHE Public Grads-RE PROJ'!HO53/'WICHE Public Grads-RE PROJ'!AL53</f>
        <v>4.4959253754292453E-2</v>
      </c>
      <c r="GE50" s="411">
        <f>+'WICHE Public Grads-RE PROJ'!HP53/'WICHE Public Grads-RE PROJ'!B53</f>
        <v>0.90084384148791641</v>
      </c>
      <c r="GF50" s="411">
        <f>+'WICHE Public Grads-RE PROJ'!HQ53/'WICHE Public Grads-RE PROJ'!C53</f>
        <v>0.87943473332756494</v>
      </c>
      <c r="GG50" s="411">
        <f>+'WICHE Public Grads-RE PROJ'!HR53/'WICHE Public Grads-RE PROJ'!D53</f>
        <v>0.87928240230436883</v>
      </c>
      <c r="GH50" s="411">
        <f>+'WICHE Public Grads-RE PROJ'!HS53/'WICHE Public Grads-RE PROJ'!E53</f>
        <v>0.87969772735215823</v>
      </c>
      <c r="GI50" s="411">
        <f>+'WICHE Public Grads-RE PROJ'!HT53/'WICHE Public Grads-RE PROJ'!F53</f>
        <v>0.88046641458634411</v>
      </c>
      <c r="GJ50" s="411">
        <f>+'WICHE Public Grads-RE PROJ'!HU53/'WICHE Public Grads-RE PROJ'!G53</f>
        <v>0.87334065647632697</v>
      </c>
      <c r="GK50" s="416">
        <f>+'WICHE Public Grads-RE PROJ'!HV53/'WICHE Public Grads-RE PROJ'!H53</f>
        <v>0.87603744233933689</v>
      </c>
      <c r="GL50" s="416">
        <f>+'WICHE Public Grads-RE PROJ'!HW53/'WICHE Public Grads-RE PROJ'!I53</f>
        <v>0.87894571978341607</v>
      </c>
      <c r="GM50" s="416">
        <f>+'WICHE Public Grads-RE PROJ'!HX53/'WICHE Public Grads-RE PROJ'!J53</f>
        <v>0.87318296184997823</v>
      </c>
      <c r="GN50" s="416">
        <f>+'WICHE Public Grads-RE PROJ'!HY53/'WICHE Public Grads-RE PROJ'!K53</f>
        <v>0.86780743453513864</v>
      </c>
      <c r="GO50" s="411">
        <f>+'WICHE Public Grads-RE PROJ'!HZ53/'WICHE Public Grads-RE PROJ'!L53</f>
        <v>0.86325733490780265</v>
      </c>
      <c r="GP50" s="416">
        <f>+'WICHE Public Grads-RE PROJ'!IA53/'WICHE Public Grads-RE PROJ'!M53</f>
        <v>0.85921904182773745</v>
      </c>
      <c r="GQ50" s="416">
        <f>+'WICHE Public Grads-RE PROJ'!IB53/'WICHE Public Grads-RE PROJ'!N53</f>
        <v>0.85140429708985976</v>
      </c>
      <c r="GR50" s="416">
        <f>+'WICHE Public Grads-RE PROJ'!IC53/'WICHE Public Grads-RE PROJ'!O53</f>
        <v>0.84527074375589373</v>
      </c>
      <c r="GS50" s="416">
        <f>+'WICHE Public Grads-RE PROJ'!ID53/'WICHE Public Grads-RE PROJ'!P53</f>
        <v>0.84140563754729203</v>
      </c>
      <c r="GT50" s="416">
        <f>+'WICHE Public Grads-RE PROJ'!IE53/'WICHE Public Grads-RE PROJ'!Q53</f>
        <v>0.84719639043879591</v>
      </c>
      <c r="GU50" s="416">
        <f>+'WICHE Public Grads-RE PROJ'!IF53/'WICHE Public Grads-RE PROJ'!R53</f>
        <v>0.84087945004922293</v>
      </c>
      <c r="GV50" s="416">
        <f>+'WICHE Public Grads-RE PROJ'!IG53/'WICHE Public Grads-RE PROJ'!S53</f>
        <v>0.83512257784673394</v>
      </c>
      <c r="GW50" s="416">
        <f>+'WICHE Public Grads-RE PROJ'!IH53/'WICHE Public Grads-RE PROJ'!T53</f>
        <v>0.83070266470273169</v>
      </c>
      <c r="GX50" s="417">
        <f>+'WICHE Public Grads-RE PROJ'!II53/'WICHE Public Grads-RE PROJ'!U53</f>
        <v>0.82344205128205128</v>
      </c>
      <c r="GY50" s="417">
        <f>+'WICHE Public Grads-RE PROJ'!IJ53/'WICHE Public Grads-RE PROJ'!V53</f>
        <v>0.8203791948003839</v>
      </c>
      <c r="GZ50" s="417">
        <f>+'WICHE Public Grads-RE PROJ'!IK53/'WICHE Public Grads-RE PROJ'!W53</f>
        <v>0.82749002274385275</v>
      </c>
      <c r="HA50" s="417">
        <f>+'WICHE Public Grads-RE PROJ'!IL53/'WICHE Public Grads-RE PROJ'!X53</f>
        <v>0.82893085120589727</v>
      </c>
      <c r="HB50" s="417">
        <f>+'WICHE Public Grads-RE PROJ'!IM53/'WICHE Public Grads-RE PROJ'!Y53</f>
        <v>0.83094788975406542</v>
      </c>
      <c r="HC50" s="417">
        <f>+'WICHE Public Grads-RE PROJ'!IN53/'WICHE Public Grads-RE PROJ'!Z53</f>
        <v>0.82597266966403515</v>
      </c>
      <c r="HD50" s="417">
        <f>+'WICHE Public Grads-RE PROJ'!IO53/'WICHE Public Grads-RE PROJ'!AA53</f>
        <v>0.82636329081474802</v>
      </c>
      <c r="HE50" s="415">
        <f>+'WICHE Public Grads-RE PROJ'!IP53/'WICHE Public Grads-RE PROJ'!AB53</f>
        <v>0.82522708577629211</v>
      </c>
      <c r="HF50" s="415">
        <f>+'WICHE Public Grads-RE PROJ'!IQ53/'WICHE Public Grads-RE PROJ'!AC53</f>
        <v>0.82352164382114468</v>
      </c>
      <c r="HG50" s="415">
        <f>+'WICHE Public Grads-RE PROJ'!IR53/'WICHE Public Grads-RE PROJ'!AD53</f>
        <v>0.82249802286289453</v>
      </c>
      <c r="HH50" s="415">
        <f>+'WICHE Public Grads-RE PROJ'!IS53/'WICHE Public Grads-RE PROJ'!AE53</f>
        <v>0.81903195785935645</v>
      </c>
      <c r="HI50" s="415">
        <f>+'WICHE Public Grads-RE PROJ'!IT53/'WICHE Public Grads-RE PROJ'!AF53</f>
        <v>0.81493264493609907</v>
      </c>
      <c r="HJ50" s="417">
        <f>+'WICHE Public Grads-RE PROJ'!IU53/'WICHE Public Grads-RE PROJ'!AG53</f>
        <v>0.80630289553640744</v>
      </c>
      <c r="HK50" s="415">
        <f>+'WICHE Public Grads-RE PROJ'!IV53/'WICHE Public Grads-RE PROJ'!AH53</f>
        <v>0.8007829120925879</v>
      </c>
      <c r="HL50" s="415">
        <f>+'WICHE Public Grads-RE PROJ'!IW53/'WICHE Public Grads-RE PROJ'!AI53</f>
        <v>0.79668495785483961</v>
      </c>
      <c r="HM50" s="415">
        <f>+'WICHE Public Grads-RE PROJ'!IX53/'WICHE Public Grads-RE PROJ'!AJ53</f>
        <v>0.79123479260465557</v>
      </c>
      <c r="HN50" s="415">
        <f>+'WICHE Public Grads-RE PROJ'!IY53/'WICHE Public Grads-RE PROJ'!AK53</f>
        <v>0.78984270992554606</v>
      </c>
      <c r="HO50" s="434">
        <f>+'WICHE Public Grads-RE PROJ'!IZ53/'WICHE Public Grads-RE PROJ'!AL53</f>
        <v>0.7887448106196504</v>
      </c>
      <c r="HP50" s="428">
        <f t="shared" si="53"/>
        <v>1</v>
      </c>
      <c r="HQ50" s="428">
        <f t="shared" si="54"/>
        <v>1</v>
      </c>
      <c r="HR50" s="428">
        <f t="shared" si="55"/>
        <v>1</v>
      </c>
      <c r="HS50" s="428">
        <f t="shared" si="56"/>
        <v>1</v>
      </c>
      <c r="HT50" s="428">
        <f t="shared" si="57"/>
        <v>1</v>
      </c>
      <c r="HU50" s="428">
        <f t="shared" si="2"/>
        <v>1</v>
      </c>
      <c r="HV50" s="428">
        <f t="shared" si="41"/>
        <v>1</v>
      </c>
      <c r="HW50" s="428">
        <f t="shared" si="42"/>
        <v>1</v>
      </c>
      <c r="HX50" s="428">
        <f t="shared" si="43"/>
        <v>1</v>
      </c>
      <c r="HY50" s="428">
        <f t="shared" si="44"/>
        <v>1</v>
      </c>
      <c r="HZ50" s="428">
        <f t="shared" si="45"/>
        <v>1</v>
      </c>
      <c r="IA50" s="428">
        <f t="shared" si="46"/>
        <v>1</v>
      </c>
      <c r="IB50" s="428">
        <f t="shared" si="47"/>
        <v>1</v>
      </c>
      <c r="IC50" s="428">
        <f t="shared" si="17"/>
        <v>1</v>
      </c>
      <c r="ID50" s="428">
        <f t="shared" si="18"/>
        <v>1</v>
      </c>
      <c r="IE50" s="428">
        <f t="shared" si="19"/>
        <v>1</v>
      </c>
      <c r="IF50" s="428">
        <f t="shared" si="20"/>
        <v>1</v>
      </c>
      <c r="IG50" s="428">
        <f t="shared" si="21"/>
        <v>1</v>
      </c>
      <c r="IH50" s="428">
        <f t="shared" si="22"/>
        <v>1</v>
      </c>
      <c r="II50" s="428">
        <f t="shared" si="23"/>
        <v>1</v>
      </c>
      <c r="IJ50" s="428">
        <f t="shared" si="24"/>
        <v>1</v>
      </c>
      <c r="IK50" s="428">
        <f t="shared" si="25"/>
        <v>1</v>
      </c>
      <c r="IL50" s="428">
        <f t="shared" si="26"/>
        <v>1</v>
      </c>
      <c r="IM50" s="428">
        <f t="shared" si="27"/>
        <v>1</v>
      </c>
      <c r="IN50" s="428">
        <f t="shared" si="28"/>
        <v>1</v>
      </c>
      <c r="IO50" s="428">
        <f t="shared" si="29"/>
        <v>1</v>
      </c>
      <c r="IP50" s="428">
        <f t="shared" si="30"/>
        <v>1</v>
      </c>
      <c r="IQ50" s="428">
        <f t="shared" si="31"/>
        <v>1</v>
      </c>
      <c r="IR50" s="428">
        <f t="shared" si="32"/>
        <v>1</v>
      </c>
      <c r="IS50" s="428">
        <f t="shared" si="33"/>
        <v>1</v>
      </c>
      <c r="IT50" s="428">
        <f t="shared" si="34"/>
        <v>1</v>
      </c>
      <c r="IU50" s="428">
        <f t="shared" si="35"/>
        <v>1</v>
      </c>
      <c r="IV50" s="428">
        <f t="shared" si="36"/>
        <v>1</v>
      </c>
      <c r="IW50" s="428">
        <f t="shared" si="37"/>
        <v>1</v>
      </c>
      <c r="IX50" s="428">
        <f t="shared" si="38"/>
        <v>1</v>
      </c>
      <c r="IY50" s="428">
        <f t="shared" si="39"/>
        <v>1</v>
      </c>
      <c r="IZ50" s="428">
        <f t="shared" si="40"/>
        <v>1</v>
      </c>
    </row>
    <row r="51" spans="1:260" s="42" customFormat="1">
      <c r="A51" s="279" t="s">
        <v>107</v>
      </c>
      <c r="B51" s="411">
        <f>+'WICHE Public Grads-RE PROJ'!AM54/'WICHE Public Grads-RE PROJ'!B54</f>
        <v>4.876712328767123E-2</v>
      </c>
      <c r="C51" s="411">
        <f>+'WICHE Public Grads-RE PROJ'!AN54/'WICHE Public Grads-RE PROJ'!C54</f>
        <v>7.5326961770623743E-2</v>
      </c>
      <c r="D51" s="411">
        <f>+'WICHE Public Grads-RE PROJ'!AO54/'WICHE Public Grads-RE PROJ'!D54</f>
        <v>8.2326462923477853E-2</v>
      </c>
      <c r="E51" s="411">
        <f>+'WICHE Public Grads-RE PROJ'!AP54/'WICHE Public Grads-RE PROJ'!E54</f>
        <v>7.5643327348892883E-2</v>
      </c>
      <c r="F51" s="411">
        <f>+'WICHE Public Grads-RE PROJ'!AQ54/'WICHE Public Grads-RE PROJ'!F54</f>
        <v>7.7004219409282704E-2</v>
      </c>
      <c r="G51" s="411">
        <f>+'WICHE Public Grads-RE PROJ'!AR54/'WICHE Public Grads-RE PROJ'!G54</f>
        <v>4.9300466355762823E-2</v>
      </c>
      <c r="H51" s="416">
        <f>+'WICHE Public Grads-RE PROJ'!AS54/'WICHE Public Grads-RE PROJ'!H54</f>
        <v>4.9452954048140041E-2</v>
      </c>
      <c r="I51" s="416">
        <f>+'WICHE Public Grads-RE PROJ'!AT54/'WICHE Public Grads-RE PROJ'!I54</f>
        <v>4.4764188649080737E-2</v>
      </c>
      <c r="J51" s="416">
        <f>+'WICHE Public Grads-RE PROJ'!AU54/'WICHE Public Grads-RE PROJ'!J54</f>
        <v>4.3328303513688292E-2</v>
      </c>
      <c r="K51" s="416">
        <f>+'WICHE Public Grads-RE PROJ'!AV54/'WICHE Public Grads-RE PROJ'!K54</f>
        <v>4.69541718274969E-2</v>
      </c>
      <c r="L51" s="411">
        <f>+'WICHE Public Grads-RE PROJ'!AW54/'WICHE Public Grads-RE PROJ'!L54</f>
        <v>5.1500682128240112E-2</v>
      </c>
      <c r="M51" s="416">
        <f>+'WICHE Public Grads-RE PROJ'!AX54/'WICHE Public Grads-RE PROJ'!M54</f>
        <v>5.7450827869763306E-2</v>
      </c>
      <c r="N51" s="416">
        <f>+'WICHE Public Grads-RE PROJ'!AY54/'WICHE Public Grads-RE PROJ'!N54</f>
        <v>5.9215642706365958E-2</v>
      </c>
      <c r="O51" s="416">
        <f>+'WICHE Public Grads-RE PROJ'!AZ54/'WICHE Public Grads-RE PROJ'!O54</f>
        <v>6.1036691904484568E-2</v>
      </c>
      <c r="P51" s="416">
        <f>+'WICHE Public Grads-RE PROJ'!BA54/'WICHE Public Grads-RE PROJ'!P54</f>
        <v>7.7308184887646986E-2</v>
      </c>
      <c r="Q51" s="416">
        <f>+'WICHE Public Grads-RE PROJ'!BB54/'WICHE Public Grads-RE PROJ'!Q54</f>
        <v>7.2130361849988014E-2</v>
      </c>
      <c r="R51" s="416">
        <f>+'WICHE Public Grads-RE PROJ'!BC54/'WICHE Public Grads-RE PROJ'!R54</f>
        <v>7.2900896704320484E-2</v>
      </c>
      <c r="S51" s="416">
        <f>+'WICHE Public Grads-RE PROJ'!BD54/'WICHE Public Grads-RE PROJ'!S54</f>
        <v>8.038901883540564E-2</v>
      </c>
      <c r="T51" s="416">
        <f>+'WICHE Public Grads-RE PROJ'!BE54/'WICHE Public Grads-RE PROJ'!T54</f>
        <v>7.7496638552744163E-2</v>
      </c>
      <c r="U51" s="417">
        <f>+'WICHE Public Grads-RE PROJ'!BF54/'WICHE Public Grads-RE PROJ'!U54</f>
        <v>7.7768682025494099E-2</v>
      </c>
      <c r="V51" s="417">
        <f>+'WICHE Public Grads-RE PROJ'!BG54/'WICHE Public Grads-RE PROJ'!V54</f>
        <v>8.450533462657614E-2</v>
      </c>
      <c r="W51" s="417">
        <f>+'WICHE Public Grads-RE PROJ'!BH54/'WICHE Public Grads-RE PROJ'!W54</f>
        <v>8.4910358565737046E-2</v>
      </c>
      <c r="X51" s="417">
        <f>+'WICHE Public Grads-RE PROJ'!BI54/'WICHE Public Grads-RE PROJ'!X54</f>
        <v>9.5339247782081721E-2</v>
      </c>
      <c r="Y51" s="417">
        <f>+'WICHE Public Grads-RE PROJ'!BJ54/'WICHE Public Grads-RE PROJ'!Y54</f>
        <v>9.4408224674022059E-2</v>
      </c>
      <c r="Z51" s="417">
        <f>+'WICHE Public Grads-RE PROJ'!BK54/'WICHE Public Grads-RE PROJ'!Z54</f>
        <v>0.10205367267229432</v>
      </c>
      <c r="AA51" s="417">
        <f>+'WICHE Public Grads-RE PROJ'!BL54/'WICHE Public Grads-RE PROJ'!AA54</f>
        <v>0.10418213313536254</v>
      </c>
      <c r="AB51" s="415">
        <f>+'WICHE Public Grads-RE PROJ'!BM54/'WICHE Public Grads-RE PROJ'!AB54</f>
        <v>0.10231824250515839</v>
      </c>
      <c r="AC51" s="415">
        <f>+'WICHE Public Grads-RE PROJ'!BN54/'WICHE Public Grads-RE PROJ'!AC54</f>
        <v>0.11149228130360206</v>
      </c>
      <c r="AD51" s="415">
        <f>+'WICHE Public Grads-RE PROJ'!BO54/'WICHE Public Grads-RE PROJ'!AD54</f>
        <v>0.11476396917148363</v>
      </c>
      <c r="AE51" s="415">
        <f>+'WICHE Public Grads-RE PROJ'!BP54/'WICHE Public Grads-RE PROJ'!AE54</f>
        <v>0.12045533743756534</v>
      </c>
      <c r="AF51" s="415">
        <f>+'WICHE Public Grads-RE PROJ'!BQ54/'WICHE Public Grads-RE PROJ'!AF54</f>
        <v>0.12680756395995552</v>
      </c>
      <c r="AG51" s="417">
        <f>+'WICHE Public Grads-RE PROJ'!BR54/'WICHE Public Grads-RE PROJ'!AG54</f>
        <v>0.11124613345117101</v>
      </c>
      <c r="AH51" s="415">
        <f>+'WICHE Public Grads-RE PROJ'!BS54/'WICHE Public Grads-RE PROJ'!AH54</f>
        <v>0.11399606910106548</v>
      </c>
      <c r="AI51" s="415">
        <f>+'WICHE Public Grads-RE PROJ'!BT54/'WICHE Public Grads-RE PROJ'!AI54</f>
        <v>0.11759362067225194</v>
      </c>
      <c r="AJ51" s="415">
        <f>+'WICHE Public Grads-RE PROJ'!BU54/'WICHE Public Grads-RE PROJ'!AJ54</f>
        <v>0.12120592743995912</v>
      </c>
      <c r="AK51" s="415">
        <f>+'WICHE Public Grads-RE PROJ'!BV54/'WICHE Public Grads-RE PROJ'!AK54</f>
        <v>0.11576805696846389</v>
      </c>
      <c r="AL51" s="434">
        <f>+'WICHE Public Grads-RE PROJ'!BW54/'WICHE Public Grads-RE PROJ'!AL54</f>
        <v>0.11236871622310594</v>
      </c>
      <c r="AM51" s="411">
        <f>+'WICHE Public Grads-RE PROJ'!BX54/'WICHE Public Grads-RE PROJ'!B54</f>
        <v>4.1369863013698632E-2</v>
      </c>
      <c r="AN51" s="411">
        <f>+'WICHE Public Grads-RE PROJ'!BY54/'WICHE Public Grads-RE PROJ'!C54</f>
        <v>6.6775653923541248E-2</v>
      </c>
      <c r="AO51" s="411">
        <f>+'WICHE Public Grads-RE PROJ'!BZ54/'WICHE Public Grads-RE PROJ'!D54</f>
        <v>7.4982231698649607E-2</v>
      </c>
      <c r="AP51" s="411">
        <f>+'WICHE Public Grads-RE PROJ'!CA54/'WICHE Public Grads-RE PROJ'!E54</f>
        <v>6.7384799521244765E-2</v>
      </c>
      <c r="AQ51" s="411">
        <f>+'WICHE Public Grads-RE PROJ'!CB54/'WICHE Public Grads-RE PROJ'!F54</f>
        <v>7.0323488045007029E-2</v>
      </c>
      <c r="AR51" s="411">
        <f>+'WICHE Public Grads-RE PROJ'!CC54/'WICHE Public Grads-RE PROJ'!G54</f>
        <v>4.2083055740617367E-2</v>
      </c>
      <c r="AS51" s="416">
        <f>+'WICHE Public Grads-RE PROJ'!CD54/'WICHE Public Grads-RE PROJ'!H54</f>
        <v>4.2341356673960613E-2</v>
      </c>
      <c r="AT51" s="416">
        <f>+'WICHE Public Grads-RE PROJ'!CE54/'WICHE Public Grads-RE PROJ'!I54</f>
        <v>3.7341555327166841E-2</v>
      </c>
      <c r="AU51" s="416">
        <f>+'WICHE Public Grads-RE PROJ'!CF54/'WICHE Public Grads-RE PROJ'!J54</f>
        <v>3.5136882948911402E-2</v>
      </c>
      <c r="AV51" s="416">
        <f>+'WICHE Public Grads-RE PROJ'!CG54/'WICHE Public Grads-RE PROJ'!K54</f>
        <v>3.7608377434973542E-2</v>
      </c>
      <c r="AW51" s="411">
        <f>+'WICHE Public Grads-RE PROJ'!CH54/'WICHE Public Grads-RE PROJ'!L54</f>
        <v>4.0245566166439289E-2</v>
      </c>
      <c r="AX51" s="416">
        <f>+'WICHE Public Grads-RE PROJ'!CI54/'WICHE Public Grads-RE PROJ'!M54</f>
        <v>4.7338593177019668E-2</v>
      </c>
      <c r="AY51" s="416">
        <f>+'WICHE Public Grads-RE PROJ'!CJ54/'WICHE Public Grads-RE PROJ'!N54</f>
        <v>4.6105988223530722E-2</v>
      </c>
      <c r="AZ51" s="416">
        <f>+'WICHE Public Grads-RE PROJ'!CK54/'WICHE Public Grads-RE PROJ'!O54</f>
        <v>4.8573092603377985E-2</v>
      </c>
      <c r="BA51" s="416">
        <f>+'WICHE Public Grads-RE PROJ'!CL54/'WICHE Public Grads-RE PROJ'!P54</f>
        <v>6.5316101990918612E-2</v>
      </c>
      <c r="BB51" s="416">
        <f>+'WICHE Public Grads-RE PROJ'!CM54/'WICHE Public Grads-RE PROJ'!Q54</f>
        <v>5.8830577522166305E-2</v>
      </c>
      <c r="BC51" s="416">
        <f>+'WICHE Public Grads-RE PROJ'!CN54/'WICHE Public Grads-RE PROJ'!R54</f>
        <v>5.9974379876557585E-2</v>
      </c>
      <c r="BD51" s="416">
        <f>+'WICHE Public Grads-RE PROJ'!CO54/'WICHE Public Grads-RE PROJ'!S54</f>
        <v>6.8201403422380888E-2</v>
      </c>
      <c r="BE51" s="416">
        <f>+'WICHE Public Grads-RE PROJ'!CP54/'WICHE Public Grads-RE PROJ'!T54</f>
        <v>6.6251069551399588E-2</v>
      </c>
      <c r="BF51" s="417">
        <f>+'WICHE Public Grads-RE PROJ'!CQ54/'WICHE Public Grads-RE PROJ'!U54</f>
        <v>6.5957197988539357E-2</v>
      </c>
      <c r="BG51" s="417">
        <f>+'WICHE Public Grads-RE PROJ'!CR54/'WICHE Public Grads-RE PROJ'!V54</f>
        <v>6.7895247332686717E-2</v>
      </c>
      <c r="BH51" s="417">
        <f>+'WICHE Public Grads-RE PROJ'!CS54/'WICHE Public Grads-RE PROJ'!W54</f>
        <v>6.7729083665338641E-2</v>
      </c>
      <c r="BI51" s="417">
        <f>+'WICHE Public Grads-RE PROJ'!CT54/'WICHE Public Grads-RE PROJ'!X54</f>
        <v>7.5096838685492939E-2</v>
      </c>
      <c r="BJ51" s="417">
        <f>+'WICHE Public Grads-RE PROJ'!CU54/'WICHE Public Grads-RE PROJ'!Y54</f>
        <v>7.3345035105315953E-2</v>
      </c>
      <c r="BK51" s="417">
        <f>+'WICHE Public Grads-RE PROJ'!CV54/'WICHE Public Grads-RE PROJ'!Z54</f>
        <v>7.5721305279072698E-2</v>
      </c>
      <c r="BL51" s="417">
        <f>+'WICHE Public Grads-RE PROJ'!CW54/'WICHE Public Grads-RE PROJ'!AA54</f>
        <v>8.0178173719376397E-2</v>
      </c>
      <c r="BM51" s="415">
        <f>+'WICHE Public Grads-RE PROJ'!CX54/'WICHE Public Grads-RE PROJ'!AB54</f>
        <v>7.5737346765384142E-2</v>
      </c>
      <c r="BN51" s="415">
        <f>+'WICHE Public Grads-RE PROJ'!CY54/'WICHE Public Grads-RE PROJ'!AC54</f>
        <v>8.257779955893163E-2</v>
      </c>
      <c r="BO51" s="415">
        <f>+'WICHE Public Grads-RE PROJ'!CZ54/'WICHE Public Grads-RE PROJ'!AD54</f>
        <v>8.369460500963391E-2</v>
      </c>
      <c r="BP51" s="415">
        <f>+'WICHE Public Grads-RE PROJ'!DA54/'WICHE Public Grads-RE PROJ'!AE54</f>
        <v>8.6421187129747945E-2</v>
      </c>
      <c r="BQ51" s="415">
        <f>+'WICHE Public Grads-RE PROJ'!DB54/'WICHE Public Grads-RE PROJ'!AF54</f>
        <v>8.6318131256952174E-2</v>
      </c>
      <c r="BR51" s="417">
        <f>+'WICHE Public Grads-RE PROJ'!DC54/'WICHE Public Grads-RE PROJ'!AG54</f>
        <v>8.5616438356164379E-2</v>
      </c>
      <c r="BS51" s="415">
        <f>+'WICHE Public Grads-RE PROJ'!DD54/'WICHE Public Grads-RE PROJ'!AH54</f>
        <v>8.4514327092169231E-2</v>
      </c>
      <c r="BT51" s="415">
        <f>+'WICHE Public Grads-RE PROJ'!DE54/'WICHE Public Grads-RE PROJ'!AI54</f>
        <v>8.6302614313111939E-2</v>
      </c>
      <c r="BU51" s="415">
        <f>+'WICHE Public Grads-RE PROJ'!DF54/'WICHE Public Grads-RE PROJ'!AJ54</f>
        <v>8.615227388860501E-2</v>
      </c>
      <c r="BV51" s="415">
        <f>+'WICHE Public Grads-RE PROJ'!DG54/'WICHE Public Grads-RE PROJ'!AK54</f>
        <v>8.1485249237029503E-2</v>
      </c>
      <c r="BW51" s="434">
        <f>+'WICHE Public Grads-RE PROJ'!DH54/'WICHE Public Grads-RE PROJ'!AL54</f>
        <v>7.892321810951361E-2</v>
      </c>
      <c r="BX51" s="411">
        <f>+'WICHE Public Grads-RE PROJ'!DI54/'WICHE Public Grads-RE PROJ'!B54</f>
        <v>7.3972602739726025E-3</v>
      </c>
      <c r="BY51" s="411">
        <f>+'WICHE Public Grads-RE PROJ'!DJ54/'WICHE Public Grads-RE PROJ'!C54</f>
        <v>8.5513078470824955E-3</v>
      </c>
      <c r="BZ51" s="411">
        <f>+'WICHE Public Grads-RE PROJ'!DK54/'WICHE Public Grads-RE PROJ'!D54</f>
        <v>7.3442312248282399E-3</v>
      </c>
      <c r="CA51" s="411">
        <f>+'WICHE Public Grads-RE PROJ'!DL54/'WICHE Public Grads-RE PROJ'!E54</f>
        <v>8.2585278276481149E-3</v>
      </c>
      <c r="CB51" s="411">
        <f>+'WICHE Public Grads-RE PROJ'!DM54/'WICHE Public Grads-RE PROJ'!F54</f>
        <v>6.6807313642756683E-3</v>
      </c>
      <c r="CC51" s="411">
        <f>+'WICHE Public Grads-RE PROJ'!DN54/'WICHE Public Grads-RE PROJ'!G54</f>
        <v>7.2174106151454585E-3</v>
      </c>
      <c r="CD51" s="416">
        <f>+'WICHE Public Grads-RE PROJ'!DO54/'WICHE Public Grads-RE PROJ'!H54</f>
        <v>7.1115973741794312E-3</v>
      </c>
      <c r="CE51" s="416">
        <f>+'WICHE Public Grads-RE PROJ'!DP54/'WICHE Public Grads-RE PROJ'!I54</f>
        <v>7.4226333219138971E-3</v>
      </c>
      <c r="CF51" s="416">
        <f>+'WICHE Public Grads-RE PROJ'!DQ54/'WICHE Public Grads-RE PROJ'!J54</f>
        <v>8.1914205647768915E-3</v>
      </c>
      <c r="CG51" s="416">
        <f>+'WICHE Public Grads-RE PROJ'!DR54/'WICHE Public Grads-RE PROJ'!K54</f>
        <v>9.3457943925233638E-3</v>
      </c>
      <c r="CH51" s="411">
        <f>+'WICHE Public Grads-RE PROJ'!DS54/'WICHE Public Grads-RE PROJ'!L54</f>
        <v>1.1255115961800819E-2</v>
      </c>
      <c r="CI51" s="416">
        <f>+'WICHE Public Grads-RE PROJ'!DT54/'WICHE Public Grads-RE PROJ'!M54</f>
        <v>1.0112234692743638E-2</v>
      </c>
      <c r="CJ51" s="416">
        <f>+'WICHE Public Grads-RE PROJ'!DU54/'WICHE Public Grads-RE PROJ'!N54</f>
        <v>1.3109654482835241E-2</v>
      </c>
      <c r="CK51" s="416">
        <f>+'WICHE Public Grads-RE PROJ'!DV54/'WICHE Public Grads-RE PROJ'!O54</f>
        <v>1.2463599301106581E-2</v>
      </c>
      <c r="CL51" s="416">
        <f>+'WICHE Public Grads-RE PROJ'!DW54/'WICHE Public Grads-RE PROJ'!P54</f>
        <v>1.1992082896728373E-2</v>
      </c>
      <c r="CM51" s="416">
        <f>+'WICHE Public Grads-RE PROJ'!DX54/'WICHE Public Grads-RE PROJ'!Q54</f>
        <v>1.3299784327821711E-2</v>
      </c>
      <c r="CN51" s="416">
        <f>+'WICHE Public Grads-RE PROJ'!DY54/'WICHE Public Grads-RE PROJ'!R54</f>
        <v>1.2926516827762897E-2</v>
      </c>
      <c r="CO51" s="416">
        <f>+'WICHE Public Grads-RE PROJ'!DZ54/'WICHE Public Grads-RE PROJ'!S54</f>
        <v>1.2187615413024745E-2</v>
      </c>
      <c r="CP51" s="416">
        <f>+'WICHE Public Grads-RE PROJ'!EA54/'WICHE Public Grads-RE PROJ'!T54</f>
        <v>1.1245569001344579E-2</v>
      </c>
      <c r="CQ51" s="417">
        <f>+'WICHE Public Grads-RE PROJ'!EB54/'WICHE Public Grads-RE PROJ'!U54</f>
        <v>1.1811484036954742E-2</v>
      </c>
      <c r="CR51" s="417">
        <f>+'WICHE Public Grads-RE PROJ'!EC54/'WICHE Public Grads-RE PROJ'!V54</f>
        <v>1.6610087293889429E-2</v>
      </c>
      <c r="CS51" s="417">
        <f>+'WICHE Public Grads-RE PROJ'!ED54/'WICHE Public Grads-RE PROJ'!W54</f>
        <v>1.7181274900398405E-2</v>
      </c>
      <c r="CT51" s="417">
        <f>+'WICHE Public Grads-RE PROJ'!EE54/'WICHE Public Grads-RE PROJ'!X54</f>
        <v>2.0242409096588778E-2</v>
      </c>
      <c r="CU51" s="417">
        <f>+'WICHE Public Grads-RE PROJ'!EF54/'WICHE Public Grads-RE PROJ'!Y54</f>
        <v>2.106318956870612E-2</v>
      </c>
      <c r="CV51" s="417">
        <f>+'WICHE Public Grads-RE PROJ'!EG54/'WICHE Public Grads-RE PROJ'!Z54</f>
        <v>2.6332367393221621E-2</v>
      </c>
      <c r="CW51" s="417">
        <f>+'WICHE Public Grads-RE PROJ'!EH54/'WICHE Public Grads-RE PROJ'!AA54</f>
        <v>2.4003959415986143E-2</v>
      </c>
      <c r="CX51" s="415">
        <f>+'WICHE Public Grads-RE PROJ'!EI54/'WICHE Public Grads-RE PROJ'!AB54</f>
        <v>2.6580895739774246E-2</v>
      </c>
      <c r="CY51" s="415">
        <f>+'WICHE Public Grads-RE PROJ'!EJ54/'WICHE Public Grads-RE PROJ'!AC54</f>
        <v>2.8914481744670425E-2</v>
      </c>
      <c r="CZ51" s="415">
        <f>+'WICHE Public Grads-RE PROJ'!EK54/'WICHE Public Grads-RE PROJ'!AD54</f>
        <v>3.1069364161849709E-2</v>
      </c>
      <c r="DA51" s="415">
        <f>+'WICHE Public Grads-RE PROJ'!EL54/'WICHE Public Grads-RE PROJ'!AE54</f>
        <v>3.4034150307817403E-2</v>
      </c>
      <c r="DB51" s="415">
        <f>+'WICHE Public Grads-RE PROJ'!EM54/'WICHE Public Grads-RE PROJ'!AF54</f>
        <v>4.0489432703003335E-2</v>
      </c>
      <c r="DC51" s="417">
        <f>+'WICHE Public Grads-RE PROJ'!EN54/'WICHE Public Grads-RE PROJ'!AG54</f>
        <v>2.5629695095006629E-2</v>
      </c>
      <c r="DD51" s="415">
        <f>+'WICHE Public Grads-RE PROJ'!EO54/'WICHE Public Grads-RE PROJ'!AH54</f>
        <v>2.9481742008896247E-2</v>
      </c>
      <c r="DE51" s="415">
        <f>+'WICHE Public Grads-RE PROJ'!EP54/'WICHE Public Grads-RE PROJ'!AI54</f>
        <v>3.1291006359139999E-2</v>
      </c>
      <c r="DF51" s="415">
        <f>+'WICHE Public Grads-RE PROJ'!EQ54/'WICHE Public Grads-RE PROJ'!AJ54</f>
        <v>3.5053653551354112E-2</v>
      </c>
      <c r="DG51" s="415">
        <f>+'WICHE Public Grads-RE PROJ'!ER54/'WICHE Public Grads-RE PROJ'!AK54</f>
        <v>3.4282807731434384E-2</v>
      </c>
      <c r="DH51" s="434">
        <f>+'WICHE Public Grads-RE PROJ'!ES54/'WICHE Public Grads-RE PROJ'!AL54</f>
        <v>3.3445498113592334E-2</v>
      </c>
      <c r="DI51" s="411">
        <f>+'WICHE Public Grads-RE PROJ'!ET54/'WICHE Public Grads-RE PROJ'!B54</f>
        <v>4.2465753424657535E-3</v>
      </c>
      <c r="DJ51" s="411">
        <f>+'WICHE Public Grads-RE PROJ'!EU54/'WICHE Public Grads-RE PROJ'!C54</f>
        <v>4.4014084507042256E-3</v>
      </c>
      <c r="DK51" s="411">
        <f>+'WICHE Public Grads-RE PROJ'!EV54/'WICHE Public Grads-RE PROJ'!D54</f>
        <v>4.6197583511016346E-3</v>
      </c>
      <c r="DL51" s="411">
        <f>+'WICHE Public Grads-RE PROJ'!EW54/'WICHE Public Grads-RE PROJ'!E54</f>
        <v>4.0694195092758831E-3</v>
      </c>
      <c r="DM51" s="411">
        <f>+'WICHE Public Grads-RE PROJ'!EX54/'WICHE Public Grads-RE PROJ'!F54</f>
        <v>4.2194092827004216E-3</v>
      </c>
      <c r="DN51" s="411">
        <f>+'WICHE Public Grads-RE PROJ'!EY54/'WICHE Public Grads-RE PROJ'!G54</f>
        <v>5.3297801465689541E-3</v>
      </c>
      <c r="DO51" s="416">
        <f>+'WICHE Public Grads-RE PROJ'!EZ54/'WICHE Public Grads-RE PROJ'!H54</f>
        <v>6.0175054704595188E-3</v>
      </c>
      <c r="DP51" s="416">
        <f>+'WICHE Public Grads-RE PROJ'!FA54/'WICHE Public Grads-RE PROJ'!I54</f>
        <v>7.1942446043165471E-3</v>
      </c>
      <c r="DQ51" s="416">
        <f>+'WICHE Public Grads-RE PROJ'!FB54/'WICHE Public Grads-RE PROJ'!J54</f>
        <v>6.4669109721922826E-3</v>
      </c>
      <c r="DR51" s="416">
        <f>+'WICHE Public Grads-RE PROJ'!FC54/'WICHE Public Grads-RE PROJ'!K54</f>
        <v>4.616597230041662E-3</v>
      </c>
      <c r="DS51" s="411">
        <f>+'WICHE Public Grads-RE PROJ'!FD54/'WICHE Public Grads-RE PROJ'!L54</f>
        <v>5.5707139608913141E-3</v>
      </c>
      <c r="DT51" s="416">
        <f>+'WICHE Public Grads-RE PROJ'!FE54/'WICHE Public Grads-RE PROJ'!M54</f>
        <v>9.4454939437715307E-3</v>
      </c>
      <c r="DU51" s="416">
        <f>+'WICHE Public Grads-RE PROJ'!FF54/'WICHE Public Grads-RE PROJ'!N54</f>
        <v>1.1998666814798355E-2</v>
      </c>
      <c r="DV51" s="416">
        <f>+'WICHE Public Grads-RE PROJ'!FG54/'WICHE Public Grads-RE PROJ'!O54</f>
        <v>1.0599883517763541E-2</v>
      </c>
      <c r="DW51" s="416">
        <f>+'WICHE Public Grads-RE PROJ'!FH54/'WICHE Public Grads-RE PROJ'!P54</f>
        <v>1.1992082896728373E-2</v>
      </c>
      <c r="DX51" s="416">
        <f>+'WICHE Public Grads-RE PROJ'!FI54/'WICHE Public Grads-RE PROJ'!Q54</f>
        <v>1.1143062544931704E-2</v>
      </c>
      <c r="DY51" s="416">
        <f>+'WICHE Public Grads-RE PROJ'!FJ54/'WICHE Public Grads-RE PROJ'!R54</f>
        <v>1.4556888319552812E-2</v>
      </c>
      <c r="DZ51" s="416">
        <f>+'WICHE Public Grads-RE PROJ'!FK54/'WICHE Public Grads-RE PROJ'!S54</f>
        <v>1.7358118921580696E-2</v>
      </c>
      <c r="EA51" s="416">
        <f>+'WICHE Public Grads-RE PROJ'!FL54/'WICHE Public Grads-RE PROJ'!T54</f>
        <v>1.8579635741351914E-2</v>
      </c>
      <c r="EB51" s="417">
        <f>+'WICHE Public Grads-RE PROJ'!FM54/'WICHE Public Grads-RE PROJ'!U54</f>
        <v>1.9763770319260906E-2</v>
      </c>
      <c r="EC51" s="417">
        <f>+'WICHE Public Grads-RE PROJ'!FN54/'WICHE Public Grads-RE PROJ'!V54</f>
        <v>2.4248302618816681E-2</v>
      </c>
      <c r="ED51" s="417">
        <f>+'WICHE Public Grads-RE PROJ'!FO54/'WICHE Public Grads-RE PROJ'!W54</f>
        <v>2.8386454183266931E-2</v>
      </c>
      <c r="EE51" s="417">
        <f>+'WICHE Public Grads-RE PROJ'!FP54/'WICHE Public Grads-RE PROJ'!X54</f>
        <v>2.4490815944020992E-2</v>
      </c>
      <c r="EF51" s="417">
        <f>+'WICHE Public Grads-RE PROJ'!FQ54/'WICHE Public Grads-RE PROJ'!Y54</f>
        <v>2.8961885656970911E-2</v>
      </c>
      <c r="EG51" s="417">
        <f>+'WICHE Public Grads-RE PROJ'!FR54/'WICHE Public Grads-RE PROJ'!Z54</f>
        <v>3.2883961194405946E-2</v>
      </c>
      <c r="EH51" s="417">
        <f>+'WICHE Public Grads-RE PROJ'!FS54/'WICHE Public Grads-RE PROJ'!AA54</f>
        <v>3.3160108883939617E-2</v>
      </c>
      <c r="EI51" s="415">
        <f>+'WICHE Public Grads-RE PROJ'!FT54/'WICHE Public Grads-RE PROJ'!AB54</f>
        <v>3.8111421288991386E-2</v>
      </c>
      <c r="EJ51" s="415">
        <f>+'WICHE Public Grads-RE PROJ'!FU54/'WICHE Public Grads-RE PROJ'!AC54</f>
        <v>4.5944621416319532E-2</v>
      </c>
      <c r="EK51" s="415">
        <f>+'WICHE Public Grads-RE PROJ'!FV54/'WICHE Public Grads-RE PROJ'!AD54</f>
        <v>4.0101156069364159E-2</v>
      </c>
      <c r="EL51" s="415">
        <f>+'WICHE Public Grads-RE PROJ'!FW54/'WICHE Public Grads-RE PROJ'!AE54</f>
        <v>5.2851666860262513E-2</v>
      </c>
      <c r="EM51" s="415">
        <f>+'WICHE Public Grads-RE PROJ'!FX54/'WICHE Public Grads-RE PROJ'!AF54</f>
        <v>5.4505005561735265E-2</v>
      </c>
      <c r="EN51" s="417">
        <f>+'WICHE Public Grads-RE PROJ'!FY54/'WICHE Public Grads-RE PROJ'!AG54</f>
        <v>6.4405656208572692E-2</v>
      </c>
      <c r="EO51" s="415">
        <f>+'WICHE Public Grads-RE PROJ'!FZ54/'WICHE Public Grads-RE PROJ'!AH54</f>
        <v>9.0824454329161058E-2</v>
      </c>
      <c r="EP51" s="415">
        <f>+'WICHE Public Grads-RE PROJ'!GA54/'WICHE Public Grads-RE PROJ'!AI54</f>
        <v>8.8422327647118201E-2</v>
      </c>
      <c r="EQ51" s="415">
        <f>+'WICHE Public Grads-RE PROJ'!GB54/'WICHE Public Grads-RE PROJ'!AJ54</f>
        <v>9.0444557996934086E-2</v>
      </c>
      <c r="ER51" s="415">
        <f>+'WICHE Public Grads-RE PROJ'!GC54/'WICHE Public Grads-RE PROJ'!AK54</f>
        <v>0.10447609359104781</v>
      </c>
      <c r="ES51" s="434">
        <f>+'WICHE Public Grads-RE PROJ'!GD54/'WICHE Public Grads-RE PROJ'!AL54</f>
        <v>0.10890180483328235</v>
      </c>
      <c r="ET51" s="411">
        <f>+'WICHE Public Grads-RE PROJ'!GE54/'WICHE Public Grads-RE PROJ'!B54</f>
        <v>5.342465753424658E-3</v>
      </c>
      <c r="EU51" s="411">
        <f>+'WICHE Public Grads-RE PROJ'!GF54/'WICHE Public Grads-RE PROJ'!C54</f>
        <v>4.778672032193159E-3</v>
      </c>
      <c r="EV51" s="411">
        <f>+'WICHE Public Grads-RE PROJ'!GG54/'WICHE Public Grads-RE PROJ'!D54</f>
        <v>6.1596778014688458E-3</v>
      </c>
      <c r="EW51" s="411">
        <f>+'WICHE Public Grads-RE PROJ'!GH54/'WICHE Public Grads-RE PROJ'!E54</f>
        <v>5.1466187911430282E-3</v>
      </c>
      <c r="EX51" s="411">
        <f>+'WICHE Public Grads-RE PROJ'!GI54/'WICHE Public Grads-RE PROJ'!F54</f>
        <v>5.1570557899671826E-3</v>
      </c>
      <c r="EY51" s="411">
        <f>+'WICHE Public Grads-RE PROJ'!GJ54/'WICHE Public Grads-RE PROJ'!G54</f>
        <v>6.6622251832111927E-3</v>
      </c>
      <c r="EZ51" s="416">
        <f>+'WICHE Public Grads-RE PROJ'!GK54/'WICHE Public Grads-RE PROJ'!H54</f>
        <v>6.3457330415754923E-3</v>
      </c>
      <c r="FA51" s="416">
        <f>+'WICHE Public Grads-RE PROJ'!GL54/'WICHE Public Grads-RE PROJ'!I54</f>
        <v>7.4226333219138971E-3</v>
      </c>
      <c r="FB51" s="416">
        <f>+'WICHE Public Grads-RE PROJ'!GM54/'WICHE Public Grads-RE PROJ'!J54</f>
        <v>7.4369476180211249E-3</v>
      </c>
      <c r="FC51" s="416">
        <f>+'WICHE Public Grads-RE PROJ'!GN54/'WICHE Public Grads-RE PROJ'!K54</f>
        <v>7.3189956086026344E-3</v>
      </c>
      <c r="FD51" s="411">
        <f>+'WICHE Public Grads-RE PROJ'!GO54/'WICHE Public Grads-RE PROJ'!L54</f>
        <v>7.0486584811277854E-3</v>
      </c>
      <c r="FE51" s="416">
        <f>+'WICHE Public Grads-RE PROJ'!GP54/'WICHE Public Grads-RE PROJ'!M54</f>
        <v>8.6676297366374035E-3</v>
      </c>
      <c r="FF51" s="416">
        <f>+'WICHE Public Grads-RE PROJ'!GQ54/'WICHE Public Grads-RE PROJ'!N54</f>
        <v>1.088767914676147E-2</v>
      </c>
      <c r="FG51" s="416">
        <f>+'WICHE Public Grads-RE PROJ'!GR54/'WICHE Public Grads-RE PROJ'!O54</f>
        <v>1.0599883517763541E-2</v>
      </c>
      <c r="FH51" s="416">
        <f>+'WICHE Public Grads-RE PROJ'!GS54/'WICHE Public Grads-RE PROJ'!P54</f>
        <v>1.2690650832460123E-2</v>
      </c>
      <c r="FI51" s="416">
        <f>+'WICHE Public Grads-RE PROJ'!GT54/'WICHE Public Grads-RE PROJ'!Q54</f>
        <v>1.3898873711957823E-2</v>
      </c>
      <c r="FJ51" s="416">
        <f>+'WICHE Public Grads-RE PROJ'!GU54/'WICHE Public Grads-RE PROJ'!R54</f>
        <v>1.5022708745778502E-2</v>
      </c>
      <c r="FK51" s="416">
        <f>+'WICHE Public Grads-RE PROJ'!GV54/'WICHE Public Grads-RE PROJ'!S54</f>
        <v>1.686569001600394E-2</v>
      </c>
      <c r="FL51" s="416">
        <f>+'WICHE Public Grads-RE PROJ'!GW54/'WICHE Public Grads-RE PROJ'!T54</f>
        <v>1.7846229067351178E-2</v>
      </c>
      <c r="FM51" s="417">
        <f>+'WICHE Public Grads-RE PROJ'!GX54/'WICHE Public Grads-RE PROJ'!U54</f>
        <v>2.1167114957314933E-2</v>
      </c>
      <c r="FN51" s="417">
        <f>+'WICHE Public Grads-RE PROJ'!GY54/'WICHE Public Grads-RE PROJ'!V54</f>
        <v>2.5096993210475267E-2</v>
      </c>
      <c r="FO51" s="417">
        <f>+'WICHE Public Grads-RE PROJ'!GZ54/'WICHE Public Grads-RE PROJ'!W54</f>
        <v>2.7763944223107569E-2</v>
      </c>
      <c r="FP51" s="417">
        <f>+'WICHE Public Grads-RE PROJ'!HA54/'WICHE Public Grads-RE PROJ'!X54</f>
        <v>2.6490066225165563E-2</v>
      </c>
      <c r="FQ51" s="417">
        <f>+'WICHE Public Grads-RE PROJ'!HB54/'WICHE Public Grads-RE PROJ'!Y54</f>
        <v>2.9338014042126378E-2</v>
      </c>
      <c r="FR51" s="417">
        <f>+'WICHE Public Grads-RE PROJ'!HC54/'WICHE Public Grads-RE PROJ'!Z54</f>
        <v>3.2505984628953002E-2</v>
      </c>
      <c r="FS51" s="417">
        <f>+'WICHE Public Grads-RE PROJ'!HD54/'WICHE Public Grads-RE PROJ'!AA54</f>
        <v>3.5016085127443704E-2</v>
      </c>
      <c r="FT51" s="415">
        <f>+'WICHE Public Grads-RE PROJ'!HE54/'WICHE Public Grads-RE PROJ'!AB54</f>
        <v>3.9567908726787233E-2</v>
      </c>
      <c r="FU51" s="415">
        <f>+'WICHE Public Grads-RE PROJ'!HF54/'WICHE Public Grads-RE PROJ'!AC54</f>
        <v>3.9328595932369516E-2</v>
      </c>
      <c r="FV51" s="415">
        <f>+'WICHE Public Grads-RE PROJ'!HG54/'WICHE Public Grads-RE PROJ'!AD54</f>
        <v>4.1184971098265896E-2</v>
      </c>
      <c r="FW51" s="415">
        <f>+'WICHE Public Grads-RE PROJ'!HH54/'WICHE Public Grads-RE PROJ'!AE54</f>
        <v>4.8205366476942735E-2</v>
      </c>
      <c r="FX51" s="415">
        <f>+'WICHE Public Grads-RE PROJ'!HI54/'WICHE Public Grads-RE PROJ'!AF54</f>
        <v>5.3726362625139044E-2</v>
      </c>
      <c r="FY51" s="417">
        <f>+'WICHE Public Grads-RE PROJ'!HJ54/'WICHE Public Grads-RE PROJ'!AG54</f>
        <v>4.9049933716305789E-2</v>
      </c>
      <c r="FZ51" s="415">
        <f>+'WICHE Public Grads-RE PROJ'!HK54/'WICHE Public Grads-RE PROJ'!AH54</f>
        <v>4.6239784835005689E-2</v>
      </c>
      <c r="GA51" s="415">
        <f>+'WICHE Public Grads-RE PROJ'!HL54/'WICHE Public Grads-RE PROJ'!AI54</f>
        <v>5.1781568587867165E-2</v>
      </c>
      <c r="GB51" s="415">
        <f>+'WICHE Public Grads-RE PROJ'!HM54/'WICHE Public Grads-RE PROJ'!AJ54</f>
        <v>5.0792028615227386E-2</v>
      </c>
      <c r="GC51" s="415">
        <f>+'WICHE Public Grads-RE PROJ'!HN54/'WICHE Public Grads-RE PROJ'!AK54</f>
        <v>5.2187182095625638E-2</v>
      </c>
      <c r="GD51" s="434">
        <f>+'WICHE Public Grads-RE PROJ'!HO54/'WICHE Public Grads-RE PROJ'!AL54</f>
        <v>5.669419802182115E-2</v>
      </c>
      <c r="GE51" s="411">
        <f>+'WICHE Public Grads-RE PROJ'!HP54/'WICHE Public Grads-RE PROJ'!B54</f>
        <v>0.94164383561643838</v>
      </c>
      <c r="GF51" s="411">
        <f>+'WICHE Public Grads-RE PROJ'!HQ54/'WICHE Public Grads-RE PROJ'!C54</f>
        <v>0.91549295774647887</v>
      </c>
      <c r="GG51" s="411">
        <f>+'WICHE Public Grads-RE PROJ'!HR54/'WICHE Public Grads-RE PROJ'!D54</f>
        <v>0.90689410092395162</v>
      </c>
      <c r="GH51" s="411">
        <f>+'WICHE Public Grads-RE PROJ'!HS54/'WICHE Public Grads-RE PROJ'!E54</f>
        <v>0.91514063435068826</v>
      </c>
      <c r="GI51" s="411">
        <f>+'WICHE Public Grads-RE PROJ'!HT54/'WICHE Public Grads-RE PROJ'!F54</f>
        <v>0.91361931551804965</v>
      </c>
      <c r="GJ51" s="411">
        <f>+'WICHE Public Grads-RE PROJ'!HU54/'WICHE Public Grads-RE PROJ'!G54</f>
        <v>0.93870752831445703</v>
      </c>
      <c r="GK51" s="416">
        <f>+'WICHE Public Grads-RE PROJ'!HV54/'WICHE Public Grads-RE PROJ'!H54</f>
        <v>0.93818380743982499</v>
      </c>
      <c r="GL51" s="416">
        <f>+'WICHE Public Grads-RE PROJ'!HW54/'WICHE Public Grads-RE PROJ'!I54</f>
        <v>0.94061893342468883</v>
      </c>
      <c r="GM51" s="416">
        <f>+'WICHE Public Grads-RE PROJ'!HX54/'WICHE Public Grads-RE PROJ'!J54</f>
        <v>0.9427678378960983</v>
      </c>
      <c r="GN51" s="416">
        <f>+'WICHE Public Grads-RE PROJ'!HY54/'WICHE Public Grads-RE PROJ'!K54</f>
        <v>0.94111023533385885</v>
      </c>
      <c r="GO51" s="411">
        <f>+'WICHE Public Grads-RE PROJ'!HZ54/'WICHE Public Grads-RE PROJ'!L54</f>
        <v>0.93587994542974084</v>
      </c>
      <c r="GP51" s="416">
        <f>+'WICHE Public Grads-RE PROJ'!IA54/'WICHE Public Grads-RE PROJ'!M54</f>
        <v>0.92443604844982774</v>
      </c>
      <c r="GQ51" s="416">
        <f>+'WICHE Public Grads-RE PROJ'!IB54/'WICHE Public Grads-RE PROJ'!N54</f>
        <v>0.91789801133207416</v>
      </c>
      <c r="GR51" s="416">
        <f>+'WICHE Public Grads-RE PROJ'!IC54/'WICHE Public Grads-RE PROJ'!O54</f>
        <v>0.91776354105998836</v>
      </c>
      <c r="GS51" s="416">
        <f>+'WICHE Public Grads-RE PROJ'!ID54/'WICHE Public Grads-RE PROJ'!P54</f>
        <v>0.89800908138316449</v>
      </c>
      <c r="GT51" s="416">
        <f>+'WICHE Public Grads-RE PROJ'!IE54/'WICHE Public Grads-RE PROJ'!Q54</f>
        <v>0.90282770189312245</v>
      </c>
      <c r="GU51" s="416">
        <f>+'WICHE Public Grads-RE PROJ'!IF54/'WICHE Public Grads-RE PROJ'!R54</f>
        <v>0.89751950623034815</v>
      </c>
      <c r="GV51" s="416">
        <f>+'WICHE Public Grads-RE PROJ'!IG54/'WICHE Public Grads-RE PROJ'!S54</f>
        <v>0.88538717222700969</v>
      </c>
      <c r="GW51" s="416">
        <f>+'WICHE Public Grads-RE PROJ'!IH54/'WICHE Public Grads-RE PROJ'!T54</f>
        <v>0.88607749663855273</v>
      </c>
      <c r="GX51" s="417">
        <f>+'WICHE Public Grads-RE PROJ'!II54/'WICHE Public Grads-RE PROJ'!U54</f>
        <v>0.88130043269793001</v>
      </c>
      <c r="GY51" s="417">
        <f>+'WICHE Public Grads-RE PROJ'!IJ54/'WICHE Public Grads-RE PROJ'!V54</f>
        <v>0.86614936954413191</v>
      </c>
      <c r="GZ51" s="417">
        <f>+'WICHE Public Grads-RE PROJ'!IK54/'WICHE Public Grads-RE PROJ'!W54</f>
        <v>0.85893924302788849</v>
      </c>
      <c r="HA51" s="417">
        <f>+'WICHE Public Grads-RE PROJ'!IL54/'WICHE Public Grads-RE PROJ'!X54</f>
        <v>0.85367987004873169</v>
      </c>
      <c r="HB51" s="417">
        <f>+'WICHE Public Grads-RE PROJ'!IM54/'WICHE Public Grads-RE PROJ'!Y54</f>
        <v>0.84729187562688069</v>
      </c>
      <c r="HC51" s="417">
        <f>+'WICHE Public Grads-RE PROJ'!IN54/'WICHE Public Grads-RE PROJ'!Z54</f>
        <v>0.83255638150434674</v>
      </c>
      <c r="HD51" s="417">
        <f>+'WICHE Public Grads-RE PROJ'!IO54/'WICHE Public Grads-RE PROJ'!AA54</f>
        <v>0.82764167285325418</v>
      </c>
      <c r="HE51" s="415">
        <f>+'WICHE Public Grads-RE PROJ'!IP54/'WICHE Public Grads-RE PROJ'!AB54</f>
        <v>0.82000242747906305</v>
      </c>
      <c r="HF51" s="415">
        <f>+'WICHE Public Grads-RE PROJ'!IQ54/'WICHE Public Grads-RE PROJ'!AC54</f>
        <v>0.80323450134770891</v>
      </c>
      <c r="HG51" s="415">
        <f>+'WICHE Public Grads-RE PROJ'!IR54/'WICHE Public Grads-RE PROJ'!AD54</f>
        <v>0.80394990366088637</v>
      </c>
      <c r="HH51" s="415">
        <f>+'WICHE Public Grads-RE PROJ'!IS54/'WICHE Public Grads-RE PROJ'!AE54</f>
        <v>0.7784876292252294</v>
      </c>
      <c r="HI51" s="415">
        <f>+'WICHE Public Grads-RE PROJ'!IT54/'WICHE Public Grads-RE PROJ'!AF54</f>
        <v>0.7649610678531702</v>
      </c>
      <c r="HJ51" s="417">
        <f>+'WICHE Public Grads-RE PROJ'!IU54/'WICHE Public Grads-RE PROJ'!AG54</f>
        <v>0.77529827662395046</v>
      </c>
      <c r="HK51" s="415">
        <f>+'WICHE Public Grads-RE PROJ'!IV54/'WICHE Public Grads-RE PROJ'!AH54</f>
        <v>0.74893969173476782</v>
      </c>
      <c r="HL51" s="415">
        <f>+'WICHE Public Grads-RE PROJ'!IW54/'WICHE Public Grads-RE PROJ'!AI54</f>
        <v>0.74220248309276271</v>
      </c>
      <c r="HM51" s="415">
        <f>+'WICHE Public Grads-RE PROJ'!IX54/'WICHE Public Grads-RE PROJ'!AJ54</f>
        <v>0.7375574859478794</v>
      </c>
      <c r="HN51" s="415">
        <f>+'WICHE Public Grads-RE PROJ'!IY54/'WICHE Public Grads-RE PROJ'!AK54</f>
        <v>0.7275686673448627</v>
      </c>
      <c r="HO51" s="434">
        <f>+'WICHE Public Grads-RE PROJ'!IZ54/'WICHE Public Grads-RE PROJ'!AL54</f>
        <v>0.72203528092179059</v>
      </c>
      <c r="HP51" s="428">
        <f t="shared" si="53"/>
        <v>1</v>
      </c>
      <c r="HQ51" s="428">
        <f t="shared" si="54"/>
        <v>1</v>
      </c>
      <c r="HR51" s="428">
        <f t="shared" si="55"/>
        <v>1</v>
      </c>
      <c r="HS51" s="428">
        <f t="shared" si="56"/>
        <v>1</v>
      </c>
      <c r="HT51" s="428">
        <f t="shared" si="57"/>
        <v>1</v>
      </c>
      <c r="HU51" s="428">
        <f t="shared" si="2"/>
        <v>1</v>
      </c>
      <c r="HV51" s="428">
        <f t="shared" si="41"/>
        <v>1</v>
      </c>
      <c r="HW51" s="428">
        <f t="shared" si="42"/>
        <v>1</v>
      </c>
      <c r="HX51" s="428">
        <f t="shared" si="43"/>
        <v>1</v>
      </c>
      <c r="HY51" s="428">
        <f t="shared" si="44"/>
        <v>1</v>
      </c>
      <c r="HZ51" s="428">
        <f t="shared" si="45"/>
        <v>1</v>
      </c>
      <c r="IA51" s="428">
        <f t="shared" si="46"/>
        <v>1</v>
      </c>
      <c r="IB51" s="428">
        <f t="shared" si="47"/>
        <v>1</v>
      </c>
      <c r="IC51" s="428">
        <f t="shared" si="17"/>
        <v>1</v>
      </c>
      <c r="ID51" s="428">
        <f t="shared" si="18"/>
        <v>1</v>
      </c>
      <c r="IE51" s="428">
        <f t="shared" si="19"/>
        <v>1</v>
      </c>
      <c r="IF51" s="428">
        <f t="shared" si="20"/>
        <v>1</v>
      </c>
      <c r="IG51" s="428">
        <f t="shared" si="21"/>
        <v>1</v>
      </c>
      <c r="IH51" s="428">
        <f t="shared" si="22"/>
        <v>1</v>
      </c>
      <c r="II51" s="428">
        <f t="shared" si="23"/>
        <v>1</v>
      </c>
      <c r="IJ51" s="428">
        <f t="shared" si="24"/>
        <v>1</v>
      </c>
      <c r="IK51" s="428">
        <f t="shared" si="25"/>
        <v>1</v>
      </c>
      <c r="IL51" s="428">
        <f t="shared" si="26"/>
        <v>1</v>
      </c>
      <c r="IM51" s="428">
        <f t="shared" si="27"/>
        <v>1</v>
      </c>
      <c r="IN51" s="428">
        <f t="shared" si="28"/>
        <v>1</v>
      </c>
      <c r="IO51" s="428">
        <f t="shared" si="29"/>
        <v>1</v>
      </c>
      <c r="IP51" s="428">
        <f t="shared" si="30"/>
        <v>1</v>
      </c>
      <c r="IQ51" s="428">
        <f t="shared" si="31"/>
        <v>1</v>
      </c>
      <c r="IR51" s="428">
        <f t="shared" si="32"/>
        <v>1</v>
      </c>
      <c r="IS51" s="428">
        <f t="shared" si="33"/>
        <v>1</v>
      </c>
      <c r="IT51" s="428">
        <f t="shared" si="34"/>
        <v>1</v>
      </c>
      <c r="IU51" s="428">
        <f t="shared" si="35"/>
        <v>1</v>
      </c>
      <c r="IV51" s="428">
        <f t="shared" si="36"/>
        <v>1</v>
      </c>
      <c r="IW51" s="428">
        <f t="shared" si="37"/>
        <v>1</v>
      </c>
      <c r="IX51" s="428">
        <f t="shared" si="38"/>
        <v>1</v>
      </c>
      <c r="IY51" s="428">
        <f t="shared" si="39"/>
        <v>1</v>
      </c>
      <c r="IZ51" s="428">
        <f t="shared" si="40"/>
        <v>1</v>
      </c>
    </row>
    <row r="52" spans="1:260" s="42" customFormat="1">
      <c r="A52" s="282" t="s">
        <v>111</v>
      </c>
      <c r="B52" s="412">
        <f>+'WICHE Public Grads-RE PROJ'!AM55/'WICHE Public Grads-RE PROJ'!B55</f>
        <v>2.6089821469019624E-2</v>
      </c>
      <c r="C52" s="412">
        <f>+'WICHE Public Grads-RE PROJ'!AN55/'WICHE Public Grads-RE PROJ'!C55</f>
        <v>2.7505147220500931E-2</v>
      </c>
      <c r="D52" s="412">
        <f>+'WICHE Public Grads-RE PROJ'!AO55/'WICHE Public Grads-RE PROJ'!D55</f>
        <v>2.9046329412251142E-2</v>
      </c>
      <c r="E52" s="412">
        <f>+'WICHE Public Grads-RE PROJ'!AP55/'WICHE Public Grads-RE PROJ'!E55</f>
        <v>2.7234947327727844E-2</v>
      </c>
      <c r="F52" s="412">
        <f>+'WICHE Public Grads-RE PROJ'!AQ55/'WICHE Public Grads-RE PROJ'!F55</f>
        <v>2.7708095781071834E-2</v>
      </c>
      <c r="G52" s="412">
        <f>+'WICHE Public Grads-RE PROJ'!AR55/'WICHE Public Grads-RE PROJ'!G55</f>
        <v>2.81215459602457E-2</v>
      </c>
      <c r="H52" s="412">
        <f>+'WICHE Public Grads-RE PROJ'!AS55/'WICHE Public Grads-RE PROJ'!H55</f>
        <v>2.9840123596090753E-2</v>
      </c>
      <c r="I52" s="412">
        <f>+'WICHE Public Grads-RE PROJ'!AT55/'WICHE Public Grads-RE PROJ'!I55</f>
        <v>3.2771985183152698E-2</v>
      </c>
      <c r="J52" s="412">
        <f>+'WICHE Public Grads-RE PROJ'!AU55/'WICHE Public Grads-RE PROJ'!J55</f>
        <v>3.5049961568024597E-2</v>
      </c>
      <c r="K52" s="412">
        <f>+'WICHE Public Grads-RE PROJ'!AV55/'WICHE Public Grads-RE PROJ'!K55</f>
        <v>3.5624610303163072E-2</v>
      </c>
      <c r="L52" s="412">
        <f>+'WICHE Public Grads-RE PROJ'!AW55/'WICHE Public Grads-RE PROJ'!L55</f>
        <v>3.9290136194799832E-2</v>
      </c>
      <c r="M52" s="412">
        <f>+'WICHE Public Grads-RE PROJ'!AX55/'WICHE Public Grads-RE PROJ'!M55</f>
        <v>3.9938677456062714E-2</v>
      </c>
      <c r="N52" s="412">
        <f>+'WICHE Public Grads-RE PROJ'!AY55/'WICHE Public Grads-RE PROJ'!N55</f>
        <v>4.1405805350028455E-2</v>
      </c>
      <c r="O52" s="412">
        <f>+'WICHE Public Grads-RE PROJ'!AZ55/'WICHE Public Grads-RE PROJ'!O55</f>
        <v>4.2875895554255167E-2</v>
      </c>
      <c r="P52" s="412">
        <f>+'WICHE Public Grads-RE PROJ'!BA55/'WICHE Public Grads-RE PROJ'!P55</f>
        <v>4.6442232909543989E-2</v>
      </c>
      <c r="Q52" s="412">
        <f>+'WICHE Public Grads-RE PROJ'!BB55/'WICHE Public Grads-RE PROJ'!Q55</f>
        <v>4.6554527263631816E-2</v>
      </c>
      <c r="R52" s="412">
        <f>+'WICHE Public Grads-RE PROJ'!BC55/'WICHE Public Grads-RE PROJ'!R55</f>
        <v>4.9522114661798323E-2</v>
      </c>
      <c r="S52" s="412">
        <f>+'WICHE Public Grads-RE PROJ'!BD55/'WICHE Public Grads-RE PROJ'!S55</f>
        <v>5.1689344136982111E-2</v>
      </c>
      <c r="T52" s="412">
        <f>+'WICHE Public Grads-RE PROJ'!BE55/'WICHE Public Grads-RE PROJ'!T55</f>
        <v>4.8969911175184858E-2</v>
      </c>
      <c r="U52" s="418">
        <f>+'WICHE Public Grads-RE PROJ'!BF55/'WICHE Public Grads-RE PROJ'!U55</f>
        <v>5.0321538315329296E-2</v>
      </c>
      <c r="V52" s="418">
        <f>+'WICHE Public Grads-RE PROJ'!BG55/'WICHE Public Grads-RE PROJ'!V55</f>
        <v>4.8810062730388667E-2</v>
      </c>
      <c r="W52" s="418">
        <f>+'WICHE Public Grads-RE PROJ'!BH55/'WICHE Public Grads-RE PROJ'!W55</f>
        <v>4.8863199746078417E-2</v>
      </c>
      <c r="X52" s="418">
        <f>+'WICHE Public Grads-RE PROJ'!BI55/'WICHE Public Grads-RE PROJ'!X55</f>
        <v>4.8802569095691979E-2</v>
      </c>
      <c r="Y52" s="418">
        <f>+'WICHE Public Grads-RE PROJ'!BJ55/'WICHE Public Grads-RE PROJ'!Y55</f>
        <v>4.7795934363658053E-2</v>
      </c>
      <c r="Z52" s="418">
        <f>+'WICHE Public Grads-RE PROJ'!BK55/'WICHE Public Grads-RE PROJ'!Z55</f>
        <v>4.7268961067626535E-2</v>
      </c>
      <c r="AA52" s="418">
        <f>+'WICHE Public Grads-RE PROJ'!BL55/'WICHE Public Grads-RE PROJ'!AA55</f>
        <v>4.8671972062724556E-2</v>
      </c>
      <c r="AB52" s="418">
        <f>+'WICHE Public Grads-RE PROJ'!BM55/'WICHE Public Grads-RE PROJ'!AB55</f>
        <v>4.9893333774330646E-2</v>
      </c>
      <c r="AC52" s="418">
        <f>+'WICHE Public Grads-RE PROJ'!BN55/'WICHE Public Grads-RE PROJ'!AC55</f>
        <v>5.1447639285477124E-2</v>
      </c>
      <c r="AD52" s="418">
        <f>+'WICHE Public Grads-RE PROJ'!BO55/'WICHE Public Grads-RE PROJ'!AD55</f>
        <v>5.1066189443968339E-2</v>
      </c>
      <c r="AE52" s="418">
        <f>+'WICHE Public Grads-RE PROJ'!BP55/'WICHE Public Grads-RE PROJ'!AE55</f>
        <v>5.2732263162272308E-2</v>
      </c>
      <c r="AF52" s="418">
        <f>+'WICHE Public Grads-RE PROJ'!BQ55/'WICHE Public Grads-RE PROJ'!AF55</f>
        <v>5.4019524339906963E-2</v>
      </c>
      <c r="AG52" s="418">
        <f>+'WICHE Public Grads-RE PROJ'!BR55/'WICHE Public Grads-RE PROJ'!AG55</f>
        <v>6.261145877241335E-2</v>
      </c>
      <c r="AH52" s="418">
        <f>+'WICHE Public Grads-RE PROJ'!BS55/'WICHE Public Grads-RE PROJ'!AH55</f>
        <v>6.5039617638185374E-2</v>
      </c>
      <c r="AI52" s="418">
        <f>+'WICHE Public Grads-RE PROJ'!BT55/'WICHE Public Grads-RE PROJ'!AI55</f>
        <v>6.7792593528816988E-2</v>
      </c>
      <c r="AJ52" s="418">
        <f>+'WICHE Public Grads-RE PROJ'!BU55/'WICHE Public Grads-RE PROJ'!AJ55</f>
        <v>6.9951115428098273E-2</v>
      </c>
      <c r="AK52" s="418">
        <f>+'WICHE Public Grads-RE PROJ'!BV55/'WICHE Public Grads-RE PROJ'!AK55</f>
        <v>7.0847832449835765E-2</v>
      </c>
      <c r="AL52" s="435">
        <f>+'WICHE Public Grads-RE PROJ'!BW55/'WICHE Public Grads-RE PROJ'!AL55</f>
        <v>7.13026247292146E-2</v>
      </c>
      <c r="AM52" s="412">
        <f>+'WICHE Public Grads-RE PROJ'!BX55/'WICHE Public Grads-RE PROJ'!B55</f>
        <v>7.8660708770051276E-3</v>
      </c>
      <c r="AN52" s="412">
        <f>+'WICHE Public Grads-RE PROJ'!BY55/'WICHE Public Grads-RE PROJ'!C55</f>
        <v>9.434905151218342E-3</v>
      </c>
      <c r="AO52" s="412">
        <f>+'WICHE Public Grads-RE PROJ'!BZ55/'WICHE Public Grads-RE PROJ'!D55</f>
        <v>9.5718509024001978E-3</v>
      </c>
      <c r="AP52" s="412">
        <f>+'WICHE Public Grads-RE PROJ'!CA55/'WICHE Public Grads-RE PROJ'!E55</f>
        <v>8.5435391901034115E-3</v>
      </c>
      <c r="AQ52" s="412">
        <f>+'WICHE Public Grads-RE PROJ'!CB55/'WICHE Public Grads-RE PROJ'!F55</f>
        <v>9.3120486507031544E-3</v>
      </c>
      <c r="AR52" s="412">
        <f>+'WICHE Public Grads-RE PROJ'!CC55/'WICHE Public Grads-RE PROJ'!G55</f>
        <v>8.6973853485295977E-3</v>
      </c>
      <c r="AS52" s="412">
        <f>+'WICHE Public Grads-RE PROJ'!CD55/'WICHE Public Grads-RE PROJ'!H55</f>
        <v>9.1829117989133263E-3</v>
      </c>
      <c r="AT52" s="412">
        <f>+'WICHE Public Grads-RE PROJ'!CE55/'WICHE Public Grads-RE PROJ'!I55</f>
        <v>9.2262313074495811E-3</v>
      </c>
      <c r="AU52" s="412">
        <f>+'WICHE Public Grads-RE PROJ'!CF55/'WICHE Public Grads-RE PROJ'!J55</f>
        <v>9.0870270731915614E-3</v>
      </c>
      <c r="AV52" s="412">
        <f>+'WICHE Public Grads-RE PROJ'!CG55/'WICHE Public Grads-RE PROJ'!K55</f>
        <v>9.2179100453312207E-3</v>
      </c>
      <c r="AW52" s="412">
        <f>+'WICHE Public Grads-RE PROJ'!CH55/'WICHE Public Grads-RE PROJ'!L55</f>
        <v>1.0284770945109368E-2</v>
      </c>
      <c r="AX52" s="412">
        <f>+'WICHE Public Grads-RE PROJ'!CI55/'WICHE Public Grads-RE PROJ'!M55</f>
        <v>1.055759261600708E-2</v>
      </c>
      <c r="AY52" s="412">
        <f>+'WICHE Public Grads-RE PROJ'!CJ55/'WICHE Public Grads-RE PROJ'!N55</f>
        <v>1.0813887307911212E-2</v>
      </c>
      <c r="AZ52" s="412">
        <f>+'WICHE Public Grads-RE PROJ'!CK55/'WICHE Public Grads-RE PROJ'!O55</f>
        <v>1.1070869379556848E-2</v>
      </c>
      <c r="BA52" s="412">
        <f>+'WICHE Public Grads-RE PROJ'!CL55/'WICHE Public Grads-RE PROJ'!P55</f>
        <v>1.2316873799660333E-2</v>
      </c>
      <c r="BB52" s="412">
        <f>+'WICHE Public Grads-RE PROJ'!CM55/'WICHE Public Grads-RE PROJ'!Q55</f>
        <v>1.2131065532766383E-2</v>
      </c>
      <c r="BC52" s="412">
        <f>+'WICHE Public Grads-RE PROJ'!CN55/'WICHE Public Grads-RE PROJ'!R55</f>
        <v>1.2273138701808755E-2</v>
      </c>
      <c r="BD52" s="412">
        <f>+'WICHE Public Grads-RE PROJ'!CO55/'WICHE Public Grads-RE PROJ'!S55</f>
        <v>1.2964378535392142E-2</v>
      </c>
      <c r="BE52" s="412">
        <f>+'WICHE Public Grads-RE PROJ'!CP55/'WICHE Public Grads-RE PROJ'!T55</f>
        <v>1.3563998821869816E-2</v>
      </c>
      <c r="BF52" s="418">
        <f>+'WICHE Public Grads-RE PROJ'!CQ55/'WICHE Public Grads-RE PROJ'!U55</f>
        <v>1.2481388792093009E-2</v>
      </c>
      <c r="BG52" s="418">
        <f>+'WICHE Public Grads-RE PROJ'!CR55/'WICHE Public Grads-RE PROJ'!V55</f>
        <v>1.249757485610813E-2</v>
      </c>
      <c r="BH52" s="418">
        <f>+'WICHE Public Grads-RE PROJ'!CS55/'WICHE Public Grads-RE PROJ'!W55</f>
        <v>1.1560114264713253E-2</v>
      </c>
      <c r="BI52" s="418">
        <f>+'WICHE Public Grads-RE PROJ'!CT55/'WICHE Public Grads-RE PROJ'!X55</f>
        <v>1.1171466639335862E-2</v>
      </c>
      <c r="BJ52" s="418">
        <f>+'WICHE Public Grads-RE PROJ'!CU55/'WICHE Public Grads-RE PROJ'!Y55</f>
        <v>1.0837153032187708E-2</v>
      </c>
      <c r="BK52" s="418">
        <f>+'WICHE Public Grads-RE PROJ'!CV55/'WICHE Public Grads-RE PROJ'!Z55</f>
        <v>1.1681409919011156E-2</v>
      </c>
      <c r="BL52" s="418">
        <f>+'WICHE Public Grads-RE PROJ'!CW55/'WICHE Public Grads-RE PROJ'!AA55</f>
        <v>1.1500621201437158E-2</v>
      </c>
      <c r="BM52" s="418">
        <f>+'WICHE Public Grads-RE PROJ'!CX55/'WICHE Public Grads-RE PROJ'!AB55</f>
        <v>1.1592716929335693E-2</v>
      </c>
      <c r="BN52" s="418">
        <f>+'WICHE Public Grads-RE PROJ'!CY55/'WICHE Public Grads-RE PROJ'!AC55</f>
        <v>1.1853376718241583E-2</v>
      </c>
      <c r="BO52" s="418">
        <f>+'WICHE Public Grads-RE PROJ'!CZ55/'WICHE Public Grads-RE PROJ'!AD55</f>
        <v>1.2199425316328073E-2</v>
      </c>
      <c r="BP52" s="418">
        <f>+'WICHE Public Grads-RE PROJ'!DA55/'WICHE Public Grads-RE PROJ'!AE55</f>
        <v>1.250935706562422E-2</v>
      </c>
      <c r="BQ52" s="418">
        <f>+'WICHE Public Grads-RE PROJ'!DB55/'WICHE Public Grads-RE PROJ'!AF55</f>
        <v>1.2464784118456397E-2</v>
      </c>
      <c r="BR52" s="418">
        <f>+'WICHE Public Grads-RE PROJ'!DC55/'WICHE Public Grads-RE PROJ'!AG55</f>
        <v>1.446126908984793E-2</v>
      </c>
      <c r="BS52" s="418">
        <f>+'WICHE Public Grads-RE PROJ'!DD55/'WICHE Public Grads-RE PROJ'!AH55</f>
        <v>1.5529479016148753E-2</v>
      </c>
      <c r="BT52" s="418">
        <f>+'WICHE Public Grads-RE PROJ'!DE55/'WICHE Public Grads-RE PROJ'!AI55</f>
        <v>1.5672396359959553E-2</v>
      </c>
      <c r="BU52" s="418">
        <f>+'WICHE Public Grads-RE PROJ'!DF55/'WICHE Public Grads-RE PROJ'!AJ55</f>
        <v>1.5541153803283388E-2</v>
      </c>
      <c r="BV52" s="418">
        <f>+'WICHE Public Grads-RE PROJ'!DG55/'WICHE Public Grads-RE PROJ'!AK55</f>
        <v>1.6000520342124947E-2</v>
      </c>
      <c r="BW52" s="435">
        <f>+'WICHE Public Grads-RE PROJ'!DH55/'WICHE Public Grads-RE PROJ'!AL55</f>
        <v>1.6070798837931787E-2</v>
      </c>
      <c r="BX52" s="412">
        <f>+'WICHE Public Grads-RE PROJ'!DI55/'WICHE Public Grads-RE PROJ'!B55</f>
        <v>1.8223750592014497E-2</v>
      </c>
      <c r="BY52" s="412">
        <f>+'WICHE Public Grads-RE PROJ'!DJ55/'WICHE Public Grads-RE PROJ'!C55</f>
        <v>1.8070242069282587E-2</v>
      </c>
      <c r="BZ52" s="412">
        <f>+'WICHE Public Grads-RE PROJ'!DK55/'WICHE Public Grads-RE PROJ'!D55</f>
        <v>1.9474478509850943E-2</v>
      </c>
      <c r="CA52" s="412">
        <f>+'WICHE Public Grads-RE PROJ'!DL55/'WICHE Public Grads-RE PROJ'!E55</f>
        <v>1.8691408137624432E-2</v>
      </c>
      <c r="CB52" s="412">
        <f>+'WICHE Public Grads-RE PROJ'!DM55/'WICHE Public Grads-RE PROJ'!F55</f>
        <v>1.839604713036868E-2</v>
      </c>
      <c r="CC52" s="412">
        <f>+'WICHE Public Grads-RE PROJ'!DN55/'WICHE Public Grads-RE PROJ'!G55</f>
        <v>1.9424160611716104E-2</v>
      </c>
      <c r="CD52" s="412">
        <f>+'WICHE Public Grads-RE PROJ'!DO55/'WICHE Public Grads-RE PROJ'!H55</f>
        <v>2.0657211797177426E-2</v>
      </c>
      <c r="CE52" s="412">
        <f>+'WICHE Public Grads-RE PROJ'!DP55/'WICHE Public Grads-RE PROJ'!I55</f>
        <v>2.3545753875703113E-2</v>
      </c>
      <c r="CF52" s="412">
        <f>+'WICHE Public Grads-RE PROJ'!DQ55/'WICHE Public Grads-RE PROJ'!J55</f>
        <v>2.5962934494833036E-2</v>
      </c>
      <c r="CG52" s="412">
        <f>+'WICHE Public Grads-RE PROJ'!DR55/'WICHE Public Grads-RE PROJ'!K55</f>
        <v>2.6406700257831855E-2</v>
      </c>
      <c r="CH52" s="412">
        <f>+'WICHE Public Grads-RE PROJ'!DS55/'WICHE Public Grads-RE PROJ'!L55</f>
        <v>2.9005365249690468E-2</v>
      </c>
      <c r="CI52" s="412">
        <f>+'WICHE Public Grads-RE PROJ'!DT55/'WICHE Public Grads-RE PROJ'!M55</f>
        <v>2.9381084840055634E-2</v>
      </c>
      <c r="CJ52" s="412">
        <f>+'WICHE Public Grads-RE PROJ'!DU55/'WICHE Public Grads-RE PROJ'!N55</f>
        <v>3.0591918042117246E-2</v>
      </c>
      <c r="CK52" s="412">
        <f>+'WICHE Public Grads-RE PROJ'!DV55/'WICHE Public Grads-RE PROJ'!O55</f>
        <v>3.1805026174698318E-2</v>
      </c>
      <c r="CL52" s="412">
        <f>+'WICHE Public Grads-RE PROJ'!DW55/'WICHE Public Grads-RE PROJ'!P55</f>
        <v>3.4125359109883659E-2</v>
      </c>
      <c r="CM52" s="412">
        <f>+'WICHE Public Grads-RE PROJ'!DX55/'WICHE Public Grads-RE PROJ'!Q55</f>
        <v>3.4423461730865433E-2</v>
      </c>
      <c r="CN52" s="412">
        <f>+'WICHE Public Grads-RE PROJ'!DY55/'WICHE Public Grads-RE PROJ'!R55</f>
        <v>3.7248975959989571E-2</v>
      </c>
      <c r="CO52" s="412">
        <f>+'WICHE Public Grads-RE PROJ'!DZ55/'WICHE Public Grads-RE PROJ'!S55</f>
        <v>3.8724965601589972E-2</v>
      </c>
      <c r="CP52" s="412">
        <f>+'WICHE Public Grads-RE PROJ'!EA55/'WICHE Public Grads-RE PROJ'!T55</f>
        <v>3.5405912353315042E-2</v>
      </c>
      <c r="CQ52" s="418">
        <f>+'WICHE Public Grads-RE PROJ'!EB55/'WICHE Public Grads-RE PROJ'!U55</f>
        <v>3.7840149523236291E-2</v>
      </c>
      <c r="CR52" s="418">
        <f>+'WICHE Public Grads-RE PROJ'!EC55/'WICHE Public Grads-RE PROJ'!V55</f>
        <v>3.6312487874280541E-2</v>
      </c>
      <c r="CS52" s="418">
        <f>+'WICHE Public Grads-RE PROJ'!ED55/'WICHE Public Grads-RE PROJ'!W55</f>
        <v>3.7303085481365163E-2</v>
      </c>
      <c r="CT52" s="418">
        <f>+'WICHE Public Grads-RE PROJ'!EE55/'WICHE Public Grads-RE PROJ'!X55</f>
        <v>3.7631102456356119E-2</v>
      </c>
      <c r="CU52" s="418">
        <f>+'WICHE Public Grads-RE PROJ'!EF55/'WICHE Public Grads-RE PROJ'!Y55</f>
        <v>3.695878133147034E-2</v>
      </c>
      <c r="CV52" s="418">
        <f>+'WICHE Public Grads-RE PROJ'!EG55/'WICHE Public Grads-RE PROJ'!Z55</f>
        <v>3.5587551148615379E-2</v>
      </c>
      <c r="CW52" s="418">
        <f>+'WICHE Public Grads-RE PROJ'!EH55/'WICHE Public Grads-RE PROJ'!AA55</f>
        <v>3.7171350861287401E-2</v>
      </c>
      <c r="CX52" s="418">
        <f>+'WICHE Public Grads-RE PROJ'!EI55/'WICHE Public Grads-RE PROJ'!AB55</f>
        <v>3.8300616844994959E-2</v>
      </c>
      <c r="CY52" s="418">
        <f>+'WICHE Public Grads-RE PROJ'!EJ55/'WICHE Public Grads-RE PROJ'!AC55</f>
        <v>3.9594262567235541E-2</v>
      </c>
      <c r="CZ52" s="418">
        <f>+'WICHE Public Grads-RE PROJ'!EK55/'WICHE Public Grads-RE PROJ'!AD55</f>
        <v>3.8866764127640271E-2</v>
      </c>
      <c r="DA52" s="418">
        <f>+'WICHE Public Grads-RE PROJ'!EL55/'WICHE Public Grads-RE PROJ'!AE55</f>
        <v>4.0222906096648088E-2</v>
      </c>
      <c r="DB52" s="418">
        <f>+'WICHE Public Grads-RE PROJ'!EM55/'WICHE Public Grads-RE PROJ'!AF55</f>
        <v>4.1554740221450566E-2</v>
      </c>
      <c r="DC52" s="418">
        <f>+'WICHE Public Grads-RE PROJ'!EN55/'WICHE Public Grads-RE PROJ'!AG55</f>
        <v>4.8150189682565417E-2</v>
      </c>
      <c r="DD52" s="418">
        <f>+'WICHE Public Grads-RE PROJ'!EO55/'WICHE Public Grads-RE PROJ'!AH55</f>
        <v>4.9510138622036619E-2</v>
      </c>
      <c r="DE52" s="418">
        <f>+'WICHE Public Grads-RE PROJ'!EP55/'WICHE Public Grads-RE PROJ'!AI55</f>
        <v>5.2120197168857435E-2</v>
      </c>
      <c r="DF52" s="418">
        <f>+'WICHE Public Grads-RE PROJ'!EQ55/'WICHE Public Grads-RE PROJ'!AJ55</f>
        <v>5.4409961624814894E-2</v>
      </c>
      <c r="DG52" s="418">
        <f>+'WICHE Public Grads-RE PROJ'!ER55/'WICHE Public Grads-RE PROJ'!AK55</f>
        <v>5.4847312107710822E-2</v>
      </c>
      <c r="DH52" s="435">
        <f>+'WICHE Public Grads-RE PROJ'!ES55/'WICHE Public Grads-RE PROJ'!AL55</f>
        <v>5.523182589128281E-2</v>
      </c>
      <c r="DI52" s="412">
        <f>+'WICHE Public Grads-RE PROJ'!ET55/'WICHE Public Grads-RE PROJ'!B55</f>
        <v>4.0154026728167536E-2</v>
      </c>
      <c r="DJ52" s="412">
        <f>+'WICHE Public Grads-RE PROJ'!EU55/'WICHE Public Grads-RE PROJ'!C55</f>
        <v>4.1077817978291721E-2</v>
      </c>
      <c r="DK52" s="412">
        <f>+'WICHE Public Grads-RE PROJ'!EV55/'WICHE Public Grads-RE PROJ'!D55</f>
        <v>4.293895102437411E-2</v>
      </c>
      <c r="DL52" s="412">
        <f>+'WICHE Public Grads-RE PROJ'!EW55/'WICHE Public Grads-RE PROJ'!E55</f>
        <v>3.923842659708128E-2</v>
      </c>
      <c r="DM52" s="412">
        <f>+'WICHE Public Grads-RE PROJ'!EX55/'WICHE Public Grads-RE PROJ'!F55</f>
        <v>3.7875332573166096E-2</v>
      </c>
      <c r="DN52" s="412">
        <f>+'WICHE Public Grads-RE PROJ'!EY55/'WICHE Public Grads-RE PROJ'!G55</f>
        <v>4.1022667560564607E-2</v>
      </c>
      <c r="DO52" s="412">
        <f>+'WICHE Public Grads-RE PROJ'!EZ55/'WICHE Public Grads-RE PROJ'!H55</f>
        <v>4.3935632822400053E-2</v>
      </c>
      <c r="DP52" s="412">
        <f>+'WICHE Public Grads-RE PROJ'!FA55/'WICHE Public Grads-RE PROJ'!I55</f>
        <v>4.4261901495404037E-2</v>
      </c>
      <c r="DQ52" s="412">
        <f>+'WICHE Public Grads-RE PROJ'!FB55/'WICHE Public Grads-RE PROJ'!J55</f>
        <v>4.3949098983687762E-2</v>
      </c>
      <c r="DR52" s="412">
        <f>+'WICHE Public Grads-RE PROJ'!FC55/'WICHE Public Grads-RE PROJ'!K55</f>
        <v>4.7774725737685583E-2</v>
      </c>
      <c r="DS52" s="412">
        <f>+'WICHE Public Grads-RE PROJ'!FD55/'WICHE Public Grads-RE PROJ'!L55</f>
        <v>5.1968633924886501E-2</v>
      </c>
      <c r="DT52" s="412">
        <f>+'WICHE Public Grads-RE PROJ'!FE55/'WICHE Public Grads-RE PROJ'!M55</f>
        <v>5.0512074851435072E-2</v>
      </c>
      <c r="DU52" s="412">
        <f>+'WICHE Public Grads-RE PROJ'!FF55/'WICHE Public Grads-RE PROJ'!N55</f>
        <v>5.4923164484917471E-2</v>
      </c>
      <c r="DV52" s="412">
        <f>+'WICHE Public Grads-RE PROJ'!FG55/'WICHE Public Grads-RE PROJ'!O55</f>
        <v>5.9324044346739629E-2</v>
      </c>
      <c r="DW52" s="412">
        <f>+'WICHE Public Grads-RE PROJ'!FH55/'WICHE Public Grads-RE PROJ'!P55</f>
        <v>6.4123930606479057E-2</v>
      </c>
      <c r="DX52" s="412">
        <f>+'WICHE Public Grads-RE PROJ'!FI55/'WICHE Public Grads-RE PROJ'!Q55</f>
        <v>6.7721360680340167E-2</v>
      </c>
      <c r="DY52" s="412">
        <f>+'WICHE Public Grads-RE PROJ'!FJ55/'WICHE Public Grads-RE PROJ'!R55</f>
        <v>7.405305064203857E-2</v>
      </c>
      <c r="DZ52" s="412">
        <f>+'WICHE Public Grads-RE PROJ'!FK55/'WICHE Public Grads-RE PROJ'!S55</f>
        <v>7.5217856596850638E-2</v>
      </c>
      <c r="EA52" s="412">
        <f>+'WICHE Public Grads-RE PROJ'!FL55/'WICHE Public Grads-RE PROJ'!T55</f>
        <v>7.6810987614131368E-2</v>
      </c>
      <c r="EB52" s="418">
        <f>+'WICHE Public Grads-RE PROJ'!FM55/'WICHE Public Grads-RE PROJ'!U55</f>
        <v>7.7280070960179928E-2</v>
      </c>
      <c r="EC52" s="418">
        <f>+'WICHE Public Grads-RE PROJ'!FN55/'WICHE Public Grads-RE PROJ'!V55</f>
        <v>8.0142921813360926E-2</v>
      </c>
      <c r="ED52" s="418">
        <f>+'WICHE Public Grads-RE PROJ'!FO55/'WICHE Public Grads-RE PROJ'!W55</f>
        <v>7.7195502915086617E-2</v>
      </c>
      <c r="EE52" s="418">
        <f>+'WICHE Public Grads-RE PROJ'!FP55/'WICHE Public Grads-RE PROJ'!X55</f>
        <v>7.3280721533258167E-2</v>
      </c>
      <c r="EF52" s="418">
        <f>+'WICHE Public Grads-RE PROJ'!FQ55/'WICHE Public Grads-RE PROJ'!Y55</f>
        <v>7.3542692589500233E-2</v>
      </c>
      <c r="EG52" s="418">
        <f>+'WICHE Public Grads-RE PROJ'!FR55/'WICHE Public Grads-RE PROJ'!Z55</f>
        <v>7.2957875613358911E-2</v>
      </c>
      <c r="EH52" s="418">
        <f>+'WICHE Public Grads-RE PROJ'!FS55/'WICHE Public Grads-RE PROJ'!AA55</f>
        <v>7.3368926496759676E-2</v>
      </c>
      <c r="EI52" s="418">
        <f>+'WICHE Public Grads-RE PROJ'!FT55/'WICHE Public Grads-RE PROJ'!AB55</f>
        <v>7.1673088690072606E-2</v>
      </c>
      <c r="EJ52" s="418">
        <f>+'WICHE Public Grads-RE PROJ'!FU55/'WICHE Public Grads-RE PROJ'!AC55</f>
        <v>6.8945481107643272E-2</v>
      </c>
      <c r="EK52" s="418">
        <f>+'WICHE Public Grads-RE PROJ'!FV55/'WICHE Public Grads-RE PROJ'!AD55</f>
        <v>7.131454689049084E-2</v>
      </c>
      <c r="EL52" s="418">
        <f>+'WICHE Public Grads-RE PROJ'!FW55/'WICHE Public Grads-RE PROJ'!AE55</f>
        <v>6.9433585627547201E-2</v>
      </c>
      <c r="EM52" s="418">
        <f>+'WICHE Public Grads-RE PROJ'!FX55/'WICHE Public Grads-RE PROJ'!AF55</f>
        <v>7.0284347769114852E-2</v>
      </c>
      <c r="EN52" s="418">
        <f>+'WICHE Public Grads-RE PROJ'!FY55/'WICHE Public Grads-RE PROJ'!AG55</f>
        <v>7.4203171103401314E-2</v>
      </c>
      <c r="EO52" s="418">
        <f>+'WICHE Public Grads-RE PROJ'!FZ55/'WICHE Public Grads-RE PROJ'!AH55</f>
        <v>7.575781634565E-2</v>
      </c>
      <c r="EP52" s="418">
        <f>+'WICHE Public Grads-RE PROJ'!GA55/'WICHE Public Grads-RE PROJ'!AI55</f>
        <v>7.7477249747219409E-2</v>
      </c>
      <c r="EQ52" s="418">
        <f>+'WICHE Public Grads-RE PROJ'!GB55/'WICHE Public Grads-RE PROJ'!AJ55</f>
        <v>7.8342701549338381E-2</v>
      </c>
      <c r="ER52" s="418">
        <f>+'WICHE Public Grads-RE PROJ'!GC55/'WICHE Public Grads-RE PROJ'!AK55</f>
        <v>8.0653029366808682E-2</v>
      </c>
      <c r="ES52" s="435">
        <f>+'WICHE Public Grads-RE PROJ'!GD55/'WICHE Public Grads-RE PROJ'!AL55</f>
        <v>7.8322054106702038E-2</v>
      </c>
      <c r="ET52" s="412">
        <f>+'WICHE Public Grads-RE PROJ'!GE55/'WICHE Public Grads-RE PROJ'!B55</f>
        <v>1.6926466651566007E-2</v>
      </c>
      <c r="EU52" s="412">
        <f>+'WICHE Public Grads-RE PROJ'!GF55/'WICHE Public Grads-RE PROJ'!C55</f>
        <v>1.7950306834309471E-2</v>
      </c>
      <c r="EV52" s="412">
        <f>+'WICHE Public Grads-RE PROJ'!GG55/'WICHE Public Grads-RE PROJ'!D55</f>
        <v>1.9226395981063033E-2</v>
      </c>
      <c r="EW52" s="412">
        <f>+'WICHE Public Grads-RE PROJ'!GH55/'WICHE Public Grads-RE PROJ'!E55</f>
        <v>1.8208176282980573E-2</v>
      </c>
      <c r="EX52" s="412">
        <f>+'WICHE Public Grads-RE PROJ'!GI55/'WICHE Public Grads-RE PROJ'!F55</f>
        <v>1.9137210186240972E-2</v>
      </c>
      <c r="EY52" s="412">
        <f>+'WICHE Public Grads-RE PROJ'!GJ55/'WICHE Public Grads-RE PROJ'!G55</f>
        <v>2.1489789631991881E-2</v>
      </c>
      <c r="EZ52" s="412">
        <f>+'WICHE Public Grads-RE PROJ'!GK55/'WICHE Public Grads-RE PROJ'!H55</f>
        <v>2.2288957939139341E-2</v>
      </c>
      <c r="FA52" s="412">
        <f>+'WICHE Public Grads-RE PROJ'!GL55/'WICHE Public Grads-RE PROJ'!I55</f>
        <v>2.4094525998079298E-2</v>
      </c>
      <c r="FB52" s="412">
        <f>+'WICHE Public Grads-RE PROJ'!GM55/'WICHE Public Grads-RE PROJ'!J55</f>
        <v>2.4698949526005636E-2</v>
      </c>
      <c r="FC52" s="412">
        <f>+'WICHE Public Grads-RE PROJ'!GN55/'WICHE Public Grads-RE PROJ'!K55</f>
        <v>2.6238182706728907E-2</v>
      </c>
      <c r="FD52" s="412">
        <f>+'WICHE Public Grads-RE PROJ'!GO55/'WICHE Public Grads-RE PROJ'!L55</f>
        <v>2.958316137020223E-2</v>
      </c>
      <c r="FE52" s="412">
        <f>+'WICHE Public Grads-RE PROJ'!GP55/'WICHE Public Grads-RE PROJ'!M55</f>
        <v>2.9554937413073714E-2</v>
      </c>
      <c r="FF52" s="412">
        <f>+'WICHE Public Grads-RE PROJ'!GQ55/'WICHE Public Grads-RE PROJ'!N55</f>
        <v>3.2188705495478406E-2</v>
      </c>
      <c r="FG52" s="412">
        <f>+'WICHE Public Grads-RE PROJ'!GR55/'WICHE Public Grads-RE PROJ'!O55</f>
        <v>3.4809976434863749E-2</v>
      </c>
      <c r="FH52" s="412">
        <f>+'WICHE Public Grads-RE PROJ'!GS55/'WICHE Public Grads-RE PROJ'!P55</f>
        <v>3.8569591924194083E-2</v>
      </c>
      <c r="FI52" s="412">
        <f>+'WICHE Public Grads-RE PROJ'!GT55/'WICHE Public Grads-RE PROJ'!Q55</f>
        <v>4.0332666333166581E-2</v>
      </c>
      <c r="FJ52" s="412">
        <f>+'WICHE Public Grads-RE PROJ'!GU55/'WICHE Public Grads-RE PROJ'!R55</f>
        <v>4.3569642391421075E-2</v>
      </c>
      <c r="FK52" s="412">
        <f>+'WICHE Public Grads-RE PROJ'!GV55/'WICHE Public Grads-RE PROJ'!S55</f>
        <v>4.7729704938082859E-2</v>
      </c>
      <c r="FL52" s="412">
        <f>+'WICHE Public Grads-RE PROJ'!GW55/'WICHE Public Grads-RE PROJ'!T55</f>
        <v>5.052008246911284E-2</v>
      </c>
      <c r="FM52" s="418">
        <f>+'WICHE Public Grads-RE PROJ'!GX55/'WICHE Public Grads-RE PROJ'!U55</f>
        <v>5.7164127094750848E-2</v>
      </c>
      <c r="FN52" s="418">
        <f>+'WICHE Public Grads-RE PROJ'!GY55/'WICHE Public Grads-RE PROJ'!V55</f>
        <v>6.0547759167043913E-2</v>
      </c>
      <c r="FO52" s="418">
        <f>+'WICHE Public Grads-RE PROJ'!GZ55/'WICHE Public Grads-RE PROJ'!W55</f>
        <v>6.6220076510582856E-2</v>
      </c>
      <c r="FP52" s="418">
        <f>+'WICHE Public Grads-RE PROJ'!HA55/'WICHE Public Grads-RE PROJ'!X55</f>
        <v>6.5969731133203507E-2</v>
      </c>
      <c r="FQ52" s="418">
        <f>+'WICHE Public Grads-RE PROJ'!HB55/'WICHE Public Grads-RE PROJ'!Y55</f>
        <v>7.069708794111132E-2</v>
      </c>
      <c r="FR52" s="418">
        <f>+'WICHE Public Grads-RE PROJ'!HC55/'WICHE Public Grads-RE PROJ'!Z55</f>
        <v>7.6098952408441861E-2</v>
      </c>
      <c r="FS52" s="418">
        <f>+'WICHE Public Grads-RE PROJ'!HD55/'WICHE Public Grads-RE PROJ'!AA55</f>
        <v>8.1108760619186732E-2</v>
      </c>
      <c r="FT52" s="418">
        <f>+'WICHE Public Grads-RE PROJ'!HE55/'WICHE Public Grads-RE PROJ'!AB55</f>
        <v>8.194281367312177E-2</v>
      </c>
      <c r="FU52" s="418">
        <f>+'WICHE Public Grads-RE PROJ'!HF55/'WICHE Public Grads-RE PROJ'!AC55</f>
        <v>8.896673085862275E-2</v>
      </c>
      <c r="FV52" s="418">
        <f>+'WICHE Public Grads-RE PROJ'!HG55/'WICHE Public Grads-RE PROJ'!AD55</f>
        <v>9.2554317689166707E-2</v>
      </c>
      <c r="FW52" s="418">
        <f>+'WICHE Public Grads-RE PROJ'!HH55/'WICHE Public Grads-RE PROJ'!AE55</f>
        <v>9.5284038925393E-2</v>
      </c>
      <c r="FX52" s="418">
        <f>+'WICHE Public Grads-RE PROJ'!HI55/'WICHE Public Grads-RE PROJ'!AF55</f>
        <v>9.8096704448666708E-2</v>
      </c>
      <c r="FY52" s="418">
        <f>+'WICHE Public Grads-RE PROJ'!HJ55/'WICHE Public Grads-RE PROJ'!AG55</f>
        <v>0.10307707272786226</v>
      </c>
      <c r="FZ52" s="418">
        <f>+'WICHE Public Grads-RE PROJ'!HK55/'WICHE Public Grads-RE PROJ'!AH55</f>
        <v>0.11005605220953682</v>
      </c>
      <c r="GA52" s="418">
        <f>+'WICHE Public Grads-RE PROJ'!HL55/'WICHE Public Grads-RE PROJ'!AI55</f>
        <v>0.10970677451971689</v>
      </c>
      <c r="GB52" s="418">
        <f>+'WICHE Public Grads-RE PROJ'!HM55/'WICHE Public Grads-RE PROJ'!AJ55</f>
        <v>0.11254597856722026</v>
      </c>
      <c r="GC52" s="418">
        <f>+'WICHE Public Grads-RE PROJ'!HN55/'WICHE Public Grads-RE PROJ'!AK55</f>
        <v>0.11283293765650916</v>
      </c>
      <c r="GD52" s="435">
        <f>+'WICHE Public Grads-RE PROJ'!HO55/'WICHE Public Grads-RE PROJ'!AL55</f>
        <v>0.11041327310282288</v>
      </c>
      <c r="GE52" s="412">
        <f>+'WICHE Public Grads-RE PROJ'!HP55/'WICHE Public Grads-RE PROJ'!B55</f>
        <v>0.91682968515124685</v>
      </c>
      <c r="GF52" s="412">
        <f>+'WICHE Public Grads-RE PROJ'!HQ55/'WICHE Public Grads-RE PROJ'!C55</f>
        <v>0.91346672796689787</v>
      </c>
      <c r="GG52" s="412">
        <f>+'WICHE Public Grads-RE PROJ'!HR55/'WICHE Public Grads-RE PROJ'!D55</f>
        <v>0.90878832358231176</v>
      </c>
      <c r="GH52" s="412">
        <f>+'WICHE Public Grads-RE PROJ'!HS55/'WICHE Public Grads-RE PROJ'!E55</f>
        <v>0.91531844979221033</v>
      </c>
      <c r="GI52" s="412">
        <f>+'WICHE Public Grads-RE PROJ'!HT55/'WICHE Public Grads-RE PROJ'!F55</f>
        <v>0.91527936145952105</v>
      </c>
      <c r="GJ52" s="412">
        <f>+'WICHE Public Grads-RE PROJ'!HU55/'WICHE Public Grads-RE PROJ'!G55</f>
        <v>0.90936599684719777</v>
      </c>
      <c r="GK52" s="412">
        <f>+'WICHE Public Grads-RE PROJ'!HV55/'WICHE Public Grads-RE PROJ'!H55</f>
        <v>0.9039352856423698</v>
      </c>
      <c r="GL52" s="412">
        <f>+'WICHE Public Grads-RE PROJ'!HW55/'WICHE Public Grads-RE PROJ'!I55</f>
        <v>0.89887158732336392</v>
      </c>
      <c r="GM52" s="412">
        <f>+'WICHE Public Grads-RE PROJ'!HX55/'WICHE Public Grads-RE PROJ'!J55</f>
        <v>0.89630198992228205</v>
      </c>
      <c r="GN52" s="412">
        <f>+'WICHE Public Grads-RE PROJ'!HY55/'WICHE Public Grads-RE PROJ'!K55</f>
        <v>0.89036248125242246</v>
      </c>
      <c r="GO52" s="412">
        <f>+'WICHE Public Grads-RE PROJ'!HZ55/'WICHE Public Grads-RE PROJ'!L55</f>
        <v>0.87915806851011147</v>
      </c>
      <c r="GP52" s="412">
        <f>+'WICHE Public Grads-RE PROJ'!IA55/'WICHE Public Grads-RE PROJ'!M55</f>
        <v>0.87999431027942854</v>
      </c>
      <c r="GQ52" s="412">
        <f>+'WICHE Public Grads-RE PROJ'!IB55/'WICHE Public Grads-RE PROJ'!N55</f>
        <v>0.87148232466957565</v>
      </c>
      <c r="GR52" s="412">
        <f>+'WICHE Public Grads-RE PROJ'!IC55/'WICHE Public Grads-RE PROJ'!O55</f>
        <v>0.86299008366414143</v>
      </c>
      <c r="GS52" s="412">
        <f>+'WICHE Public Grads-RE PROJ'!ID55/'WICHE Public Grads-RE PROJ'!P55</f>
        <v>0.85086424455978282</v>
      </c>
      <c r="GT52" s="412">
        <f>+'WICHE Public Grads-RE PROJ'!IE55/'WICHE Public Grads-RE PROJ'!Q55</f>
        <v>0.8453914457228614</v>
      </c>
      <c r="GU52" s="412">
        <f>+'WICHE Public Grads-RE PROJ'!IF55/'WICHE Public Grads-RE PROJ'!R55</f>
        <v>0.83285519230474203</v>
      </c>
      <c r="GV52" s="412">
        <f>+'WICHE Public Grads-RE PROJ'!IG55/'WICHE Public Grads-RE PROJ'!S55</f>
        <v>0.82536309432808441</v>
      </c>
      <c r="GW52" s="412">
        <f>+'WICHE Public Grads-RE PROJ'!IH55/'WICHE Public Grads-RE PROJ'!T55</f>
        <v>0.82369901874157092</v>
      </c>
      <c r="GX52" s="418">
        <f>+'WICHE Public Grads-RE PROJ'!II55/'WICHE Public Grads-RE PROJ'!U55</f>
        <v>0.81523426362973994</v>
      </c>
      <c r="GY52" s="418">
        <f>+'WICHE Public Grads-RE PROJ'!IJ55/'WICHE Public Grads-RE PROJ'!V55</f>
        <v>0.81049925628920649</v>
      </c>
      <c r="GZ52" s="418">
        <f>+'WICHE Public Grads-RE PROJ'!IK55/'WICHE Public Grads-RE PROJ'!W55</f>
        <v>0.80772122082825215</v>
      </c>
      <c r="HA52" s="418">
        <f>+'WICHE Public Grads-RE PROJ'!IL55/'WICHE Public Grads-RE PROJ'!X55</f>
        <v>0.81194697823784634</v>
      </c>
      <c r="HB52" s="418">
        <f>+'WICHE Public Grads-RE PROJ'!IM55/'WICHE Public Grads-RE PROJ'!Y55</f>
        <v>0.80796428510573037</v>
      </c>
      <c r="HC52" s="418">
        <f>+'WICHE Public Grads-RE PROJ'!IN55/'WICHE Public Grads-RE PROJ'!Z55</f>
        <v>0.80367421091057267</v>
      </c>
      <c r="HD52" s="418">
        <f>+'WICHE Public Grads-RE PROJ'!IO55/'WICHE Public Grads-RE PROJ'!AA55</f>
        <v>0.796850340821329</v>
      </c>
      <c r="HE52" s="418">
        <f>+'WICHE Public Grads-RE PROJ'!IP55/'WICHE Public Grads-RE PROJ'!AB55</f>
        <v>0.79649076386247497</v>
      </c>
      <c r="HF52" s="418">
        <f>+'WICHE Public Grads-RE PROJ'!IQ55/'WICHE Public Grads-RE PROJ'!AC55</f>
        <v>0.79064014874825683</v>
      </c>
      <c r="HG52" s="418">
        <f>+'WICHE Public Grads-RE PROJ'!IR55/'WICHE Public Grads-RE PROJ'!AD55</f>
        <v>0.78506494597637411</v>
      </c>
      <c r="HH52" s="418">
        <f>+'WICHE Public Grads-RE PROJ'!IS55/'WICHE Public Grads-RE PROJ'!AE55</f>
        <v>0.78255011228478744</v>
      </c>
      <c r="HI52" s="418">
        <f>+'WICHE Public Grads-RE PROJ'!IT55/'WICHE Public Grads-RE PROJ'!AF55</f>
        <v>0.77759942344231148</v>
      </c>
      <c r="HJ52" s="418">
        <f>+'WICHE Public Grads-RE PROJ'!IU55/'WICHE Public Grads-RE PROJ'!AG55</f>
        <v>0.76010829739632313</v>
      </c>
      <c r="HK52" s="418">
        <f>+'WICHE Public Grads-RE PROJ'!IV55/'WICHE Public Grads-RE PROJ'!AH55</f>
        <v>0.74914651380662778</v>
      </c>
      <c r="HL52" s="418">
        <f>+'WICHE Public Grads-RE PROJ'!IW55/'WICHE Public Grads-RE PROJ'!AI55</f>
        <v>0.74502338220424669</v>
      </c>
      <c r="HM52" s="418">
        <f>+'WICHE Public Grads-RE PROJ'!IX55/'WICHE Public Grads-RE PROJ'!AJ55</f>
        <v>0.73916020445534303</v>
      </c>
      <c r="HN52" s="418">
        <f>+'WICHE Public Grads-RE PROJ'!IY55/'WICHE Public Grads-RE PROJ'!AK55</f>
        <v>0.73566620052684639</v>
      </c>
      <c r="HO52" s="435">
        <f>+'WICHE Public Grads-RE PROJ'!IZ55/'WICHE Public Grads-RE PROJ'!AL55</f>
        <v>0.73996204806126042</v>
      </c>
      <c r="HP52" s="428">
        <f t="shared" si="53"/>
        <v>1</v>
      </c>
      <c r="HQ52" s="428">
        <f t="shared" si="54"/>
        <v>1</v>
      </c>
      <c r="HR52" s="428">
        <f t="shared" si="55"/>
        <v>1</v>
      </c>
      <c r="HS52" s="428">
        <f t="shared" si="56"/>
        <v>1</v>
      </c>
      <c r="HT52" s="428">
        <f t="shared" si="57"/>
        <v>1</v>
      </c>
      <c r="HU52" s="428">
        <f t="shared" si="2"/>
        <v>1</v>
      </c>
      <c r="HV52" s="428">
        <f t="shared" si="41"/>
        <v>1</v>
      </c>
      <c r="HW52" s="428">
        <f t="shared" si="42"/>
        <v>1</v>
      </c>
      <c r="HX52" s="428">
        <f t="shared" si="43"/>
        <v>1</v>
      </c>
      <c r="HY52" s="428">
        <f t="shared" si="44"/>
        <v>1</v>
      </c>
      <c r="HZ52" s="428">
        <f t="shared" si="45"/>
        <v>1</v>
      </c>
      <c r="IA52" s="428">
        <f t="shared" si="46"/>
        <v>1</v>
      </c>
      <c r="IB52" s="428">
        <f t="shared" si="47"/>
        <v>1</v>
      </c>
      <c r="IC52" s="428">
        <f t="shared" si="17"/>
        <v>1</v>
      </c>
      <c r="ID52" s="428">
        <f t="shared" si="18"/>
        <v>1</v>
      </c>
      <c r="IE52" s="428">
        <f t="shared" si="19"/>
        <v>1</v>
      </c>
      <c r="IF52" s="428">
        <f t="shared" si="20"/>
        <v>1</v>
      </c>
      <c r="IG52" s="428">
        <f t="shared" si="21"/>
        <v>1</v>
      </c>
      <c r="IH52" s="428">
        <f t="shared" si="22"/>
        <v>1</v>
      </c>
      <c r="II52" s="428">
        <f t="shared" si="23"/>
        <v>1</v>
      </c>
      <c r="IJ52" s="428">
        <f t="shared" si="24"/>
        <v>1</v>
      </c>
      <c r="IK52" s="428">
        <f t="shared" si="25"/>
        <v>1</v>
      </c>
      <c r="IL52" s="428">
        <f t="shared" si="26"/>
        <v>1</v>
      </c>
      <c r="IM52" s="428">
        <f t="shared" si="27"/>
        <v>1</v>
      </c>
      <c r="IN52" s="428">
        <f t="shared" si="28"/>
        <v>1</v>
      </c>
      <c r="IO52" s="428">
        <f t="shared" si="29"/>
        <v>1</v>
      </c>
      <c r="IP52" s="428">
        <f t="shared" si="30"/>
        <v>1</v>
      </c>
      <c r="IQ52" s="428">
        <f t="shared" si="31"/>
        <v>1</v>
      </c>
      <c r="IR52" s="428">
        <f t="shared" si="32"/>
        <v>1</v>
      </c>
      <c r="IS52" s="428">
        <f t="shared" si="33"/>
        <v>1</v>
      </c>
      <c r="IT52" s="428">
        <f t="shared" si="34"/>
        <v>1</v>
      </c>
      <c r="IU52" s="428">
        <f t="shared" si="35"/>
        <v>1</v>
      </c>
      <c r="IV52" s="428">
        <f t="shared" si="36"/>
        <v>1</v>
      </c>
      <c r="IW52" s="428">
        <f t="shared" si="37"/>
        <v>1</v>
      </c>
      <c r="IX52" s="428">
        <f t="shared" si="38"/>
        <v>1</v>
      </c>
      <c r="IY52" s="428">
        <f t="shared" si="39"/>
        <v>1</v>
      </c>
      <c r="IZ52" s="428">
        <f t="shared" si="40"/>
        <v>1</v>
      </c>
    </row>
    <row r="53" spans="1:260" s="42" customFormat="1">
      <c r="A53" s="200" t="s">
        <v>229</v>
      </c>
      <c r="B53" s="411">
        <f>+'WICHE Public Grads-RE PROJ'!AM56/'WICHE Public Grads-RE PROJ'!B56</f>
        <v>4.0377031380314538E-2</v>
      </c>
      <c r="C53" s="411">
        <f>+'WICHE Public Grads-RE PROJ'!AN56/'WICHE Public Grads-RE PROJ'!C56</f>
        <v>4.2419425563856784E-2</v>
      </c>
      <c r="D53" s="411">
        <f>+'WICHE Public Grads-RE PROJ'!AO56/'WICHE Public Grads-RE PROJ'!D56</f>
        <v>4.4097713422248649E-2</v>
      </c>
      <c r="E53" s="411">
        <f>+'WICHE Public Grads-RE PROJ'!AP56/'WICHE Public Grads-RE PROJ'!E56</f>
        <v>4.3599297871179284E-2</v>
      </c>
      <c r="F53" s="411">
        <f>+'WICHE Public Grads-RE PROJ'!AQ56/'WICHE Public Grads-RE PROJ'!F56</f>
        <v>4.6634644983739433E-2</v>
      </c>
      <c r="G53" s="411">
        <f>+'WICHE Public Grads-RE PROJ'!AR56/'WICHE Public Grads-RE PROJ'!G56</f>
        <v>4.5999939341764828E-2</v>
      </c>
      <c r="H53" s="416">
        <f>+'WICHE Public Grads-RE PROJ'!AS56/'WICHE Public Grads-RE PROJ'!H56</f>
        <v>4.6725116517297403E-2</v>
      </c>
      <c r="I53" s="416">
        <f>+'WICHE Public Grads-RE PROJ'!AT56/'WICHE Public Grads-RE PROJ'!I56</f>
        <v>4.7155118591041011E-2</v>
      </c>
      <c r="J53" s="416">
        <f>+'WICHE Public Grads-RE PROJ'!AU56/'WICHE Public Grads-RE PROJ'!J56</f>
        <v>4.93087608367574E-2</v>
      </c>
      <c r="K53" s="416">
        <f>+'WICHE Public Grads-RE PROJ'!AV56/'WICHE Public Grads-RE PROJ'!K56</f>
        <v>5.0998824398323567E-2</v>
      </c>
      <c r="L53" s="411">
        <f>+'WICHE Public Grads-RE PROJ'!AW56/'WICHE Public Grads-RE PROJ'!L56</f>
        <v>5.1640598251704306E-2</v>
      </c>
      <c r="M53" s="416">
        <f>+'WICHE Public Grads-RE PROJ'!AX56/'WICHE Public Grads-RE PROJ'!M56</f>
        <v>5.2493284329543505E-2</v>
      </c>
      <c r="N53" s="416">
        <f>+'WICHE Public Grads-RE PROJ'!AY56/'WICHE Public Grads-RE PROJ'!N56</f>
        <v>5.2528272719876333E-2</v>
      </c>
      <c r="O53" s="416">
        <f>+'WICHE Public Grads-RE PROJ'!AZ56/'WICHE Public Grads-RE PROJ'!O56</f>
        <v>5.3627490550769361E-2</v>
      </c>
      <c r="P53" s="416">
        <f>+'WICHE Public Grads-RE PROJ'!BA56/'WICHE Public Grads-RE PROJ'!P56</f>
        <v>5.5800965785946295E-2</v>
      </c>
      <c r="Q53" s="416">
        <f>+'WICHE Public Grads-RE PROJ'!BB56/'WICHE Public Grads-RE PROJ'!Q56</f>
        <v>5.5930320484694589E-2</v>
      </c>
      <c r="R53" s="416">
        <f>+'WICHE Public Grads-RE PROJ'!BC56/'WICHE Public Grads-RE PROJ'!R56</f>
        <v>5.7076679175029815E-2</v>
      </c>
      <c r="S53" s="416">
        <f>+'WICHE Public Grads-RE PROJ'!BD56/'WICHE Public Grads-RE PROJ'!S56</f>
        <v>5.8869865184205998E-2</v>
      </c>
      <c r="T53" s="416">
        <f>+'WICHE Public Grads-RE PROJ'!BE56/'WICHE Public Grads-RE PROJ'!T56</f>
        <v>6.0291226211810114E-2</v>
      </c>
      <c r="U53" s="417">
        <f>+'WICHE Public Grads-RE PROJ'!BF56/'WICHE Public Grads-RE PROJ'!U56</f>
        <v>6.2880885425326577E-2</v>
      </c>
      <c r="V53" s="417">
        <f>+'WICHE Public Grads-RE PROJ'!BG56/'WICHE Public Grads-RE PROJ'!V56</f>
        <v>6.6017483392986021E-2</v>
      </c>
      <c r="W53" s="417">
        <f>+'WICHE Public Grads-RE PROJ'!BH56/'WICHE Public Grads-RE PROJ'!W56</f>
        <v>7.015593743041014E-2</v>
      </c>
      <c r="X53" s="417">
        <f>+'WICHE Public Grads-RE PROJ'!BI56/'WICHE Public Grads-RE PROJ'!X56</f>
        <v>7.2551301731904702E-2</v>
      </c>
      <c r="Y53" s="417">
        <f>+'WICHE Public Grads-RE PROJ'!BJ56/'WICHE Public Grads-RE PROJ'!Y56</f>
        <v>7.5502608412760505E-2</v>
      </c>
      <c r="Z53" s="417">
        <f>+'WICHE Public Grads-RE PROJ'!BK56/'WICHE Public Grads-RE PROJ'!Z56</f>
        <v>7.6833340426931421E-2</v>
      </c>
      <c r="AA53" s="417">
        <f>+'WICHE Public Grads-RE PROJ'!BL56/'WICHE Public Grads-RE PROJ'!AA56</f>
        <v>7.8033043232562507E-2</v>
      </c>
      <c r="AB53" s="417">
        <f>+'WICHE Public Grads-RE PROJ'!BM56/'WICHE Public Grads-RE PROJ'!AB56</f>
        <v>8.4949603886354502E-2</v>
      </c>
      <c r="AC53" s="417">
        <f>+'WICHE Public Grads-RE PROJ'!BN56/'WICHE Public Grads-RE PROJ'!AC56</f>
        <v>8.55138649689417E-2</v>
      </c>
      <c r="AD53" s="417">
        <f>+'WICHE Public Grads-RE PROJ'!BO56/'WICHE Public Grads-RE PROJ'!AD56</f>
        <v>9.0134526514817875E-2</v>
      </c>
      <c r="AE53" s="417">
        <f>+'WICHE Public Grads-RE PROJ'!BP56/'WICHE Public Grads-RE PROJ'!AE56</f>
        <v>9.4502467176956748E-2</v>
      </c>
      <c r="AF53" s="417">
        <f>+'WICHE Public Grads-RE PROJ'!BQ56/'WICHE Public Grads-RE PROJ'!AF56</f>
        <v>9.8434374811332326E-2</v>
      </c>
      <c r="AG53" s="417">
        <f>+'WICHE Public Grads-RE PROJ'!BR56/'WICHE Public Grads-RE PROJ'!AG56</f>
        <v>9.9293380911411683E-2</v>
      </c>
      <c r="AH53" s="417">
        <f>+'WICHE Public Grads-RE PROJ'!BS56/'WICHE Public Grads-RE PROJ'!AH56</f>
        <v>0.10143491846693216</v>
      </c>
      <c r="AI53" s="417">
        <f>+'WICHE Public Grads-RE PROJ'!BT56/'WICHE Public Grads-RE PROJ'!AI56</f>
        <v>0.10720260762036948</v>
      </c>
      <c r="AJ53" s="417">
        <f>+'WICHE Public Grads-RE PROJ'!BU56/'WICHE Public Grads-RE PROJ'!AJ56</f>
        <v>0.10753913116598662</v>
      </c>
      <c r="AK53" s="415">
        <f>+'WICHE Public Grads-RE PROJ'!BV56/'WICHE Public Grads-RE PROJ'!AK56</f>
        <v>0.10902015651226869</v>
      </c>
      <c r="AL53" s="434">
        <f>+'WICHE Public Grads-RE PROJ'!BW56/'WICHE Public Grads-RE PROJ'!AL56</f>
        <v>0.11125525260391722</v>
      </c>
      <c r="AM53" s="411">
        <f>+'WICHE Public Grads-RE PROJ'!BX56/'WICHE Public Grads-RE PROJ'!B56</f>
        <v>1.8546166328395426E-3</v>
      </c>
      <c r="AN53" s="411">
        <f>+'WICHE Public Grads-RE PROJ'!BY56/'WICHE Public Grads-RE PROJ'!C56</f>
        <v>2.4084105803741027E-3</v>
      </c>
      <c r="AO53" s="411">
        <f>+'WICHE Public Grads-RE PROJ'!BZ56/'WICHE Public Grads-RE PROJ'!D56</f>
        <v>1.8007009772076695E-3</v>
      </c>
      <c r="AP53" s="411">
        <f>+'WICHE Public Grads-RE PROJ'!CA56/'WICHE Public Grads-RE PROJ'!E56</f>
        <v>1.994572709990467E-3</v>
      </c>
      <c r="AQ53" s="411">
        <f>+'WICHE Public Grads-RE PROJ'!CB56/'WICHE Public Grads-RE PROJ'!F56</f>
        <v>2.0621077559804745E-3</v>
      </c>
      <c r="AR53" s="411">
        <f>+'WICHE Public Grads-RE PROJ'!CC56/'WICHE Public Grads-RE PROJ'!G56</f>
        <v>2.1836964661911995E-3</v>
      </c>
      <c r="AS53" s="416">
        <f>+'WICHE Public Grads-RE PROJ'!CD56/'WICHE Public Grads-RE PROJ'!H56</f>
        <v>2.0997448323332893E-3</v>
      </c>
      <c r="AT53" s="416">
        <f>+'WICHE Public Grads-RE PROJ'!CE56/'WICHE Public Grads-RE PROJ'!I56</f>
        <v>2.1177379996752499E-3</v>
      </c>
      <c r="AU53" s="416">
        <f>+'WICHE Public Grads-RE PROJ'!CF56/'WICHE Public Grads-RE PROJ'!J56</f>
        <v>2.2692472928761056E-3</v>
      </c>
      <c r="AV53" s="416">
        <f>+'WICHE Public Grads-RE PROJ'!CG56/'WICHE Public Grads-RE PROJ'!K56</f>
        <v>2.4036465503301735E-3</v>
      </c>
      <c r="AW53" s="411">
        <f>+'WICHE Public Grads-RE PROJ'!CH56/'WICHE Public Grads-RE PROJ'!L56</f>
        <v>2.3359726790876272E-3</v>
      </c>
      <c r="AX53" s="416">
        <f>+'WICHE Public Grads-RE PROJ'!CI56/'WICHE Public Grads-RE PROJ'!M56</f>
        <v>2.4327280499201664E-3</v>
      </c>
      <c r="AY53" s="416">
        <f>+'WICHE Public Grads-RE PROJ'!CJ56/'WICHE Public Grads-RE PROJ'!N56</f>
        <v>2.6035310389716051E-3</v>
      </c>
      <c r="AZ53" s="416">
        <f>+'WICHE Public Grads-RE PROJ'!CK56/'WICHE Public Grads-RE PROJ'!O56</f>
        <v>2.7835713618225236E-3</v>
      </c>
      <c r="BA53" s="416">
        <f>+'WICHE Public Grads-RE PROJ'!CL56/'WICHE Public Grads-RE PROJ'!P56</f>
        <v>2.5942756701558298E-3</v>
      </c>
      <c r="BB53" s="416">
        <f>+'WICHE Public Grads-RE PROJ'!CM56/'WICHE Public Grads-RE PROJ'!Q56</f>
        <v>2.5896432939067765E-3</v>
      </c>
      <c r="BC53" s="416">
        <f>+'WICHE Public Grads-RE PROJ'!CN56/'WICHE Public Grads-RE PROJ'!R56</f>
        <v>2.6380283328969953E-3</v>
      </c>
      <c r="BD53" s="416">
        <f>+'WICHE Public Grads-RE PROJ'!CO56/'WICHE Public Grads-RE PROJ'!S56</f>
        <v>2.5930989524387263E-3</v>
      </c>
      <c r="BE53" s="416">
        <f>+'WICHE Public Grads-RE PROJ'!CP56/'WICHE Public Grads-RE PROJ'!T56</f>
        <v>2.7932758232908418E-3</v>
      </c>
      <c r="BF53" s="417">
        <f>+'WICHE Public Grads-RE PROJ'!CQ56/'WICHE Public Grads-RE PROJ'!U56</f>
        <v>2.8121362837872032E-3</v>
      </c>
      <c r="BG53" s="417">
        <f>+'WICHE Public Grads-RE PROJ'!CR56/'WICHE Public Grads-RE PROJ'!V56</f>
        <v>3.0194570868867189E-3</v>
      </c>
      <c r="BH53" s="417">
        <f>+'WICHE Public Grads-RE PROJ'!CS56/'WICHE Public Grads-RE PROJ'!W56</f>
        <v>2.8125999988772056E-3</v>
      </c>
      <c r="BI53" s="417">
        <f>+'WICHE Public Grads-RE PROJ'!CT56/'WICHE Public Grads-RE PROJ'!X56</f>
        <v>2.9909093369732075E-3</v>
      </c>
      <c r="BJ53" s="417">
        <f>+'WICHE Public Grads-RE PROJ'!CU56/'WICHE Public Grads-RE PROJ'!Y56</f>
        <v>2.8136776102523982E-3</v>
      </c>
      <c r="BK53" s="417">
        <f>+'WICHE Public Grads-RE PROJ'!CV56/'WICHE Public Grads-RE PROJ'!Z56</f>
        <v>2.7877840502381515E-3</v>
      </c>
      <c r="BL53" s="417">
        <f>+'WICHE Public Grads-RE PROJ'!CW56/'WICHE Public Grads-RE PROJ'!AA56</f>
        <v>2.7210252420570642E-3</v>
      </c>
      <c r="BM53" s="417">
        <f>+'WICHE Public Grads-RE PROJ'!CX56/'WICHE Public Grads-RE PROJ'!AB56</f>
        <v>2.6510105175333878E-3</v>
      </c>
      <c r="BN53" s="417">
        <f>+'WICHE Public Grads-RE PROJ'!CY56/'WICHE Public Grads-RE PROJ'!AC56</f>
        <v>2.6181860402113128E-3</v>
      </c>
      <c r="BO53" s="417">
        <f>+'WICHE Public Grads-RE PROJ'!CZ56/'WICHE Public Grads-RE PROJ'!AD56</f>
        <v>2.7167583670481481E-3</v>
      </c>
      <c r="BP53" s="417">
        <f>+'WICHE Public Grads-RE PROJ'!DA56/'WICHE Public Grads-RE PROJ'!AE56</f>
        <v>2.6366924523952054E-3</v>
      </c>
      <c r="BQ53" s="417">
        <f>+'WICHE Public Grads-RE PROJ'!DB56/'WICHE Public Grads-RE PROJ'!AF56</f>
        <v>2.5571163984583296E-3</v>
      </c>
      <c r="BR53" s="417">
        <f>+'WICHE Public Grads-RE PROJ'!DC56/'WICHE Public Grads-RE PROJ'!AG56</f>
        <v>2.4339773567570071E-3</v>
      </c>
      <c r="BS53" s="417">
        <f>+'WICHE Public Grads-RE PROJ'!DD56/'WICHE Public Grads-RE PROJ'!AH56</f>
        <v>2.3207245266238124E-3</v>
      </c>
      <c r="BT53" s="417">
        <f>+'WICHE Public Grads-RE PROJ'!DE56/'WICHE Public Grads-RE PROJ'!AI56</f>
        <v>2.4004104878868719E-3</v>
      </c>
      <c r="BU53" s="417">
        <f>+'WICHE Public Grads-RE PROJ'!DF56/'WICHE Public Grads-RE PROJ'!AJ56</f>
        <v>2.4045295651024877E-3</v>
      </c>
      <c r="BV53" s="415">
        <f>+'WICHE Public Grads-RE PROJ'!DG56/'WICHE Public Grads-RE PROJ'!AK56</f>
        <v>2.4576138099540496E-3</v>
      </c>
      <c r="BW53" s="434">
        <f>+'WICHE Public Grads-RE PROJ'!DH56/'WICHE Public Grads-RE PROJ'!AL56</f>
        <v>2.4279628017774518E-3</v>
      </c>
      <c r="BX53" s="411">
        <f>+'WICHE Public Grads-RE PROJ'!DI56/'WICHE Public Grads-RE PROJ'!B56</f>
        <v>3.8522414747475003E-2</v>
      </c>
      <c r="BY53" s="411">
        <f>+'WICHE Public Grads-RE PROJ'!DJ56/'WICHE Public Grads-RE PROJ'!C56</f>
        <v>4.0011014983482682E-2</v>
      </c>
      <c r="BZ53" s="411">
        <f>+'WICHE Public Grads-RE PROJ'!DK56/'WICHE Public Grads-RE PROJ'!D56</f>
        <v>4.2297012445040978E-2</v>
      </c>
      <c r="CA53" s="411">
        <f>+'WICHE Public Grads-RE PROJ'!DL56/'WICHE Public Grads-RE PROJ'!E56</f>
        <v>4.1604725161188814E-2</v>
      </c>
      <c r="CB53" s="411">
        <f>+'WICHE Public Grads-RE PROJ'!DM56/'WICHE Public Grads-RE PROJ'!F56</f>
        <v>4.4572537227758953E-2</v>
      </c>
      <c r="CC53" s="411">
        <f>+'WICHE Public Grads-RE PROJ'!DN56/'WICHE Public Grads-RE PROJ'!G56</f>
        <v>4.3816242875573626E-2</v>
      </c>
      <c r="CD53" s="416">
        <f>+'WICHE Public Grads-RE PROJ'!DO56/'WICHE Public Grads-RE PROJ'!H56</f>
        <v>4.462537168496411E-2</v>
      </c>
      <c r="CE53" s="416">
        <f>+'WICHE Public Grads-RE PROJ'!DP56/'WICHE Public Grads-RE PROJ'!I56</f>
        <v>4.5037380591365757E-2</v>
      </c>
      <c r="CF53" s="416">
        <f>+'WICHE Public Grads-RE PROJ'!DQ56/'WICHE Public Grads-RE PROJ'!J56</f>
        <v>4.7039513543881292E-2</v>
      </c>
      <c r="CG53" s="416">
        <f>+'WICHE Public Grads-RE PROJ'!DR56/'WICHE Public Grads-RE PROJ'!K56</f>
        <v>4.8595177847993394E-2</v>
      </c>
      <c r="CH53" s="411">
        <f>+'WICHE Public Grads-RE PROJ'!DS56/'WICHE Public Grads-RE PROJ'!L56</f>
        <v>4.9304625572616681E-2</v>
      </c>
      <c r="CI53" s="416">
        <f>+'WICHE Public Grads-RE PROJ'!DT56/'WICHE Public Grads-RE PROJ'!M56</f>
        <v>5.0060556279623337E-2</v>
      </c>
      <c r="CJ53" s="416">
        <f>+'WICHE Public Grads-RE PROJ'!DU56/'WICHE Public Grads-RE PROJ'!N56</f>
        <v>4.992474168090473E-2</v>
      </c>
      <c r="CK53" s="416">
        <f>+'WICHE Public Grads-RE PROJ'!DV56/'WICHE Public Grads-RE PROJ'!O56</f>
        <v>5.0843919188946839E-2</v>
      </c>
      <c r="CL53" s="416">
        <f>+'WICHE Public Grads-RE PROJ'!DW56/'WICHE Public Grads-RE PROJ'!P56</f>
        <v>5.3206690115790468E-2</v>
      </c>
      <c r="CM53" s="416">
        <f>+'WICHE Public Grads-RE PROJ'!DX56/'WICHE Public Grads-RE PROJ'!Q56</f>
        <v>5.3340677190787812E-2</v>
      </c>
      <c r="CN53" s="416">
        <f>+'WICHE Public Grads-RE PROJ'!DY56/'WICHE Public Grads-RE PROJ'!R56</f>
        <v>5.443865084213282E-2</v>
      </c>
      <c r="CO53" s="416">
        <f>+'WICHE Public Grads-RE PROJ'!DZ56/'WICHE Public Grads-RE PROJ'!S56</f>
        <v>5.6276766231767271E-2</v>
      </c>
      <c r="CP53" s="416">
        <f>+'WICHE Public Grads-RE PROJ'!EA56/'WICHE Public Grads-RE PROJ'!T56</f>
        <v>5.7497950388519271E-2</v>
      </c>
      <c r="CQ53" s="417">
        <f>+'WICHE Public Grads-RE PROJ'!EB56/'WICHE Public Grads-RE PROJ'!U56</f>
        <v>6.0068749141539375E-2</v>
      </c>
      <c r="CR53" s="417">
        <f>+'WICHE Public Grads-RE PROJ'!EC56/'WICHE Public Grads-RE PROJ'!V56</f>
        <v>6.2998026306099297E-2</v>
      </c>
      <c r="CS53" s="417">
        <f>+'WICHE Public Grads-RE PROJ'!ED56/'WICHE Public Grads-RE PROJ'!W56</f>
        <v>6.7343337431532937E-2</v>
      </c>
      <c r="CT53" s="417">
        <f>+'WICHE Public Grads-RE PROJ'!EE56/'WICHE Public Grads-RE PROJ'!X56</f>
        <v>6.9560392394931503E-2</v>
      </c>
      <c r="CU53" s="417">
        <f>+'WICHE Public Grads-RE PROJ'!EF56/'WICHE Public Grads-RE PROJ'!Y56</f>
        <v>7.26889308025081E-2</v>
      </c>
      <c r="CV53" s="417">
        <f>+'WICHE Public Grads-RE PROJ'!EG56/'WICHE Public Grads-RE PROJ'!Z56</f>
        <v>7.4045556376693272E-2</v>
      </c>
      <c r="CW53" s="417">
        <f>+'WICHE Public Grads-RE PROJ'!EH56/'WICHE Public Grads-RE PROJ'!AA56</f>
        <v>7.5312017990505437E-2</v>
      </c>
      <c r="CX53" s="417">
        <f>+'WICHE Public Grads-RE PROJ'!EI56/'WICHE Public Grads-RE PROJ'!AB56</f>
        <v>8.2298593368821116E-2</v>
      </c>
      <c r="CY53" s="417">
        <f>+'WICHE Public Grads-RE PROJ'!EJ56/'WICHE Public Grads-RE PROJ'!AC56</f>
        <v>8.2895678928730385E-2</v>
      </c>
      <c r="CZ53" s="417">
        <f>+'WICHE Public Grads-RE PROJ'!EK56/'WICHE Public Grads-RE PROJ'!AD56</f>
        <v>8.7417768147769734E-2</v>
      </c>
      <c r="DA53" s="417">
        <f>+'WICHE Public Grads-RE PROJ'!EL56/'WICHE Public Grads-RE PROJ'!AE56</f>
        <v>9.1865774724561533E-2</v>
      </c>
      <c r="DB53" s="417">
        <f>+'WICHE Public Grads-RE PROJ'!EM56/'WICHE Public Grads-RE PROJ'!AF56</f>
        <v>9.5877258412874006E-2</v>
      </c>
      <c r="DC53" s="417">
        <f>+'WICHE Public Grads-RE PROJ'!EN56/'WICHE Public Grads-RE PROJ'!AG56</f>
        <v>9.685940355465468E-2</v>
      </c>
      <c r="DD53" s="417">
        <f>+'WICHE Public Grads-RE PROJ'!EO56/'WICHE Public Grads-RE PROJ'!AH56</f>
        <v>9.9114193940308348E-2</v>
      </c>
      <c r="DE53" s="417">
        <f>+'WICHE Public Grads-RE PROJ'!EP56/'WICHE Public Grads-RE PROJ'!AI56</f>
        <v>0.10480219713248261</v>
      </c>
      <c r="DF53" s="417">
        <f>+'WICHE Public Grads-RE PROJ'!EQ56/'WICHE Public Grads-RE PROJ'!AJ56</f>
        <v>0.10513460160088413</v>
      </c>
      <c r="DG53" s="415">
        <f>+'WICHE Public Grads-RE PROJ'!ER56/'WICHE Public Grads-RE PROJ'!AK56</f>
        <v>0.10656254270231465</v>
      </c>
      <c r="DH53" s="434">
        <f>+'WICHE Public Grads-RE PROJ'!ES56/'WICHE Public Grads-RE PROJ'!AL56</f>
        <v>0.10882728980213978</v>
      </c>
      <c r="DI53" s="411">
        <f>+'WICHE Public Grads-RE PROJ'!ET56/'WICHE Public Grads-RE PROJ'!B56</f>
        <v>0.10550844977577946</v>
      </c>
      <c r="DJ53" s="411">
        <f>+'WICHE Public Grads-RE PROJ'!EU56/'WICHE Public Grads-RE PROJ'!C56</f>
        <v>0.1077184224267218</v>
      </c>
      <c r="DK53" s="411">
        <f>+'WICHE Public Grads-RE PROJ'!EV56/'WICHE Public Grads-RE PROJ'!D56</f>
        <v>0.10996912955138269</v>
      </c>
      <c r="DL53" s="411">
        <f>+'WICHE Public Grads-RE PROJ'!EW56/'WICHE Public Grads-RE PROJ'!E56</f>
        <v>0.10950148338937059</v>
      </c>
      <c r="DM53" s="411">
        <f>+'WICHE Public Grads-RE PROJ'!EX56/'WICHE Public Grads-RE PROJ'!F56</f>
        <v>0.11132537722025218</v>
      </c>
      <c r="DN53" s="411">
        <f>+'WICHE Public Grads-RE PROJ'!EY56/'WICHE Public Grads-RE PROJ'!G56</f>
        <v>0.11337490755451658</v>
      </c>
      <c r="DO53" s="416">
        <f>+'WICHE Public Grads-RE PROJ'!EZ56/'WICHE Public Grads-RE PROJ'!H56</f>
        <v>0.11100372901703667</v>
      </c>
      <c r="DP53" s="416">
        <f>+'WICHE Public Grads-RE PROJ'!FA56/'WICHE Public Grads-RE PROJ'!I56</f>
        <v>0.10798176824262051</v>
      </c>
      <c r="DQ53" s="416">
        <f>+'WICHE Public Grads-RE PROJ'!FB56/'WICHE Public Grads-RE PROJ'!J56</f>
        <v>0.11420703026030249</v>
      </c>
      <c r="DR53" s="416">
        <f>+'WICHE Public Grads-RE PROJ'!FC56/'WICHE Public Grads-RE PROJ'!K56</f>
        <v>0.11450753652450189</v>
      </c>
      <c r="DS53" s="411">
        <f>+'WICHE Public Grads-RE PROJ'!FD56/'WICHE Public Grads-RE PROJ'!L56</f>
        <v>0.11212452164566891</v>
      </c>
      <c r="DT53" s="416">
        <f>+'WICHE Public Grads-RE PROJ'!FE56/'WICHE Public Grads-RE PROJ'!M56</f>
        <v>0.11498568860242812</v>
      </c>
      <c r="DU53" s="416">
        <f>+'WICHE Public Grads-RE PROJ'!FF56/'WICHE Public Grads-RE PROJ'!N56</f>
        <v>0.11823285330729802</v>
      </c>
      <c r="DV53" s="416">
        <f>+'WICHE Public Grads-RE PROJ'!FG56/'WICHE Public Grads-RE PROJ'!O56</f>
        <v>0.12181703585438741</v>
      </c>
      <c r="DW53" s="416">
        <f>+'WICHE Public Grads-RE PROJ'!FH56/'WICHE Public Grads-RE PROJ'!P56</f>
        <v>0.12424830429757439</v>
      </c>
      <c r="DX53" s="416">
        <f>+'WICHE Public Grads-RE PROJ'!FI56/'WICHE Public Grads-RE PROJ'!Q56</f>
        <v>0.12626518171379494</v>
      </c>
      <c r="DY53" s="416">
        <f>+'WICHE Public Grads-RE PROJ'!FJ56/'WICHE Public Grads-RE PROJ'!R56</f>
        <v>0.12949246589289351</v>
      </c>
      <c r="DZ53" s="416">
        <f>+'WICHE Public Grads-RE PROJ'!FK56/'WICHE Public Grads-RE PROJ'!S56</f>
        <v>0.13262831946544495</v>
      </c>
      <c r="EA53" s="416">
        <f>+'WICHE Public Grads-RE PROJ'!FL56/'WICHE Public Grads-RE PROJ'!T56</f>
        <v>0.1365893739434525</v>
      </c>
      <c r="EB53" s="417">
        <f>+'WICHE Public Grads-RE PROJ'!FM56/'WICHE Public Grads-RE PROJ'!U56</f>
        <v>0.1400031808225318</v>
      </c>
      <c r="EC53" s="417">
        <f>+'WICHE Public Grads-RE PROJ'!FN56/'WICHE Public Grads-RE PROJ'!V56</f>
        <v>0.13947498269335573</v>
      </c>
      <c r="ED53" s="417">
        <f>+'WICHE Public Grads-RE PROJ'!FO56/'WICHE Public Grads-RE PROJ'!W56</f>
        <v>0.13370610107769551</v>
      </c>
      <c r="EE53" s="417">
        <f>+'WICHE Public Grads-RE PROJ'!FP56/'WICHE Public Grads-RE PROJ'!X56</f>
        <v>0.12983678567147558</v>
      </c>
      <c r="EF53" s="417">
        <f>+'WICHE Public Grads-RE PROJ'!FQ56/'WICHE Public Grads-RE PROJ'!Y56</f>
        <v>0.13207243912735328</v>
      </c>
      <c r="EG53" s="417">
        <f>+'WICHE Public Grads-RE PROJ'!FR56/'WICHE Public Grads-RE PROJ'!Z56</f>
        <v>0.13124059292162091</v>
      </c>
      <c r="EH53" s="417">
        <f>+'WICHE Public Grads-RE PROJ'!FS56/'WICHE Public Grads-RE PROJ'!AA56</f>
        <v>0.1317220064367923</v>
      </c>
      <c r="EI53" s="417">
        <f>+'WICHE Public Grads-RE PROJ'!FT56/'WICHE Public Grads-RE PROJ'!AB56</f>
        <v>0.12892100603830606</v>
      </c>
      <c r="EJ53" s="417">
        <f>+'WICHE Public Grads-RE PROJ'!FU56/'WICHE Public Grads-RE PROJ'!AC56</f>
        <v>0.12861814733827429</v>
      </c>
      <c r="EK53" s="417">
        <f>+'WICHE Public Grads-RE PROJ'!FV56/'WICHE Public Grads-RE PROJ'!AD56</f>
        <v>0.12691450236150503</v>
      </c>
      <c r="EL53" s="417">
        <f>+'WICHE Public Grads-RE PROJ'!FW56/'WICHE Public Grads-RE PROJ'!AE56</f>
        <v>0.12441468721000742</v>
      </c>
      <c r="EM53" s="417">
        <f>+'WICHE Public Grads-RE PROJ'!FX56/'WICHE Public Grads-RE PROJ'!AF56</f>
        <v>0.1216217532119758</v>
      </c>
      <c r="EN53" s="417">
        <f>+'WICHE Public Grads-RE PROJ'!FY56/'WICHE Public Grads-RE PROJ'!AG56</f>
        <v>0.12133618909263823</v>
      </c>
      <c r="EO53" s="417">
        <f>+'WICHE Public Grads-RE PROJ'!FZ56/'WICHE Public Grads-RE PROJ'!AH56</f>
        <v>0.12349867585692108</v>
      </c>
      <c r="EP53" s="417">
        <f>+'WICHE Public Grads-RE PROJ'!GA56/'WICHE Public Grads-RE PROJ'!AI56</f>
        <v>0.12421583641821796</v>
      </c>
      <c r="EQ53" s="417">
        <f>+'WICHE Public Grads-RE PROJ'!GB56/'WICHE Public Grads-RE PROJ'!AJ56</f>
        <v>0.12616472529100614</v>
      </c>
      <c r="ER53" s="415">
        <f>+'WICHE Public Grads-RE PROJ'!GC56/'WICHE Public Grads-RE PROJ'!AK56</f>
        <v>0.12643352307607589</v>
      </c>
      <c r="ES53" s="434">
        <f>+'WICHE Public Grads-RE PROJ'!GD56/'WICHE Public Grads-RE PROJ'!AL56</f>
        <v>0.12478604358672159</v>
      </c>
      <c r="ET53" s="411">
        <f>+'WICHE Public Grads-RE PROJ'!GE56/'WICHE Public Grads-RE PROJ'!B56</f>
        <v>5.6870215615375933E-2</v>
      </c>
      <c r="EU53" s="411">
        <f>+'WICHE Public Grads-RE PROJ'!GF56/'WICHE Public Grads-RE PROJ'!C56</f>
        <v>6.100650823837743E-2</v>
      </c>
      <c r="EV53" s="411">
        <f>+'WICHE Public Grads-RE PROJ'!GG56/'WICHE Public Grads-RE PROJ'!D56</f>
        <v>6.4518892881492346E-2</v>
      </c>
      <c r="EW53" s="411">
        <f>+'WICHE Public Grads-RE PROJ'!GH56/'WICHE Public Grads-RE PROJ'!E56</f>
        <v>6.4858511839993568E-2</v>
      </c>
      <c r="EX53" s="411">
        <f>+'WICHE Public Grads-RE PROJ'!GI56/'WICHE Public Grads-RE PROJ'!F56</f>
        <v>6.7301153733866526E-2</v>
      </c>
      <c r="EY53" s="411">
        <f>+'WICHE Public Grads-RE PROJ'!GJ56/'WICHE Public Grads-RE PROJ'!G56</f>
        <v>7.1322419517020466E-2</v>
      </c>
      <c r="EZ53" s="416">
        <f>+'WICHE Public Grads-RE PROJ'!GK56/'WICHE Public Grads-RE PROJ'!H56</f>
        <v>7.3470210739290956E-2</v>
      </c>
      <c r="FA53" s="416">
        <f>+'WICHE Public Grads-RE PROJ'!GL56/'WICHE Public Grads-RE PROJ'!I56</f>
        <v>7.950436697700905E-2</v>
      </c>
      <c r="FB53" s="416">
        <f>+'WICHE Public Grads-RE PROJ'!GM56/'WICHE Public Grads-RE PROJ'!J56</f>
        <v>7.5909626675773029E-2</v>
      </c>
      <c r="FC53" s="416">
        <f>+'WICHE Public Grads-RE PROJ'!GN56/'WICHE Public Grads-RE PROJ'!K56</f>
        <v>7.8988195910304648E-2</v>
      </c>
      <c r="FD53" s="411">
        <f>+'WICHE Public Grads-RE PROJ'!GO56/'WICHE Public Grads-RE PROJ'!L56</f>
        <v>7.7696011510841254E-2</v>
      </c>
      <c r="FE53" s="416">
        <f>+'WICHE Public Grads-RE PROJ'!GP56/'WICHE Public Grads-RE PROJ'!M56</f>
        <v>8.0516802796065726E-2</v>
      </c>
      <c r="FF53" s="416">
        <f>+'WICHE Public Grads-RE PROJ'!GQ56/'WICHE Public Grads-RE PROJ'!N56</f>
        <v>8.4637132861443337E-2</v>
      </c>
      <c r="FG53" s="416">
        <f>+'WICHE Public Grads-RE PROJ'!GR56/'WICHE Public Grads-RE PROJ'!O56</f>
        <v>9.0303031508039547E-2</v>
      </c>
      <c r="FH53" s="416">
        <f>+'WICHE Public Grads-RE PROJ'!GS56/'WICHE Public Grads-RE PROJ'!P56</f>
        <v>9.6849753168804842E-2</v>
      </c>
      <c r="FI53" s="416">
        <f>+'WICHE Public Grads-RE PROJ'!GT56/'WICHE Public Grads-RE PROJ'!Q56</f>
        <v>0.10311896115535059</v>
      </c>
      <c r="FJ53" s="416">
        <f>+'WICHE Public Grads-RE PROJ'!GU56/'WICHE Public Grads-RE PROJ'!R56</f>
        <v>0.10927364226081392</v>
      </c>
      <c r="FK53" s="416">
        <f>+'WICHE Public Grads-RE PROJ'!GV56/'WICHE Public Grads-RE PROJ'!S56</f>
        <v>0.11510860412686628</v>
      </c>
      <c r="FL53" s="416">
        <f>+'WICHE Public Grads-RE PROJ'!GW56/'WICHE Public Grads-RE PROJ'!T56</f>
        <v>0.11889560403682771</v>
      </c>
      <c r="FM53" s="417">
        <f>+'WICHE Public Grads-RE PROJ'!GX56/'WICHE Public Grads-RE PROJ'!U56</f>
        <v>0.12863535484244085</v>
      </c>
      <c r="FN53" s="417">
        <f>+'WICHE Public Grads-RE PROJ'!GY56/'WICHE Public Grads-RE PROJ'!V56</f>
        <v>0.13284690616116537</v>
      </c>
      <c r="FO53" s="417">
        <f>+'WICHE Public Grads-RE PROJ'!GZ56/'WICHE Public Grads-RE PROJ'!W56</f>
        <v>0.13362563414492656</v>
      </c>
      <c r="FP53" s="417">
        <f>+'WICHE Public Grads-RE PROJ'!HA56/'WICHE Public Grads-RE PROJ'!X56</f>
        <v>0.13379050874459142</v>
      </c>
      <c r="FQ53" s="417">
        <f>+'WICHE Public Grads-RE PROJ'!HB56/'WICHE Public Grads-RE PROJ'!Y56</f>
        <v>0.13885198855164346</v>
      </c>
      <c r="FR53" s="417">
        <f>+'WICHE Public Grads-RE PROJ'!HC56/'WICHE Public Grads-RE PROJ'!Z56</f>
        <v>0.14342674957148219</v>
      </c>
      <c r="FS53" s="417">
        <f>+'WICHE Public Grads-RE PROJ'!HD56/'WICHE Public Grads-RE PROJ'!AA56</f>
        <v>0.14688117480168061</v>
      </c>
      <c r="FT53" s="417">
        <f>+'WICHE Public Grads-RE PROJ'!HE56/'WICHE Public Grads-RE PROJ'!AB56</f>
        <v>0.1491352015363942</v>
      </c>
      <c r="FU53" s="417">
        <f>+'WICHE Public Grads-RE PROJ'!HF56/'WICHE Public Grads-RE PROJ'!AC56</f>
        <v>0.15437235133618438</v>
      </c>
      <c r="FV53" s="417">
        <f>+'WICHE Public Grads-RE PROJ'!HG56/'WICHE Public Grads-RE PROJ'!AD56</f>
        <v>0.15873658992020012</v>
      </c>
      <c r="FW53" s="417">
        <f>+'WICHE Public Grads-RE PROJ'!HH56/'WICHE Public Grads-RE PROJ'!AE56</f>
        <v>0.1606425702811245</v>
      </c>
      <c r="FX53" s="417">
        <f>+'WICHE Public Grads-RE PROJ'!HI56/'WICHE Public Grads-RE PROJ'!AF56</f>
        <v>0.16612103164942771</v>
      </c>
      <c r="FY53" s="417">
        <f>+'WICHE Public Grads-RE PROJ'!HJ56/'WICHE Public Grads-RE PROJ'!AG56</f>
        <v>0.17016282260778107</v>
      </c>
      <c r="FZ53" s="417">
        <f>+'WICHE Public Grads-RE PROJ'!HK56/'WICHE Public Grads-RE PROJ'!AH56</f>
        <v>0.17564450232469497</v>
      </c>
      <c r="GA53" s="417">
        <f>+'WICHE Public Grads-RE PROJ'!HL56/'WICHE Public Grads-RE PROJ'!AI56</f>
        <v>0.17746327136040954</v>
      </c>
      <c r="GB53" s="417">
        <f>+'WICHE Public Grads-RE PROJ'!HM56/'WICHE Public Grads-RE PROJ'!AJ56</f>
        <v>0.17931463900022823</v>
      </c>
      <c r="GC53" s="415">
        <f>+'WICHE Public Grads-RE PROJ'!HN56/'WICHE Public Grads-RE PROJ'!AK56</f>
        <v>0.18161052225823096</v>
      </c>
      <c r="GD53" s="434">
        <f>+'WICHE Public Grads-RE PROJ'!HO56/'WICHE Public Grads-RE PROJ'!AL56</f>
        <v>0.18067916324822275</v>
      </c>
      <c r="GE53" s="411">
        <f>+'WICHE Public Grads-RE PROJ'!HP56/'WICHE Public Grads-RE PROJ'!B56</f>
        <v>0.7972443032285299</v>
      </c>
      <c r="GF53" s="411">
        <f>+'WICHE Public Grads-RE PROJ'!HQ56/'WICHE Public Grads-RE PROJ'!C56</f>
        <v>0.78885564377104389</v>
      </c>
      <c r="GG53" s="411">
        <f>+'WICHE Public Grads-RE PROJ'!HR56/'WICHE Public Grads-RE PROJ'!D56</f>
        <v>0.78141426414487636</v>
      </c>
      <c r="GH53" s="411">
        <f>+'WICHE Public Grads-RE PROJ'!HS56/'WICHE Public Grads-RE PROJ'!E56</f>
        <v>0.78204070689945659</v>
      </c>
      <c r="GI53" s="411">
        <f>+'WICHE Public Grads-RE PROJ'!HT56/'WICHE Public Grads-RE PROJ'!F56</f>
        <v>0.77473882406214178</v>
      </c>
      <c r="GJ53" s="411">
        <f>+'WICHE Public Grads-RE PROJ'!HU56/'WICHE Public Grads-RE PROJ'!G56</f>
        <v>0.7693027335866981</v>
      </c>
      <c r="GK53" s="416">
        <f>+'WICHE Public Grads-RE PROJ'!HV56/'WICHE Public Grads-RE PROJ'!H56</f>
        <v>0.76880094372637497</v>
      </c>
      <c r="GL53" s="416">
        <f>+'WICHE Public Grads-RE PROJ'!HW56/'WICHE Public Grads-RE PROJ'!I56</f>
        <v>0.76535874618932942</v>
      </c>
      <c r="GM53" s="416">
        <f>+'WICHE Public Grads-RE PROJ'!HX56/'WICHE Public Grads-RE PROJ'!J56</f>
        <v>0.76057458222716712</v>
      </c>
      <c r="GN53" s="416">
        <f>+'WICHE Public Grads-RE PROJ'!HY56/'WICHE Public Grads-RE PROJ'!K56</f>
        <v>0.75550544316686985</v>
      </c>
      <c r="GO53" s="411">
        <f>+'WICHE Public Grads-RE PROJ'!HZ56/'WICHE Public Grads-RE PROJ'!L56</f>
        <v>0.75853886859178554</v>
      </c>
      <c r="GP53" s="416">
        <f>+'WICHE Public Grads-RE PROJ'!IA56/'WICHE Public Grads-RE PROJ'!M56</f>
        <v>0.75200422427196267</v>
      </c>
      <c r="GQ53" s="416">
        <f>+'WICHE Public Grads-RE PROJ'!IB56/'WICHE Public Grads-RE PROJ'!N56</f>
        <v>0.74460174111138233</v>
      </c>
      <c r="GR53" s="416">
        <f>+'WICHE Public Grads-RE PROJ'!IC56/'WICHE Public Grads-RE PROJ'!O56</f>
        <v>0.73425244208680374</v>
      </c>
      <c r="GS53" s="416">
        <f>+'WICHE Public Grads-RE PROJ'!ID56/'WICHE Public Grads-RE PROJ'!P56</f>
        <v>0.72310097674767448</v>
      </c>
      <c r="GT53" s="416">
        <f>+'WICHE Public Grads-RE PROJ'!IE56/'WICHE Public Grads-RE PROJ'!Q56</f>
        <v>0.71468553664615986</v>
      </c>
      <c r="GU53" s="416">
        <f>+'WICHE Public Grads-RE PROJ'!IF56/'WICHE Public Grads-RE PROJ'!R56</f>
        <v>0.70415721267126274</v>
      </c>
      <c r="GV53" s="416">
        <f>+'WICHE Public Grads-RE PROJ'!IG56/'WICHE Public Grads-RE PROJ'!S56</f>
        <v>0.69339321122348274</v>
      </c>
      <c r="GW53" s="416">
        <f>+'WICHE Public Grads-RE PROJ'!IH56/'WICHE Public Grads-RE PROJ'!T56</f>
        <v>0.68422379580790971</v>
      </c>
      <c r="GX53" s="417">
        <f>+'WICHE Public Grads-RE PROJ'!II56/'WICHE Public Grads-RE PROJ'!U56</f>
        <v>0.66848057890970081</v>
      </c>
      <c r="GY53" s="417">
        <f>+'WICHE Public Grads-RE PROJ'!IJ56/'WICHE Public Grads-RE PROJ'!V56</f>
        <v>0.6616606277524929</v>
      </c>
      <c r="GZ53" s="417">
        <f>+'WICHE Public Grads-RE PROJ'!IK56/'WICHE Public Grads-RE PROJ'!W56</f>
        <v>0.66251232734696786</v>
      </c>
      <c r="HA53" s="417">
        <f>+'WICHE Public Grads-RE PROJ'!IL56/'WICHE Public Grads-RE PROJ'!X56</f>
        <v>0.66382140385202826</v>
      </c>
      <c r="HB53" s="417">
        <f>+'WICHE Public Grads-RE PROJ'!IM56/'WICHE Public Grads-RE PROJ'!Y56</f>
        <v>0.65357296390824271</v>
      </c>
      <c r="HC53" s="417">
        <f>+'WICHE Public Grads-RE PROJ'!IN56/'WICHE Public Grads-RE PROJ'!Z56</f>
        <v>0.64849931707996544</v>
      </c>
      <c r="HD53" s="417">
        <f>+'WICHE Public Grads-RE PROJ'!IO56/'WICHE Public Grads-RE PROJ'!AA56</f>
        <v>0.64336377552896462</v>
      </c>
      <c r="HE53" s="417">
        <f>+'WICHE Public Grads-RE PROJ'!IP56/'WICHE Public Grads-RE PROJ'!AB56</f>
        <v>0.63699418853894529</v>
      </c>
      <c r="HF53" s="417">
        <f>+'WICHE Public Grads-RE PROJ'!IQ56/'WICHE Public Grads-RE PROJ'!AC56</f>
        <v>0.63149563635659967</v>
      </c>
      <c r="HG53" s="417">
        <f>+'WICHE Public Grads-RE PROJ'!IR56/'WICHE Public Grads-RE PROJ'!AD56</f>
        <v>0.62421438120347694</v>
      </c>
      <c r="HH53" s="417">
        <f>+'WICHE Public Grads-RE PROJ'!IS56/'WICHE Public Grads-RE PROJ'!AE56</f>
        <v>0.62044027533191137</v>
      </c>
      <c r="HI53" s="417">
        <f>+'WICHE Public Grads-RE PROJ'!IT56/'WICHE Public Grads-RE PROJ'!AF56</f>
        <v>0.6138228403272642</v>
      </c>
      <c r="HJ53" s="417">
        <f>+'WICHE Public Grads-RE PROJ'!IU56/'WICHE Public Grads-RE PROJ'!AG56</f>
        <v>0.60920760738816904</v>
      </c>
      <c r="HK53" s="417">
        <f>+'WICHE Public Grads-RE PROJ'!IV56/'WICHE Public Grads-RE PROJ'!AH56</f>
        <v>0.59942190335145185</v>
      </c>
      <c r="HL53" s="417">
        <f>+'WICHE Public Grads-RE PROJ'!IW56/'WICHE Public Grads-RE PROJ'!AI56</f>
        <v>0.59111828460100302</v>
      </c>
      <c r="HM53" s="417">
        <f>+'WICHE Public Grads-RE PROJ'!IX56/'WICHE Public Grads-RE PROJ'!AJ56</f>
        <v>0.58698150454277898</v>
      </c>
      <c r="HN53" s="415">
        <f>+'WICHE Public Grads-RE PROJ'!IY56/'WICHE Public Grads-RE PROJ'!AK56</f>
        <v>0.58293579815342444</v>
      </c>
      <c r="HO53" s="434">
        <f>+'WICHE Public Grads-RE PROJ'!IZ56/'WICHE Public Grads-RE PROJ'!AL56</f>
        <v>0.5832795405611384</v>
      </c>
      <c r="HP53" s="428">
        <f t="shared" si="53"/>
        <v>0.99999999999999978</v>
      </c>
      <c r="HQ53" s="428">
        <f t="shared" si="54"/>
        <v>0.99999999999999989</v>
      </c>
      <c r="HR53" s="428">
        <f t="shared" si="55"/>
        <v>1</v>
      </c>
      <c r="HS53" s="428">
        <f t="shared" si="56"/>
        <v>1</v>
      </c>
      <c r="HT53" s="428">
        <f t="shared" si="57"/>
        <v>0.99999999999999989</v>
      </c>
      <c r="HU53" s="428">
        <f t="shared" si="2"/>
        <v>1</v>
      </c>
      <c r="HV53" s="428">
        <f t="shared" si="41"/>
        <v>1</v>
      </c>
      <c r="HW53" s="428">
        <f t="shared" si="42"/>
        <v>1</v>
      </c>
      <c r="HX53" s="428">
        <f t="shared" si="43"/>
        <v>1</v>
      </c>
      <c r="HY53" s="428">
        <f t="shared" si="44"/>
        <v>1</v>
      </c>
      <c r="HZ53" s="428">
        <f t="shared" si="45"/>
        <v>1</v>
      </c>
      <c r="IA53" s="428">
        <f t="shared" si="46"/>
        <v>1</v>
      </c>
      <c r="IB53" s="428">
        <f t="shared" si="47"/>
        <v>1</v>
      </c>
      <c r="IC53" s="428">
        <f t="shared" si="17"/>
        <v>1</v>
      </c>
      <c r="ID53" s="428">
        <f t="shared" si="18"/>
        <v>1</v>
      </c>
      <c r="IE53" s="428">
        <f t="shared" si="19"/>
        <v>1</v>
      </c>
      <c r="IF53" s="428">
        <f t="shared" si="20"/>
        <v>1</v>
      </c>
      <c r="IG53" s="428">
        <f t="shared" si="21"/>
        <v>1</v>
      </c>
      <c r="IH53" s="428">
        <f t="shared" si="22"/>
        <v>1</v>
      </c>
      <c r="II53" s="428">
        <f t="shared" si="23"/>
        <v>1</v>
      </c>
      <c r="IJ53" s="428">
        <f t="shared" si="24"/>
        <v>1</v>
      </c>
      <c r="IK53" s="428">
        <f t="shared" si="25"/>
        <v>1</v>
      </c>
      <c r="IL53" s="428">
        <f t="shared" si="26"/>
        <v>1</v>
      </c>
      <c r="IM53" s="428">
        <f t="shared" si="27"/>
        <v>1</v>
      </c>
      <c r="IN53" s="428">
        <f t="shared" si="28"/>
        <v>1</v>
      </c>
      <c r="IO53" s="428">
        <f t="shared" si="29"/>
        <v>1</v>
      </c>
      <c r="IP53" s="428">
        <f t="shared" si="30"/>
        <v>1</v>
      </c>
      <c r="IQ53" s="428">
        <f t="shared" si="31"/>
        <v>1</v>
      </c>
      <c r="IR53" s="428">
        <f t="shared" si="32"/>
        <v>1</v>
      </c>
      <c r="IS53" s="428">
        <f t="shared" si="33"/>
        <v>1</v>
      </c>
      <c r="IT53" s="428">
        <f t="shared" si="34"/>
        <v>1</v>
      </c>
      <c r="IU53" s="428">
        <f t="shared" si="35"/>
        <v>1</v>
      </c>
      <c r="IV53" s="428">
        <f t="shared" si="36"/>
        <v>1</v>
      </c>
      <c r="IW53" s="428">
        <f t="shared" si="37"/>
        <v>1</v>
      </c>
      <c r="IX53" s="428">
        <f t="shared" si="38"/>
        <v>1</v>
      </c>
      <c r="IY53" s="428">
        <f t="shared" si="39"/>
        <v>1</v>
      </c>
      <c r="IZ53" s="428">
        <f t="shared" si="40"/>
        <v>1</v>
      </c>
    </row>
    <row r="54" spans="1:260" s="42" customFormat="1">
      <c r="A54" s="200"/>
      <c r="B54" s="411"/>
      <c r="C54" s="411"/>
      <c r="D54" s="411"/>
      <c r="E54" s="411"/>
      <c r="F54" s="411"/>
      <c r="G54" s="411"/>
      <c r="H54" s="416"/>
      <c r="I54" s="416"/>
      <c r="J54" s="416"/>
      <c r="K54" s="416"/>
      <c r="L54" s="411"/>
      <c r="M54" s="416"/>
      <c r="N54" s="416"/>
      <c r="O54" s="416"/>
      <c r="P54" s="416"/>
      <c r="Q54" s="416"/>
      <c r="R54" s="416"/>
      <c r="S54" s="416"/>
      <c r="T54" s="416"/>
      <c r="U54" s="417"/>
      <c r="V54" s="417"/>
      <c r="W54" s="417"/>
      <c r="X54" s="417"/>
      <c r="Y54" s="417"/>
      <c r="Z54" s="417"/>
      <c r="AA54" s="417"/>
      <c r="AB54" s="415"/>
      <c r="AC54" s="415"/>
      <c r="AD54" s="415"/>
      <c r="AE54" s="415"/>
      <c r="AF54" s="415"/>
      <c r="AG54" s="417"/>
      <c r="AH54" s="415"/>
      <c r="AI54" s="415"/>
      <c r="AJ54" s="415"/>
      <c r="AK54" s="415"/>
      <c r="AL54" s="434"/>
      <c r="AM54" s="411"/>
      <c r="AN54" s="411"/>
      <c r="AO54" s="411"/>
      <c r="AP54" s="411"/>
      <c r="AQ54" s="411"/>
      <c r="AR54" s="411"/>
      <c r="AS54" s="416"/>
      <c r="AT54" s="416"/>
      <c r="AU54" s="416"/>
      <c r="AV54" s="416"/>
      <c r="AW54" s="411"/>
      <c r="AX54" s="416"/>
      <c r="AY54" s="416"/>
      <c r="AZ54" s="416"/>
      <c r="BA54" s="416"/>
      <c r="BB54" s="416"/>
      <c r="BC54" s="416"/>
      <c r="BD54" s="416"/>
      <c r="BE54" s="416"/>
      <c r="BF54" s="417"/>
      <c r="BG54" s="417"/>
      <c r="BH54" s="417"/>
      <c r="BI54" s="417"/>
      <c r="BJ54" s="417"/>
      <c r="BK54" s="417"/>
      <c r="BL54" s="417"/>
      <c r="BM54" s="415"/>
      <c r="BN54" s="415"/>
      <c r="BO54" s="415"/>
      <c r="BP54" s="415"/>
      <c r="BQ54" s="415"/>
      <c r="BR54" s="417"/>
      <c r="BS54" s="415"/>
      <c r="BT54" s="415"/>
      <c r="BU54" s="415"/>
      <c r="BV54" s="415"/>
      <c r="BW54" s="434"/>
      <c r="BX54" s="411"/>
      <c r="BY54" s="411"/>
      <c r="BZ54" s="411"/>
      <c r="CA54" s="411"/>
      <c r="CB54" s="411"/>
      <c r="CC54" s="411"/>
      <c r="CD54" s="416"/>
      <c r="CE54" s="416"/>
      <c r="CF54" s="416"/>
      <c r="CG54" s="416"/>
      <c r="CH54" s="411"/>
      <c r="CI54" s="416"/>
      <c r="CJ54" s="416"/>
      <c r="CK54" s="416"/>
      <c r="CL54" s="416"/>
      <c r="CM54" s="416"/>
      <c r="CN54" s="416"/>
      <c r="CO54" s="416"/>
      <c r="CP54" s="416"/>
      <c r="CQ54" s="417"/>
      <c r="CR54" s="417"/>
      <c r="CS54" s="417"/>
      <c r="CT54" s="417"/>
      <c r="CU54" s="417"/>
      <c r="CV54" s="417"/>
      <c r="CW54" s="417"/>
      <c r="CX54" s="415"/>
      <c r="CY54" s="415"/>
      <c r="CZ54" s="415"/>
      <c r="DA54" s="415"/>
      <c r="DB54" s="415"/>
      <c r="DC54" s="417"/>
      <c r="DD54" s="415"/>
      <c r="DE54" s="415"/>
      <c r="DF54" s="415"/>
      <c r="DG54" s="415"/>
      <c r="DH54" s="434"/>
      <c r="DI54" s="411"/>
      <c r="DJ54" s="411"/>
      <c r="DK54" s="411"/>
      <c r="DL54" s="411"/>
      <c r="DM54" s="411"/>
      <c r="DN54" s="411"/>
      <c r="DO54" s="416"/>
      <c r="DP54" s="416"/>
      <c r="DQ54" s="416"/>
      <c r="DR54" s="416"/>
      <c r="DS54" s="411"/>
      <c r="DT54" s="416"/>
      <c r="DU54" s="416"/>
      <c r="DV54" s="416"/>
      <c r="DW54" s="416"/>
      <c r="DX54" s="416"/>
      <c r="DY54" s="416"/>
      <c r="DZ54" s="416"/>
      <c r="EA54" s="416"/>
      <c r="EB54" s="417"/>
      <c r="EC54" s="417"/>
      <c r="ED54" s="417"/>
      <c r="EE54" s="417"/>
      <c r="EF54" s="417"/>
      <c r="EG54" s="417"/>
      <c r="EH54" s="417"/>
      <c r="EI54" s="415"/>
      <c r="EJ54" s="415"/>
      <c r="EK54" s="415"/>
      <c r="EL54" s="415"/>
      <c r="EM54" s="415"/>
      <c r="EN54" s="417"/>
      <c r="EO54" s="415"/>
      <c r="EP54" s="415"/>
      <c r="EQ54" s="415"/>
      <c r="ER54" s="415"/>
      <c r="ES54" s="434"/>
      <c r="ET54" s="411"/>
      <c r="EU54" s="411"/>
      <c r="EV54" s="411"/>
      <c r="EW54" s="411"/>
      <c r="EX54" s="411"/>
      <c r="EY54" s="411"/>
      <c r="EZ54" s="416"/>
      <c r="FA54" s="416"/>
      <c r="FB54" s="416"/>
      <c r="FC54" s="416"/>
      <c r="FD54" s="411"/>
      <c r="FE54" s="416"/>
      <c r="FF54" s="416"/>
      <c r="FG54" s="416"/>
      <c r="FH54" s="416"/>
      <c r="FI54" s="416"/>
      <c r="FJ54" s="416"/>
      <c r="FK54" s="416"/>
      <c r="FL54" s="416"/>
      <c r="FM54" s="417"/>
      <c r="FN54" s="417"/>
      <c r="FO54" s="417"/>
      <c r="FP54" s="417"/>
      <c r="FQ54" s="417"/>
      <c r="FR54" s="417"/>
      <c r="FS54" s="417"/>
      <c r="FT54" s="415"/>
      <c r="FU54" s="415"/>
      <c r="FV54" s="415"/>
      <c r="FW54" s="415"/>
      <c r="FX54" s="415"/>
      <c r="FY54" s="417"/>
      <c r="FZ54" s="415"/>
      <c r="GA54" s="415"/>
      <c r="GB54" s="415"/>
      <c r="GC54" s="415"/>
      <c r="GD54" s="434"/>
      <c r="GE54" s="411"/>
      <c r="GF54" s="411"/>
      <c r="GG54" s="411"/>
      <c r="GH54" s="411"/>
      <c r="GI54" s="411"/>
      <c r="GJ54" s="411"/>
      <c r="GK54" s="416"/>
      <c r="GL54" s="416"/>
      <c r="GM54" s="416"/>
      <c r="GN54" s="416"/>
      <c r="GO54" s="411"/>
      <c r="GP54" s="416"/>
      <c r="GQ54" s="416"/>
      <c r="GR54" s="416"/>
      <c r="GS54" s="416"/>
      <c r="GT54" s="416"/>
      <c r="GU54" s="416"/>
      <c r="GV54" s="416"/>
      <c r="GW54" s="416"/>
      <c r="GX54" s="417"/>
      <c r="GY54" s="417"/>
      <c r="GZ54" s="417"/>
      <c r="HA54" s="417"/>
      <c r="HB54" s="417"/>
      <c r="HC54" s="417"/>
      <c r="HD54" s="417"/>
      <c r="HE54" s="415"/>
      <c r="HF54" s="415"/>
      <c r="HG54" s="415"/>
      <c r="HH54" s="415"/>
      <c r="HI54" s="415"/>
      <c r="HJ54" s="417"/>
      <c r="HK54" s="415"/>
      <c r="HL54" s="415"/>
      <c r="HM54" s="415"/>
      <c r="HN54" s="415"/>
      <c r="HO54" s="434"/>
      <c r="HP54" s="428"/>
      <c r="HQ54" s="428"/>
      <c r="HR54" s="428"/>
      <c r="HS54" s="428"/>
      <c r="HT54" s="428"/>
      <c r="HU54" s="428"/>
      <c r="HV54" s="428"/>
      <c r="HW54" s="428"/>
      <c r="HX54" s="428"/>
      <c r="HY54" s="428"/>
      <c r="HZ54" s="428"/>
      <c r="IA54" s="428"/>
      <c r="IB54" s="428"/>
      <c r="IC54" s="428"/>
      <c r="ID54" s="428"/>
      <c r="IE54" s="428"/>
      <c r="IF54" s="428"/>
      <c r="IG54" s="428"/>
      <c r="IH54" s="428"/>
      <c r="II54" s="428"/>
      <c r="IJ54" s="428"/>
      <c r="IK54" s="428"/>
      <c r="IL54" s="428"/>
      <c r="IM54" s="428"/>
      <c r="IN54" s="428"/>
      <c r="IO54" s="428"/>
      <c r="IP54" s="428"/>
      <c r="IQ54" s="428"/>
      <c r="IR54" s="428"/>
      <c r="IS54" s="428"/>
      <c r="IT54" s="428"/>
      <c r="IU54" s="428"/>
      <c r="IV54" s="428"/>
      <c r="IW54" s="428"/>
      <c r="IX54" s="428"/>
      <c r="IY54" s="428"/>
      <c r="IZ54" s="428"/>
    </row>
    <row r="55" spans="1:260">
      <c r="A55" s="281" t="s">
        <v>83</v>
      </c>
      <c r="B55" s="411">
        <f>+'WICHE Public Grads-RE PROJ'!AM58/'WICHE Public Grads-RE PROJ'!B58</f>
        <v>2.8433218861932719E-2</v>
      </c>
      <c r="C55" s="411">
        <f>+'WICHE Public Grads-RE PROJ'!AN58/'WICHE Public Grads-RE PROJ'!C58</f>
        <v>2.7314452031792232E-2</v>
      </c>
      <c r="D55" s="411">
        <f>+'WICHE Public Grads-RE PROJ'!AO58/'WICHE Public Grads-RE PROJ'!D58</f>
        <v>3.0763387770603876E-2</v>
      </c>
      <c r="E55" s="411">
        <f>+'WICHE Public Grads-RE PROJ'!AP58/'WICHE Public Grads-RE PROJ'!E58</f>
        <v>2.8965778029873324E-2</v>
      </c>
      <c r="F55" s="411">
        <f>+'WICHE Public Grads-RE PROJ'!AQ58/'WICHE Public Grads-RE PROJ'!F58</f>
        <v>2.9788365819370038E-2</v>
      </c>
      <c r="G55" s="411">
        <f>+'WICHE Public Grads-RE PROJ'!AR58/'WICHE Public Grads-RE PROJ'!G58</f>
        <v>3.2298642199119466E-2</v>
      </c>
      <c r="H55" s="416">
        <f>+'WICHE Public Grads-RE PROJ'!AS58/'WICHE Public Grads-RE PROJ'!H58</f>
        <v>3.0769230769230771E-2</v>
      </c>
      <c r="I55" s="416">
        <f>+'WICHE Public Grads-RE PROJ'!AT58/'WICHE Public Grads-RE PROJ'!I58</f>
        <v>3.0299816150473766E-2</v>
      </c>
      <c r="J55" s="416">
        <f>+'WICHE Public Grads-RE PROJ'!AU58/'WICHE Public Grads-RE PROJ'!J58</f>
        <v>3.1810404917305621E-2</v>
      </c>
      <c r="K55" s="416">
        <f>+'WICHE Public Grads-RE PROJ'!AV58/'WICHE Public Grads-RE PROJ'!K58</f>
        <v>3.3796235356061605E-2</v>
      </c>
      <c r="L55" s="411">
        <f>+'WICHE Public Grads-RE PROJ'!AW58/'WICHE Public Grads-RE PROJ'!L58</f>
        <v>3.4120085377548182E-2</v>
      </c>
      <c r="M55" s="416">
        <f>+'WICHE Public Grads-RE PROJ'!AX58/'WICHE Public Grads-RE PROJ'!M58</f>
        <v>3.4365996376273501E-2</v>
      </c>
      <c r="N55" s="416">
        <f>+'WICHE Public Grads-RE PROJ'!AY58/'WICHE Public Grads-RE PROJ'!N58</f>
        <v>3.5519046654904116E-2</v>
      </c>
      <c r="O55" s="416">
        <f>+'WICHE Public Grads-RE PROJ'!AZ58/'WICHE Public Grads-RE PROJ'!O58</f>
        <v>3.5618752639729689E-2</v>
      </c>
      <c r="P55" s="416">
        <f>+'WICHE Public Grads-RE PROJ'!BA58/'WICHE Public Grads-RE PROJ'!P58</f>
        <v>3.7767102865661754E-2</v>
      </c>
      <c r="Q55" s="416">
        <f>+'WICHE Public Grads-RE PROJ'!BB58/'WICHE Public Grads-RE PROJ'!Q58</f>
        <v>3.5401294584587517E-2</v>
      </c>
      <c r="R55" s="416">
        <f>+'WICHE Public Grads-RE PROJ'!BC58/'WICHE Public Grads-RE PROJ'!R58</f>
        <v>3.6726619641323302E-2</v>
      </c>
      <c r="S55" s="416">
        <f>+'WICHE Public Grads-RE PROJ'!BD58/'WICHE Public Grads-RE PROJ'!S58</f>
        <v>3.7891786776481355E-2</v>
      </c>
      <c r="T55" s="416">
        <f>+'WICHE Public Grads-RE PROJ'!BE58/'WICHE Public Grads-RE PROJ'!T58</f>
        <v>4.1778065840287343E-2</v>
      </c>
      <c r="U55" s="417">
        <f>+'WICHE Public Grads-RE PROJ'!BF58/'WICHE Public Grads-RE PROJ'!U58</f>
        <v>4.0478087649402389E-2</v>
      </c>
      <c r="V55" s="417">
        <f>+'WICHE Public Grads-RE PROJ'!BG58/'WICHE Public Grads-RE PROJ'!V58</f>
        <v>4.6255929368539388E-2</v>
      </c>
      <c r="W55" s="417">
        <f>+'WICHE Public Grads-RE PROJ'!BH58/'WICHE Public Grads-RE PROJ'!W58</f>
        <v>4.8131481119154766E-2</v>
      </c>
      <c r="X55" s="417">
        <f>+'WICHE Public Grads-RE PROJ'!BI58/'WICHE Public Grads-RE PROJ'!X58</f>
        <v>4.8351648351648353E-2</v>
      </c>
      <c r="Y55" s="417">
        <f>+'WICHE Public Grads-RE PROJ'!BJ58/'WICHE Public Grads-RE PROJ'!Y58</f>
        <v>5.0103962111585999E-2</v>
      </c>
      <c r="Z55" s="417">
        <f>+'WICHE Public Grads-RE PROJ'!BK58/'WICHE Public Grads-RE PROJ'!Z58</f>
        <v>5.4024603561494564E-2</v>
      </c>
      <c r="AA55" s="417">
        <f>+'WICHE Public Grads-RE PROJ'!BL58/'WICHE Public Grads-RE PROJ'!AA58</f>
        <v>5.4164730483271376E-2</v>
      </c>
      <c r="AB55" s="415">
        <f>+'WICHE Public Grads-RE PROJ'!BM58/'WICHE Public Grads-RE PROJ'!AB58</f>
        <v>6.028264821439043E-2</v>
      </c>
      <c r="AC55" s="415">
        <f>+'WICHE Public Grads-RE PROJ'!BN58/'WICHE Public Grads-RE PROJ'!AC58</f>
        <v>6.0640223099059545E-2</v>
      </c>
      <c r="AD55" s="415">
        <f>+'WICHE Public Grads-RE PROJ'!BO58/'WICHE Public Grads-RE PROJ'!AD58</f>
        <v>6.6522822585546704E-2</v>
      </c>
      <c r="AE55" s="415">
        <f>+'WICHE Public Grads-RE PROJ'!BP58/'WICHE Public Grads-RE PROJ'!AE58</f>
        <v>6.9707964075417836E-2</v>
      </c>
      <c r="AF55" s="415">
        <f>+'WICHE Public Grads-RE PROJ'!BQ58/'WICHE Public Grads-RE PROJ'!AF58</f>
        <v>7.1869150274649393E-2</v>
      </c>
      <c r="AG55" s="417">
        <f>+'WICHE Public Grads-RE PROJ'!BR58/'WICHE Public Grads-RE PROJ'!AG58</f>
        <v>8.21241404380358E-2</v>
      </c>
      <c r="AH55" s="415">
        <f>+'WICHE Public Grads-RE PROJ'!BS58/'WICHE Public Grads-RE PROJ'!AH58</f>
        <v>8.1660377358490563E-2</v>
      </c>
      <c r="AI55" s="415">
        <f>+'WICHE Public Grads-RE PROJ'!BT58/'WICHE Public Grads-RE PROJ'!AI58</f>
        <v>8.8553961624598998E-2</v>
      </c>
      <c r="AJ55" s="415">
        <f>+'WICHE Public Grads-RE PROJ'!BU58/'WICHE Public Grads-RE PROJ'!AJ58</f>
        <v>8.7998250656004001E-2</v>
      </c>
      <c r="AK55" s="415">
        <f>+'WICHE Public Grads-RE PROJ'!BV58/'WICHE Public Grads-RE PROJ'!AK58</f>
        <v>8.8758356591159868E-2</v>
      </c>
      <c r="AL55" s="434">
        <f>+'WICHE Public Grads-RE PROJ'!BW58/'WICHE Public Grads-RE PROJ'!AL58</f>
        <v>9.6994763350121749E-2</v>
      </c>
      <c r="AM55" s="411">
        <f>+'WICHE Public Grads-RE PROJ'!BX58/'WICHE Public Grads-RE PROJ'!B58</f>
        <v>1.8832391713747645E-3</v>
      </c>
      <c r="AN55" s="411">
        <f>+'WICHE Public Grads-RE PROJ'!BY58/'WICHE Public Grads-RE PROJ'!C58</f>
        <v>1.6791671331019813E-3</v>
      </c>
      <c r="AO55" s="411">
        <f>+'WICHE Public Grads-RE PROJ'!BZ58/'WICHE Public Grads-RE PROJ'!D58</f>
        <v>2.1268515001898977E-3</v>
      </c>
      <c r="AP55" s="411">
        <f>+'WICHE Public Grads-RE PROJ'!CA58/'WICHE Public Grads-RE PROJ'!E58</f>
        <v>2.2310455662696163E-3</v>
      </c>
      <c r="AQ55" s="411">
        <f>+'WICHE Public Grads-RE PROJ'!CB58/'WICHE Public Grads-RE PROJ'!F58</f>
        <v>2.2417265093658575E-3</v>
      </c>
      <c r="AR55" s="411">
        <f>+'WICHE Public Grads-RE PROJ'!CC58/'WICHE Public Grads-RE PROJ'!G58</f>
        <v>2.4418217470124682E-3</v>
      </c>
      <c r="AS55" s="416">
        <f>+'WICHE Public Grads-RE PROJ'!CD58/'WICHE Public Grads-RE PROJ'!H58</f>
        <v>2.2592791823561054E-3</v>
      </c>
      <c r="AT55" s="416">
        <f>+'WICHE Public Grads-RE PROJ'!CE58/'WICHE Public Grads-RE PROJ'!I58</f>
        <v>2.3688304341677275E-3</v>
      </c>
      <c r="AU55" s="416">
        <f>+'WICHE Public Grads-RE PROJ'!CF58/'WICHE Public Grads-RE PROJ'!J58</f>
        <v>2.6614282998542551E-3</v>
      </c>
      <c r="AV55" s="416">
        <f>+'WICHE Public Grads-RE PROJ'!CG58/'WICHE Public Grads-RE PROJ'!K58</f>
        <v>2.171909964459655E-3</v>
      </c>
      <c r="AW55" s="411">
        <f>+'WICHE Public Grads-RE PROJ'!CH58/'WICHE Public Grads-RE PROJ'!L58</f>
        <v>2.2891081758282549E-3</v>
      </c>
      <c r="AX55" s="416">
        <f>+'WICHE Public Grads-RE PROJ'!CI58/'WICHE Public Grads-RE PROJ'!M58</f>
        <v>2.5841328303680164E-3</v>
      </c>
      <c r="AY55" s="416">
        <f>+'WICHE Public Grads-RE PROJ'!CJ58/'WICHE Public Grads-RE PROJ'!N58</f>
        <v>2.9502791195441529E-3</v>
      </c>
      <c r="AZ55" s="416">
        <f>+'WICHE Public Grads-RE PROJ'!CK58/'WICHE Public Grads-RE PROJ'!O58</f>
        <v>2.6186118541461356E-3</v>
      </c>
      <c r="BA55" s="416">
        <f>+'WICHE Public Grads-RE PROJ'!CL58/'WICHE Public Grads-RE PROJ'!P58</f>
        <v>3.2300811661421236E-3</v>
      </c>
      <c r="BB55" s="416">
        <f>+'WICHE Public Grads-RE PROJ'!CM58/'WICHE Public Grads-RE PROJ'!Q58</f>
        <v>2.7170293812098772E-3</v>
      </c>
      <c r="BC55" s="416">
        <f>+'WICHE Public Grads-RE PROJ'!CN58/'WICHE Public Grads-RE PROJ'!R58</f>
        <v>2.7069939352924333E-3</v>
      </c>
      <c r="BD55" s="416">
        <f>+'WICHE Public Grads-RE PROJ'!CO58/'WICHE Public Grads-RE PROJ'!S58</f>
        <v>2.2020132692747653E-3</v>
      </c>
      <c r="BE55" s="416">
        <f>+'WICHE Public Grads-RE PROJ'!CP58/'WICHE Public Grads-RE PROJ'!T58</f>
        <v>2.7275918874395742E-3</v>
      </c>
      <c r="BF55" s="417">
        <f>+'WICHE Public Grads-RE PROJ'!CQ58/'WICHE Public Grads-RE PROJ'!U58</f>
        <v>3.7184594953519256E-3</v>
      </c>
      <c r="BG55" s="417">
        <f>+'WICHE Public Grads-RE PROJ'!CR58/'WICHE Public Grads-RE PROJ'!V58</f>
        <v>4.935428148391873E-3</v>
      </c>
      <c r="BH55" s="417">
        <f>+'WICHE Public Grads-RE PROJ'!CS58/'WICHE Public Grads-RE PROJ'!W58</f>
        <v>3.7454230371467704E-3</v>
      </c>
      <c r="BI55" s="417">
        <f>+'WICHE Public Grads-RE PROJ'!CT58/'WICHE Public Grads-RE PROJ'!X58</f>
        <v>2.6894158473105842E-3</v>
      </c>
      <c r="BJ55" s="417">
        <f>+'WICHE Public Grads-RE PROJ'!CU58/'WICHE Public Grads-RE PROJ'!Y58</f>
        <v>2.7723229756266604E-3</v>
      </c>
      <c r="BK55" s="417">
        <f>+'WICHE Public Grads-RE PROJ'!CV58/'WICHE Public Grads-RE PROJ'!Z58</f>
        <v>3.1829782353109855E-3</v>
      </c>
      <c r="BL55" s="417">
        <f>+'WICHE Public Grads-RE PROJ'!CW58/'WICHE Public Grads-RE PROJ'!AA58</f>
        <v>2.7009758364312268E-3</v>
      </c>
      <c r="BM55" s="415">
        <f>+'WICHE Public Grads-RE PROJ'!CX58/'WICHE Public Grads-RE PROJ'!AB58</f>
        <v>2.9027150647979827E-3</v>
      </c>
      <c r="BN55" s="415">
        <f>+'WICHE Public Grads-RE PROJ'!CY58/'WICHE Public Grads-RE PROJ'!AC58</f>
        <v>3.1744148099801229E-3</v>
      </c>
      <c r="BO55" s="415">
        <f>+'WICHE Public Grads-RE PROJ'!CZ58/'WICHE Public Grads-RE PROJ'!AD58</f>
        <v>2.2792195952105999E-3</v>
      </c>
      <c r="BP55" s="415">
        <f>+'WICHE Public Grads-RE PROJ'!DA58/'WICHE Public Grads-RE PROJ'!AE58</f>
        <v>2.8846725747933145E-3</v>
      </c>
      <c r="BQ55" s="415">
        <f>+'WICHE Public Grads-RE PROJ'!DB58/'WICHE Public Grads-RE PROJ'!AF58</f>
        <v>2.7925246263847546E-3</v>
      </c>
      <c r="BR55" s="417">
        <f>+'WICHE Public Grads-RE PROJ'!DC58/'WICHE Public Grads-RE PROJ'!AG58</f>
        <v>4.1804247069158768E-3</v>
      </c>
      <c r="BS55" s="415">
        <f>+'WICHE Public Grads-RE PROJ'!DD58/'WICHE Public Grads-RE PROJ'!AH58</f>
        <v>4.4075471698113208E-3</v>
      </c>
      <c r="BT55" s="415">
        <f>+'WICHE Public Grads-RE PROJ'!DE58/'WICHE Public Grads-RE PROJ'!AI58</f>
        <v>4.2975606803462262E-3</v>
      </c>
      <c r="BU55" s="415">
        <f>+'WICHE Public Grads-RE PROJ'!DF58/'WICHE Public Grads-RE PROJ'!AJ58</f>
        <v>3.8735474197176059E-3</v>
      </c>
      <c r="BV55" s="415">
        <f>+'WICHE Public Grads-RE PROJ'!DG58/'WICHE Public Grads-RE PROJ'!AK58</f>
        <v>5.289803336145908E-3</v>
      </c>
      <c r="BW55" s="434">
        <f>+'WICHE Public Grads-RE PROJ'!DH58/'WICHE Public Grads-RE PROJ'!AL58</f>
        <v>5.6035489143123982E-3</v>
      </c>
      <c r="BX55" s="411">
        <f>+'WICHE Public Grads-RE PROJ'!DI58/'WICHE Public Grads-RE PROJ'!B58</f>
        <v>2.6549979690557956E-2</v>
      </c>
      <c r="BY55" s="411">
        <f>+'WICHE Public Grads-RE PROJ'!DJ58/'WICHE Public Grads-RE PROJ'!C58</f>
        <v>2.5635284898690248E-2</v>
      </c>
      <c r="BZ55" s="411">
        <f>+'WICHE Public Grads-RE PROJ'!DK58/'WICHE Public Grads-RE PROJ'!D58</f>
        <v>2.8636536270413977E-2</v>
      </c>
      <c r="CA55" s="411">
        <f>+'WICHE Public Grads-RE PROJ'!DL58/'WICHE Public Grads-RE PROJ'!E58</f>
        <v>2.6734732463603705E-2</v>
      </c>
      <c r="CB55" s="411">
        <f>+'WICHE Public Grads-RE PROJ'!DM58/'WICHE Public Grads-RE PROJ'!F58</f>
        <v>2.754663931000418E-2</v>
      </c>
      <c r="CC55" s="411">
        <f>+'WICHE Public Grads-RE PROJ'!DN58/'WICHE Public Grads-RE PROJ'!G58</f>
        <v>2.9856820452106997E-2</v>
      </c>
      <c r="CD55" s="416">
        <f>+'WICHE Public Grads-RE PROJ'!DO58/'WICHE Public Grads-RE PROJ'!H58</f>
        <v>2.8509951586874662E-2</v>
      </c>
      <c r="CE55" s="416">
        <f>+'WICHE Public Grads-RE PROJ'!DP58/'WICHE Public Grads-RE PROJ'!I58</f>
        <v>2.7930985716306037E-2</v>
      </c>
      <c r="CF55" s="416">
        <f>+'WICHE Public Grads-RE PROJ'!DQ58/'WICHE Public Grads-RE PROJ'!J58</f>
        <v>2.9148976617451364E-2</v>
      </c>
      <c r="CG55" s="416">
        <f>+'WICHE Public Grads-RE PROJ'!DR58/'WICHE Public Grads-RE PROJ'!K58</f>
        <v>3.1624325391601947E-2</v>
      </c>
      <c r="CH55" s="411">
        <f>+'WICHE Public Grads-RE PROJ'!DS58/'WICHE Public Grads-RE PROJ'!L58</f>
        <v>3.1830977201719922E-2</v>
      </c>
      <c r="CI55" s="416">
        <f>+'WICHE Public Grads-RE PROJ'!DT58/'WICHE Public Grads-RE PROJ'!M58</f>
        <v>3.1781863545905488E-2</v>
      </c>
      <c r="CJ55" s="416">
        <f>+'WICHE Public Grads-RE PROJ'!DU58/'WICHE Public Grads-RE PROJ'!N58</f>
        <v>3.2568767535359963E-2</v>
      </c>
      <c r="CK55" s="416">
        <f>+'WICHE Public Grads-RE PROJ'!DV58/'WICHE Public Grads-RE PROJ'!O58</f>
        <v>3.3000140785583554E-2</v>
      </c>
      <c r="CL55" s="416">
        <f>+'WICHE Public Grads-RE PROJ'!DW58/'WICHE Public Grads-RE PROJ'!P58</f>
        <v>3.4537021699519631E-2</v>
      </c>
      <c r="CM55" s="416">
        <f>+'WICHE Public Grads-RE PROJ'!DX58/'WICHE Public Grads-RE PROJ'!Q58</f>
        <v>3.2684265203377638E-2</v>
      </c>
      <c r="CN55" s="416">
        <f>+'WICHE Public Grads-RE PROJ'!DY58/'WICHE Public Grads-RE PROJ'!R58</f>
        <v>3.401962570603087E-2</v>
      </c>
      <c r="CO55" s="416">
        <f>+'WICHE Public Grads-RE PROJ'!DZ58/'WICHE Public Grads-RE PROJ'!S58</f>
        <v>3.568977350720659E-2</v>
      </c>
      <c r="CP55" s="416">
        <f>+'WICHE Public Grads-RE PROJ'!EA58/'WICHE Public Grads-RE PROJ'!T58</f>
        <v>3.9050473952847768E-2</v>
      </c>
      <c r="CQ55" s="417">
        <f>+'WICHE Public Grads-RE PROJ'!EB58/'WICHE Public Grads-RE PROJ'!U58</f>
        <v>3.6759628154050462E-2</v>
      </c>
      <c r="CR55" s="417">
        <f>+'WICHE Public Grads-RE PROJ'!EC58/'WICHE Public Grads-RE PROJ'!V58</f>
        <v>4.1320501220147514E-2</v>
      </c>
      <c r="CS55" s="417">
        <f>+'WICHE Public Grads-RE PROJ'!ED58/'WICHE Public Grads-RE PROJ'!W58</f>
        <v>4.4386058082007997E-2</v>
      </c>
      <c r="CT55" s="417">
        <f>+'WICHE Public Grads-RE PROJ'!EE58/'WICHE Public Grads-RE PROJ'!X58</f>
        <v>4.566223250433777E-2</v>
      </c>
      <c r="CU55" s="417">
        <f>+'WICHE Public Grads-RE PROJ'!EF58/'WICHE Public Grads-RE PROJ'!Y58</f>
        <v>4.7331639135959336E-2</v>
      </c>
      <c r="CV55" s="417">
        <f>+'WICHE Public Grads-RE PROJ'!EG58/'WICHE Public Grads-RE PROJ'!Z58</f>
        <v>5.0841625326183582E-2</v>
      </c>
      <c r="CW55" s="417">
        <f>+'WICHE Public Grads-RE PROJ'!EH58/'WICHE Public Grads-RE PROJ'!AA58</f>
        <v>5.1463754646840151E-2</v>
      </c>
      <c r="CX55" s="415">
        <f>+'WICHE Public Grads-RE PROJ'!EI58/'WICHE Public Grads-RE PROJ'!AB58</f>
        <v>5.7379933149592444E-2</v>
      </c>
      <c r="CY55" s="415">
        <f>+'WICHE Public Grads-RE PROJ'!EJ58/'WICHE Public Grads-RE PROJ'!AC58</f>
        <v>5.746580828907942E-2</v>
      </c>
      <c r="CZ55" s="415">
        <f>+'WICHE Public Grads-RE PROJ'!EK58/'WICHE Public Grads-RE PROJ'!AD58</f>
        <v>6.4243602990336116E-2</v>
      </c>
      <c r="DA55" s="415">
        <f>+'WICHE Public Grads-RE PROJ'!EL58/'WICHE Public Grads-RE PROJ'!AE58</f>
        <v>6.6823291500624521E-2</v>
      </c>
      <c r="DB55" s="415">
        <f>+'WICHE Public Grads-RE PROJ'!EM58/'WICHE Public Grads-RE PROJ'!AF58</f>
        <v>6.9076625648264639E-2</v>
      </c>
      <c r="DC55" s="417">
        <f>+'WICHE Public Grads-RE PROJ'!EN58/'WICHE Public Grads-RE PROJ'!AG58</f>
        <v>7.7943715731119925E-2</v>
      </c>
      <c r="DD55" s="415">
        <f>+'WICHE Public Grads-RE PROJ'!EO58/'WICHE Public Grads-RE PROJ'!AH58</f>
        <v>7.7252830188679247E-2</v>
      </c>
      <c r="DE55" s="415">
        <f>+'WICHE Public Grads-RE PROJ'!EP58/'WICHE Public Grads-RE PROJ'!AI58</f>
        <v>8.4256400944252768E-2</v>
      </c>
      <c r="DF55" s="415">
        <f>+'WICHE Public Grads-RE PROJ'!EQ58/'WICHE Public Grads-RE PROJ'!AJ58</f>
        <v>8.4124703236286388E-2</v>
      </c>
      <c r="DG55" s="415">
        <f>+'WICHE Public Grads-RE PROJ'!ER58/'WICHE Public Grads-RE PROJ'!AK58</f>
        <v>8.3468553255013955E-2</v>
      </c>
      <c r="DH55" s="434">
        <f>+'WICHE Public Grads-RE PROJ'!ES58/'WICHE Public Grads-RE PROJ'!AL58</f>
        <v>9.1391214435809345E-2</v>
      </c>
      <c r="DI55" s="411">
        <f>+'WICHE Public Grads-RE PROJ'!ET58/'WICHE Public Grads-RE PROJ'!B58</f>
        <v>0.10069790628115653</v>
      </c>
      <c r="DJ55" s="411">
        <f>+'WICHE Public Grads-RE PROJ'!EU58/'WICHE Public Grads-RE PROJ'!C58</f>
        <v>0.10672040001492593</v>
      </c>
      <c r="DK55" s="411">
        <f>+'WICHE Public Grads-RE PROJ'!EV58/'WICHE Public Grads-RE PROJ'!D58</f>
        <v>0.11169768325104444</v>
      </c>
      <c r="DL55" s="411">
        <f>+'WICHE Public Grads-RE PROJ'!EW58/'WICHE Public Grads-RE PROJ'!E58</f>
        <v>0.10489695594630365</v>
      </c>
      <c r="DM55" s="411">
        <f>+'WICHE Public Grads-RE PROJ'!EX58/'WICHE Public Grads-RE PROJ'!F58</f>
        <v>0.10843877047000267</v>
      </c>
      <c r="DN55" s="411">
        <f>+'WICHE Public Grads-RE PROJ'!EY58/'WICHE Public Grads-RE PROJ'!G58</f>
        <v>0.11439564911761442</v>
      </c>
      <c r="DO55" s="416">
        <f>+'WICHE Public Grads-RE PROJ'!EZ58/'WICHE Public Grads-RE PROJ'!H58</f>
        <v>0.11310740541509773</v>
      </c>
      <c r="DP55" s="416">
        <f>+'WICHE Public Grads-RE PROJ'!FA58/'WICHE Public Grads-RE PROJ'!I58</f>
        <v>0.10323858011596662</v>
      </c>
      <c r="DQ55" s="416">
        <f>+'WICHE Public Grads-RE PROJ'!FB58/'WICHE Public Grads-RE PROJ'!J58</f>
        <v>0.11124136619986059</v>
      </c>
      <c r="DR55" s="416">
        <f>+'WICHE Public Grads-RE PROJ'!FC58/'WICHE Public Grads-RE PROJ'!K58</f>
        <v>0.11086613136764513</v>
      </c>
      <c r="DS55" s="411">
        <f>+'WICHE Public Grads-RE PROJ'!FD58/'WICHE Public Grads-RE PROJ'!L58</f>
        <v>0.11188789556717295</v>
      </c>
      <c r="DT55" s="416">
        <f>+'WICHE Public Grads-RE PROJ'!FE58/'WICHE Public Grads-RE PROJ'!M58</f>
        <v>0.11738497638637241</v>
      </c>
      <c r="DU55" s="416">
        <f>+'WICHE Public Grads-RE PROJ'!FF58/'WICHE Public Grads-RE PROJ'!N58</f>
        <v>0.11268909264454921</v>
      </c>
      <c r="DV55" s="416">
        <f>+'WICHE Public Grads-RE PROJ'!FG58/'WICHE Public Grads-RE PROJ'!O58</f>
        <v>0.11406447979726876</v>
      </c>
      <c r="DW55" s="416">
        <f>+'WICHE Public Grads-RE PROJ'!FH58/'WICHE Public Grads-RE PROJ'!P58</f>
        <v>0.1155099111037491</v>
      </c>
      <c r="DX55" s="416">
        <f>+'WICHE Public Grads-RE PROJ'!FI58/'WICHE Public Grads-RE PROJ'!Q58</f>
        <v>0.12490343890679524</v>
      </c>
      <c r="DY55" s="416">
        <f>+'WICHE Public Grads-RE PROJ'!FJ58/'WICHE Public Grads-RE PROJ'!R58</f>
        <v>0.12428746193289779</v>
      </c>
      <c r="DZ55" s="416">
        <f>+'WICHE Public Grads-RE PROJ'!FK58/'WICHE Public Grads-RE PROJ'!S58</f>
        <v>0.12071036376115306</v>
      </c>
      <c r="EA55" s="416">
        <f>+'WICHE Public Grads-RE PROJ'!FL58/'WICHE Public Grads-RE PROJ'!T58</f>
        <v>0.12684652569607605</v>
      </c>
      <c r="EB55" s="417">
        <f>+'WICHE Public Grads-RE PROJ'!FM58/'WICHE Public Grads-RE PROJ'!U58</f>
        <v>0.12754316069057106</v>
      </c>
      <c r="EC55" s="417">
        <f>+'WICHE Public Grads-RE PROJ'!FN58/'WICHE Public Grads-RE PROJ'!V58</f>
        <v>0.12039702777549285</v>
      </c>
      <c r="ED55" s="417">
        <f>+'WICHE Public Grads-RE PROJ'!FO58/'WICHE Public Grads-RE PROJ'!W58</f>
        <v>0.12119518126170445</v>
      </c>
      <c r="EE55" s="417">
        <f>+'WICHE Public Grads-RE PROJ'!FP58/'WICHE Public Grads-RE PROJ'!X58</f>
        <v>0.11688837478311162</v>
      </c>
      <c r="EF55" s="417">
        <f>+'WICHE Public Grads-RE PROJ'!FQ58/'WICHE Public Grads-RE PROJ'!Y58</f>
        <v>0.12536097955411807</v>
      </c>
      <c r="EG55" s="417">
        <f>+'WICHE Public Grads-RE PROJ'!FR58/'WICHE Public Grads-RE PROJ'!Z58</f>
        <v>0.12273105267685602</v>
      </c>
      <c r="EH55" s="417">
        <f>+'WICHE Public Grads-RE PROJ'!FS58/'WICHE Public Grads-RE PROJ'!AA58</f>
        <v>0.12404158921933085</v>
      </c>
      <c r="EI55" s="415">
        <f>+'WICHE Public Grads-RE PROJ'!FT58/'WICHE Public Grads-RE PROJ'!AB58</f>
        <v>0.12302820618073067</v>
      </c>
      <c r="EJ55" s="415">
        <f>+'WICHE Public Grads-RE PROJ'!FU58/'WICHE Public Grads-RE PROJ'!AC58</f>
        <v>0.12101343934494319</v>
      </c>
      <c r="EK55" s="415">
        <f>+'WICHE Public Grads-RE PROJ'!FV58/'WICHE Public Grads-RE PROJ'!AD58</f>
        <v>0.12247006624931624</v>
      </c>
      <c r="EL55" s="415">
        <f>+'WICHE Public Grads-RE PROJ'!FW58/'WICHE Public Grads-RE PROJ'!AE58</f>
        <v>0.12032355915065723</v>
      </c>
      <c r="EM55" s="415">
        <f>+'WICHE Public Grads-RE PROJ'!FX58/'WICHE Public Grads-RE PROJ'!AF58</f>
        <v>0.12247215147144566</v>
      </c>
      <c r="EN55" s="417">
        <f>+'WICHE Public Grads-RE PROJ'!FY58/'WICHE Public Grads-RE PROJ'!AG58</f>
        <v>0.12559449880342916</v>
      </c>
      <c r="EO55" s="415">
        <f>+'WICHE Public Grads-RE PROJ'!FZ58/'WICHE Public Grads-RE PROJ'!AH58</f>
        <v>0.13289056603773586</v>
      </c>
      <c r="EP55" s="415">
        <f>+'WICHE Public Grads-RE PROJ'!GA58/'WICHE Public Grads-RE PROJ'!AI58</f>
        <v>0.13352702620906726</v>
      </c>
      <c r="EQ55" s="415">
        <f>+'WICHE Public Grads-RE PROJ'!GB58/'WICHE Public Grads-RE PROJ'!AJ58</f>
        <v>0.13713607397226041</v>
      </c>
      <c r="ER55" s="415">
        <f>+'WICHE Public Grads-RE PROJ'!GC58/'WICHE Public Grads-RE PROJ'!AK58</f>
        <v>0.13772960342701371</v>
      </c>
      <c r="ES55" s="434">
        <f>+'WICHE Public Grads-RE PROJ'!GD58/'WICHE Public Grads-RE PROJ'!AL58</f>
        <v>0.13495213635302358</v>
      </c>
      <c r="ET55" s="411">
        <f>+'WICHE Public Grads-RE PROJ'!GE58/'WICHE Public Grads-RE PROJ'!B58</f>
        <v>6.4916362025036006E-2</v>
      </c>
      <c r="EU55" s="411">
        <f>+'WICHE Public Grads-RE PROJ'!GF58/'WICHE Public Grads-RE PROJ'!C58</f>
        <v>6.548751819097727E-2</v>
      </c>
      <c r="EV55" s="411">
        <f>+'WICHE Public Grads-RE PROJ'!GG58/'WICHE Public Grads-RE PROJ'!D58</f>
        <v>7.2654766426129891E-2</v>
      </c>
      <c r="EW55" s="411">
        <f>+'WICHE Public Grads-RE PROJ'!GH58/'WICHE Public Grads-RE PROJ'!E58</f>
        <v>7.3359803365475512E-2</v>
      </c>
      <c r="EX55" s="411">
        <f>+'WICHE Public Grads-RE PROJ'!GI58/'WICHE Public Grads-RE PROJ'!F58</f>
        <v>7.355902579885254E-2</v>
      </c>
      <c r="EY55" s="411">
        <f>+'WICHE Public Grads-RE PROJ'!GJ58/'WICHE Public Grads-RE PROJ'!G58</f>
        <v>7.8878241888342152E-2</v>
      </c>
      <c r="EZ55" s="416">
        <f>+'WICHE Public Grads-RE PROJ'!GK58/'WICHE Public Grads-RE PROJ'!H58</f>
        <v>8.1262327416173563E-2</v>
      </c>
      <c r="FA55" s="416">
        <f>+'WICHE Public Grads-RE PROJ'!GL58/'WICHE Public Grads-RE PROJ'!I58</f>
        <v>7.9974543911752224E-2</v>
      </c>
      <c r="FB55" s="416">
        <f>+'WICHE Public Grads-RE PROJ'!GM58/'WICHE Public Grads-RE PROJ'!J58</f>
        <v>8.6781572777390528E-2</v>
      </c>
      <c r="FC55" s="416">
        <f>+'WICHE Public Grads-RE PROJ'!GN58/'WICHE Public Grads-RE PROJ'!K58</f>
        <v>8.4342503619849934E-2</v>
      </c>
      <c r="FD55" s="411">
        <f>+'WICHE Public Grads-RE PROJ'!GO58/'WICHE Public Grads-RE PROJ'!L58</f>
        <v>8.9275218857301941E-2</v>
      </c>
      <c r="FE55" s="416">
        <f>+'WICHE Public Grads-RE PROJ'!GP58/'WICHE Public Grads-RE PROJ'!M58</f>
        <v>9.6533697686161518E-2</v>
      </c>
      <c r="FF55" s="416">
        <f>+'WICHE Public Grads-RE PROJ'!GQ58/'WICHE Public Grads-RE PROJ'!N58</f>
        <v>9.5999768605559255E-2</v>
      </c>
      <c r="FG55" s="416">
        <f>+'WICHE Public Grads-RE PROJ'!GR58/'WICHE Public Grads-RE PROJ'!O58</f>
        <v>0.10466000281571167</v>
      </c>
      <c r="FH55" s="416">
        <f>+'WICHE Public Grads-RE PROJ'!GS58/'WICHE Public Grads-RE PROJ'!P58</f>
        <v>0.10002208602506764</v>
      </c>
      <c r="FI55" s="416">
        <f>+'WICHE Public Grads-RE PROJ'!GT58/'WICHE Public Grads-RE PROJ'!Q58</f>
        <v>0.11025279028262433</v>
      </c>
      <c r="FJ55" s="416">
        <f>+'WICHE Public Grads-RE PROJ'!GU58/'WICHE Public Grads-RE PROJ'!R58</f>
        <v>0.11585413467294828</v>
      </c>
      <c r="FK55" s="416">
        <f>+'WICHE Public Grads-RE PROJ'!GV58/'WICHE Public Grads-RE PROJ'!S58</f>
        <v>0.11041523678792038</v>
      </c>
      <c r="FL55" s="416">
        <f>+'WICHE Public Grads-RE PROJ'!GW58/'WICHE Public Grads-RE PROJ'!T58</f>
        <v>0.12455102757298334</v>
      </c>
      <c r="FM55" s="417">
        <f>+'WICHE Public Grads-RE PROJ'!GX58/'WICHE Public Grads-RE PROJ'!U58</f>
        <v>0.13280212483399734</v>
      </c>
      <c r="FN55" s="417">
        <f>+'WICHE Public Grads-RE PROJ'!GY58/'WICHE Public Grads-RE PROJ'!V58</f>
        <v>0.13503879794905541</v>
      </c>
      <c r="FO55" s="417">
        <f>+'WICHE Public Grads-RE PROJ'!GZ58/'WICHE Public Grads-RE PROJ'!W58</f>
        <v>0.1357576096374766</v>
      </c>
      <c r="FP55" s="417">
        <f>+'WICHE Public Grads-RE PROJ'!HA58/'WICHE Public Grads-RE PROJ'!X58</f>
        <v>0.13415268941584732</v>
      </c>
      <c r="FQ55" s="417">
        <f>+'WICHE Public Grads-RE PROJ'!HB58/'WICHE Public Grads-RE PROJ'!Y58</f>
        <v>0.14317893034538523</v>
      </c>
      <c r="FR55" s="417">
        <f>+'WICHE Public Grads-RE PROJ'!HC58/'WICHE Public Grads-RE PROJ'!Z58</f>
        <v>0.15218077022338197</v>
      </c>
      <c r="FS55" s="417">
        <f>+'WICHE Public Grads-RE PROJ'!HD58/'WICHE Public Grads-RE PROJ'!AA58</f>
        <v>0.15317146840148699</v>
      </c>
      <c r="FT55" s="415">
        <f>+'WICHE Public Grads-RE PROJ'!HE58/'WICHE Public Grads-RE PROJ'!AB58</f>
        <v>0.1594440860845599</v>
      </c>
      <c r="FU55" s="415">
        <f>+'WICHE Public Grads-RE PROJ'!HF58/'WICHE Public Grads-RE PROJ'!AC58</f>
        <v>0.16509923754709704</v>
      </c>
      <c r="FV55" s="415">
        <f>+'WICHE Public Grads-RE PROJ'!HG58/'WICHE Public Grads-RE PROJ'!AD58</f>
        <v>0.16793289977511699</v>
      </c>
      <c r="FW55" s="415">
        <f>+'WICHE Public Grads-RE PROJ'!HH58/'WICHE Public Grads-RE PROJ'!AE58</f>
        <v>0.17373461012311903</v>
      </c>
      <c r="FX55" s="415">
        <f>+'WICHE Public Grads-RE PROJ'!HI58/'WICHE Public Grads-RE PROJ'!AF58</f>
        <v>0.17985699818946205</v>
      </c>
      <c r="FY55" s="417">
        <f>+'WICHE Public Grads-RE PROJ'!HJ58/'WICHE Public Grads-RE PROJ'!AG58</f>
        <v>0.18827057647450851</v>
      </c>
      <c r="FZ55" s="415">
        <f>+'WICHE Public Grads-RE PROJ'!HK58/'WICHE Public Grads-RE PROJ'!AH58</f>
        <v>0.19924528301886793</v>
      </c>
      <c r="GA55" s="415">
        <f>+'WICHE Public Grads-RE PROJ'!HL58/'WICHE Public Grads-RE PROJ'!AI58</f>
        <v>0.20694873191695418</v>
      </c>
      <c r="GB55" s="415">
        <f>+'WICHE Public Grads-RE PROJ'!HM58/'WICHE Public Grads-RE PROJ'!AJ58</f>
        <v>0.20910908409346496</v>
      </c>
      <c r="GC55" s="415">
        <f>+'WICHE Public Grads-RE PROJ'!HN58/'WICHE Public Grads-RE PROJ'!AK58</f>
        <v>0.21496722269098462</v>
      </c>
      <c r="GD55" s="434">
        <f>+'WICHE Public Grads-RE PROJ'!HO58/'WICHE Public Grads-RE PROJ'!AL58</f>
        <v>0.2124678963343451</v>
      </c>
      <c r="GE55" s="411">
        <f>+'WICHE Public Grads-RE PROJ'!HP58/'WICHE Public Grads-RE PROJ'!B58</f>
        <v>0.80595251283187475</v>
      </c>
      <c r="GF55" s="411">
        <f>+'WICHE Public Grads-RE PROJ'!HQ58/'WICHE Public Grads-RE PROJ'!C58</f>
        <v>0.80047762976230452</v>
      </c>
      <c r="GG55" s="411">
        <f>+'WICHE Public Grads-RE PROJ'!HR58/'WICHE Public Grads-RE PROJ'!D58</f>
        <v>0.78488416255222182</v>
      </c>
      <c r="GH55" s="411">
        <f>+'WICHE Public Grads-RE PROJ'!HS58/'WICHE Public Grads-RE PROJ'!E58</f>
        <v>0.79277746265834748</v>
      </c>
      <c r="GI55" s="411">
        <f>+'WICHE Public Grads-RE PROJ'!HT58/'WICHE Public Grads-RE PROJ'!F58</f>
        <v>0.7882138379117748</v>
      </c>
      <c r="GJ55" s="411">
        <f>+'WICHE Public Grads-RE PROJ'!HU58/'WICHE Public Grads-RE PROJ'!G58</f>
        <v>0.77442746679492402</v>
      </c>
      <c r="GK55" s="416">
        <f>+'WICHE Public Grads-RE PROJ'!HV58/'WICHE Public Grads-RE PROJ'!H58</f>
        <v>0.77486103639949799</v>
      </c>
      <c r="GL55" s="416">
        <f>+'WICHE Public Grads-RE PROJ'!HW58/'WICHE Public Grads-RE PROJ'!I58</f>
        <v>0.78648705982180733</v>
      </c>
      <c r="GM55" s="416">
        <f>+'WICHE Public Grads-RE PROJ'!HX58/'WICHE Public Grads-RE PROJ'!J58</f>
        <v>0.77016665610544321</v>
      </c>
      <c r="GN55" s="416">
        <f>+'WICHE Public Grads-RE PROJ'!HY58/'WICHE Public Grads-RE PROJ'!K58</f>
        <v>0.77099512965644335</v>
      </c>
      <c r="GO55" s="411">
        <f>+'WICHE Public Grads-RE PROJ'!HZ58/'WICHE Public Grads-RE PROJ'!L58</f>
        <v>0.76471680019797694</v>
      </c>
      <c r="GP55" s="416">
        <f>+'WICHE Public Grads-RE PROJ'!IA58/'WICHE Public Grads-RE PROJ'!M58</f>
        <v>0.75171532955119258</v>
      </c>
      <c r="GQ55" s="416">
        <f>+'WICHE Public Grads-RE PROJ'!IB58/'WICHE Public Grads-RE PROJ'!N58</f>
        <v>0.75579209209498743</v>
      </c>
      <c r="GR55" s="416">
        <f>+'WICHE Public Grads-RE PROJ'!IC58/'WICHE Public Grads-RE PROJ'!O58</f>
        <v>0.74565676474728992</v>
      </c>
      <c r="GS55" s="416">
        <f>+'WICHE Public Grads-RE PROJ'!ID58/'WICHE Public Grads-RE PROJ'!P58</f>
        <v>0.74670090000552147</v>
      </c>
      <c r="GT55" s="416">
        <f>+'WICHE Public Grads-RE PROJ'!IE58/'WICHE Public Grads-RE PROJ'!Q58</f>
        <v>0.7294424762259929</v>
      </c>
      <c r="GU55" s="416">
        <f>+'WICHE Public Grads-RE PROJ'!IF58/'WICHE Public Grads-RE PROJ'!R58</f>
        <v>0.7231317837528306</v>
      </c>
      <c r="GV55" s="416">
        <f>+'WICHE Public Grads-RE PROJ'!IG58/'WICHE Public Grads-RE PROJ'!S58</f>
        <v>0.7309826126744452</v>
      </c>
      <c r="GW55" s="416">
        <f>+'WICHE Public Grads-RE PROJ'!IH58/'WICHE Public Grads-RE PROJ'!T58</f>
        <v>0.70682438089065325</v>
      </c>
      <c r="GX55" s="417">
        <f>+'WICHE Public Grads-RE PROJ'!II58/'WICHE Public Grads-RE PROJ'!U58</f>
        <v>0.69917662682602921</v>
      </c>
      <c r="GY55" s="417">
        <f>+'WICHE Public Grads-RE PROJ'!IJ58/'WICHE Public Grads-RE PROJ'!V58</f>
        <v>0.69830824490691235</v>
      </c>
      <c r="GZ55" s="417">
        <f>+'WICHE Public Grads-RE PROJ'!IK58/'WICHE Public Grads-RE PROJ'!W58</f>
        <v>0.69491572798166423</v>
      </c>
      <c r="HA55" s="417">
        <f>+'WICHE Public Grads-RE PROJ'!IL58/'WICHE Public Grads-RE PROJ'!X58</f>
        <v>0.70060728744939271</v>
      </c>
      <c r="HB55" s="417">
        <f>+'WICHE Public Grads-RE PROJ'!IM58/'WICHE Public Grads-RE PROJ'!Y58</f>
        <v>0.68135612798891065</v>
      </c>
      <c r="HC55" s="417">
        <f>+'WICHE Public Grads-RE PROJ'!IN58/'WICHE Public Grads-RE PROJ'!Z58</f>
        <v>0.6710635735382674</v>
      </c>
      <c r="HD55" s="417">
        <f>+'WICHE Public Grads-RE PROJ'!IO58/'WICHE Public Grads-RE PROJ'!AA58</f>
        <v>0.66862221189591076</v>
      </c>
      <c r="HE55" s="415">
        <f>+'WICHE Public Grads-RE PROJ'!IP58/'WICHE Public Grads-RE PROJ'!AB58</f>
        <v>0.65724505952031897</v>
      </c>
      <c r="HF55" s="415">
        <f>+'WICHE Public Grads-RE PROJ'!IQ58/'WICHE Public Grads-RE PROJ'!AC58</f>
        <v>0.65324710000890018</v>
      </c>
      <c r="HG55" s="415">
        <f>+'WICHE Public Grads-RE PROJ'!IR58/'WICHE Public Grads-RE PROJ'!AD58</f>
        <v>0.64307421139002008</v>
      </c>
      <c r="HH55" s="415">
        <f>+'WICHE Public Grads-RE PROJ'!IS58/'WICHE Public Grads-RE PROJ'!AE58</f>
        <v>0.63623386665080595</v>
      </c>
      <c r="HI55" s="415">
        <f>+'WICHE Public Grads-RE PROJ'!IT58/'WICHE Public Grads-RE PROJ'!AF58</f>
        <v>0.62580170006444291</v>
      </c>
      <c r="HJ55" s="417">
        <f>+'WICHE Public Grads-RE PROJ'!IU58/'WICHE Public Grads-RE PROJ'!AG58</f>
        <v>0.60401078428402655</v>
      </c>
      <c r="HK55" s="415">
        <f>+'WICHE Public Grads-RE PROJ'!IV58/'WICHE Public Grads-RE PROJ'!AH58</f>
        <v>0.58620377358490561</v>
      </c>
      <c r="HL55" s="415">
        <f>+'WICHE Public Grads-RE PROJ'!IW58/'WICHE Public Grads-RE PROJ'!AI58</f>
        <v>0.57097028024937957</v>
      </c>
      <c r="HM55" s="415">
        <f>+'WICHE Public Grads-RE PROJ'!IX58/'WICHE Public Grads-RE PROJ'!AJ58</f>
        <v>0.5657565912782706</v>
      </c>
      <c r="HN55" s="415">
        <f>+'WICHE Public Grads-RE PROJ'!IY58/'WICHE Public Grads-RE PROJ'!AK58</f>
        <v>0.55854481729084182</v>
      </c>
      <c r="HO55" s="434">
        <f>+'WICHE Public Grads-RE PROJ'!IZ58/'WICHE Public Grads-RE PROJ'!AL58</f>
        <v>0.55558520396250954</v>
      </c>
      <c r="HP55" s="428">
        <f t="shared" ref="HP55:HP64" si="58">+B55+DI55+ET55+GE55</f>
        <v>1</v>
      </c>
      <c r="HQ55" s="428">
        <f t="shared" ref="HQ55:HQ64" si="59">+C55+DJ55+EU55+GF55</f>
        <v>1</v>
      </c>
      <c r="HR55" s="428">
        <f t="shared" ref="HR55:HR64" si="60">+D55+DK55+EV55+GG55</f>
        <v>1</v>
      </c>
      <c r="HS55" s="428">
        <f t="shared" ref="HS55:HS64" si="61">+E55+DL55+EW55+GH55</f>
        <v>1</v>
      </c>
      <c r="HT55" s="428">
        <f t="shared" ref="HT55:HT64" si="62">+F55+DM55+EX55+GI55</f>
        <v>1</v>
      </c>
      <c r="HU55" s="428">
        <f t="shared" si="2"/>
        <v>1</v>
      </c>
      <c r="HV55" s="428">
        <f t="shared" si="41"/>
        <v>1</v>
      </c>
      <c r="HW55" s="428">
        <f t="shared" si="42"/>
        <v>1</v>
      </c>
      <c r="HX55" s="428">
        <f t="shared" si="43"/>
        <v>1</v>
      </c>
      <c r="HY55" s="428">
        <f t="shared" si="44"/>
        <v>1</v>
      </c>
      <c r="HZ55" s="428">
        <f t="shared" si="45"/>
        <v>1</v>
      </c>
      <c r="IA55" s="428">
        <f t="shared" si="46"/>
        <v>1</v>
      </c>
      <c r="IB55" s="428">
        <f t="shared" si="47"/>
        <v>1</v>
      </c>
      <c r="IC55" s="428">
        <f t="shared" si="17"/>
        <v>1</v>
      </c>
      <c r="ID55" s="428">
        <f t="shared" si="18"/>
        <v>1</v>
      </c>
      <c r="IE55" s="428">
        <f t="shared" si="19"/>
        <v>1</v>
      </c>
      <c r="IF55" s="428">
        <f t="shared" si="20"/>
        <v>1</v>
      </c>
      <c r="IG55" s="428">
        <f t="shared" si="21"/>
        <v>1</v>
      </c>
      <c r="IH55" s="428">
        <f t="shared" si="22"/>
        <v>1</v>
      </c>
      <c r="II55" s="428">
        <f t="shared" si="23"/>
        <v>1</v>
      </c>
      <c r="IJ55" s="428">
        <f t="shared" si="24"/>
        <v>1</v>
      </c>
      <c r="IK55" s="428">
        <f t="shared" si="25"/>
        <v>1</v>
      </c>
      <c r="IL55" s="428">
        <f t="shared" si="26"/>
        <v>1</v>
      </c>
      <c r="IM55" s="428">
        <f t="shared" si="27"/>
        <v>1</v>
      </c>
      <c r="IN55" s="428">
        <f t="shared" si="28"/>
        <v>1</v>
      </c>
      <c r="IO55" s="428">
        <f t="shared" si="29"/>
        <v>1</v>
      </c>
      <c r="IP55" s="428">
        <f t="shared" si="30"/>
        <v>1</v>
      </c>
      <c r="IQ55" s="428">
        <f t="shared" si="31"/>
        <v>1</v>
      </c>
      <c r="IR55" s="428">
        <f t="shared" si="32"/>
        <v>1</v>
      </c>
      <c r="IS55" s="428">
        <f t="shared" si="33"/>
        <v>1</v>
      </c>
      <c r="IT55" s="428">
        <f t="shared" si="34"/>
        <v>1</v>
      </c>
      <c r="IU55" s="428">
        <f t="shared" si="35"/>
        <v>1</v>
      </c>
      <c r="IV55" s="428">
        <f t="shared" si="36"/>
        <v>1</v>
      </c>
      <c r="IW55" s="428">
        <f t="shared" si="37"/>
        <v>1</v>
      </c>
      <c r="IX55" s="428">
        <f t="shared" si="38"/>
        <v>1</v>
      </c>
      <c r="IY55" s="428">
        <f t="shared" si="39"/>
        <v>1</v>
      </c>
      <c r="IZ55" s="428">
        <f t="shared" si="40"/>
        <v>1</v>
      </c>
    </row>
    <row r="56" spans="1:260" s="42" customFormat="1">
      <c r="A56" s="281" t="s">
        <v>90</v>
      </c>
      <c r="B56" s="411">
        <f>+'WICHE Public Grads-RE PROJ'!AM59/'WICHE Public Grads-RE PROJ'!B59</f>
        <v>1.4592335889316684E-2</v>
      </c>
      <c r="C56" s="411">
        <f>+'WICHE Public Grads-RE PROJ'!AN59/'WICHE Public Grads-RE PROJ'!C59</f>
        <v>1.4592335889316682E-2</v>
      </c>
      <c r="D56" s="411">
        <f>+'WICHE Public Grads-RE PROJ'!AO59/'WICHE Public Grads-RE PROJ'!D59</f>
        <v>1.2825017568517217E-2</v>
      </c>
      <c r="E56" s="411">
        <f>+'WICHE Public Grads-RE PROJ'!AP59/'WICHE Public Grads-RE PROJ'!E59</f>
        <v>1.2346752456308147E-2</v>
      </c>
      <c r="F56" s="411">
        <f>+'WICHE Public Grads-RE PROJ'!AQ59/'WICHE Public Grads-RE PROJ'!F59</f>
        <v>1.6786774056803729E-2</v>
      </c>
      <c r="G56" s="411">
        <f>+'WICHE Public Grads-RE PROJ'!AR59/'WICHE Public Grads-RE PROJ'!G59</f>
        <v>1.4643481154838173E-2</v>
      </c>
      <c r="H56" s="416">
        <f>+'WICHE Public Grads-RE PROJ'!AS59/'WICHE Public Grads-RE PROJ'!H59</f>
        <v>1.2077890066551638E-2</v>
      </c>
      <c r="I56" s="416">
        <f>+'WICHE Public Grads-RE PROJ'!AT59/'WICHE Public Grads-RE PROJ'!I59</f>
        <v>1.4514514514514515E-2</v>
      </c>
      <c r="J56" s="416">
        <f>+'WICHE Public Grads-RE PROJ'!AU59/'WICHE Public Grads-RE PROJ'!J59</f>
        <v>1.5294500488122356E-2</v>
      </c>
      <c r="K56" s="416">
        <f>+'WICHE Public Grads-RE PROJ'!AV59/'WICHE Public Grads-RE PROJ'!K59</f>
        <v>1.5489173383910227E-2</v>
      </c>
      <c r="L56" s="411">
        <f>+'WICHE Public Grads-RE PROJ'!AW59/'WICHE Public Grads-RE PROJ'!L59</f>
        <v>1.7549432224251569E-2</v>
      </c>
      <c r="M56" s="416">
        <f>+'WICHE Public Grads-RE PROJ'!AX59/'WICHE Public Grads-RE PROJ'!M59</f>
        <v>1.7455781262068433E-2</v>
      </c>
      <c r="N56" s="416">
        <f>+'WICHE Public Grads-RE PROJ'!AY59/'WICHE Public Grads-RE PROJ'!N59</f>
        <v>1.566500979063112E-2</v>
      </c>
      <c r="O56" s="416">
        <f>+'WICHE Public Grads-RE PROJ'!AZ59/'WICHE Public Grads-RE PROJ'!O59</f>
        <v>1.9882235986847137E-2</v>
      </c>
      <c r="P56" s="416">
        <f>+'WICHE Public Grads-RE PROJ'!BA59/'WICHE Public Grads-RE PROJ'!P59</f>
        <v>2.0463320463320462E-2</v>
      </c>
      <c r="Q56" s="416">
        <f>+'WICHE Public Grads-RE PROJ'!BB59/'WICHE Public Grads-RE PROJ'!Q59</f>
        <v>1.9770359668466277E-2</v>
      </c>
      <c r="R56" s="416">
        <f>+'WICHE Public Grads-RE PROJ'!BC59/'WICHE Public Grads-RE PROJ'!R59</f>
        <v>2.1393728222996514E-2</v>
      </c>
      <c r="S56" s="416">
        <f>+'WICHE Public Grads-RE PROJ'!BD59/'WICHE Public Grads-RE PROJ'!S59</f>
        <v>2.1712907117008445E-2</v>
      </c>
      <c r="T56" s="416">
        <f>+'WICHE Public Grads-RE PROJ'!BE59/'WICHE Public Grads-RE PROJ'!T59</f>
        <v>2.4890510948905108E-2</v>
      </c>
      <c r="U56" s="417">
        <f>+'WICHE Public Grads-RE PROJ'!BF59/'WICHE Public Grads-RE PROJ'!U59</f>
        <v>1.7901505187783134E-2</v>
      </c>
      <c r="V56" s="417">
        <f>+'WICHE Public Grads-RE PROJ'!BG59/'WICHE Public Grads-RE PROJ'!V59</f>
        <v>1.959574139793242E-2</v>
      </c>
      <c r="W56" s="417">
        <f>+'WICHE Public Grads-RE PROJ'!BH59/'WICHE Public Grads-RE PROJ'!W59</f>
        <v>2.1176657909402118E-2</v>
      </c>
      <c r="X56" s="417">
        <f>+'WICHE Public Grads-RE PROJ'!BI59/'WICHE Public Grads-RE PROJ'!X59</f>
        <v>2.5127664748318068E-2</v>
      </c>
      <c r="Y56" s="417">
        <f>+'WICHE Public Grads-RE PROJ'!BJ59/'WICHE Public Grads-RE PROJ'!Y59</f>
        <v>2.3271332054383184E-2</v>
      </c>
      <c r="Z56" s="417">
        <f>+'WICHE Public Grads-RE PROJ'!BK59/'WICHE Public Grads-RE PROJ'!Z59</f>
        <v>2.7284105131414268E-2</v>
      </c>
      <c r="AA56" s="417">
        <f>+'WICHE Public Grads-RE PROJ'!BL59/'WICHE Public Grads-RE PROJ'!AA59</f>
        <v>2.8723945094051857E-2</v>
      </c>
      <c r="AB56" s="415">
        <f>+'WICHE Public Grads-RE PROJ'!BM59/'WICHE Public Grads-RE PROJ'!AB59</f>
        <v>2.694915254237288E-2</v>
      </c>
      <c r="AC56" s="415">
        <f>+'WICHE Public Grads-RE PROJ'!BN59/'WICHE Public Grads-RE PROJ'!AC59</f>
        <v>3.2101498637602179E-2</v>
      </c>
      <c r="AD56" s="415">
        <f>+'WICHE Public Grads-RE PROJ'!BO59/'WICHE Public Grads-RE PROJ'!AD59</f>
        <v>2.8733624454148472E-2</v>
      </c>
      <c r="AE56" s="415">
        <f>+'WICHE Public Grads-RE PROJ'!BP59/'WICHE Public Grads-RE PROJ'!AE59</f>
        <v>2.9071803852889669E-2</v>
      </c>
      <c r="AF56" s="415">
        <f>+'WICHE Public Grads-RE PROJ'!BQ59/'WICHE Public Grads-RE PROJ'!AF59</f>
        <v>3.298880275624462E-2</v>
      </c>
      <c r="AG56" s="417">
        <f>+'WICHE Public Grads-RE PROJ'!BR59/'WICHE Public Grads-RE PROJ'!AG59</f>
        <v>4.1821711697136388E-2</v>
      </c>
      <c r="AH56" s="415">
        <f>+'WICHE Public Grads-RE PROJ'!BS59/'WICHE Public Grads-RE PROJ'!AH59</f>
        <v>4.0092644357479432E-2</v>
      </c>
      <c r="AI56" s="415">
        <f>+'WICHE Public Grads-RE PROJ'!BT59/'WICHE Public Grads-RE PROJ'!AI59</f>
        <v>4.1786743515850142E-2</v>
      </c>
      <c r="AJ56" s="415">
        <f>+'WICHE Public Grads-RE PROJ'!BU59/'WICHE Public Grads-RE PROJ'!AJ59</f>
        <v>4.3206320467451237E-2</v>
      </c>
      <c r="AK56" s="415">
        <f>+'WICHE Public Grads-RE PROJ'!BV59/'WICHE Public Grads-RE PROJ'!AK59</f>
        <v>4.391250515889393E-2</v>
      </c>
      <c r="AL56" s="434">
        <f>+'WICHE Public Grads-RE PROJ'!BW59/'WICHE Public Grads-RE PROJ'!AL59</f>
        <v>4.3081385429107659E-2</v>
      </c>
      <c r="AM56" s="411">
        <f>+'WICHE Public Grads-RE PROJ'!BX59/'WICHE Public Grads-RE PROJ'!B59</f>
        <v>4.5019667000730139E-3</v>
      </c>
      <c r="AN56" s="411">
        <f>+'WICHE Public Grads-RE PROJ'!BY59/'WICHE Public Grads-RE PROJ'!C59</f>
        <v>4.5019667000730139E-3</v>
      </c>
      <c r="AO56" s="411">
        <f>+'WICHE Public Grads-RE PROJ'!BZ59/'WICHE Public Grads-RE PROJ'!D59</f>
        <v>4.216444132115249E-3</v>
      </c>
      <c r="AP56" s="411">
        <f>+'WICHE Public Grads-RE PROJ'!CA59/'WICHE Public Grads-RE PROJ'!E59</f>
        <v>4.2604990870359098E-3</v>
      </c>
      <c r="AQ56" s="411">
        <f>+'WICHE Public Grads-RE PROJ'!CB59/'WICHE Public Grads-RE PROJ'!F59</f>
        <v>5.0021195421788896E-3</v>
      </c>
      <c r="AR56" s="411">
        <f>+'WICHE Public Grads-RE PROJ'!CC59/'WICHE Public Grads-RE PROJ'!G59</f>
        <v>4.2432814710042432E-3</v>
      </c>
      <c r="AS56" s="416">
        <f>+'WICHE Public Grads-RE PROJ'!CD59/'WICHE Public Grads-RE PROJ'!H59</f>
        <v>3.5329882507600034E-3</v>
      </c>
      <c r="AT56" s="416">
        <f>+'WICHE Public Grads-RE PROJ'!CE59/'WICHE Public Grads-RE PROJ'!I59</f>
        <v>4.1708375041708372E-3</v>
      </c>
      <c r="AU56" s="416">
        <f>+'WICHE Public Grads-RE PROJ'!CF59/'WICHE Public Grads-RE PROJ'!J59</f>
        <v>4.7185161080377479E-3</v>
      </c>
      <c r="AV56" s="416">
        <f>+'WICHE Public Grads-RE PROJ'!CG59/'WICHE Public Grads-RE PROJ'!K59</f>
        <v>5.9269796111901373E-3</v>
      </c>
      <c r="AW56" s="411">
        <f>+'WICHE Public Grads-RE PROJ'!CH59/'WICHE Public Grads-RE PROJ'!L59</f>
        <v>6.1145080600333518E-3</v>
      </c>
      <c r="AX56" s="416">
        <f>+'WICHE Public Grads-RE PROJ'!CI59/'WICHE Public Grads-RE PROJ'!M59</f>
        <v>6.0245616745191934E-3</v>
      </c>
      <c r="AY56" s="416">
        <f>+'WICHE Public Grads-RE PROJ'!CJ59/'WICHE Public Grads-RE PROJ'!N59</f>
        <v>5.3471908419942763E-3</v>
      </c>
      <c r="AZ56" s="416">
        <f>+'WICHE Public Grads-RE PROJ'!CK59/'WICHE Public Grads-RE PROJ'!O59</f>
        <v>6.7293721801636461E-3</v>
      </c>
      <c r="BA56" s="416">
        <f>+'WICHE Public Grads-RE PROJ'!CL59/'WICHE Public Grads-RE PROJ'!P59</f>
        <v>5.3281853281853279E-3</v>
      </c>
      <c r="BB56" s="416">
        <f>+'WICHE Public Grads-RE PROJ'!CM59/'WICHE Public Grads-RE PROJ'!Q59</f>
        <v>5.7790282107824499E-3</v>
      </c>
      <c r="BC56" s="416">
        <f>+'WICHE Public Grads-RE PROJ'!CN59/'WICHE Public Grads-RE PROJ'!R59</f>
        <v>5.0871080139372827E-3</v>
      </c>
      <c r="BD56" s="416">
        <f>+'WICHE Public Grads-RE PROJ'!CO59/'WICHE Public Grads-RE PROJ'!S59</f>
        <v>6.3861491520613069E-3</v>
      </c>
      <c r="BE56" s="416">
        <f>+'WICHE Public Grads-RE PROJ'!CP59/'WICHE Public Grads-RE PROJ'!T59</f>
        <v>7.1532846715328469E-3</v>
      </c>
      <c r="BF56" s="417">
        <f>+'WICHE Public Grads-RE PROJ'!CQ59/'WICHE Public Grads-RE PROJ'!U59</f>
        <v>5.6261873447318424E-3</v>
      </c>
      <c r="BG56" s="417">
        <f>+'WICHE Public Grads-RE PROJ'!CR59/'WICHE Public Grads-RE PROJ'!V59</f>
        <v>6.4033328190094118E-3</v>
      </c>
      <c r="BH56" s="417">
        <f>+'WICHE Public Grads-RE PROJ'!CS59/'WICHE Public Grads-RE PROJ'!W59</f>
        <v>6.6077541597006611E-3</v>
      </c>
      <c r="BI56" s="417">
        <f>+'WICHE Public Grads-RE PROJ'!CT59/'WICHE Public Grads-RE PROJ'!X59</f>
        <v>7.9435843397908726E-3</v>
      </c>
      <c r="BJ56" s="417">
        <f>+'WICHE Public Grads-RE PROJ'!CU59/'WICHE Public Grads-RE PROJ'!Y59</f>
        <v>8.090749854032863E-3</v>
      </c>
      <c r="BK56" s="417">
        <f>+'WICHE Public Grads-RE PROJ'!CV59/'WICHE Public Grads-RE PROJ'!Z59</f>
        <v>9.5118898623279095E-3</v>
      </c>
      <c r="BL56" s="417">
        <f>+'WICHE Public Grads-RE PROJ'!CW59/'WICHE Public Grads-RE PROJ'!AA59</f>
        <v>9.2357227588544307E-3</v>
      </c>
      <c r="BM56" s="415">
        <f>+'WICHE Public Grads-RE PROJ'!CX59/'WICHE Public Grads-RE PROJ'!AB59</f>
        <v>7.8813559322033905E-3</v>
      </c>
      <c r="BN56" s="415">
        <f>+'WICHE Public Grads-RE PROJ'!CY59/'WICHE Public Grads-RE PROJ'!AC59</f>
        <v>8.7704359673024517E-3</v>
      </c>
      <c r="BO56" s="415">
        <f>+'WICHE Public Grads-RE PROJ'!CZ59/'WICHE Public Grads-RE PROJ'!AD59</f>
        <v>8.9082969432314404E-3</v>
      </c>
      <c r="BP56" s="415">
        <f>+'WICHE Public Grads-RE PROJ'!DA59/'WICHE Public Grads-RE PROJ'!AE59</f>
        <v>8.5814360770577938E-3</v>
      </c>
      <c r="BQ56" s="415">
        <f>+'WICHE Public Grads-RE PROJ'!DB59/'WICHE Public Grads-RE PROJ'!AF59</f>
        <v>8.6993970714900944E-3</v>
      </c>
      <c r="BR56" s="417">
        <f>+'WICHE Public Grads-RE PROJ'!DC59/'WICHE Public Grads-RE PROJ'!AG59</f>
        <v>7.765733700048536E-3</v>
      </c>
      <c r="BS56" s="415">
        <f>+'WICHE Public Grads-RE PROJ'!DD59/'WICHE Public Grads-RE PROJ'!AH59</f>
        <v>5.5107419535180896E-3</v>
      </c>
      <c r="BT56" s="415">
        <f>+'WICHE Public Grads-RE PROJ'!DE59/'WICHE Public Grads-RE PROJ'!AI59</f>
        <v>8.3253282100544355E-3</v>
      </c>
      <c r="BU56" s="415">
        <f>+'WICHE Public Grads-RE PROJ'!DF59/'WICHE Public Grads-RE PROJ'!AJ59</f>
        <v>8.3943708336762408E-3</v>
      </c>
      <c r="BV56" s="415">
        <f>+'WICHE Public Grads-RE PROJ'!DG59/'WICHE Public Grads-RE PROJ'!AK59</f>
        <v>8.3367725959554266E-3</v>
      </c>
      <c r="BW56" s="434">
        <f>+'WICHE Public Grads-RE PROJ'!DH59/'WICHE Public Grads-RE PROJ'!AL59</f>
        <v>7.9337996928851729E-3</v>
      </c>
      <c r="BX56" s="411">
        <f>+'WICHE Public Grads-RE PROJ'!DI59/'WICHE Public Grads-RE PROJ'!B59</f>
        <v>1.0090369189243669E-2</v>
      </c>
      <c r="BY56" s="411">
        <f>+'WICHE Public Grads-RE PROJ'!DJ59/'WICHE Public Grads-RE PROJ'!C59</f>
        <v>1.0090369189243669E-2</v>
      </c>
      <c r="BZ56" s="411">
        <f>+'WICHE Public Grads-RE PROJ'!DK59/'WICHE Public Grads-RE PROJ'!D59</f>
        <v>8.608573436401968E-3</v>
      </c>
      <c r="CA56" s="411">
        <f>+'WICHE Public Grads-RE PROJ'!DL59/'WICHE Public Grads-RE PROJ'!E59</f>
        <v>8.0862533692722376E-3</v>
      </c>
      <c r="CB56" s="411">
        <f>+'WICHE Public Grads-RE PROJ'!DM59/'WICHE Public Grads-RE PROJ'!F59</f>
        <v>1.1784654514624841E-2</v>
      </c>
      <c r="CC56" s="411">
        <f>+'WICHE Public Grads-RE PROJ'!DN59/'WICHE Public Grads-RE PROJ'!G59</f>
        <v>1.0400199683833929E-2</v>
      </c>
      <c r="CD56" s="416">
        <f>+'WICHE Public Grads-RE PROJ'!DO59/'WICHE Public Grads-RE PROJ'!H59</f>
        <v>8.5449018157916362E-3</v>
      </c>
      <c r="CE56" s="416">
        <f>+'WICHE Public Grads-RE PROJ'!DP59/'WICHE Public Grads-RE PROJ'!I59</f>
        <v>1.0343677010343676E-2</v>
      </c>
      <c r="CF56" s="416">
        <f>+'WICHE Public Grads-RE PROJ'!DQ59/'WICHE Public Grads-RE PROJ'!J59</f>
        <v>1.0575984380084608E-2</v>
      </c>
      <c r="CG56" s="416">
        <f>+'WICHE Public Grads-RE PROJ'!DR59/'WICHE Public Grads-RE PROJ'!K59</f>
        <v>9.5621937727200877E-3</v>
      </c>
      <c r="CH56" s="411">
        <f>+'WICHE Public Grads-RE PROJ'!DS59/'WICHE Public Grads-RE PROJ'!L59</f>
        <v>1.1434924164218216E-2</v>
      </c>
      <c r="CI56" s="416">
        <f>+'WICHE Public Grads-RE PROJ'!DT59/'WICHE Public Grads-RE PROJ'!M59</f>
        <v>1.143121958754924E-2</v>
      </c>
      <c r="CJ56" s="416">
        <f>+'WICHE Public Grads-RE PROJ'!DU59/'WICHE Public Grads-RE PROJ'!N59</f>
        <v>1.0317818948636842E-2</v>
      </c>
      <c r="CK56" s="416">
        <f>+'WICHE Public Grads-RE PROJ'!DV59/'WICHE Public Grads-RE PROJ'!O59</f>
        <v>1.315286380668349E-2</v>
      </c>
      <c r="CL56" s="416">
        <f>+'WICHE Public Grads-RE PROJ'!DW59/'WICHE Public Grads-RE PROJ'!P59</f>
        <v>1.5135135135135135E-2</v>
      </c>
      <c r="CM56" s="416">
        <f>+'WICHE Public Grads-RE PROJ'!DX59/'WICHE Public Grads-RE PROJ'!Q59</f>
        <v>1.3991331457683826E-2</v>
      </c>
      <c r="CN56" s="416">
        <f>+'WICHE Public Grads-RE PROJ'!DY59/'WICHE Public Grads-RE PROJ'!R59</f>
        <v>1.6306620209059233E-2</v>
      </c>
      <c r="CO56" s="416">
        <f>+'WICHE Public Grads-RE PROJ'!DZ59/'WICHE Public Grads-RE PROJ'!S59</f>
        <v>1.5326757964947138E-2</v>
      </c>
      <c r="CP56" s="416">
        <f>+'WICHE Public Grads-RE PROJ'!EA59/'WICHE Public Grads-RE PROJ'!T59</f>
        <v>1.7737226277372262E-2</v>
      </c>
      <c r="CQ56" s="417">
        <f>+'WICHE Public Grads-RE PROJ'!EB59/'WICHE Public Grads-RE PROJ'!U59</f>
        <v>1.2275317843051293E-2</v>
      </c>
      <c r="CR56" s="417">
        <f>+'WICHE Public Grads-RE PROJ'!EC59/'WICHE Public Grads-RE PROJ'!V59</f>
        <v>1.3192408578923006E-2</v>
      </c>
      <c r="CS56" s="417">
        <f>+'WICHE Public Grads-RE PROJ'!ED59/'WICHE Public Grads-RE PROJ'!W59</f>
        <v>1.4568903749701457E-2</v>
      </c>
      <c r="CT56" s="417">
        <f>+'WICHE Public Grads-RE PROJ'!EE59/'WICHE Public Grads-RE PROJ'!X59</f>
        <v>1.7184080408527196E-2</v>
      </c>
      <c r="CU56" s="417">
        <f>+'WICHE Public Grads-RE PROJ'!EF59/'WICHE Public Grads-RE PROJ'!Y59</f>
        <v>1.5180582200350321E-2</v>
      </c>
      <c r="CV56" s="417">
        <f>+'WICHE Public Grads-RE PROJ'!EG59/'WICHE Public Grads-RE PROJ'!Z59</f>
        <v>1.7772215269086358E-2</v>
      </c>
      <c r="CW56" s="417">
        <f>+'WICHE Public Grads-RE PROJ'!EH59/'WICHE Public Grads-RE PROJ'!AA59</f>
        <v>1.9488222335197425E-2</v>
      </c>
      <c r="CX56" s="415">
        <f>+'WICHE Public Grads-RE PROJ'!EI59/'WICHE Public Grads-RE PROJ'!AB59</f>
        <v>1.9067796610169493E-2</v>
      </c>
      <c r="CY56" s="415">
        <f>+'WICHE Public Grads-RE PROJ'!EJ59/'WICHE Public Grads-RE PROJ'!AC59</f>
        <v>2.3331062670299729E-2</v>
      </c>
      <c r="CZ56" s="415">
        <f>+'WICHE Public Grads-RE PROJ'!EK59/'WICHE Public Grads-RE PROJ'!AD59</f>
        <v>1.9825327510917031E-2</v>
      </c>
      <c r="DA56" s="415">
        <f>+'WICHE Public Grads-RE PROJ'!EL59/'WICHE Public Grads-RE PROJ'!AE59</f>
        <v>2.0490367775831873E-2</v>
      </c>
      <c r="DB56" s="415">
        <f>+'WICHE Public Grads-RE PROJ'!EM59/'WICHE Public Grads-RE PROJ'!AF59</f>
        <v>2.428940568475452E-2</v>
      </c>
      <c r="DC56" s="417">
        <f>+'WICHE Public Grads-RE PROJ'!EN59/'WICHE Public Grads-RE PROJ'!AG59</f>
        <v>3.4055977997087851E-2</v>
      </c>
      <c r="DD56" s="415">
        <f>+'WICHE Public Grads-RE PROJ'!EO59/'WICHE Public Grads-RE PROJ'!AH59</f>
        <v>3.4581902403961348E-2</v>
      </c>
      <c r="DE56" s="415">
        <f>+'WICHE Public Grads-RE PROJ'!EP59/'WICHE Public Grads-RE PROJ'!AI59</f>
        <v>3.3461415305795709E-2</v>
      </c>
      <c r="DF56" s="415">
        <f>+'WICHE Public Grads-RE PROJ'!EQ59/'WICHE Public Grads-RE PROJ'!AJ59</f>
        <v>3.4811949633775E-2</v>
      </c>
      <c r="DG56" s="415">
        <f>+'WICHE Public Grads-RE PROJ'!ER59/'WICHE Public Grads-RE PROJ'!AK59</f>
        <v>3.5575732562938507E-2</v>
      </c>
      <c r="DH56" s="434">
        <f>+'WICHE Public Grads-RE PROJ'!ES59/'WICHE Public Grads-RE PROJ'!AL59</f>
        <v>3.5147585736222488E-2</v>
      </c>
      <c r="DI56" s="411">
        <f>+'WICHE Public Grads-RE PROJ'!ET59/'WICHE Public Grads-RE PROJ'!B59</f>
        <v>7.2223259101814779E-3</v>
      </c>
      <c r="DJ56" s="411">
        <f>+'WICHE Public Grads-RE PROJ'!EU59/'WICHE Public Grads-RE PROJ'!C59</f>
        <v>7.2223259101814779E-3</v>
      </c>
      <c r="DK56" s="411">
        <f>+'WICHE Public Grads-RE PROJ'!EV59/'WICHE Public Grads-RE PROJ'!D59</f>
        <v>5.0070274068868591E-3</v>
      </c>
      <c r="DL56" s="411">
        <f>+'WICHE Public Grads-RE PROJ'!EW59/'WICHE Public Grads-RE PROJ'!E59</f>
        <v>5.6516824623945748E-3</v>
      </c>
      <c r="DM56" s="411">
        <f>+'WICHE Public Grads-RE PROJ'!EX59/'WICHE Public Grads-RE PROJ'!F59</f>
        <v>1.1106401017380247E-2</v>
      </c>
      <c r="DN56" s="411">
        <f>+'WICHE Public Grads-RE PROJ'!EY59/'WICHE Public Grads-RE PROJ'!G59</f>
        <v>4.9088942507696147E-3</v>
      </c>
      <c r="DO56" s="416">
        <f>+'WICHE Public Grads-RE PROJ'!EZ59/'WICHE Public Grads-RE PROJ'!H59</f>
        <v>8.216251745953496E-3</v>
      </c>
      <c r="DP56" s="416">
        <f>+'WICHE Public Grads-RE PROJ'!FA59/'WICHE Public Grads-RE PROJ'!I59</f>
        <v>6.3396730063396732E-3</v>
      </c>
      <c r="DQ56" s="416">
        <f>+'WICHE Public Grads-RE PROJ'!FB59/'WICHE Public Grads-RE PROJ'!J59</f>
        <v>7.4031890660592259E-3</v>
      </c>
      <c r="DR56" s="416">
        <f>+'WICHE Public Grads-RE PROJ'!FC59/'WICHE Public Grads-RE PROJ'!K59</f>
        <v>6.6382171645329542E-3</v>
      </c>
      <c r="DS56" s="411">
        <f>+'WICHE Public Grads-RE PROJ'!FD59/'WICHE Public Grads-RE PROJ'!L59</f>
        <v>8.7350115143333597E-3</v>
      </c>
      <c r="DT56" s="416">
        <f>+'WICHE Public Grads-RE PROJ'!FE59/'WICHE Public Grads-RE PROJ'!M59</f>
        <v>1.1508457557735382E-2</v>
      </c>
      <c r="DU56" s="416">
        <f>+'WICHE Public Grads-RE PROJ'!FF59/'WICHE Public Grads-RE PROJ'!N59</f>
        <v>1.295375809609881E-2</v>
      </c>
      <c r="DV56" s="416">
        <f>+'WICHE Public Grads-RE PROJ'!FG59/'WICHE Public Grads-RE PROJ'!O59</f>
        <v>1.3229333945094441E-2</v>
      </c>
      <c r="DW56" s="416">
        <f>+'WICHE Public Grads-RE PROJ'!FH59/'WICHE Public Grads-RE PROJ'!P59</f>
        <v>1.6911196911196913E-2</v>
      </c>
      <c r="DX56" s="416">
        <f>+'WICHE Public Grads-RE PROJ'!FI59/'WICHE Public Grads-RE PROJ'!Q59</f>
        <v>1.7261044787468635E-2</v>
      </c>
      <c r="DY56" s="416">
        <f>+'WICHE Public Grads-RE PROJ'!FJ59/'WICHE Public Grads-RE PROJ'!R59</f>
        <v>1.986062717770035E-2</v>
      </c>
      <c r="DZ56" s="416">
        <f>+'WICHE Public Grads-RE PROJ'!FK59/'WICHE Public Grads-RE PROJ'!S59</f>
        <v>1.9442276307386645E-2</v>
      </c>
      <c r="EA56" s="416">
        <f>+'WICHE Public Grads-RE PROJ'!FL59/'WICHE Public Grads-RE PROJ'!T59</f>
        <v>2.1751824817518247E-2</v>
      </c>
      <c r="EB56" s="417">
        <f>+'WICHE Public Grads-RE PROJ'!FM59/'WICHE Public Grads-RE PROJ'!U59</f>
        <v>1.5271079935700716E-2</v>
      </c>
      <c r="EC56" s="417">
        <f>+'WICHE Public Grads-RE PROJ'!FN59/'WICHE Public Grads-RE PROJ'!V59</f>
        <v>1.681839222342231E-2</v>
      </c>
      <c r="ED56" s="417">
        <f>+'WICHE Public Grads-RE PROJ'!FO59/'WICHE Public Grads-RE PROJ'!W59</f>
        <v>1.7912586577501791E-2</v>
      </c>
      <c r="EE56" s="417">
        <f>+'WICHE Public Grads-RE PROJ'!FP59/'WICHE Public Grads-RE PROJ'!X59</f>
        <v>2.1480100510658993E-2</v>
      </c>
      <c r="EF56" s="417">
        <f>+'WICHE Public Grads-RE PROJ'!FQ59/'WICHE Public Grads-RE PROJ'!Y59</f>
        <v>2.2020185169738929E-2</v>
      </c>
      <c r="EG56" s="417">
        <f>+'WICHE Public Grads-RE PROJ'!FR59/'WICHE Public Grads-RE PROJ'!Z59</f>
        <v>1.8105965790571547E-2</v>
      </c>
      <c r="EH56" s="417">
        <f>+'WICHE Public Grads-RE PROJ'!FS59/'WICHE Public Grads-RE PROJ'!AA59</f>
        <v>1.9234028130825285E-2</v>
      </c>
      <c r="EI56" s="415">
        <f>+'WICHE Public Grads-RE PROJ'!FT59/'WICHE Public Grads-RE PROJ'!AB59</f>
        <v>2.4406779661016949E-2</v>
      </c>
      <c r="EJ56" s="415">
        <f>+'WICHE Public Grads-RE PROJ'!FU59/'WICHE Public Grads-RE PROJ'!AC59</f>
        <v>2.4267711171662126E-2</v>
      </c>
      <c r="EK56" s="415">
        <f>+'WICHE Public Grads-RE PROJ'!FV59/'WICHE Public Grads-RE PROJ'!AD59</f>
        <v>2.7772925764192141E-2</v>
      </c>
      <c r="EL56" s="415">
        <f>+'WICHE Public Grads-RE PROJ'!FW59/'WICHE Public Grads-RE PROJ'!AE59</f>
        <v>2.8458844133099823E-2</v>
      </c>
      <c r="EM56" s="415">
        <f>+'WICHE Public Grads-RE PROJ'!FX59/'WICHE Public Grads-RE PROJ'!AF59</f>
        <v>3.3505598621877693E-2</v>
      </c>
      <c r="EN56" s="417">
        <f>+'WICHE Public Grads-RE PROJ'!FY59/'WICHE Public Grads-RE PROJ'!AG59</f>
        <v>7.6524834169228284E-2</v>
      </c>
      <c r="EO56" s="415">
        <f>+'WICHE Public Grads-RE PROJ'!FZ59/'WICHE Public Grads-RE PROJ'!AH59</f>
        <v>8.5616164843063655E-2</v>
      </c>
      <c r="EP56" s="415">
        <f>+'WICHE Public Grads-RE PROJ'!GA59/'WICHE Public Grads-RE PROJ'!AI59</f>
        <v>9.1898815241754722E-2</v>
      </c>
      <c r="EQ56" s="415">
        <f>+'WICHE Public Grads-RE PROJ'!GB59/'WICHE Public Grads-RE PROJ'!AJ59</f>
        <v>0.10344827586206896</v>
      </c>
      <c r="ER56" s="415">
        <f>+'WICHE Public Grads-RE PROJ'!GC59/'WICHE Public Grads-RE PROJ'!AK59</f>
        <v>0.11300041271151465</v>
      </c>
      <c r="ES56" s="434">
        <f>+'WICHE Public Grads-RE PROJ'!GD59/'WICHE Public Grads-RE PROJ'!AL59</f>
        <v>0.11474151168742536</v>
      </c>
      <c r="ET56" s="411">
        <f>+'WICHE Public Grads-RE PROJ'!GE59/'WICHE Public Grads-RE PROJ'!B59</f>
        <v>4.0215514048911579E-3</v>
      </c>
      <c r="EU56" s="411">
        <f>+'WICHE Public Grads-RE PROJ'!GF59/'WICHE Public Grads-RE PROJ'!C59</f>
        <v>4.0215514048911579E-3</v>
      </c>
      <c r="EV56" s="411">
        <f>+'WICHE Public Grads-RE PROJ'!GG59/'WICHE Public Grads-RE PROJ'!D59</f>
        <v>4.0407589599437809E-3</v>
      </c>
      <c r="EW56" s="411">
        <f>+'WICHE Public Grads-RE PROJ'!GH59/'WICHE Public Grads-RE PROJ'!E59</f>
        <v>3.5649073993565777E-3</v>
      </c>
      <c r="EX56" s="411">
        <f>+'WICHE Public Grads-RE PROJ'!GI59/'WICHE Public Grads-RE PROJ'!F59</f>
        <v>5.1716829164900379E-3</v>
      </c>
      <c r="EY56" s="411">
        <f>+'WICHE Public Grads-RE PROJ'!GJ59/'WICHE Public Grads-RE PROJ'!G59</f>
        <v>3.3280638988268576E-3</v>
      </c>
      <c r="EZ56" s="416">
        <f>+'WICHE Public Grads-RE PROJ'!GK59/'WICHE Public Grads-RE PROJ'!H59</f>
        <v>5.9157012570865168E-3</v>
      </c>
      <c r="FA56" s="416">
        <f>+'WICHE Public Grads-RE PROJ'!GL59/'WICHE Public Grads-RE PROJ'!I59</f>
        <v>3.5035035035035035E-3</v>
      </c>
      <c r="FB56" s="416">
        <f>+'WICHE Public Grads-RE PROJ'!GM59/'WICHE Public Grads-RE PROJ'!J59</f>
        <v>5.3693459160429544E-3</v>
      </c>
      <c r="FC56" s="416">
        <f>+'WICHE Public Grads-RE PROJ'!GN59/'WICHE Public Grads-RE PROJ'!K59</f>
        <v>6.2430851904536119E-3</v>
      </c>
      <c r="FD56" s="411">
        <f>+'WICHE Public Grads-RE PROJ'!GO59/'WICHE Public Grads-RE PROJ'!L59</f>
        <v>4.8439609306757721E-3</v>
      </c>
      <c r="FE56" s="416">
        <f>+'WICHE Public Grads-RE PROJ'!GP59/'WICHE Public Grads-RE PROJ'!M59</f>
        <v>5.7156097937746198E-3</v>
      </c>
      <c r="FF56" s="416">
        <f>+'WICHE Public Grads-RE PROJ'!GQ59/'WICHE Public Grads-RE PROJ'!N59</f>
        <v>5.723753577345986E-3</v>
      </c>
      <c r="FG56" s="416">
        <f>+'WICHE Public Grads-RE PROJ'!GR59/'WICHE Public Grads-RE PROJ'!O59</f>
        <v>7.0352527338074485E-3</v>
      </c>
      <c r="FH56" s="416">
        <f>+'WICHE Public Grads-RE PROJ'!GS59/'WICHE Public Grads-RE PROJ'!P59</f>
        <v>8.2625482625482624E-3</v>
      </c>
      <c r="FI56" s="416">
        <f>+'WICHE Public Grads-RE PROJ'!GT59/'WICHE Public Grads-RE PROJ'!Q59</f>
        <v>7.8321040225077937E-3</v>
      </c>
      <c r="FJ56" s="416">
        <f>+'WICHE Public Grads-RE PROJ'!GU59/'WICHE Public Grads-RE PROJ'!R59</f>
        <v>8.9895470383275257E-3</v>
      </c>
      <c r="FK56" s="416">
        <f>+'WICHE Public Grads-RE PROJ'!GV59/'WICHE Public Grads-RE PROJ'!S59</f>
        <v>8.2310366848790187E-3</v>
      </c>
      <c r="FL56" s="416">
        <f>+'WICHE Public Grads-RE PROJ'!GW59/'WICHE Public Grads-RE PROJ'!T59</f>
        <v>1.1094890510948904E-2</v>
      </c>
      <c r="FM56" s="417">
        <f>+'WICHE Public Grads-RE PROJ'!GX59/'WICHE Public Grads-RE PROJ'!U59</f>
        <v>1.183691363437089E-2</v>
      </c>
      <c r="FN56" s="417">
        <f>+'WICHE Public Grads-RE PROJ'!GY59/'WICHE Public Grads-RE PROJ'!V59</f>
        <v>1.3269557167103842E-2</v>
      </c>
      <c r="FO56" s="417">
        <f>+'WICHE Public Grads-RE PROJ'!GZ59/'WICHE Public Grads-RE PROJ'!W59</f>
        <v>1.639996815540164E-2</v>
      </c>
      <c r="FP56" s="417">
        <f>+'WICHE Public Grads-RE PROJ'!HA59/'WICHE Public Grads-RE PROJ'!X59</f>
        <v>1.353651617086812E-2</v>
      </c>
      <c r="FQ56" s="417">
        <f>+'WICHE Public Grads-RE PROJ'!HB59/'WICHE Public Grads-RE PROJ'!Y59</f>
        <v>1.6181499708065726E-2</v>
      </c>
      <c r="FR56" s="417">
        <f>+'WICHE Public Grads-RE PROJ'!HC59/'WICHE Public Grads-RE PROJ'!Z59</f>
        <v>1.7772215269086358E-2</v>
      </c>
      <c r="FS56" s="417">
        <f>+'WICHE Public Grads-RE PROJ'!HD59/'WICHE Public Grads-RE PROJ'!AA59</f>
        <v>1.7200474495848161E-2</v>
      </c>
      <c r="FT56" s="415">
        <f>+'WICHE Public Grads-RE PROJ'!HE59/'WICHE Public Grads-RE PROJ'!AB59</f>
        <v>1.6949152542372881E-2</v>
      </c>
      <c r="FU56" s="415">
        <f>+'WICHE Public Grads-RE PROJ'!HF59/'WICHE Public Grads-RE PROJ'!AC59</f>
        <v>2.0861716621253405E-2</v>
      </c>
      <c r="FV56" s="415">
        <f>+'WICHE Public Grads-RE PROJ'!HG59/'WICHE Public Grads-RE PROJ'!AD59</f>
        <v>1.8951965065502185E-2</v>
      </c>
      <c r="FW56" s="415">
        <f>+'WICHE Public Grads-RE PROJ'!HH59/'WICHE Public Grads-RE PROJ'!AE59</f>
        <v>2.12784588441331E-2</v>
      </c>
      <c r="FX56" s="415">
        <f>+'WICHE Public Grads-RE PROJ'!HI59/'WICHE Public Grads-RE PROJ'!AF59</f>
        <v>2.4806201550387597E-2</v>
      </c>
      <c r="FY56" s="417">
        <f>+'WICHE Public Grads-RE PROJ'!HJ59/'WICHE Public Grads-RE PROJ'!AG59</f>
        <v>1.8200938359488755E-2</v>
      </c>
      <c r="FZ56" s="415">
        <f>+'WICHE Public Grads-RE PROJ'!HK59/'WICHE Public Grads-RE PROJ'!AH59</f>
        <v>2.1164443734525997E-2</v>
      </c>
      <c r="GA56" s="415">
        <f>+'WICHE Public Grads-RE PROJ'!HL59/'WICHE Public Grads-RE PROJ'!AI59</f>
        <v>2.0333013128402178E-2</v>
      </c>
      <c r="GB56" s="415">
        <f>+'WICHE Public Grads-RE PROJ'!HM59/'WICHE Public Grads-RE PROJ'!AJ59</f>
        <v>2.2384988889803309E-2</v>
      </c>
      <c r="GC56" s="415">
        <f>+'WICHE Public Grads-RE PROJ'!HN59/'WICHE Public Grads-RE PROJ'!AK59</f>
        <v>2.0387948823772182E-2</v>
      </c>
      <c r="GD56" s="434">
        <f>+'WICHE Public Grads-RE PROJ'!HO59/'WICHE Public Grads-RE PROJ'!AL59</f>
        <v>2.2095205596314622E-2</v>
      </c>
      <c r="GE56" s="411">
        <f>+'WICHE Public Grads-RE PROJ'!HP59/'WICHE Public Grads-RE PROJ'!B59</f>
        <v>0.97416378679561078</v>
      </c>
      <c r="GF56" s="411">
        <f>+'WICHE Public Grads-RE PROJ'!HQ59/'WICHE Public Grads-RE PROJ'!C59</f>
        <v>0.97416378679561078</v>
      </c>
      <c r="GG56" s="411">
        <f>+'WICHE Public Grads-RE PROJ'!HR59/'WICHE Public Grads-RE PROJ'!D59</f>
        <v>0.97812719606465215</v>
      </c>
      <c r="GH56" s="411">
        <f>+'WICHE Public Grads-RE PROJ'!HS59/'WICHE Public Grads-RE PROJ'!E59</f>
        <v>0.97843665768194066</v>
      </c>
      <c r="GI56" s="411">
        <f>+'WICHE Public Grads-RE PROJ'!HT59/'WICHE Public Grads-RE PROJ'!F59</f>
        <v>0.96693514200932595</v>
      </c>
      <c r="GJ56" s="411">
        <f>+'WICHE Public Grads-RE PROJ'!HU59/'WICHE Public Grads-RE PROJ'!G59</f>
        <v>0.97711956069556538</v>
      </c>
      <c r="GK56" s="416">
        <f>+'WICHE Public Grads-RE PROJ'!HV59/'WICHE Public Grads-RE PROJ'!H59</f>
        <v>0.97379015693040838</v>
      </c>
      <c r="GL56" s="416">
        <f>+'WICHE Public Grads-RE PROJ'!HW59/'WICHE Public Grads-RE PROJ'!I59</f>
        <v>0.9756423089756423</v>
      </c>
      <c r="GM56" s="416">
        <f>+'WICHE Public Grads-RE PROJ'!HX59/'WICHE Public Grads-RE PROJ'!J59</f>
        <v>0.97193296452977551</v>
      </c>
      <c r="GN56" s="416">
        <f>+'WICHE Public Grads-RE PROJ'!HY59/'WICHE Public Grads-RE PROJ'!K59</f>
        <v>0.97162952426110316</v>
      </c>
      <c r="GO56" s="411">
        <f>+'WICHE Public Grads-RE PROJ'!HZ59/'WICHE Public Grads-RE PROJ'!L59</f>
        <v>0.9688715953307393</v>
      </c>
      <c r="GP56" s="416">
        <f>+'WICHE Public Grads-RE PROJ'!IA59/'WICHE Public Grads-RE PROJ'!M59</f>
        <v>0.96532015138642158</v>
      </c>
      <c r="GQ56" s="416">
        <f>+'WICHE Public Grads-RE PROJ'!IB59/'WICHE Public Grads-RE PROJ'!N59</f>
        <v>0.9656574785359241</v>
      </c>
      <c r="GR56" s="416">
        <f>+'WICHE Public Grads-RE PROJ'!IC59/'WICHE Public Grads-RE PROJ'!O59</f>
        <v>0.95985317733425102</v>
      </c>
      <c r="GS56" s="416">
        <f>+'WICHE Public Grads-RE PROJ'!ID59/'WICHE Public Grads-RE PROJ'!P59</f>
        <v>0.9543629343629344</v>
      </c>
      <c r="GT56" s="416">
        <f>+'WICHE Public Grads-RE PROJ'!IE59/'WICHE Public Grads-RE PROJ'!Q59</f>
        <v>0.95513649152155733</v>
      </c>
      <c r="GU56" s="416">
        <f>+'WICHE Public Grads-RE PROJ'!IF59/'WICHE Public Grads-RE PROJ'!R59</f>
        <v>0.94975609756097557</v>
      </c>
      <c r="GV56" s="416">
        <f>+'WICHE Public Grads-RE PROJ'!IG59/'WICHE Public Grads-RE PROJ'!S59</f>
        <v>0.95061377989072593</v>
      </c>
      <c r="GW56" s="416">
        <f>+'WICHE Public Grads-RE PROJ'!IH59/'WICHE Public Grads-RE PROJ'!T59</f>
        <v>0.94226277372262779</v>
      </c>
      <c r="GX56" s="417">
        <f>+'WICHE Public Grads-RE PROJ'!II59/'WICHE Public Grads-RE PROJ'!U59</f>
        <v>0.95499050124214524</v>
      </c>
      <c r="GY56" s="417">
        <f>+'WICHE Public Grads-RE PROJ'!IJ59/'WICHE Public Grads-RE PROJ'!V59</f>
        <v>0.95031630921154142</v>
      </c>
      <c r="GZ56" s="417">
        <f>+'WICHE Public Grads-RE PROJ'!IK59/'WICHE Public Grads-RE PROJ'!W59</f>
        <v>0.94451078735769445</v>
      </c>
      <c r="HA56" s="417">
        <f>+'WICHE Public Grads-RE PROJ'!IL59/'WICHE Public Grads-RE PROJ'!X59</f>
        <v>0.93985571857015482</v>
      </c>
      <c r="HB56" s="417">
        <f>+'WICHE Public Grads-RE PROJ'!IM59/'WICHE Public Grads-RE PROJ'!Y59</f>
        <v>0.93852698306781213</v>
      </c>
      <c r="HC56" s="417">
        <f>+'WICHE Public Grads-RE PROJ'!IN59/'WICHE Public Grads-RE PROJ'!Z59</f>
        <v>0.93683771380892777</v>
      </c>
      <c r="HD56" s="417">
        <f>+'WICHE Public Grads-RE PROJ'!IO59/'WICHE Public Grads-RE PROJ'!AA59</f>
        <v>0.93484155227927468</v>
      </c>
      <c r="HE56" s="415">
        <f>+'WICHE Public Grads-RE PROJ'!IP59/'WICHE Public Grads-RE PROJ'!AB59</f>
        <v>0.93169491525423731</v>
      </c>
      <c r="HF56" s="415">
        <f>+'WICHE Public Grads-RE PROJ'!IQ59/'WICHE Public Grads-RE PROJ'!AC59</f>
        <v>0.92276907356948223</v>
      </c>
      <c r="HG56" s="415">
        <f>+'WICHE Public Grads-RE PROJ'!IR59/'WICHE Public Grads-RE PROJ'!AD59</f>
        <v>0.92454148471615716</v>
      </c>
      <c r="HH56" s="415">
        <f>+'WICHE Public Grads-RE PROJ'!IS59/'WICHE Public Grads-RE PROJ'!AE59</f>
        <v>0.92119089316987746</v>
      </c>
      <c r="HI56" s="415">
        <f>+'WICHE Public Grads-RE PROJ'!IT59/'WICHE Public Grads-RE PROJ'!AF59</f>
        <v>0.90869939707149006</v>
      </c>
      <c r="HJ56" s="417">
        <f>+'WICHE Public Grads-RE PROJ'!IU59/'WICHE Public Grads-RE PROJ'!AG59</f>
        <v>0.86345251577414661</v>
      </c>
      <c r="HK56" s="415">
        <f>+'WICHE Public Grads-RE PROJ'!IV59/'WICHE Public Grads-RE PROJ'!AH59</f>
        <v>0.85312674706493097</v>
      </c>
      <c r="HL56" s="415">
        <f>+'WICHE Public Grads-RE PROJ'!IW59/'WICHE Public Grads-RE PROJ'!AI59</f>
        <v>0.84598142811399291</v>
      </c>
      <c r="HM56" s="415">
        <f>+'WICHE Public Grads-RE PROJ'!IX59/'WICHE Public Grads-RE PROJ'!AJ59</f>
        <v>0.8309604147806765</v>
      </c>
      <c r="HN56" s="415">
        <f>+'WICHE Public Grads-RE PROJ'!IY59/'WICHE Public Grads-RE PROJ'!AK59</f>
        <v>0.82269913330581923</v>
      </c>
      <c r="HO56" s="434">
        <f>+'WICHE Public Grads-RE PROJ'!IZ59/'WICHE Public Grads-RE PROJ'!AL59</f>
        <v>0.82008189728715242</v>
      </c>
      <c r="HP56" s="428">
        <f t="shared" si="58"/>
        <v>1</v>
      </c>
      <c r="HQ56" s="428">
        <f t="shared" si="59"/>
        <v>1</v>
      </c>
      <c r="HR56" s="428">
        <f t="shared" si="60"/>
        <v>1</v>
      </c>
      <c r="HS56" s="428">
        <f t="shared" si="61"/>
        <v>1</v>
      </c>
      <c r="HT56" s="428">
        <f t="shared" si="62"/>
        <v>1</v>
      </c>
      <c r="HU56" s="428">
        <f t="shared" si="2"/>
        <v>1</v>
      </c>
      <c r="HV56" s="428">
        <f t="shared" si="41"/>
        <v>1</v>
      </c>
      <c r="HW56" s="428">
        <f t="shared" si="42"/>
        <v>1</v>
      </c>
      <c r="HX56" s="428">
        <f t="shared" si="43"/>
        <v>1</v>
      </c>
      <c r="HY56" s="428">
        <f t="shared" si="44"/>
        <v>1</v>
      </c>
      <c r="HZ56" s="428">
        <f t="shared" si="45"/>
        <v>1</v>
      </c>
      <c r="IA56" s="428">
        <f t="shared" si="46"/>
        <v>1</v>
      </c>
      <c r="IB56" s="428">
        <f t="shared" si="47"/>
        <v>1</v>
      </c>
      <c r="IC56" s="428">
        <f t="shared" si="17"/>
        <v>1</v>
      </c>
      <c r="ID56" s="428">
        <f t="shared" si="18"/>
        <v>1</v>
      </c>
      <c r="IE56" s="428">
        <f t="shared" si="19"/>
        <v>1</v>
      </c>
      <c r="IF56" s="428">
        <f t="shared" si="20"/>
        <v>1</v>
      </c>
      <c r="IG56" s="428">
        <f t="shared" si="21"/>
        <v>1</v>
      </c>
      <c r="IH56" s="428">
        <f t="shared" si="22"/>
        <v>1</v>
      </c>
      <c r="II56" s="428">
        <f t="shared" si="23"/>
        <v>1</v>
      </c>
      <c r="IJ56" s="428">
        <f t="shared" si="24"/>
        <v>1</v>
      </c>
      <c r="IK56" s="428">
        <f t="shared" si="25"/>
        <v>1</v>
      </c>
      <c r="IL56" s="428">
        <f t="shared" si="26"/>
        <v>1</v>
      </c>
      <c r="IM56" s="428">
        <f t="shared" si="27"/>
        <v>1</v>
      </c>
      <c r="IN56" s="428">
        <f t="shared" si="28"/>
        <v>1</v>
      </c>
      <c r="IO56" s="428">
        <f t="shared" si="29"/>
        <v>1</v>
      </c>
      <c r="IP56" s="428">
        <f t="shared" si="30"/>
        <v>1</v>
      </c>
      <c r="IQ56" s="428">
        <f t="shared" si="31"/>
        <v>1</v>
      </c>
      <c r="IR56" s="428">
        <f t="shared" si="32"/>
        <v>1</v>
      </c>
      <c r="IS56" s="428">
        <f t="shared" si="33"/>
        <v>1</v>
      </c>
      <c r="IT56" s="428">
        <f t="shared" si="34"/>
        <v>1</v>
      </c>
      <c r="IU56" s="428">
        <f t="shared" si="35"/>
        <v>1</v>
      </c>
      <c r="IV56" s="428">
        <f t="shared" si="36"/>
        <v>1</v>
      </c>
      <c r="IW56" s="428">
        <f t="shared" si="37"/>
        <v>1</v>
      </c>
      <c r="IX56" s="428">
        <f t="shared" si="38"/>
        <v>1</v>
      </c>
      <c r="IY56" s="428">
        <f t="shared" si="39"/>
        <v>1</v>
      </c>
      <c r="IZ56" s="428">
        <f t="shared" si="40"/>
        <v>1</v>
      </c>
    </row>
    <row r="57" spans="1:260" s="42" customFormat="1">
      <c r="A57" s="281" t="s">
        <v>91</v>
      </c>
      <c r="B57" s="411">
        <f>+'WICHE Public Grads-RE PROJ'!AM60/'WICHE Public Grads-RE PROJ'!B60</f>
        <v>3.8774171751098041E-2</v>
      </c>
      <c r="C57" s="411">
        <f>+'WICHE Public Grads-RE PROJ'!AN60/'WICHE Public Grads-RE PROJ'!C60</f>
        <v>4.4949400881604269E-2</v>
      </c>
      <c r="D57" s="411">
        <f>+'WICHE Public Grads-RE PROJ'!AO60/'WICHE Public Grads-RE PROJ'!D60</f>
        <v>4.2631656586517186E-2</v>
      </c>
      <c r="E57" s="411">
        <f>+'WICHE Public Grads-RE PROJ'!AP60/'WICHE Public Grads-RE PROJ'!E60</f>
        <v>3.8968938106923381E-2</v>
      </c>
      <c r="F57" s="411">
        <f>+'WICHE Public Grads-RE PROJ'!AQ60/'WICHE Public Grads-RE PROJ'!F60</f>
        <v>3.9880815952326377E-2</v>
      </c>
      <c r="G57" s="411">
        <f>+'WICHE Public Grads-RE PROJ'!AR60/'WICHE Public Grads-RE PROJ'!G60</f>
        <v>4.0891283055827621E-2</v>
      </c>
      <c r="H57" s="416">
        <f>+'WICHE Public Grads-RE PROJ'!AS60/'WICHE Public Grads-RE PROJ'!H60</f>
        <v>4.287243320383731E-2</v>
      </c>
      <c r="I57" s="416">
        <f>+'WICHE Public Grads-RE PROJ'!AT60/'WICHE Public Grads-RE PROJ'!I60</f>
        <v>4.5176333430486736E-2</v>
      </c>
      <c r="J57" s="416">
        <f>+'WICHE Public Grads-RE PROJ'!AU60/'WICHE Public Grads-RE PROJ'!J60</f>
        <v>4.594900849858357E-2</v>
      </c>
      <c r="K57" s="416">
        <f>+'WICHE Public Grads-RE PROJ'!AV60/'WICHE Public Grads-RE PROJ'!K60</f>
        <v>4.8204732226573274E-2</v>
      </c>
      <c r="L57" s="411">
        <f>+'WICHE Public Grads-RE PROJ'!AW60/'WICHE Public Grads-RE PROJ'!L60</f>
        <v>5.118323925314807E-2</v>
      </c>
      <c r="M57" s="416">
        <f>+'WICHE Public Grads-RE PROJ'!AX60/'WICHE Public Grads-RE PROJ'!M60</f>
        <v>5.0886813010163075E-2</v>
      </c>
      <c r="N57" s="416">
        <f>+'WICHE Public Grads-RE PROJ'!AY60/'WICHE Public Grads-RE PROJ'!N60</f>
        <v>5.1469327572609129E-2</v>
      </c>
      <c r="O57" s="416">
        <f>+'WICHE Public Grads-RE PROJ'!AZ60/'WICHE Public Grads-RE PROJ'!O60</f>
        <v>5.2392524930863993E-2</v>
      </c>
      <c r="P57" s="416">
        <f>+'WICHE Public Grads-RE PROJ'!BA60/'WICHE Public Grads-RE PROJ'!P60</f>
        <v>4.9875962919441179E-2</v>
      </c>
      <c r="Q57" s="416">
        <f>+'WICHE Public Grads-RE PROJ'!BB60/'WICHE Public Grads-RE PROJ'!Q60</f>
        <v>4.980915728290651E-2</v>
      </c>
      <c r="R57" s="416">
        <f>+'WICHE Public Grads-RE PROJ'!BC60/'WICHE Public Grads-RE PROJ'!R60</f>
        <v>5.0251021962478826E-2</v>
      </c>
      <c r="S57" s="416">
        <f>+'WICHE Public Grads-RE PROJ'!BD60/'WICHE Public Grads-RE PROJ'!S60</f>
        <v>5.3617947224861323E-2</v>
      </c>
      <c r="T57" s="416">
        <f>+'WICHE Public Grads-RE PROJ'!BE60/'WICHE Public Grads-RE PROJ'!T60</f>
        <v>5.5491635051931089E-2</v>
      </c>
      <c r="U57" s="417">
        <f>+'WICHE Public Grads-RE PROJ'!BF60/'WICHE Public Grads-RE PROJ'!U60</f>
        <v>5.5116634918652221E-2</v>
      </c>
      <c r="V57" s="417">
        <f>+'WICHE Public Grads-RE PROJ'!BG60/'WICHE Public Grads-RE PROJ'!V60</f>
        <v>5.7703813332493623E-2</v>
      </c>
      <c r="W57" s="417">
        <f>+'WICHE Public Grads-RE PROJ'!BH60/'WICHE Public Grads-RE PROJ'!W60</f>
        <v>6.123293338849814E-2</v>
      </c>
      <c r="X57" s="417">
        <f>+'WICHE Public Grads-RE PROJ'!BI60/'WICHE Public Grads-RE PROJ'!X60</f>
        <v>6.323345106528426E-2</v>
      </c>
      <c r="Y57" s="417">
        <f>+'WICHE Public Grads-RE PROJ'!BJ60/'WICHE Public Grads-RE PROJ'!Y60</f>
        <v>6.434347071725538E-2</v>
      </c>
      <c r="Z57" s="417">
        <f>+'WICHE Public Grads-RE PROJ'!BK60/'WICHE Public Grads-RE PROJ'!Z60</f>
        <v>6.4482234651320677E-2</v>
      </c>
      <c r="AA57" s="417">
        <f>+'WICHE Public Grads-RE PROJ'!BL60/'WICHE Public Grads-RE PROJ'!AA60</f>
        <v>6.5403262792373712E-2</v>
      </c>
      <c r="AB57" s="415">
        <f>+'WICHE Public Grads-RE PROJ'!BM60/'WICHE Public Grads-RE PROJ'!AB60</f>
        <v>7.1342574515163348E-2</v>
      </c>
      <c r="AC57" s="415">
        <f>+'WICHE Public Grads-RE PROJ'!BN60/'WICHE Public Grads-RE PROJ'!AC60</f>
        <v>7.4539117972770505E-2</v>
      </c>
      <c r="AD57" s="415">
        <f>+'WICHE Public Grads-RE PROJ'!BO60/'WICHE Public Grads-RE PROJ'!AD60</f>
        <v>7.6907907710510745E-2</v>
      </c>
      <c r="AE57" s="415">
        <f>+'WICHE Public Grads-RE PROJ'!BP60/'WICHE Public Grads-RE PROJ'!AE60</f>
        <v>8.1094738214774725E-2</v>
      </c>
      <c r="AF57" s="415">
        <f>+'WICHE Public Grads-RE PROJ'!BQ60/'WICHE Public Grads-RE PROJ'!AF60</f>
        <v>8.1756579808825461E-2</v>
      </c>
      <c r="AG57" s="417">
        <f>+'WICHE Public Grads-RE PROJ'!BR60/'WICHE Public Grads-RE PROJ'!AG60</f>
        <v>8.2922097811659809E-2</v>
      </c>
      <c r="AH57" s="415">
        <f>+'WICHE Public Grads-RE PROJ'!BS60/'WICHE Public Grads-RE PROJ'!AH60</f>
        <v>8.5283183905532467E-2</v>
      </c>
      <c r="AI57" s="415">
        <f>+'WICHE Public Grads-RE PROJ'!BT60/'WICHE Public Grads-RE PROJ'!AI60</f>
        <v>8.9113881683541132E-2</v>
      </c>
      <c r="AJ57" s="415">
        <f>+'WICHE Public Grads-RE PROJ'!BU60/'WICHE Public Grads-RE PROJ'!AJ60</f>
        <v>9.1307794814702359E-2</v>
      </c>
      <c r="AK57" s="415">
        <f>+'WICHE Public Grads-RE PROJ'!BV60/'WICHE Public Grads-RE PROJ'!AK60</f>
        <v>9.359972323127487E-2</v>
      </c>
      <c r="AL57" s="434">
        <f>+'WICHE Public Grads-RE PROJ'!BW60/'WICHE Public Grads-RE PROJ'!AL60</f>
        <v>9.4683201482431756E-2</v>
      </c>
      <c r="AM57" s="411">
        <f>+'WICHE Public Grads-RE PROJ'!BX60/'WICHE Public Grads-RE PROJ'!B60</f>
        <v>2.8221078363177454E-3</v>
      </c>
      <c r="AN57" s="411">
        <f>+'WICHE Public Grads-RE PROJ'!BY60/'WICHE Public Grads-RE PROJ'!C60</f>
        <v>6.7051592475321289E-3</v>
      </c>
      <c r="AO57" s="411">
        <f>+'WICHE Public Grads-RE PROJ'!BZ60/'WICHE Public Grads-RE PROJ'!D60</f>
        <v>1.2433355109266011E-3</v>
      </c>
      <c r="AP57" s="411">
        <f>+'WICHE Public Grads-RE PROJ'!CA60/'WICHE Public Grads-RE PROJ'!E60</f>
        <v>1.1325740892216699E-3</v>
      </c>
      <c r="AQ57" s="411">
        <f>+'WICHE Public Grads-RE PROJ'!CB60/'WICHE Public Grads-RE PROJ'!F60</f>
        <v>1.5210551538766071E-3</v>
      </c>
      <c r="AR57" s="411">
        <f>+'WICHE Public Grads-RE PROJ'!CC60/'WICHE Public Grads-RE PROJ'!G60</f>
        <v>1.3467189030362389E-3</v>
      </c>
      <c r="AS57" s="416">
        <f>+'WICHE Public Grads-RE PROJ'!CD60/'WICHE Public Grads-RE PROJ'!H60</f>
        <v>1.4865614841829858E-3</v>
      </c>
      <c r="AT57" s="416">
        <f>+'WICHE Public Grads-RE PROJ'!CE60/'WICHE Public Grads-RE PROJ'!I60</f>
        <v>1.1075488195861265E-3</v>
      </c>
      <c r="AU57" s="416">
        <f>+'WICHE Public Grads-RE PROJ'!CF60/'WICHE Public Grads-RE PROJ'!J60</f>
        <v>2.0963172804532577E-3</v>
      </c>
      <c r="AV57" s="416">
        <f>+'WICHE Public Grads-RE PROJ'!CG60/'WICHE Public Grads-RE PROJ'!K60</f>
        <v>1.9303954552975567E-3</v>
      </c>
      <c r="AW57" s="411">
        <f>+'WICHE Public Grads-RE PROJ'!CH60/'WICHE Public Grads-RE PROJ'!L60</f>
        <v>2.4605586915617309E-3</v>
      </c>
      <c r="AX57" s="416">
        <f>+'WICHE Public Grads-RE PROJ'!CI60/'WICHE Public Grads-RE PROJ'!M60</f>
        <v>2.4469966242163361E-3</v>
      </c>
      <c r="AY57" s="416">
        <f>+'WICHE Public Grads-RE PROJ'!CJ60/'WICHE Public Grads-RE PROJ'!N60</f>
        <v>2.2117066145458286E-3</v>
      </c>
      <c r="AZ57" s="416">
        <f>+'WICHE Public Grads-RE PROJ'!CK60/'WICHE Public Grads-RE PROJ'!O60</f>
        <v>2.8995223330260623E-3</v>
      </c>
      <c r="BA57" s="416">
        <f>+'WICHE Public Grads-RE PROJ'!CL60/'WICHE Public Grads-RE PROJ'!P60</f>
        <v>2.4644209426818121E-3</v>
      </c>
      <c r="BB57" s="416">
        <f>+'WICHE Public Grads-RE PROJ'!CM60/'WICHE Public Grads-RE PROJ'!Q60</f>
        <v>2.2330973535420726E-3</v>
      </c>
      <c r="BC57" s="416">
        <f>+'WICHE Public Grads-RE PROJ'!CN60/'WICHE Public Grads-RE PROJ'!R60</f>
        <v>2.5024480470025026E-3</v>
      </c>
      <c r="BD57" s="416">
        <f>+'WICHE Public Grads-RE PROJ'!CO60/'WICHE Public Grads-RE PROJ'!S60</f>
        <v>2.6510159673909712E-3</v>
      </c>
      <c r="BE57" s="416">
        <f>+'WICHE Public Grads-RE PROJ'!CP60/'WICHE Public Grads-RE PROJ'!T60</f>
        <v>2.8142297406555136E-3</v>
      </c>
      <c r="BF57" s="417">
        <f>+'WICHE Public Grads-RE PROJ'!CQ60/'WICHE Public Grads-RE PROJ'!U60</f>
        <v>2.4201355275895449E-3</v>
      </c>
      <c r="BG57" s="417">
        <f>+'WICHE Public Grads-RE PROJ'!CR60/'WICHE Public Grads-RE PROJ'!V60</f>
        <v>2.3459394779103819E-3</v>
      </c>
      <c r="BH57" s="417">
        <f>+'WICHE Public Grads-RE PROJ'!CS60/'WICHE Public Grads-RE PROJ'!W60</f>
        <v>2.4346774450208458E-3</v>
      </c>
      <c r="BI57" s="417">
        <f>+'WICHE Public Grads-RE PROJ'!CT60/'WICHE Public Grads-RE PROJ'!X60</f>
        <v>2.1647487752079297E-3</v>
      </c>
      <c r="BJ57" s="417">
        <f>+'WICHE Public Grads-RE PROJ'!CU60/'WICHE Public Grads-RE PROJ'!Y60</f>
        <v>2.4224964808328151E-3</v>
      </c>
      <c r="BK57" s="417">
        <f>+'WICHE Public Grads-RE PROJ'!CV60/'WICHE Public Grads-RE PROJ'!Z60</f>
        <v>1.8751414438589117E-3</v>
      </c>
      <c r="BL57" s="417">
        <f>+'WICHE Public Grads-RE PROJ'!CW60/'WICHE Public Grads-RE PROJ'!AA60</f>
        <v>1.9163991351634673E-3</v>
      </c>
      <c r="BM57" s="415">
        <f>+'WICHE Public Grads-RE PROJ'!CX60/'WICHE Public Grads-RE PROJ'!AB60</f>
        <v>1.5944292594038787E-3</v>
      </c>
      <c r="BN57" s="415">
        <f>+'WICHE Public Grads-RE PROJ'!CY60/'WICHE Public Grads-RE PROJ'!AC60</f>
        <v>1.6774151521073545E-3</v>
      </c>
      <c r="BO57" s="415">
        <f>+'WICHE Public Grads-RE PROJ'!CZ60/'WICHE Public Grads-RE PROJ'!AD60</f>
        <v>1.6433313613356997E-3</v>
      </c>
      <c r="BP57" s="415">
        <f>+'WICHE Public Grads-RE PROJ'!DA60/'WICHE Public Grads-RE PROJ'!AE60</f>
        <v>1.6300449892417031E-3</v>
      </c>
      <c r="BQ57" s="415">
        <f>+'WICHE Public Grads-RE PROJ'!DB60/'WICHE Public Grads-RE PROJ'!AF60</f>
        <v>1.7022390991226922E-3</v>
      </c>
      <c r="BR57" s="417">
        <f>+'WICHE Public Grads-RE PROJ'!DC60/'WICHE Public Grads-RE PROJ'!AG60</f>
        <v>1.9739305040329443E-3</v>
      </c>
      <c r="BS57" s="415">
        <f>+'WICHE Public Grads-RE PROJ'!DD60/'WICHE Public Grads-RE PROJ'!AH60</f>
        <v>1.7830409258355901E-3</v>
      </c>
      <c r="BT57" s="415">
        <f>+'WICHE Public Grads-RE PROJ'!DE60/'WICHE Public Grads-RE PROJ'!AI60</f>
        <v>1.8408501380637603E-3</v>
      </c>
      <c r="BU57" s="415">
        <f>+'WICHE Public Grads-RE PROJ'!DF60/'WICHE Public Grads-RE PROJ'!AJ60</f>
        <v>2.2266079651839482E-3</v>
      </c>
      <c r="BV57" s="415">
        <f>+'WICHE Public Grads-RE PROJ'!DG60/'WICHE Public Grads-RE PROJ'!AK60</f>
        <v>1.7471025774087529E-3</v>
      </c>
      <c r="BW57" s="434">
        <f>+'WICHE Public Grads-RE PROJ'!DH60/'WICHE Public Grads-RE PROJ'!AL60</f>
        <v>1.5145035991732591E-3</v>
      </c>
      <c r="BX57" s="411">
        <f>+'WICHE Public Grads-RE PROJ'!DI60/'WICHE Public Grads-RE PROJ'!B60</f>
        <v>3.5952063914780293E-2</v>
      </c>
      <c r="BY57" s="411">
        <f>+'WICHE Public Grads-RE PROJ'!DJ60/'WICHE Public Grads-RE PROJ'!C60</f>
        <v>3.824424163407214E-2</v>
      </c>
      <c r="BZ57" s="411">
        <f>+'WICHE Public Grads-RE PROJ'!DK60/'WICHE Public Grads-RE PROJ'!D60</f>
        <v>4.1388321075590581E-2</v>
      </c>
      <c r="CA57" s="411">
        <f>+'WICHE Public Grads-RE PROJ'!DL60/'WICHE Public Grads-RE PROJ'!E60</f>
        <v>3.7836364017701712E-2</v>
      </c>
      <c r="CB57" s="411">
        <f>+'WICHE Public Grads-RE PROJ'!DM60/'WICHE Public Grads-RE PROJ'!F60</f>
        <v>3.8359760798449771E-2</v>
      </c>
      <c r="CC57" s="411">
        <f>+'WICHE Public Grads-RE PROJ'!DN60/'WICHE Public Grads-RE PROJ'!G60</f>
        <v>3.9544564152791381E-2</v>
      </c>
      <c r="CD57" s="416">
        <f>+'WICHE Public Grads-RE PROJ'!DO60/'WICHE Public Grads-RE PROJ'!H60</f>
        <v>4.1385871719654327E-2</v>
      </c>
      <c r="CE57" s="416">
        <f>+'WICHE Public Grads-RE PROJ'!DP60/'WICHE Public Grads-RE PROJ'!I60</f>
        <v>4.4068784610900615E-2</v>
      </c>
      <c r="CF57" s="416">
        <f>+'WICHE Public Grads-RE PROJ'!DQ60/'WICHE Public Grads-RE PROJ'!J60</f>
        <v>4.3852691218130312E-2</v>
      </c>
      <c r="CG57" s="416">
        <f>+'WICHE Public Grads-RE PROJ'!DR60/'WICHE Public Grads-RE PROJ'!K60</f>
        <v>4.6274336771275716E-2</v>
      </c>
      <c r="CH57" s="411">
        <f>+'WICHE Public Grads-RE PROJ'!DS60/'WICHE Public Grads-RE PROJ'!L60</f>
        <v>4.8722680561586337E-2</v>
      </c>
      <c r="CI57" s="416">
        <f>+'WICHE Public Grads-RE PROJ'!DT60/'WICHE Public Grads-RE PROJ'!M60</f>
        <v>4.8439816385946736E-2</v>
      </c>
      <c r="CJ57" s="416">
        <f>+'WICHE Public Grads-RE PROJ'!DU60/'WICHE Public Grads-RE PROJ'!N60</f>
        <v>4.9257620958063297E-2</v>
      </c>
      <c r="CK57" s="416">
        <f>+'WICHE Public Grads-RE PROJ'!DV60/'WICHE Public Grads-RE PROJ'!O60</f>
        <v>4.9493002597837926E-2</v>
      </c>
      <c r="CL57" s="416">
        <f>+'WICHE Public Grads-RE PROJ'!DW60/'WICHE Public Grads-RE PROJ'!P60</f>
        <v>4.7411541976759369E-2</v>
      </c>
      <c r="CM57" s="416">
        <f>+'WICHE Public Grads-RE PROJ'!DX60/'WICHE Public Grads-RE PROJ'!Q60</f>
        <v>4.7576059929364437E-2</v>
      </c>
      <c r="CN57" s="416">
        <f>+'WICHE Public Grads-RE PROJ'!DY60/'WICHE Public Grads-RE PROJ'!R60</f>
        <v>4.7748573915476322E-2</v>
      </c>
      <c r="CO57" s="416">
        <f>+'WICHE Public Grads-RE PROJ'!DZ60/'WICHE Public Grads-RE PROJ'!S60</f>
        <v>5.0966931257470351E-2</v>
      </c>
      <c r="CP57" s="416">
        <f>+'WICHE Public Grads-RE PROJ'!EA60/'WICHE Public Grads-RE PROJ'!T60</f>
        <v>5.2677405311275578E-2</v>
      </c>
      <c r="CQ57" s="417">
        <f>+'WICHE Public Grads-RE PROJ'!EB60/'WICHE Public Grads-RE PROJ'!U60</f>
        <v>5.2696499391062676E-2</v>
      </c>
      <c r="CR57" s="417">
        <f>+'WICHE Public Grads-RE PROJ'!EC60/'WICHE Public Grads-RE PROJ'!V60</f>
        <v>5.5357873854583239E-2</v>
      </c>
      <c r="CS57" s="417">
        <f>+'WICHE Public Grads-RE PROJ'!ED60/'WICHE Public Grads-RE PROJ'!W60</f>
        <v>5.879825594347729E-2</v>
      </c>
      <c r="CT57" s="417">
        <f>+'WICHE Public Grads-RE PROJ'!EE60/'WICHE Public Grads-RE PROJ'!X60</f>
        <v>6.1068702290076333E-2</v>
      </c>
      <c r="CU57" s="417">
        <f>+'WICHE Public Grads-RE PROJ'!EF60/'WICHE Public Grads-RE PROJ'!Y60</f>
        <v>6.1920974236422559E-2</v>
      </c>
      <c r="CV57" s="417">
        <f>+'WICHE Public Grads-RE PROJ'!EG60/'WICHE Public Grads-RE PROJ'!Z60</f>
        <v>6.2607093207461773E-2</v>
      </c>
      <c r="CW57" s="417">
        <f>+'WICHE Public Grads-RE PROJ'!EH60/'WICHE Public Grads-RE PROJ'!AA60</f>
        <v>6.3486863657210249E-2</v>
      </c>
      <c r="CX57" s="415">
        <f>+'WICHE Public Grads-RE PROJ'!EI60/'WICHE Public Grads-RE PROJ'!AB60</f>
        <v>6.9748145255759467E-2</v>
      </c>
      <c r="CY57" s="415">
        <f>+'WICHE Public Grads-RE PROJ'!EJ60/'WICHE Public Grads-RE PROJ'!AC60</f>
        <v>7.2861702820663149E-2</v>
      </c>
      <c r="CZ57" s="415">
        <f>+'WICHE Public Grads-RE PROJ'!EK60/'WICHE Public Grads-RE PROJ'!AD60</f>
        <v>7.526457634917505E-2</v>
      </c>
      <c r="DA57" s="415">
        <f>+'WICHE Public Grads-RE PROJ'!EL60/'WICHE Public Grads-RE PROJ'!AE60</f>
        <v>7.9464693225533026E-2</v>
      </c>
      <c r="DB57" s="415">
        <f>+'WICHE Public Grads-RE PROJ'!EM60/'WICHE Public Grads-RE PROJ'!AF60</f>
        <v>8.0054340709702757E-2</v>
      </c>
      <c r="DC57" s="417">
        <f>+'WICHE Public Grads-RE PROJ'!EN60/'WICHE Public Grads-RE PROJ'!AG60</f>
        <v>8.0948167307626856E-2</v>
      </c>
      <c r="DD57" s="415">
        <f>+'WICHE Public Grads-RE PROJ'!EO60/'WICHE Public Grads-RE PROJ'!AH60</f>
        <v>8.3500142979696879E-2</v>
      </c>
      <c r="DE57" s="415">
        <f>+'WICHE Public Grads-RE PROJ'!EP60/'WICHE Public Grads-RE PROJ'!AI60</f>
        <v>8.7273031545477373E-2</v>
      </c>
      <c r="DF57" s="415">
        <f>+'WICHE Public Grads-RE PROJ'!EQ60/'WICHE Public Grads-RE PROJ'!AJ60</f>
        <v>8.9081186849518407E-2</v>
      </c>
      <c r="DG57" s="415">
        <f>+'WICHE Public Grads-RE PROJ'!ER60/'WICHE Public Grads-RE PROJ'!AK60</f>
        <v>9.185262065386611E-2</v>
      </c>
      <c r="DH57" s="434">
        <f>+'WICHE Public Grads-RE PROJ'!ES60/'WICHE Public Grads-RE PROJ'!AL60</f>
        <v>9.3168697883258503E-2</v>
      </c>
      <c r="DI57" s="411">
        <f>+'WICHE Public Grads-RE PROJ'!ET60/'WICHE Public Grads-RE PROJ'!B60</f>
        <v>6.311982033905042E-2</v>
      </c>
      <c r="DJ57" s="411">
        <f>+'WICHE Public Grads-RE PROJ'!EU60/'WICHE Public Grads-RE PROJ'!C60</f>
        <v>6.7755220297593177E-2</v>
      </c>
      <c r="DK57" s="411">
        <f>+'WICHE Public Grads-RE PROJ'!EV60/'WICHE Public Grads-RE PROJ'!D60</f>
        <v>7.1544475586369671E-2</v>
      </c>
      <c r="DL57" s="411">
        <f>+'WICHE Public Grads-RE PROJ'!EW60/'WICHE Public Grads-RE PROJ'!E60</f>
        <v>6.8751441934604335E-2</v>
      </c>
      <c r="DM57" s="411">
        <f>+'WICHE Public Grads-RE PROJ'!EX60/'WICHE Public Grads-RE PROJ'!F60</f>
        <v>7.126039214052049E-2</v>
      </c>
      <c r="DN57" s="411">
        <f>+'WICHE Public Grads-RE PROJ'!EY60/'WICHE Public Grads-RE PROJ'!G60</f>
        <v>7.1763793666340184E-2</v>
      </c>
      <c r="DO57" s="416">
        <f>+'WICHE Public Grads-RE PROJ'!EZ60/'WICHE Public Grads-RE PROJ'!H60</f>
        <v>7.579481487354317E-2</v>
      </c>
      <c r="DP57" s="416">
        <f>+'WICHE Public Grads-RE PROJ'!FA60/'WICHE Public Grads-RE PROJ'!I60</f>
        <v>7.4419508403769555E-2</v>
      </c>
      <c r="DQ57" s="416">
        <f>+'WICHE Public Grads-RE PROJ'!FB60/'WICHE Public Grads-RE PROJ'!J60</f>
        <v>7.6109537299339003E-2</v>
      </c>
      <c r="DR57" s="416">
        <f>+'WICHE Public Grads-RE PROJ'!FC60/'WICHE Public Grads-RE PROJ'!K60</f>
        <v>7.7620282021583664E-2</v>
      </c>
      <c r="DS57" s="411">
        <f>+'WICHE Public Grads-RE PROJ'!FD60/'WICHE Public Grads-RE PROJ'!L60</f>
        <v>7.1356202055290197E-2</v>
      </c>
      <c r="DT57" s="416">
        <f>+'WICHE Public Grads-RE PROJ'!FE60/'WICHE Public Grads-RE PROJ'!M60</f>
        <v>7.3034811652705089E-2</v>
      </c>
      <c r="DU57" s="416">
        <f>+'WICHE Public Grads-RE PROJ'!FF60/'WICHE Public Grads-RE PROJ'!N60</f>
        <v>7.8592737372698285E-2</v>
      </c>
      <c r="DV57" s="416">
        <f>+'WICHE Public Grads-RE PROJ'!FG60/'WICHE Public Grads-RE PROJ'!O60</f>
        <v>7.7734014916617786E-2</v>
      </c>
      <c r="DW57" s="416">
        <f>+'WICHE Public Grads-RE PROJ'!FH60/'WICHE Public Grads-RE PROJ'!P60</f>
        <v>7.7767985376681031E-2</v>
      </c>
      <c r="DX57" s="416">
        <f>+'WICHE Public Grads-RE PROJ'!FI60/'WICHE Public Grads-RE PROJ'!Q60</f>
        <v>7.5877797310780634E-2</v>
      </c>
      <c r="DY57" s="416">
        <f>+'WICHE Public Grads-RE PROJ'!FJ60/'WICHE Public Grads-RE PROJ'!R60</f>
        <v>8.0218225904223076E-2</v>
      </c>
      <c r="DZ57" s="416">
        <f>+'WICHE Public Grads-RE PROJ'!FK60/'WICHE Public Grads-RE PROJ'!S60</f>
        <v>8.149192436176407E-2</v>
      </c>
      <c r="EA57" s="416">
        <f>+'WICHE Public Grads-RE PROJ'!FL60/'WICHE Public Grads-RE PROJ'!T60</f>
        <v>8.0197773493376451E-2</v>
      </c>
      <c r="EB57" s="417">
        <f>+'WICHE Public Grads-RE PROJ'!FM60/'WICHE Public Grads-RE PROJ'!U60</f>
        <v>8.1925491053305433E-2</v>
      </c>
      <c r="EC57" s="417">
        <f>+'WICHE Public Grads-RE PROJ'!FN60/'WICHE Public Grads-RE PROJ'!V60</f>
        <v>8.1651289479484843E-2</v>
      </c>
      <c r="ED57" s="417">
        <f>+'WICHE Public Grads-RE PROJ'!FO60/'WICHE Public Grads-RE PROJ'!W60</f>
        <v>8.3097291620253977E-2</v>
      </c>
      <c r="EE57" s="417">
        <f>+'WICHE Public Grads-RE PROJ'!FP60/'WICHE Public Grads-RE PROJ'!X60</f>
        <v>7.8484350331222835E-2</v>
      </c>
      <c r="EF57" s="417">
        <f>+'WICHE Public Grads-RE PROJ'!FQ60/'WICHE Public Grads-RE PROJ'!Y60</f>
        <v>7.8207352604183711E-2</v>
      </c>
      <c r="EG57" s="417">
        <f>+'WICHE Public Grads-RE PROJ'!FR60/'WICHE Public Grads-RE PROJ'!Z60</f>
        <v>7.9499531214639041E-2</v>
      </c>
      <c r="EH57" s="417">
        <f>+'WICHE Public Grads-RE PROJ'!FS60/'WICHE Public Grads-RE PROJ'!AA60</f>
        <v>7.9718928126842697E-2</v>
      </c>
      <c r="EI57" s="415">
        <f>+'WICHE Public Grads-RE PROJ'!FT60/'WICHE Public Grads-RE PROJ'!AB60</f>
        <v>7.8419888064558116E-2</v>
      </c>
      <c r="EJ57" s="415">
        <f>+'WICHE Public Grads-RE PROJ'!FU60/'WICHE Public Grads-RE PROJ'!AC60</f>
        <v>7.9831932773109238E-2</v>
      </c>
      <c r="EK57" s="415">
        <f>+'WICHE Public Grads-RE PROJ'!FV60/'WICHE Public Grads-RE PROJ'!AD60</f>
        <v>7.8962071912180368E-2</v>
      </c>
      <c r="EL57" s="415">
        <f>+'WICHE Public Grads-RE PROJ'!FW60/'WICHE Public Grads-RE PROJ'!AE60</f>
        <v>7.9480993675425438E-2</v>
      </c>
      <c r="EM57" s="415">
        <f>+'WICHE Public Grads-RE PROJ'!FX60/'WICHE Public Grads-RE PROJ'!AF60</f>
        <v>7.8630352232552048E-2</v>
      </c>
      <c r="EN57" s="417">
        <f>+'WICHE Public Grads-RE PROJ'!FY60/'WICHE Public Grads-RE PROJ'!AG60</f>
        <v>8.3347513868563455E-2</v>
      </c>
      <c r="EO57" s="415">
        <f>+'WICHE Public Grads-RE PROJ'!FZ60/'WICHE Public Grads-RE PROJ'!AH60</f>
        <v>8.7083045972177836E-2</v>
      </c>
      <c r="EP57" s="415">
        <f>+'WICHE Public Grads-RE PROJ'!GA60/'WICHE Public Grads-RE PROJ'!AI60</f>
        <v>8.8327336624550251E-2</v>
      </c>
      <c r="EQ57" s="415">
        <f>+'WICHE Public Grads-RE PROJ'!GB60/'WICHE Public Grads-RE PROJ'!AJ60</f>
        <v>8.8052224077728863E-2</v>
      </c>
      <c r="ER57" s="415">
        <f>+'WICHE Public Grads-RE PROJ'!GC60/'WICHE Public Grads-RE PROJ'!AK60</f>
        <v>9.0676353572046356E-2</v>
      </c>
      <c r="ES57" s="434">
        <f>+'WICHE Public Grads-RE PROJ'!GD60/'WICHE Public Grads-RE PROJ'!AL60</f>
        <v>9.1386928943054668E-2</v>
      </c>
      <c r="ET57" s="411">
        <f>+'WICHE Public Grads-RE PROJ'!GE60/'WICHE Public Grads-RE PROJ'!B60</f>
        <v>4.6862889281952425E-2</v>
      </c>
      <c r="EU57" s="411">
        <f>+'WICHE Public Grads-RE PROJ'!GF60/'WICHE Public Grads-RE PROJ'!C60</f>
        <v>5.2958341093934318E-2</v>
      </c>
      <c r="EV57" s="411">
        <f>+'WICHE Public Grads-RE PROJ'!GG60/'WICHE Public Grads-RE PROJ'!D60</f>
        <v>5.8373548563842116E-2</v>
      </c>
      <c r="EW57" s="411">
        <f>+'WICHE Public Grads-RE PROJ'!GH60/'WICHE Public Grads-RE PROJ'!E60</f>
        <v>5.6607730866838651E-2</v>
      </c>
      <c r="EX57" s="411">
        <f>+'WICHE Public Grads-RE PROJ'!GI60/'WICHE Public Grads-RE PROJ'!F60</f>
        <v>6.0967224386889757E-2</v>
      </c>
      <c r="EY57" s="411">
        <f>+'WICHE Public Grads-RE PROJ'!GJ60/'WICHE Public Grads-RE PROJ'!G60</f>
        <v>6.2295951681358146E-2</v>
      </c>
      <c r="EZ57" s="416">
        <f>+'WICHE Public Grads-RE PROJ'!GK60/'WICHE Public Grads-RE PROJ'!H60</f>
        <v>6.5527630222786015E-2</v>
      </c>
      <c r="FA57" s="416">
        <f>+'WICHE Public Grads-RE PROJ'!GL60/'WICHE Public Grads-RE PROJ'!I60</f>
        <v>6.4626445156902745E-2</v>
      </c>
      <c r="FB57" s="416">
        <f>+'WICHE Public Grads-RE PROJ'!GM60/'WICHE Public Grads-RE PROJ'!J60</f>
        <v>6.6194523135033045E-2</v>
      </c>
      <c r="FC57" s="416">
        <f>+'WICHE Public Grads-RE PROJ'!GN60/'WICHE Public Grads-RE PROJ'!K60</f>
        <v>7.0689243101134336E-2</v>
      </c>
      <c r="FD57" s="411">
        <f>+'WICHE Public Grads-RE PROJ'!GO60/'WICHE Public Grads-RE PROJ'!L60</f>
        <v>6.3793602547401934E-2</v>
      </c>
      <c r="FE57" s="416">
        <f>+'WICHE Public Grads-RE PROJ'!GP60/'WICHE Public Grads-RE PROJ'!M60</f>
        <v>6.5658099201600373E-2</v>
      </c>
      <c r="FF57" s="416">
        <f>+'WICHE Public Grads-RE PROJ'!GQ60/'WICHE Public Grads-RE PROJ'!N60</f>
        <v>7.2094777629187673E-2</v>
      </c>
      <c r="FG57" s="416">
        <f>+'WICHE Public Grads-RE PROJ'!GR60/'WICHE Public Grads-RE PROJ'!O60</f>
        <v>7.5957428978463082E-2</v>
      </c>
      <c r="FH57" s="416">
        <f>+'WICHE Public Grads-RE PROJ'!GS60/'WICHE Public Grads-RE PROJ'!P60</f>
        <v>8.7446141793967883E-2</v>
      </c>
      <c r="FI57" s="416">
        <f>+'WICHE Public Grads-RE PROJ'!GT60/'WICHE Public Grads-RE PROJ'!Q60</f>
        <v>9.3726738569233942E-2</v>
      </c>
      <c r="FJ57" s="416">
        <f>+'WICHE Public Grads-RE PROJ'!GU60/'WICHE Public Grads-RE PROJ'!R60</f>
        <v>9.9118703079099119E-2</v>
      </c>
      <c r="FK57" s="416">
        <f>+'WICHE Public Grads-RE PROJ'!GV60/'WICHE Public Grads-RE PROJ'!S60</f>
        <v>0.10683747586502804</v>
      </c>
      <c r="FL57" s="416">
        <f>+'WICHE Public Grads-RE PROJ'!GW60/'WICHE Public Grads-RE PROJ'!T60</f>
        <v>0.1076559487530319</v>
      </c>
      <c r="FM57" s="417">
        <f>+'WICHE Public Grads-RE PROJ'!GX60/'WICHE Public Grads-RE PROJ'!U60</f>
        <v>0.1119039440402211</v>
      </c>
      <c r="FN57" s="417">
        <f>+'WICHE Public Grads-RE PROJ'!GY60/'WICHE Public Grads-RE PROJ'!V60</f>
        <v>0.11599017539440123</v>
      </c>
      <c r="FO57" s="417">
        <f>+'WICHE Public Grads-RE PROJ'!GZ60/'WICHE Public Grads-RE PROJ'!W60</f>
        <v>0.11799433499888609</v>
      </c>
      <c r="FP57" s="417">
        <f>+'WICHE Public Grads-RE PROJ'!HA60/'WICHE Public Grads-RE PROJ'!X60</f>
        <v>0.12275590423021208</v>
      </c>
      <c r="FQ57" s="417">
        <f>+'WICHE Public Grads-RE PROJ'!HB60/'WICHE Public Grads-RE PROJ'!Y60</f>
        <v>0.1244803090319835</v>
      </c>
      <c r="FR57" s="417">
        <f>+'WICHE Public Grads-RE PROJ'!HC60/'WICHE Public Grads-RE PROJ'!Z60</f>
        <v>0.12961106980052375</v>
      </c>
      <c r="FS57" s="417">
        <f>+'WICHE Public Grads-RE PROJ'!HD60/'WICHE Public Grads-RE PROJ'!AA60</f>
        <v>0.1372109021817467</v>
      </c>
      <c r="FT57" s="415">
        <f>+'WICHE Public Grads-RE PROJ'!HE60/'WICHE Public Grads-RE PROJ'!AB60</f>
        <v>0.14426330860341013</v>
      </c>
      <c r="FU57" s="415">
        <f>+'WICHE Public Grads-RE PROJ'!HF60/'WICHE Public Grads-RE PROJ'!AC60</f>
        <v>0.14748224871343887</v>
      </c>
      <c r="FV57" s="415">
        <f>+'WICHE Public Grads-RE PROJ'!HG60/'WICHE Public Grads-RE PROJ'!AD60</f>
        <v>0.15608361269966475</v>
      </c>
      <c r="FW57" s="415">
        <f>+'WICHE Public Grads-RE PROJ'!HH60/'WICHE Public Grads-RE PROJ'!AE60</f>
        <v>0.16103214448718783</v>
      </c>
      <c r="FX57" s="415">
        <f>+'WICHE Public Grads-RE PROJ'!HI60/'WICHE Public Grads-RE PROJ'!AF60</f>
        <v>0.17007660075946052</v>
      </c>
      <c r="FY57" s="417">
        <f>+'WICHE Public Grads-RE PROJ'!HJ60/'WICHE Public Grads-RE PROJ'!AG60</f>
        <v>0.17328046829799543</v>
      </c>
      <c r="FZ57" s="415">
        <f>+'WICHE Public Grads-RE PROJ'!HK60/'WICHE Public Grads-RE PROJ'!AH60</f>
        <v>0.18038991404397045</v>
      </c>
      <c r="GA57" s="415">
        <f>+'WICHE Public Grads-RE PROJ'!HL60/'WICHE Public Grads-RE PROJ'!AI60</f>
        <v>0.18262906869718015</v>
      </c>
      <c r="GB57" s="415">
        <f>+'WICHE Public Grads-RE PROJ'!HM60/'WICHE Public Grads-RE PROJ'!AJ60</f>
        <v>0.18610731575662501</v>
      </c>
      <c r="GC57" s="415">
        <f>+'WICHE Public Grads-RE PROJ'!HN60/'WICHE Public Grads-RE PROJ'!AK60</f>
        <v>0.19135097733956064</v>
      </c>
      <c r="GD57" s="434">
        <f>+'WICHE Public Grads-RE PROJ'!HO60/'WICHE Public Grads-RE PROJ'!AL60</f>
        <v>0.18991875133632671</v>
      </c>
      <c r="GE57" s="411">
        <f>+'WICHE Public Grads-RE PROJ'!HP60/'WICHE Public Grads-RE PROJ'!B60</f>
        <v>0.85124311862789914</v>
      </c>
      <c r="GF57" s="411">
        <f>+'WICHE Public Grads-RE PROJ'!HQ60/'WICHE Public Grads-RE PROJ'!C60</f>
        <v>0.83433703772686818</v>
      </c>
      <c r="GG57" s="411">
        <f>+'WICHE Public Grads-RE PROJ'!HR60/'WICHE Public Grads-RE PROJ'!D60</f>
        <v>0.82745031926327106</v>
      </c>
      <c r="GH57" s="411">
        <f>+'WICHE Public Grads-RE PROJ'!HS60/'WICHE Public Grads-RE PROJ'!E60</f>
        <v>0.83567188909163359</v>
      </c>
      <c r="GI57" s="411">
        <f>+'WICHE Public Grads-RE PROJ'!HT60/'WICHE Public Grads-RE PROJ'!F60</f>
        <v>0.82789156752026338</v>
      </c>
      <c r="GJ57" s="411">
        <f>+'WICHE Public Grads-RE PROJ'!HU60/'WICHE Public Grads-RE PROJ'!G60</f>
        <v>0.82504897159647406</v>
      </c>
      <c r="GK57" s="416">
        <f>+'WICHE Public Grads-RE PROJ'!HV60/'WICHE Public Grads-RE PROJ'!H60</f>
        <v>0.81580512169983355</v>
      </c>
      <c r="GL57" s="416">
        <f>+'WICHE Public Grads-RE PROJ'!HW60/'WICHE Public Grads-RE PROJ'!I60</f>
        <v>0.81577771300884094</v>
      </c>
      <c r="GM57" s="416">
        <f>+'WICHE Public Grads-RE PROJ'!HX60/'WICHE Public Grads-RE PROJ'!J60</f>
        <v>0.81174693106704443</v>
      </c>
      <c r="GN57" s="416">
        <f>+'WICHE Public Grads-RE PROJ'!HY60/'WICHE Public Grads-RE PROJ'!K60</f>
        <v>0.80348574265070871</v>
      </c>
      <c r="GO57" s="411">
        <f>+'WICHE Public Grads-RE PROJ'!HZ60/'WICHE Public Grads-RE PROJ'!L60</f>
        <v>0.81366695614415974</v>
      </c>
      <c r="GP57" s="416">
        <f>+'WICHE Public Grads-RE PROJ'!IA60/'WICHE Public Grads-RE PROJ'!M60</f>
        <v>0.81042027613553147</v>
      </c>
      <c r="GQ57" s="416">
        <f>+'WICHE Public Grads-RE PROJ'!IB60/'WICHE Public Grads-RE PROJ'!N60</f>
        <v>0.79784315742550493</v>
      </c>
      <c r="GR57" s="416">
        <f>+'WICHE Public Grads-RE PROJ'!IC60/'WICHE Public Grads-RE PROJ'!O60</f>
        <v>0.79391603117405518</v>
      </c>
      <c r="GS57" s="416">
        <f>+'WICHE Public Grads-RE PROJ'!ID60/'WICHE Public Grads-RE PROJ'!P60</f>
        <v>0.78490990990990994</v>
      </c>
      <c r="GT57" s="416">
        <f>+'WICHE Public Grads-RE PROJ'!IE60/'WICHE Public Grads-RE PROJ'!Q60</f>
        <v>0.78058630683707897</v>
      </c>
      <c r="GU57" s="416">
        <f>+'WICHE Public Grads-RE PROJ'!IF60/'WICHE Public Grads-RE PROJ'!R60</f>
        <v>0.77041204905419902</v>
      </c>
      <c r="GV57" s="416">
        <f>+'WICHE Public Grads-RE PROJ'!IG60/'WICHE Public Grads-RE PROJ'!S60</f>
        <v>0.75805265254834653</v>
      </c>
      <c r="GW57" s="416">
        <f>+'WICHE Public Grads-RE PROJ'!IH60/'WICHE Public Grads-RE PROJ'!T60</f>
        <v>0.7566546427016605</v>
      </c>
      <c r="GX57" s="417">
        <f>+'WICHE Public Grads-RE PROJ'!II60/'WICHE Public Grads-RE PROJ'!U60</f>
        <v>0.75105392998782128</v>
      </c>
      <c r="GY57" s="417">
        <f>+'WICHE Public Grads-RE PROJ'!IJ60/'WICHE Public Grads-RE PROJ'!V60</f>
        <v>0.74465472179362036</v>
      </c>
      <c r="GZ57" s="417">
        <f>+'WICHE Public Grads-RE PROJ'!IK60/'WICHE Public Grads-RE PROJ'!W60</f>
        <v>0.73767543999236185</v>
      </c>
      <c r="HA57" s="417">
        <f>+'WICHE Public Grads-RE PROJ'!IL60/'WICHE Public Grads-RE PROJ'!X60</f>
        <v>0.73552629437328076</v>
      </c>
      <c r="HB57" s="417">
        <f>+'WICHE Public Grads-RE PROJ'!IM60/'WICHE Public Grads-RE PROJ'!Y60</f>
        <v>0.73296886764657743</v>
      </c>
      <c r="HC57" s="417">
        <f>+'WICHE Public Grads-RE PROJ'!IN60/'WICHE Public Grads-RE PROJ'!Z60</f>
        <v>0.72640716433351649</v>
      </c>
      <c r="HD57" s="417">
        <f>+'WICHE Public Grads-RE PROJ'!IO60/'WICHE Public Grads-RE PROJ'!AA60</f>
        <v>0.71766690689903689</v>
      </c>
      <c r="HE57" s="415">
        <f>+'WICHE Public Grads-RE PROJ'!IP60/'WICHE Public Grads-RE PROJ'!AB60</f>
        <v>0.70597422881686844</v>
      </c>
      <c r="HF57" s="415">
        <f>+'WICHE Public Grads-RE PROJ'!IQ60/'WICHE Public Grads-RE PROJ'!AC60</f>
        <v>0.6981467005406814</v>
      </c>
      <c r="HG57" s="415">
        <f>+'WICHE Public Grads-RE PROJ'!IR60/'WICHE Public Grads-RE PROJ'!AD60</f>
        <v>0.68804640767764413</v>
      </c>
      <c r="HH57" s="415">
        <f>+'WICHE Public Grads-RE PROJ'!IS60/'WICHE Public Grads-RE PROJ'!AE60</f>
        <v>0.67839212362261203</v>
      </c>
      <c r="HI57" s="415">
        <f>+'WICHE Public Grads-RE PROJ'!IT60/'WICHE Public Grads-RE PROJ'!AF60</f>
        <v>0.66953646719916193</v>
      </c>
      <c r="HJ57" s="417">
        <f>+'WICHE Public Grads-RE PROJ'!IU60/'WICHE Public Grads-RE PROJ'!AG60</f>
        <v>0.66044992002178127</v>
      </c>
      <c r="HK57" s="415">
        <f>+'WICHE Public Grads-RE PROJ'!IV60/'WICHE Public Grads-RE PROJ'!AH60</f>
        <v>0.64724385607831925</v>
      </c>
      <c r="HL57" s="415">
        <f>+'WICHE Public Grads-RE PROJ'!IW60/'WICHE Public Grads-RE PROJ'!AI60</f>
        <v>0.63992971299472845</v>
      </c>
      <c r="HM57" s="415">
        <f>+'WICHE Public Grads-RE PROJ'!IX60/'WICHE Public Grads-RE PROJ'!AJ60</f>
        <v>0.63453266535094377</v>
      </c>
      <c r="HN57" s="415">
        <f>+'WICHE Public Grads-RE PROJ'!IY60/'WICHE Public Grads-RE PROJ'!AK60</f>
        <v>0.62437294585711811</v>
      </c>
      <c r="HO57" s="434">
        <f>+'WICHE Public Grads-RE PROJ'!IZ60/'WICHE Public Grads-RE PROJ'!AL60</f>
        <v>0.62401111823818689</v>
      </c>
      <c r="HP57" s="428">
        <f t="shared" si="58"/>
        <v>1</v>
      </c>
      <c r="HQ57" s="428">
        <f t="shared" si="59"/>
        <v>1</v>
      </c>
      <c r="HR57" s="428">
        <f t="shared" si="60"/>
        <v>1</v>
      </c>
      <c r="HS57" s="428">
        <f t="shared" si="61"/>
        <v>1</v>
      </c>
      <c r="HT57" s="428">
        <f t="shared" si="62"/>
        <v>1</v>
      </c>
      <c r="HU57" s="428">
        <f t="shared" si="2"/>
        <v>1</v>
      </c>
      <c r="HV57" s="428">
        <f t="shared" si="41"/>
        <v>1</v>
      </c>
      <c r="HW57" s="428">
        <f t="shared" si="42"/>
        <v>1</v>
      </c>
      <c r="HX57" s="428">
        <f t="shared" si="43"/>
        <v>1</v>
      </c>
      <c r="HY57" s="428">
        <f t="shared" si="44"/>
        <v>1</v>
      </c>
      <c r="HZ57" s="428">
        <f t="shared" si="45"/>
        <v>1</v>
      </c>
      <c r="IA57" s="428">
        <f t="shared" si="46"/>
        <v>1</v>
      </c>
      <c r="IB57" s="428">
        <f t="shared" si="47"/>
        <v>1</v>
      </c>
      <c r="IC57" s="428">
        <f t="shared" si="17"/>
        <v>1</v>
      </c>
      <c r="ID57" s="428">
        <f t="shared" si="18"/>
        <v>1</v>
      </c>
      <c r="IE57" s="428">
        <f t="shared" si="19"/>
        <v>1</v>
      </c>
      <c r="IF57" s="428">
        <f t="shared" si="20"/>
        <v>1</v>
      </c>
      <c r="IG57" s="428">
        <f t="shared" si="21"/>
        <v>1</v>
      </c>
      <c r="IH57" s="428">
        <f t="shared" si="22"/>
        <v>1</v>
      </c>
      <c r="II57" s="428">
        <f t="shared" si="23"/>
        <v>1</v>
      </c>
      <c r="IJ57" s="428">
        <f t="shared" si="24"/>
        <v>1</v>
      </c>
      <c r="IK57" s="428">
        <f t="shared" si="25"/>
        <v>1</v>
      </c>
      <c r="IL57" s="428">
        <f t="shared" si="26"/>
        <v>1</v>
      </c>
      <c r="IM57" s="428">
        <f t="shared" si="27"/>
        <v>1</v>
      </c>
      <c r="IN57" s="428">
        <f t="shared" si="28"/>
        <v>1</v>
      </c>
      <c r="IO57" s="428">
        <f t="shared" si="29"/>
        <v>1</v>
      </c>
      <c r="IP57" s="428">
        <f t="shared" si="30"/>
        <v>1</v>
      </c>
      <c r="IQ57" s="428">
        <f t="shared" si="31"/>
        <v>1</v>
      </c>
      <c r="IR57" s="428">
        <f t="shared" si="32"/>
        <v>1</v>
      </c>
      <c r="IS57" s="428">
        <f t="shared" si="33"/>
        <v>1</v>
      </c>
      <c r="IT57" s="428">
        <f t="shared" si="34"/>
        <v>1</v>
      </c>
      <c r="IU57" s="428">
        <f t="shared" si="35"/>
        <v>1</v>
      </c>
      <c r="IV57" s="428">
        <f t="shared" si="36"/>
        <v>1</v>
      </c>
      <c r="IW57" s="428">
        <f t="shared" si="37"/>
        <v>1</v>
      </c>
      <c r="IX57" s="428">
        <f t="shared" si="38"/>
        <v>1</v>
      </c>
      <c r="IY57" s="428">
        <f t="shared" si="39"/>
        <v>1</v>
      </c>
      <c r="IZ57" s="428">
        <f t="shared" si="40"/>
        <v>1</v>
      </c>
    </row>
    <row r="58" spans="1:260" s="42" customFormat="1">
      <c r="A58" s="281" t="s">
        <v>98</v>
      </c>
      <c r="B58" s="411">
        <f>+'WICHE Public Grads-RE PROJ'!AM61/'WICHE Public Grads-RE PROJ'!B61</f>
        <v>1.4732313875678103E-2</v>
      </c>
      <c r="C58" s="411">
        <f>+'WICHE Public Grads-RE PROJ'!AN61/'WICHE Public Grads-RE PROJ'!C61</f>
        <v>1.4973958333333334E-2</v>
      </c>
      <c r="D58" s="411">
        <f>+'WICHE Public Grads-RE PROJ'!AO61/'WICHE Public Grads-RE PROJ'!D61</f>
        <v>1.4386459802538786E-2</v>
      </c>
      <c r="E58" s="411">
        <f>+'WICHE Public Grads-RE PROJ'!AP61/'WICHE Public Grads-RE PROJ'!E61</f>
        <v>1.4836523491162193E-2</v>
      </c>
      <c r="F58" s="411">
        <f>+'WICHE Public Grads-RE PROJ'!AQ61/'WICHE Public Grads-RE PROJ'!F61</f>
        <v>1.3732266278646783E-2</v>
      </c>
      <c r="G58" s="411">
        <f>+'WICHE Public Grads-RE PROJ'!AR61/'WICHE Public Grads-RE PROJ'!G61</f>
        <v>1.5066272527891675E-2</v>
      </c>
      <c r="H58" s="416">
        <f>+'WICHE Public Grads-RE PROJ'!AS61/'WICHE Public Grads-RE PROJ'!H61</f>
        <v>1.2911555842479019E-2</v>
      </c>
      <c r="I58" s="416">
        <f>+'WICHE Public Grads-RE PROJ'!AT61/'WICHE Public Grads-RE PROJ'!I61</f>
        <v>1.7066666666666667E-2</v>
      </c>
      <c r="J58" s="416">
        <f>+'WICHE Public Grads-RE PROJ'!AU61/'WICHE Public Grads-RE PROJ'!J61</f>
        <v>1.4878687970242624E-2</v>
      </c>
      <c r="K58" s="416">
        <f>+'WICHE Public Grads-RE PROJ'!AV61/'WICHE Public Grads-RE PROJ'!K61</f>
        <v>1.7977710892377777E-2</v>
      </c>
      <c r="L58" s="411">
        <f>+'WICHE Public Grads-RE PROJ'!AW61/'WICHE Public Grads-RE PROJ'!L61</f>
        <v>1.5579826533890138E-2</v>
      </c>
      <c r="M58" s="416">
        <f>+'WICHE Public Grads-RE PROJ'!AX61/'WICHE Public Grads-RE PROJ'!M61</f>
        <v>1.7182650821285294E-2</v>
      </c>
      <c r="N58" s="416">
        <f>+'WICHE Public Grads-RE PROJ'!AY61/'WICHE Public Grads-RE PROJ'!N61</f>
        <v>1.7959122332431621E-2</v>
      </c>
      <c r="O58" s="416">
        <f>+'WICHE Public Grads-RE PROJ'!AZ61/'WICHE Public Grads-RE PROJ'!O61</f>
        <v>1.7495462794918329E-2</v>
      </c>
      <c r="P58" s="416">
        <f>+'WICHE Public Grads-RE PROJ'!BA61/'WICHE Public Grads-RE PROJ'!P61</f>
        <v>1.7997590873662581E-2</v>
      </c>
      <c r="Q58" s="416">
        <f>+'WICHE Public Grads-RE PROJ'!BB61/'WICHE Public Grads-RE PROJ'!Q61</f>
        <v>1.8544146138942705E-2</v>
      </c>
      <c r="R58" s="416">
        <f>+'WICHE Public Grads-RE PROJ'!BC61/'WICHE Public Grads-RE PROJ'!R61</f>
        <v>1.9156320918435457E-2</v>
      </c>
      <c r="S58" s="416">
        <f>+'WICHE Public Grads-RE PROJ'!BD61/'WICHE Public Grads-RE PROJ'!S61</f>
        <v>2.1278037541505725E-2</v>
      </c>
      <c r="T58" s="416">
        <f>+'WICHE Public Grads-RE PROJ'!BE61/'WICHE Public Grads-RE PROJ'!T61</f>
        <v>1.9447844417244661E-2</v>
      </c>
      <c r="U58" s="417">
        <f>+'WICHE Public Grads-RE PROJ'!BF61/'WICHE Public Grads-RE PROJ'!U61</f>
        <v>2.4216323072578368E-2</v>
      </c>
      <c r="V58" s="417">
        <f>+'WICHE Public Grads-RE PROJ'!BG61/'WICHE Public Grads-RE PROJ'!V61</f>
        <v>2.9104531373820328E-2</v>
      </c>
      <c r="W58" s="417">
        <f>+'WICHE Public Grads-RE PROJ'!BH61/'WICHE Public Grads-RE PROJ'!W61</f>
        <v>3.1425038190150578E-2</v>
      </c>
      <c r="X58" s="417">
        <f>+'WICHE Public Grads-RE PROJ'!BI61/'WICHE Public Grads-RE PROJ'!X61</f>
        <v>3.5411287347842123E-2</v>
      </c>
      <c r="Y58" s="417">
        <f>+'WICHE Public Grads-RE PROJ'!BJ61/'WICHE Public Grads-RE PROJ'!Y61</f>
        <v>3.7501878851645874E-2</v>
      </c>
      <c r="Z58" s="417">
        <f>+'WICHE Public Grads-RE PROJ'!BK61/'WICHE Public Grads-RE PROJ'!Z61</f>
        <v>3.8543733781102124E-2</v>
      </c>
      <c r="AA58" s="417">
        <f>+'WICHE Public Grads-RE PROJ'!BL61/'WICHE Public Grads-RE PROJ'!AA61</f>
        <v>4.0968922813303214E-2</v>
      </c>
      <c r="AB58" s="415">
        <f>+'WICHE Public Grads-RE PROJ'!BM61/'WICHE Public Grads-RE PROJ'!AB61</f>
        <v>4.3046874999999998E-2</v>
      </c>
      <c r="AC58" s="415">
        <f>+'WICHE Public Grads-RE PROJ'!BN61/'WICHE Public Grads-RE PROJ'!AC61</f>
        <v>4.6299237611181703E-2</v>
      </c>
      <c r="AD58" s="415">
        <f>+'WICHE Public Grads-RE PROJ'!BO61/'WICHE Public Grads-RE PROJ'!AD61</f>
        <v>4.5588822355289424E-2</v>
      </c>
      <c r="AE58" s="415">
        <f>+'WICHE Public Grads-RE PROJ'!BP61/'WICHE Public Grads-RE PROJ'!AE61</f>
        <v>5.3167236606415896E-2</v>
      </c>
      <c r="AF58" s="415">
        <f>+'WICHE Public Grads-RE PROJ'!BQ61/'WICHE Public Grads-RE PROJ'!AF61</f>
        <v>5.3037766830870282E-2</v>
      </c>
      <c r="AG58" s="417">
        <f>+'WICHE Public Grads-RE PROJ'!BR61/'WICHE Public Grads-RE PROJ'!AG61</f>
        <v>6.4131126670910255E-2</v>
      </c>
      <c r="AH58" s="415">
        <f>+'WICHE Public Grads-RE PROJ'!BS61/'WICHE Public Grads-RE PROJ'!AH61</f>
        <v>5.5671092625179969E-2</v>
      </c>
      <c r="AI58" s="415">
        <f>+'WICHE Public Grads-RE PROJ'!BT61/'WICHE Public Grads-RE PROJ'!AI61</f>
        <v>5.6140350877192984E-2</v>
      </c>
      <c r="AJ58" s="415">
        <f>+'WICHE Public Grads-RE PROJ'!BU61/'WICHE Public Grads-RE PROJ'!AJ61</f>
        <v>5.9467654986522914E-2</v>
      </c>
      <c r="AK58" s="415">
        <f>+'WICHE Public Grads-RE PROJ'!BV61/'WICHE Public Grads-RE PROJ'!AK61</f>
        <v>6.3516653756777688E-2</v>
      </c>
      <c r="AL58" s="434">
        <f>+'WICHE Public Grads-RE PROJ'!BW61/'WICHE Public Grads-RE PROJ'!AL61</f>
        <v>6.019798448229733E-2</v>
      </c>
      <c r="AM58" s="411">
        <f>+'WICHE Public Grads-RE PROJ'!BX61/'WICHE Public Grads-RE PROJ'!B61</f>
        <v>1.7644512460034544E-3</v>
      </c>
      <c r="AN58" s="411">
        <f>+'WICHE Public Grads-RE PROJ'!BY61/'WICHE Public Grads-RE PROJ'!C61</f>
        <v>1.5811011904761905E-3</v>
      </c>
      <c r="AO58" s="411">
        <f>+'WICHE Public Grads-RE PROJ'!BZ61/'WICHE Public Grads-RE PROJ'!D61</f>
        <v>1.8805829807240246E-3</v>
      </c>
      <c r="AP58" s="411">
        <f>+'WICHE Public Grads-RE PROJ'!CA61/'WICHE Public Grads-RE PROJ'!E61</f>
        <v>1.8316695668101474E-3</v>
      </c>
      <c r="AQ58" s="411">
        <f>+'WICHE Public Grads-RE PROJ'!CB61/'WICHE Public Grads-RE PROJ'!F61</f>
        <v>1.5460167333575846E-3</v>
      </c>
      <c r="AR58" s="411">
        <f>+'WICHE Public Grads-RE PROJ'!CC61/'WICHE Public Grads-RE PROJ'!G61</f>
        <v>2.1931915705158769E-3</v>
      </c>
      <c r="AS58" s="416">
        <f>+'WICHE Public Grads-RE PROJ'!CD61/'WICHE Public Grads-RE PROJ'!H61</f>
        <v>2.121184174121553E-3</v>
      </c>
      <c r="AT58" s="416">
        <f>+'WICHE Public Grads-RE PROJ'!CE61/'WICHE Public Grads-RE PROJ'!I61</f>
        <v>3.1111111111111109E-3</v>
      </c>
      <c r="AU58" s="416">
        <f>+'WICHE Public Grads-RE PROJ'!CF61/'WICHE Public Grads-RE PROJ'!J61</f>
        <v>1.775297996449404E-3</v>
      </c>
      <c r="AV58" s="416">
        <f>+'WICHE Public Grads-RE PROJ'!CG61/'WICHE Public Grads-RE PROJ'!K61</f>
        <v>2.1963719189782801E-3</v>
      </c>
      <c r="AW58" s="411">
        <f>+'WICHE Public Grads-RE PROJ'!CH61/'WICHE Public Grads-RE PROJ'!L61</f>
        <v>1.6061676839061998E-3</v>
      </c>
      <c r="AX58" s="416">
        <f>+'WICHE Public Grads-RE PROJ'!CI61/'WICHE Public Grads-RE PROJ'!M61</f>
        <v>3.1791688744228293E-3</v>
      </c>
      <c r="AY58" s="416">
        <f>+'WICHE Public Grads-RE PROJ'!CJ61/'WICHE Public Grads-RE PROJ'!N61</f>
        <v>2.1791403666967238E-3</v>
      </c>
      <c r="AZ58" s="416">
        <f>+'WICHE Public Grads-RE PROJ'!CK61/'WICHE Public Grads-RE PROJ'!O61</f>
        <v>2.3230490018148822E-3</v>
      </c>
      <c r="BA58" s="416">
        <f>+'WICHE Public Grads-RE PROJ'!CL61/'WICHE Public Grads-RE PROJ'!P61</f>
        <v>2.19655636647063E-3</v>
      </c>
      <c r="BB58" s="416">
        <f>+'WICHE Public Grads-RE PROJ'!CM61/'WICHE Public Grads-RE PROJ'!Q61</f>
        <v>2.145031829504567E-3</v>
      </c>
      <c r="BC58" s="416">
        <f>+'WICHE Public Grads-RE PROJ'!CN61/'WICHE Public Grads-RE PROJ'!R61</f>
        <v>2.0024028834601522E-3</v>
      </c>
      <c r="BD58" s="416">
        <f>+'WICHE Public Grads-RE PROJ'!CO61/'WICHE Public Grads-RE PROJ'!S61</f>
        <v>2.5750491292268075E-3</v>
      </c>
      <c r="BE58" s="416">
        <f>+'WICHE Public Grads-RE PROJ'!CP61/'WICHE Public Grads-RE PROJ'!T61</f>
        <v>2.3119815041479667E-3</v>
      </c>
      <c r="BF58" s="417">
        <f>+'WICHE Public Grads-RE PROJ'!CQ61/'WICHE Public Grads-RE PROJ'!U61</f>
        <v>2.8946625247105338E-3</v>
      </c>
      <c r="BG58" s="417">
        <f>+'WICHE Public Grads-RE PROJ'!CR61/'WICHE Public Grads-RE PROJ'!V61</f>
        <v>2.8095958504430517E-3</v>
      </c>
      <c r="BH58" s="417">
        <f>+'WICHE Public Grads-RE PROJ'!CS61/'WICHE Public Grads-RE PROJ'!W61</f>
        <v>2.1822943187604568E-3</v>
      </c>
      <c r="BI58" s="417">
        <f>+'WICHE Public Grads-RE PROJ'!CT61/'WICHE Public Grads-RE PROJ'!X61</f>
        <v>3.3935817041682035E-3</v>
      </c>
      <c r="BJ58" s="417">
        <f>+'WICHE Public Grads-RE PROJ'!CU61/'WICHE Public Grads-RE PROJ'!Y61</f>
        <v>3.6073951600781601E-3</v>
      </c>
      <c r="BK58" s="417">
        <f>+'WICHE Public Grads-RE PROJ'!CV61/'WICHE Public Grads-RE PROJ'!Z61</f>
        <v>3.9688597160738815E-3</v>
      </c>
      <c r="BL58" s="417">
        <f>+'WICHE Public Grads-RE PROJ'!CW61/'WICHE Public Grads-RE PROJ'!AA61</f>
        <v>3.0376197523171587E-3</v>
      </c>
      <c r="BM58" s="415">
        <f>+'WICHE Public Grads-RE PROJ'!CX61/'WICHE Public Grads-RE PROJ'!AB61</f>
        <v>2.890625E-3</v>
      </c>
      <c r="BN58" s="415">
        <f>+'WICHE Public Grads-RE PROJ'!CY61/'WICHE Public Grads-RE PROJ'!AC61</f>
        <v>2.5412960609911056E-3</v>
      </c>
      <c r="BO58" s="415">
        <f>+'WICHE Public Grads-RE PROJ'!CZ61/'WICHE Public Grads-RE PROJ'!AD61</f>
        <v>3.3532934131736527E-3</v>
      </c>
      <c r="BP58" s="415">
        <f>+'WICHE Public Grads-RE PROJ'!DA61/'WICHE Public Grads-RE PROJ'!AE61</f>
        <v>2.6868588177821201E-3</v>
      </c>
      <c r="BQ58" s="415">
        <f>+'WICHE Public Grads-RE PROJ'!DB61/'WICHE Public Grads-RE PROJ'!AF61</f>
        <v>3.4482758620689655E-3</v>
      </c>
      <c r="BR58" s="417">
        <f>+'WICHE Public Grads-RE PROJ'!DC61/'WICHE Public Grads-RE PROJ'!AG61</f>
        <v>3.0235518777848502E-3</v>
      </c>
      <c r="BS58" s="415">
        <f>+'WICHE Public Grads-RE PROJ'!DD61/'WICHE Public Grads-RE PROJ'!AH61</f>
        <v>1.8397056470964646E-3</v>
      </c>
      <c r="BT58" s="415">
        <f>+'WICHE Public Grads-RE PROJ'!DE61/'WICHE Public Grads-RE PROJ'!AI61</f>
        <v>2.6927784577723377E-3</v>
      </c>
      <c r="BU58" s="415">
        <f>+'WICHE Public Grads-RE PROJ'!DF61/'WICHE Public Grads-RE PROJ'!AJ61</f>
        <v>2.4427223719676551E-3</v>
      </c>
      <c r="BV58" s="415">
        <f>+'WICHE Public Grads-RE PROJ'!DG61/'WICHE Public Grads-RE PROJ'!AK61</f>
        <v>2.4959118684912641E-3</v>
      </c>
      <c r="BW58" s="434">
        <f>+'WICHE Public Grads-RE PROJ'!DH61/'WICHE Public Grads-RE PROJ'!AL61</f>
        <v>1.9620083831267277E-3</v>
      </c>
      <c r="BX58" s="411">
        <f>+'WICHE Public Grads-RE PROJ'!DI61/'WICHE Public Grads-RE PROJ'!B61</f>
        <v>1.2967862629674649E-2</v>
      </c>
      <c r="BY58" s="411">
        <f>+'WICHE Public Grads-RE PROJ'!DJ61/'WICHE Public Grads-RE PROJ'!C61</f>
        <v>1.3392857142857142E-2</v>
      </c>
      <c r="BZ58" s="411">
        <f>+'WICHE Public Grads-RE PROJ'!DK61/'WICHE Public Grads-RE PROJ'!D61</f>
        <v>1.2505876821814763E-2</v>
      </c>
      <c r="CA58" s="411">
        <f>+'WICHE Public Grads-RE PROJ'!DL61/'WICHE Public Grads-RE PROJ'!E61</f>
        <v>1.3004853924352045E-2</v>
      </c>
      <c r="CB58" s="411">
        <f>+'WICHE Public Grads-RE PROJ'!DM61/'WICHE Public Grads-RE PROJ'!F61</f>
        <v>1.2186249545289195E-2</v>
      </c>
      <c r="CC58" s="411">
        <f>+'WICHE Public Grads-RE PROJ'!DN61/'WICHE Public Grads-RE PROJ'!G61</f>
        <v>1.2873080957375799E-2</v>
      </c>
      <c r="CD58" s="416">
        <f>+'WICHE Public Grads-RE PROJ'!DO61/'WICHE Public Grads-RE PROJ'!H61</f>
        <v>1.0790371668357465E-2</v>
      </c>
      <c r="CE58" s="416">
        <f>+'WICHE Public Grads-RE PROJ'!DP61/'WICHE Public Grads-RE PROJ'!I61</f>
        <v>1.3955555555555556E-2</v>
      </c>
      <c r="CF58" s="416">
        <f>+'WICHE Public Grads-RE PROJ'!DQ61/'WICHE Public Grads-RE PROJ'!J61</f>
        <v>1.310338997379322E-2</v>
      </c>
      <c r="CG58" s="416">
        <f>+'WICHE Public Grads-RE PROJ'!DR61/'WICHE Public Grads-RE PROJ'!K61</f>
        <v>1.5781338973399495E-2</v>
      </c>
      <c r="CH58" s="411">
        <f>+'WICHE Public Grads-RE PROJ'!DS61/'WICHE Public Grads-RE PROJ'!L61</f>
        <v>1.3973658849983939E-2</v>
      </c>
      <c r="CI58" s="416">
        <f>+'WICHE Public Grads-RE PROJ'!DT61/'WICHE Public Grads-RE PROJ'!M61</f>
        <v>1.4003481946862463E-2</v>
      </c>
      <c r="CJ58" s="416">
        <f>+'WICHE Public Grads-RE PROJ'!DU61/'WICHE Public Grads-RE PROJ'!N61</f>
        <v>1.5779981965734897E-2</v>
      </c>
      <c r="CK58" s="416">
        <f>+'WICHE Public Grads-RE PROJ'!DV61/'WICHE Public Grads-RE PROJ'!O61</f>
        <v>1.5172413793103448E-2</v>
      </c>
      <c r="CL58" s="416">
        <f>+'WICHE Public Grads-RE PROJ'!DW61/'WICHE Public Grads-RE PROJ'!P61</f>
        <v>1.580103450719195E-2</v>
      </c>
      <c r="CM58" s="416">
        <f>+'WICHE Public Grads-RE PROJ'!DX61/'WICHE Public Grads-RE PROJ'!Q61</f>
        <v>1.6399114309438141E-2</v>
      </c>
      <c r="CN58" s="416">
        <f>+'WICHE Public Grads-RE PROJ'!DY61/'WICHE Public Grads-RE PROJ'!R61</f>
        <v>1.7153918034975305E-2</v>
      </c>
      <c r="CO58" s="416">
        <f>+'WICHE Public Grads-RE PROJ'!DZ61/'WICHE Public Grads-RE PROJ'!S61</f>
        <v>1.870298841227892E-2</v>
      </c>
      <c r="CP58" s="416">
        <f>+'WICHE Public Grads-RE PROJ'!EA61/'WICHE Public Grads-RE PROJ'!T61</f>
        <v>1.7135862913096694E-2</v>
      </c>
      <c r="CQ58" s="417">
        <f>+'WICHE Public Grads-RE PROJ'!EB61/'WICHE Public Grads-RE PROJ'!U61</f>
        <v>2.1321660547867834E-2</v>
      </c>
      <c r="CR58" s="417">
        <f>+'WICHE Public Grads-RE PROJ'!EC61/'WICHE Public Grads-RE PROJ'!V61</f>
        <v>2.6294935523377277E-2</v>
      </c>
      <c r="CS58" s="417">
        <f>+'WICHE Public Grads-RE PROJ'!ED61/'WICHE Public Grads-RE PROJ'!W61</f>
        <v>2.9242743871390121E-2</v>
      </c>
      <c r="CT58" s="417">
        <f>+'WICHE Public Grads-RE PROJ'!EE61/'WICHE Public Grads-RE PROJ'!X61</f>
        <v>3.201770564367392E-2</v>
      </c>
      <c r="CU58" s="417">
        <f>+'WICHE Public Grads-RE PROJ'!EF61/'WICHE Public Grads-RE PROJ'!Y61</f>
        <v>3.3894483691567716E-2</v>
      </c>
      <c r="CV58" s="417">
        <f>+'WICHE Public Grads-RE PROJ'!EG61/'WICHE Public Grads-RE PROJ'!Z61</f>
        <v>3.4574874065028238E-2</v>
      </c>
      <c r="CW58" s="417">
        <f>+'WICHE Public Grads-RE PROJ'!EH61/'WICHE Public Grads-RE PROJ'!AA61</f>
        <v>3.7931303060986056E-2</v>
      </c>
      <c r="CX58" s="415">
        <f>+'WICHE Public Grads-RE PROJ'!EI61/'WICHE Public Grads-RE PROJ'!AB61</f>
        <v>4.0156249999999998E-2</v>
      </c>
      <c r="CY58" s="415">
        <f>+'WICHE Public Grads-RE PROJ'!EJ61/'WICHE Public Grads-RE PROJ'!AC61</f>
        <v>4.3757941550190596E-2</v>
      </c>
      <c r="CZ58" s="415">
        <f>+'WICHE Public Grads-RE PROJ'!EK61/'WICHE Public Grads-RE PROJ'!AD61</f>
        <v>4.2235528942115769E-2</v>
      </c>
      <c r="DA58" s="415">
        <f>+'WICHE Public Grads-RE PROJ'!EL61/'WICHE Public Grads-RE PROJ'!AE61</f>
        <v>5.0480377788633776E-2</v>
      </c>
      <c r="DB58" s="415">
        <f>+'WICHE Public Grads-RE PROJ'!EM61/'WICHE Public Grads-RE PROJ'!AF61</f>
        <v>4.9589490968801317E-2</v>
      </c>
      <c r="DC58" s="417">
        <f>+'WICHE Public Grads-RE PROJ'!EN61/'WICHE Public Grads-RE PROJ'!AG61</f>
        <v>6.1107574793125397E-2</v>
      </c>
      <c r="DD58" s="415">
        <f>+'WICHE Public Grads-RE PROJ'!EO61/'WICHE Public Grads-RE PROJ'!AH61</f>
        <v>5.3831386978083505E-2</v>
      </c>
      <c r="DE58" s="415">
        <f>+'WICHE Public Grads-RE PROJ'!EP61/'WICHE Public Grads-RE PROJ'!AI61</f>
        <v>5.3447572419420643E-2</v>
      </c>
      <c r="DF58" s="415">
        <f>+'WICHE Public Grads-RE PROJ'!EQ61/'WICHE Public Grads-RE PROJ'!AJ61</f>
        <v>5.7024932614555254E-2</v>
      </c>
      <c r="DG58" s="415">
        <f>+'WICHE Public Grads-RE PROJ'!ER61/'WICHE Public Grads-RE PROJ'!AK61</f>
        <v>6.1020741888286427E-2</v>
      </c>
      <c r="DH58" s="434">
        <f>+'WICHE Public Grads-RE PROJ'!ES61/'WICHE Public Grads-RE PROJ'!AL61</f>
        <v>5.8235976099170604E-2</v>
      </c>
      <c r="DI58" s="411">
        <f>+'WICHE Public Grads-RE PROJ'!ET61/'WICHE Public Grads-RE PROJ'!B61</f>
        <v>8.2932925302149369E-3</v>
      </c>
      <c r="DJ58" s="411">
        <f>+'WICHE Public Grads-RE PROJ'!EU61/'WICHE Public Grads-RE PROJ'!C61</f>
        <v>8.1845238095238099E-3</v>
      </c>
      <c r="DK58" s="411">
        <f>+'WICHE Public Grads-RE PROJ'!EV61/'WICHE Public Grads-RE PROJ'!D61</f>
        <v>8.0865068171133044E-3</v>
      </c>
      <c r="DL58" s="411">
        <f>+'WICHE Public Grads-RE PROJ'!EW61/'WICHE Public Grads-RE PROJ'!E61</f>
        <v>8.608846964007693E-3</v>
      </c>
      <c r="DM58" s="411">
        <f>+'WICHE Public Grads-RE PROJ'!EX61/'WICHE Public Grads-RE PROJ'!F61</f>
        <v>7.4572571844307009E-3</v>
      </c>
      <c r="DN58" s="411">
        <f>+'WICHE Public Grads-RE PROJ'!EY61/'WICHE Public Grads-RE PROJ'!G61</f>
        <v>8.3913416611042235E-3</v>
      </c>
      <c r="DO58" s="416">
        <f>+'WICHE Public Grads-RE PROJ'!EZ61/'WICHE Public Grads-RE PROJ'!H61</f>
        <v>8.2080604998616621E-3</v>
      </c>
      <c r="DP58" s="416">
        <f>+'WICHE Public Grads-RE PROJ'!FA61/'WICHE Public Grads-RE PROJ'!I61</f>
        <v>7.8222222222222217E-3</v>
      </c>
      <c r="DQ58" s="416">
        <f>+'WICHE Public Grads-RE PROJ'!FB61/'WICHE Public Grads-RE PROJ'!J61</f>
        <v>7.7774959844450079E-3</v>
      </c>
      <c r="DR58" s="416">
        <f>+'WICHE Public Grads-RE PROJ'!FC61/'WICHE Public Grads-RE PROJ'!K61</f>
        <v>9.5989587570161888E-3</v>
      </c>
      <c r="DS58" s="411">
        <f>+'WICHE Public Grads-RE PROJ'!FD61/'WICHE Public Grads-RE PROJ'!L61</f>
        <v>9.5566977192418894E-3</v>
      </c>
      <c r="DT58" s="416">
        <f>+'WICHE Public Grads-RE PROJ'!FE61/'WICHE Public Grads-RE PROJ'!M61</f>
        <v>8.8562561501778821E-3</v>
      </c>
      <c r="DU58" s="416">
        <f>+'WICHE Public Grads-RE PROJ'!FF61/'WICHE Public Grads-RE PROJ'!N61</f>
        <v>1.0670273519687407E-2</v>
      </c>
      <c r="DV58" s="416">
        <f>+'WICHE Public Grads-RE PROJ'!FG61/'WICHE Public Grads-RE PROJ'!O61</f>
        <v>1.2558983666061707E-2</v>
      </c>
      <c r="DW58" s="416">
        <f>+'WICHE Public Grads-RE PROJ'!FH61/'WICHE Public Grads-RE PROJ'!P61</f>
        <v>1.5234181251328562E-2</v>
      </c>
      <c r="DX58" s="416">
        <f>+'WICHE Public Grads-RE PROJ'!FI61/'WICHE Public Grads-RE PROJ'!Q61</f>
        <v>1.7783005812344311E-2</v>
      </c>
      <c r="DY58" s="416">
        <f>+'WICHE Public Grads-RE PROJ'!FJ61/'WICHE Public Grads-RE PROJ'!R61</f>
        <v>2.1358964090241624E-2</v>
      </c>
      <c r="DZ58" s="416">
        <f>+'WICHE Public Grads-RE PROJ'!FK61/'WICHE Public Grads-RE PROJ'!S61</f>
        <v>2.4327437826116419E-2</v>
      </c>
      <c r="EA58" s="416">
        <f>+'WICHE Public Grads-RE PROJ'!FL61/'WICHE Public Grads-RE PROJ'!T61</f>
        <v>2.0399836801305589E-2</v>
      </c>
      <c r="EB58" s="417">
        <f>+'WICHE Public Grads-RE PROJ'!FM61/'WICHE Public Grads-RE PROJ'!U61</f>
        <v>2.5910759672408926E-2</v>
      </c>
      <c r="EC58" s="417">
        <f>+'WICHE Public Grads-RE PROJ'!FN61/'WICHE Public Grads-RE PROJ'!V61</f>
        <v>2.737554931200922E-2</v>
      </c>
      <c r="ED58" s="417">
        <f>+'WICHE Public Grads-RE PROJ'!FO61/'WICHE Public Grads-RE PROJ'!W61</f>
        <v>2.6478504400960209E-2</v>
      </c>
      <c r="EE58" s="417">
        <f>+'WICHE Public Grads-RE PROJ'!FP61/'WICHE Public Grads-RE PROJ'!X61</f>
        <v>3.1279970490593875E-2</v>
      </c>
      <c r="EF58" s="417">
        <f>+'WICHE Public Grads-RE PROJ'!FQ61/'WICHE Public Grads-RE PROJ'!Y61</f>
        <v>3.4721178415752292E-2</v>
      </c>
      <c r="EG58" s="417">
        <f>+'WICHE Public Grads-RE PROJ'!FR61/'WICHE Public Grads-RE PROJ'!Z61</f>
        <v>3.5109143642192031E-2</v>
      </c>
      <c r="EH58" s="417">
        <f>+'WICHE Public Grads-RE PROJ'!FS61/'WICHE Public Grads-RE PROJ'!AA61</f>
        <v>3.0064646779344187E-2</v>
      </c>
      <c r="EI58" s="415">
        <f>+'WICHE Public Grads-RE PROJ'!FT61/'WICHE Public Grads-RE PROJ'!AB61</f>
        <v>3.2656249999999998E-2</v>
      </c>
      <c r="EJ58" s="415">
        <f>+'WICHE Public Grads-RE PROJ'!FU61/'WICHE Public Grads-RE PROJ'!AC61</f>
        <v>3.0416137229987292E-2</v>
      </c>
      <c r="EK58" s="415">
        <f>+'WICHE Public Grads-RE PROJ'!FV61/'WICHE Public Grads-RE PROJ'!AD61</f>
        <v>3.2974051896207585E-2</v>
      </c>
      <c r="EL58" s="415">
        <f>+'WICHE Public Grads-RE PROJ'!FW61/'WICHE Public Grads-RE PROJ'!AE61</f>
        <v>2.825272756879987E-2</v>
      </c>
      <c r="EM58" s="415">
        <f>+'WICHE Public Grads-RE PROJ'!FX61/'WICHE Public Grads-RE PROJ'!AF61</f>
        <v>2.8981937602627256E-2</v>
      </c>
      <c r="EN58" s="417">
        <f>+'WICHE Public Grads-RE PROJ'!FY61/'WICHE Public Grads-RE PROJ'!AG61</f>
        <v>3.5248249522597072E-2</v>
      </c>
      <c r="EO58" s="415">
        <f>+'WICHE Public Grads-RE PROJ'!FZ61/'WICHE Public Grads-RE PROJ'!AH61</f>
        <v>4.1273396256598947E-2</v>
      </c>
      <c r="EP58" s="415">
        <f>+'WICHE Public Grads-RE PROJ'!GA61/'WICHE Public Grads-RE PROJ'!AI61</f>
        <v>3.8841289269685844E-2</v>
      </c>
      <c r="EQ58" s="415">
        <f>+'WICHE Public Grads-RE PROJ'!GB61/'WICHE Public Grads-RE PROJ'!AJ61</f>
        <v>4.3126684636118601E-2</v>
      </c>
      <c r="ER58" s="415">
        <f>+'WICHE Public Grads-RE PROJ'!GC61/'WICHE Public Grads-RE PROJ'!AK61</f>
        <v>4.1828040278853604E-2</v>
      </c>
      <c r="ES58" s="434">
        <f>+'WICHE Public Grads-RE PROJ'!GD61/'WICHE Public Grads-RE PROJ'!AL61</f>
        <v>4.5215375011147772E-2</v>
      </c>
      <c r="ET58" s="411">
        <f>+'WICHE Public Grads-RE PROJ'!GE61/'WICHE Public Grads-RE PROJ'!B61</f>
        <v>1.014661539893974E-2</v>
      </c>
      <c r="EU58" s="411">
        <f>+'WICHE Public Grads-RE PROJ'!GF61/'WICHE Public Grads-RE PROJ'!C61</f>
        <v>9.3936011904761901E-3</v>
      </c>
      <c r="EV58" s="411">
        <f>+'WICHE Public Grads-RE PROJ'!GG61/'WICHE Public Grads-RE PROJ'!D61</f>
        <v>9.8730606488011286E-3</v>
      </c>
      <c r="EW58" s="411">
        <f>+'WICHE Public Grads-RE PROJ'!GH61/'WICHE Public Grads-RE PROJ'!E61</f>
        <v>1.11731843575419E-2</v>
      </c>
      <c r="EX58" s="411">
        <f>+'WICHE Public Grads-RE PROJ'!GI61/'WICHE Public Grads-RE PROJ'!F61</f>
        <v>1.0731174972717352E-2</v>
      </c>
      <c r="EY58" s="411">
        <f>+'WICHE Public Grads-RE PROJ'!GJ61/'WICHE Public Grads-RE PROJ'!G61</f>
        <v>1.0584533231620102E-2</v>
      </c>
      <c r="EZ58" s="416">
        <f>+'WICHE Public Grads-RE PROJ'!GK61/'WICHE Public Grads-RE PROJ'!H61</f>
        <v>1.0237019275108365E-2</v>
      </c>
      <c r="FA58" s="416">
        <f>+'WICHE Public Grads-RE PROJ'!GL61/'WICHE Public Grads-RE PROJ'!I61</f>
        <v>1.1022222222222221E-2</v>
      </c>
      <c r="FB58" s="416">
        <f>+'WICHE Public Grads-RE PROJ'!GM61/'WICHE Public Grads-RE PROJ'!J61</f>
        <v>1.0313635979372729E-2</v>
      </c>
      <c r="FC58" s="416">
        <f>+'WICHE Public Grads-RE PROJ'!GN61/'WICHE Public Grads-RE PROJ'!K61</f>
        <v>1.3340925730090296E-2</v>
      </c>
      <c r="FD58" s="411">
        <f>+'WICHE Public Grads-RE PROJ'!GO61/'WICHE Public Grads-RE PROJ'!L61</f>
        <v>1.6945069065210407E-2</v>
      </c>
      <c r="FE58" s="416">
        <f>+'WICHE Public Grads-RE PROJ'!GP61/'WICHE Public Grads-RE PROJ'!M61</f>
        <v>1.612292786314435E-2</v>
      </c>
      <c r="FF58" s="416">
        <f>+'WICHE Public Grads-RE PROJ'!GQ61/'WICHE Public Grads-RE PROJ'!N61</f>
        <v>1.7357980162308388E-2</v>
      </c>
      <c r="FG58" s="416">
        <f>+'WICHE Public Grads-RE PROJ'!GR61/'WICHE Public Grads-RE PROJ'!O61</f>
        <v>1.865698729582577E-2</v>
      </c>
      <c r="FH58" s="416">
        <f>+'WICHE Public Grads-RE PROJ'!GS61/'WICHE Public Grads-RE PROJ'!P61</f>
        <v>1.5730177850209026E-2</v>
      </c>
      <c r="FI58" s="416">
        <f>+'WICHE Public Grads-RE PROJ'!GT61/'WICHE Public Grads-RE PROJ'!Q61</f>
        <v>1.3008580127318018E-2</v>
      </c>
      <c r="FJ58" s="416">
        <f>+'WICHE Public Grads-RE PROJ'!GU61/'WICHE Public Grads-RE PROJ'!R61</f>
        <v>1.3416099319183019E-2</v>
      </c>
      <c r="FK58" s="416">
        <f>+'WICHE Public Grads-RE PROJ'!GV61/'WICHE Public Grads-RE PROJ'!S61</f>
        <v>1.301077454767229E-2</v>
      </c>
      <c r="FL58" s="416">
        <f>+'WICHE Public Grads-RE PROJ'!GW61/'WICHE Public Grads-RE PROJ'!T61</f>
        <v>1.6931864545083639E-2</v>
      </c>
      <c r="FM58" s="417">
        <f>+'WICHE Public Grads-RE PROJ'!GX61/'WICHE Public Grads-RE PROJ'!U61</f>
        <v>1.7509178198249081E-2</v>
      </c>
      <c r="FN58" s="417">
        <f>+'WICHE Public Grads-RE PROJ'!GY61/'WICHE Public Grads-RE PROJ'!V61</f>
        <v>1.7289820618111088E-2</v>
      </c>
      <c r="FO58" s="417">
        <f>+'WICHE Public Grads-RE PROJ'!GZ61/'WICHE Public Grads-RE PROJ'!W61</f>
        <v>1.6949152542372881E-2</v>
      </c>
      <c r="FP58" s="417">
        <f>+'WICHE Public Grads-RE PROJ'!HA61/'WICHE Public Grads-RE PROJ'!X61</f>
        <v>1.9254887495389155E-2</v>
      </c>
      <c r="FQ58" s="417">
        <f>+'WICHE Public Grads-RE PROJ'!HB61/'WICHE Public Grads-RE PROJ'!Y61</f>
        <v>1.9464903051255072E-2</v>
      </c>
      <c r="FR58" s="417">
        <f>+'WICHE Public Grads-RE PROJ'!HC61/'WICHE Public Grads-RE PROJ'!Z61</f>
        <v>2.3126240268661273E-2</v>
      </c>
      <c r="FS58" s="417">
        <f>+'WICHE Public Grads-RE PROJ'!HD61/'WICHE Public Grads-RE PROJ'!AA61</f>
        <v>2.461250876236467E-2</v>
      </c>
      <c r="FT58" s="415">
        <f>+'WICHE Public Grads-RE PROJ'!HE61/'WICHE Public Grads-RE PROJ'!AB61</f>
        <v>2.390625E-2</v>
      </c>
      <c r="FU58" s="415">
        <f>+'WICHE Public Grads-RE PROJ'!HF61/'WICHE Public Grads-RE PROJ'!AC61</f>
        <v>2.4380559085133417E-2</v>
      </c>
      <c r="FV58" s="415">
        <f>+'WICHE Public Grads-RE PROJ'!HG61/'WICHE Public Grads-RE PROJ'!AD61</f>
        <v>2.7385229540918165E-2</v>
      </c>
      <c r="FW58" s="415">
        <f>+'WICHE Public Grads-RE PROJ'!HH61/'WICHE Public Grads-RE PROJ'!AE61</f>
        <v>2.8415567497150303E-2</v>
      </c>
      <c r="FX58" s="415">
        <f>+'WICHE Public Grads-RE PROJ'!HI61/'WICHE Public Grads-RE PROJ'!AF61</f>
        <v>3.1937602627257797E-2</v>
      </c>
      <c r="FY58" s="417">
        <f>+'WICHE Public Grads-RE PROJ'!HJ61/'WICHE Public Grads-RE PROJ'!AG61</f>
        <v>3.2622533418204966E-2</v>
      </c>
      <c r="FZ58" s="415">
        <f>+'WICHE Public Grads-RE PROJ'!HK61/'WICHE Public Grads-RE PROJ'!AH61</f>
        <v>3.5434330507118861E-2</v>
      </c>
      <c r="GA58" s="415">
        <f>+'WICHE Public Grads-RE PROJ'!HL61/'WICHE Public Grads-RE PROJ'!AI61</f>
        <v>3.5740514075887395E-2</v>
      </c>
      <c r="GB58" s="415">
        <f>+'WICHE Public Grads-RE PROJ'!HM61/'WICHE Public Grads-RE PROJ'!AJ61</f>
        <v>3.4703504043126686E-2</v>
      </c>
      <c r="GC58" s="415">
        <f>+'WICHE Public Grads-RE PROJ'!HN61/'WICHE Public Grads-RE PROJ'!AK61</f>
        <v>3.5373095791376194E-2</v>
      </c>
      <c r="GD58" s="434">
        <f>+'WICHE Public Grads-RE PROJ'!HO61/'WICHE Public Grads-RE PROJ'!AL61</f>
        <v>3.5494515294747168E-2</v>
      </c>
      <c r="GE58" s="411">
        <f>+'WICHE Public Grads-RE PROJ'!HP61/'WICHE Public Grads-RE PROJ'!B61</f>
        <v>0.96682777819516719</v>
      </c>
      <c r="GF58" s="411">
        <f>+'WICHE Public Grads-RE PROJ'!HQ61/'WICHE Public Grads-RE PROJ'!C61</f>
        <v>0.96744791666666663</v>
      </c>
      <c r="GG58" s="411">
        <f>+'WICHE Public Grads-RE PROJ'!HR61/'WICHE Public Grads-RE PROJ'!D61</f>
        <v>0.96765397273154674</v>
      </c>
      <c r="GH58" s="411">
        <f>+'WICHE Public Grads-RE PROJ'!HS61/'WICHE Public Grads-RE PROJ'!E61</f>
        <v>0.96538144518728819</v>
      </c>
      <c r="GI58" s="411">
        <f>+'WICHE Public Grads-RE PROJ'!HT61/'WICHE Public Grads-RE PROJ'!F61</f>
        <v>0.96807930156420507</v>
      </c>
      <c r="GJ58" s="411">
        <f>+'WICHE Public Grads-RE PROJ'!HU61/'WICHE Public Grads-RE PROJ'!G61</f>
        <v>0.96595785257938405</v>
      </c>
      <c r="GK58" s="416">
        <f>+'WICHE Public Grads-RE PROJ'!HV61/'WICHE Public Grads-RE PROJ'!H61</f>
        <v>0.96864336438255094</v>
      </c>
      <c r="GL58" s="416">
        <f>+'WICHE Public Grads-RE PROJ'!HW61/'WICHE Public Grads-RE PROJ'!I61</f>
        <v>0.96408888888888888</v>
      </c>
      <c r="GM58" s="416">
        <f>+'WICHE Public Grads-RE PROJ'!HX61/'WICHE Public Grads-RE PROJ'!J61</f>
        <v>0.96703018006593966</v>
      </c>
      <c r="GN58" s="416">
        <f>+'WICHE Public Grads-RE PROJ'!HY61/'WICHE Public Grads-RE PROJ'!K61</f>
        <v>0.95908240462051575</v>
      </c>
      <c r="GO58" s="411">
        <f>+'WICHE Public Grads-RE PROJ'!HZ61/'WICHE Public Grads-RE PROJ'!L61</f>
        <v>0.95791840668165762</v>
      </c>
      <c r="GP58" s="416">
        <f>+'WICHE Public Grads-RE PROJ'!IA61/'WICHE Public Grads-RE PROJ'!M61</f>
        <v>0.95783816516539244</v>
      </c>
      <c r="GQ58" s="416">
        <f>+'WICHE Public Grads-RE PROJ'!IB61/'WICHE Public Grads-RE PROJ'!N61</f>
        <v>0.95401262398557263</v>
      </c>
      <c r="GR58" s="416">
        <f>+'WICHE Public Grads-RE PROJ'!IC61/'WICHE Public Grads-RE PROJ'!O61</f>
        <v>0.95128856624319424</v>
      </c>
      <c r="GS58" s="416">
        <f>+'WICHE Public Grads-RE PROJ'!ID61/'WICHE Public Grads-RE PROJ'!P61</f>
        <v>0.9510380500247998</v>
      </c>
      <c r="GT58" s="416">
        <f>+'WICHE Public Grads-RE PROJ'!IE61/'WICHE Public Grads-RE PROJ'!Q61</f>
        <v>0.95066426792139491</v>
      </c>
      <c r="GU58" s="416">
        <f>+'WICHE Public Grads-RE PROJ'!IF61/'WICHE Public Grads-RE PROJ'!R61</f>
        <v>0.94606861567213996</v>
      </c>
      <c r="GV58" s="416">
        <f>+'WICHE Public Grads-RE PROJ'!IG61/'WICHE Public Grads-RE PROJ'!S61</f>
        <v>0.94138375008470554</v>
      </c>
      <c r="GW58" s="416">
        <f>+'WICHE Public Grads-RE PROJ'!IH61/'WICHE Public Grads-RE PROJ'!T61</f>
        <v>0.94322045423636613</v>
      </c>
      <c r="GX58" s="417">
        <f>+'WICHE Public Grads-RE PROJ'!II61/'WICHE Public Grads-RE PROJ'!U61</f>
        <v>0.93236373905676362</v>
      </c>
      <c r="GY58" s="417">
        <f>+'WICHE Public Grads-RE PROJ'!IJ61/'WICHE Public Grads-RE PROJ'!V61</f>
        <v>0.92623009869605932</v>
      </c>
      <c r="GZ58" s="417">
        <f>+'WICHE Public Grads-RE PROJ'!IK61/'WICHE Public Grads-RE PROJ'!W61</f>
        <v>0.92514730486651631</v>
      </c>
      <c r="HA58" s="417">
        <f>+'WICHE Public Grads-RE PROJ'!IL61/'WICHE Public Grads-RE PROJ'!X61</f>
        <v>0.91405385466617484</v>
      </c>
      <c r="HB58" s="417">
        <f>+'WICHE Public Grads-RE PROJ'!IM61/'WICHE Public Grads-RE PROJ'!Y61</f>
        <v>0.90831203968134677</v>
      </c>
      <c r="HC58" s="417">
        <f>+'WICHE Public Grads-RE PROJ'!IN61/'WICHE Public Grads-RE PROJ'!Z61</f>
        <v>0.90322088230804454</v>
      </c>
      <c r="HD58" s="417">
        <f>+'WICHE Public Grads-RE PROJ'!IO61/'WICHE Public Grads-RE PROJ'!AA61</f>
        <v>0.90435392164498796</v>
      </c>
      <c r="HE58" s="415">
        <f>+'WICHE Public Grads-RE PROJ'!IP61/'WICHE Public Grads-RE PROJ'!AB61</f>
        <v>0.900390625</v>
      </c>
      <c r="HF58" s="415">
        <f>+'WICHE Public Grads-RE PROJ'!IQ61/'WICHE Public Grads-RE PROJ'!AC61</f>
        <v>0.89890406607369755</v>
      </c>
      <c r="HG58" s="415">
        <f>+'WICHE Public Grads-RE PROJ'!IR61/'WICHE Public Grads-RE PROJ'!AD61</f>
        <v>0.89405189620758485</v>
      </c>
      <c r="HH58" s="415">
        <f>+'WICHE Public Grads-RE PROJ'!IS61/'WICHE Public Grads-RE PROJ'!AE61</f>
        <v>0.89016446832763396</v>
      </c>
      <c r="HI58" s="415">
        <f>+'WICHE Public Grads-RE PROJ'!IT61/'WICHE Public Grads-RE PROJ'!AF61</f>
        <v>0.88604269293924465</v>
      </c>
      <c r="HJ58" s="417">
        <f>+'WICHE Public Grads-RE PROJ'!IU61/'WICHE Public Grads-RE PROJ'!AG61</f>
        <v>0.86799809038828768</v>
      </c>
      <c r="HK58" s="415">
        <f>+'WICHE Public Grads-RE PROJ'!IV61/'WICHE Public Grads-RE PROJ'!AH61</f>
        <v>0.86762118061110227</v>
      </c>
      <c r="HL58" s="415">
        <f>+'WICHE Public Grads-RE PROJ'!IW61/'WICHE Public Grads-RE PROJ'!AI61</f>
        <v>0.86927784577723377</v>
      </c>
      <c r="HM58" s="415">
        <f>+'WICHE Public Grads-RE PROJ'!IX61/'WICHE Public Grads-RE PROJ'!AJ61</f>
        <v>0.86270215633423175</v>
      </c>
      <c r="HN58" s="415">
        <f>+'WICHE Public Grads-RE PROJ'!IY61/'WICHE Public Grads-RE PROJ'!AK61</f>
        <v>0.85928221017299256</v>
      </c>
      <c r="HO58" s="434">
        <f>+'WICHE Public Grads-RE PROJ'!IZ61/'WICHE Public Grads-RE PROJ'!AL61</f>
        <v>0.85909212521180778</v>
      </c>
      <c r="HP58" s="428">
        <f t="shared" si="58"/>
        <v>1</v>
      </c>
      <c r="HQ58" s="428">
        <f t="shared" si="59"/>
        <v>1</v>
      </c>
      <c r="HR58" s="428">
        <f t="shared" si="60"/>
        <v>1</v>
      </c>
      <c r="HS58" s="428">
        <f t="shared" si="61"/>
        <v>1</v>
      </c>
      <c r="HT58" s="428">
        <f t="shared" si="62"/>
        <v>0.99999999999999989</v>
      </c>
      <c r="HU58" s="428">
        <f t="shared" si="2"/>
        <v>1</v>
      </c>
      <c r="HV58" s="428">
        <f t="shared" si="41"/>
        <v>1</v>
      </c>
      <c r="HW58" s="428">
        <f t="shared" si="42"/>
        <v>1</v>
      </c>
      <c r="HX58" s="428">
        <f t="shared" si="43"/>
        <v>1</v>
      </c>
      <c r="HY58" s="428">
        <f t="shared" si="44"/>
        <v>1</v>
      </c>
      <c r="HZ58" s="428">
        <f t="shared" si="45"/>
        <v>1</v>
      </c>
      <c r="IA58" s="428">
        <f t="shared" si="46"/>
        <v>1</v>
      </c>
      <c r="IB58" s="428">
        <f t="shared" si="47"/>
        <v>1</v>
      </c>
      <c r="IC58" s="428">
        <f t="shared" si="17"/>
        <v>1</v>
      </c>
      <c r="ID58" s="428">
        <f t="shared" si="18"/>
        <v>1</v>
      </c>
      <c r="IE58" s="428">
        <f t="shared" si="19"/>
        <v>1</v>
      </c>
      <c r="IF58" s="428">
        <f t="shared" si="20"/>
        <v>1</v>
      </c>
      <c r="IG58" s="428">
        <f t="shared" si="21"/>
        <v>1</v>
      </c>
      <c r="IH58" s="428">
        <f t="shared" si="22"/>
        <v>1</v>
      </c>
      <c r="II58" s="428">
        <f t="shared" si="23"/>
        <v>1</v>
      </c>
      <c r="IJ58" s="428">
        <f t="shared" si="24"/>
        <v>1</v>
      </c>
      <c r="IK58" s="428">
        <f t="shared" si="25"/>
        <v>1</v>
      </c>
      <c r="IL58" s="428">
        <f t="shared" si="26"/>
        <v>1</v>
      </c>
      <c r="IM58" s="428">
        <f t="shared" si="27"/>
        <v>1</v>
      </c>
      <c r="IN58" s="428">
        <f t="shared" si="28"/>
        <v>1</v>
      </c>
      <c r="IO58" s="428">
        <f t="shared" si="29"/>
        <v>1</v>
      </c>
      <c r="IP58" s="428">
        <f t="shared" si="30"/>
        <v>1</v>
      </c>
      <c r="IQ58" s="428">
        <f t="shared" si="31"/>
        <v>1</v>
      </c>
      <c r="IR58" s="428">
        <f t="shared" si="32"/>
        <v>1</v>
      </c>
      <c r="IS58" s="428">
        <f t="shared" si="33"/>
        <v>1</v>
      </c>
      <c r="IT58" s="428">
        <f t="shared" si="34"/>
        <v>1</v>
      </c>
      <c r="IU58" s="428">
        <f t="shared" si="35"/>
        <v>1</v>
      </c>
      <c r="IV58" s="428">
        <f t="shared" si="36"/>
        <v>1</v>
      </c>
      <c r="IW58" s="428">
        <f t="shared" si="37"/>
        <v>1</v>
      </c>
      <c r="IX58" s="428">
        <f t="shared" si="38"/>
        <v>1</v>
      </c>
      <c r="IY58" s="428">
        <f t="shared" si="39"/>
        <v>1</v>
      </c>
      <c r="IZ58" s="428">
        <f t="shared" si="40"/>
        <v>1</v>
      </c>
    </row>
    <row r="59" spans="1:260" s="42" customFormat="1">
      <c r="A59" s="281" t="s">
        <v>99</v>
      </c>
      <c r="B59" s="411">
        <f>+'WICHE Public Grads-RE PROJ'!AM62/'WICHE Public Grads-RE PROJ'!B62</f>
        <v>5.0743223987160448E-2</v>
      </c>
      <c r="C59" s="411">
        <f>+'WICHE Public Grads-RE PROJ'!AN62/'WICHE Public Grads-RE PROJ'!C62</f>
        <v>5.4890219560878244E-2</v>
      </c>
      <c r="D59" s="411">
        <f>+'WICHE Public Grads-RE PROJ'!AO62/'WICHE Public Grads-RE PROJ'!D62</f>
        <v>5.9190926275992435E-2</v>
      </c>
      <c r="E59" s="411">
        <f>+'WICHE Public Grads-RE PROJ'!AP62/'WICHE Public Grads-RE PROJ'!E62</f>
        <v>5.974511520258742E-2</v>
      </c>
      <c r="F59" s="411">
        <f>+'WICHE Public Grads-RE PROJ'!AQ62/'WICHE Public Grads-RE PROJ'!F62</f>
        <v>6.7553154762391626E-2</v>
      </c>
      <c r="G59" s="411">
        <f>+'WICHE Public Grads-RE PROJ'!AR62/'WICHE Public Grads-RE PROJ'!G62</f>
        <v>6.7553487575467794E-2</v>
      </c>
      <c r="H59" s="416">
        <f>+'WICHE Public Grads-RE PROJ'!AS62/'WICHE Public Grads-RE PROJ'!H62</f>
        <v>6.7561136611350756E-2</v>
      </c>
      <c r="I59" s="416">
        <f>+'WICHE Public Grads-RE PROJ'!AT62/'WICHE Public Grads-RE PROJ'!I62</f>
        <v>7.0282760357264523E-2</v>
      </c>
      <c r="J59" s="416">
        <f>+'WICHE Public Grads-RE PROJ'!AU62/'WICHE Public Grads-RE PROJ'!J62</f>
        <v>7.2627349807178082E-2</v>
      </c>
      <c r="K59" s="416">
        <f>+'WICHE Public Grads-RE PROJ'!AV62/'WICHE Public Grads-RE PROJ'!K62</f>
        <v>7.3216865887298047E-2</v>
      </c>
      <c r="L59" s="411">
        <f>+'WICHE Public Grads-RE PROJ'!AW62/'WICHE Public Grads-RE PROJ'!L62</f>
        <v>7.404975278121137E-2</v>
      </c>
      <c r="M59" s="416">
        <f>+'WICHE Public Grads-RE PROJ'!AX62/'WICHE Public Grads-RE PROJ'!M62</f>
        <v>7.7268985514368907E-2</v>
      </c>
      <c r="N59" s="416">
        <f>+'WICHE Public Grads-RE PROJ'!AY62/'WICHE Public Grads-RE PROJ'!N62</f>
        <v>7.568960580318794E-2</v>
      </c>
      <c r="O59" s="416">
        <f>+'WICHE Public Grads-RE PROJ'!AZ62/'WICHE Public Grads-RE PROJ'!O62</f>
        <v>7.8055998705232249E-2</v>
      </c>
      <c r="P59" s="416">
        <f>+'WICHE Public Grads-RE PROJ'!BA62/'WICHE Public Grads-RE PROJ'!P62</f>
        <v>8.1089184777176873E-2</v>
      </c>
      <c r="Q59" s="416">
        <f>+'WICHE Public Grads-RE PROJ'!BB62/'WICHE Public Grads-RE PROJ'!Q62</f>
        <v>8.0239856776169627E-2</v>
      </c>
      <c r="R59" s="411">
        <f>+'WICHE Public Grads-RE PROJ'!BC62/'WICHE Public Grads-RE PROJ'!R62</f>
        <v>8.1519847255772743E-2</v>
      </c>
      <c r="S59" s="416">
        <f>+'WICHE Public Grads-RE PROJ'!BD62/'WICHE Public Grads-RE PROJ'!S62</f>
        <v>8.3483199242782774E-2</v>
      </c>
      <c r="T59" s="411">
        <f>+'WICHE Public Grads-RE PROJ'!BE62/'WICHE Public Grads-RE PROJ'!T62</f>
        <v>8.2346458166543637E-2</v>
      </c>
      <c r="U59" s="417">
        <f>+'WICHE Public Grads-RE PROJ'!BF62/'WICHE Public Grads-RE PROJ'!U62</f>
        <v>8.8510933703575143E-2</v>
      </c>
      <c r="V59" s="415">
        <f>+'WICHE Public Grads-RE PROJ'!BG62/'WICHE Public Grads-RE PROJ'!V62</f>
        <v>9.2444932261570412E-2</v>
      </c>
      <c r="W59" s="415">
        <f>+'WICHE Public Grads-RE PROJ'!BH62/'WICHE Public Grads-RE PROJ'!W62</f>
        <v>9.7874545277906719E-2</v>
      </c>
      <c r="X59" s="415">
        <f>+'WICHE Public Grads-RE PROJ'!BI62/'WICHE Public Grads-RE PROJ'!X62</f>
        <v>0.1008967142296112</v>
      </c>
      <c r="Y59" s="415">
        <f>+'WICHE Public Grads-RE PROJ'!BJ62/'WICHE Public Grads-RE PROJ'!Y62</f>
        <v>0.10382951626007333</v>
      </c>
      <c r="Z59" s="415">
        <f>+'WICHE Public Grads-RE PROJ'!BK62/'WICHE Public Grads-RE PROJ'!Z62</f>
        <v>0.10638297872340426</v>
      </c>
      <c r="AA59" s="417">
        <f>+'WICHE Public Grads-RE PROJ'!BL62/'WICHE Public Grads-RE PROJ'!AA62</f>
        <v>0.10633254317643075</v>
      </c>
      <c r="AB59" s="415">
        <f>+'WICHE Public Grads-RE PROJ'!BM62/'WICHE Public Grads-RE PROJ'!AB62</f>
        <v>0.11358013880070933</v>
      </c>
      <c r="AC59" s="415">
        <f>+'WICHE Public Grads-RE PROJ'!BN62/'WICHE Public Grads-RE PROJ'!AC62</f>
        <v>0.11642187826125167</v>
      </c>
      <c r="AD59" s="415">
        <f>+'WICHE Public Grads-RE PROJ'!BO62/'WICHE Public Grads-RE PROJ'!AD62</f>
        <v>0.12030351242198017</v>
      </c>
      <c r="AE59" s="415">
        <f>+'WICHE Public Grads-RE PROJ'!BP62/'WICHE Public Grads-RE PROJ'!AE62</f>
        <v>0.12820231378833447</v>
      </c>
      <c r="AF59" s="415">
        <f>+'WICHE Public Grads-RE PROJ'!BQ62/'WICHE Public Grads-RE PROJ'!AF62</f>
        <v>0.13022131912790377</v>
      </c>
      <c r="AG59" s="417">
        <f>+'WICHE Public Grads-RE PROJ'!BR62/'WICHE Public Grads-RE PROJ'!AG62</f>
        <v>0.13245084292922044</v>
      </c>
      <c r="AH59" s="415">
        <f>+'WICHE Public Grads-RE PROJ'!BS62/'WICHE Public Grads-RE PROJ'!AH62</f>
        <v>0.13394076453300996</v>
      </c>
      <c r="AI59" s="415">
        <f>+'WICHE Public Grads-RE PROJ'!BT62/'WICHE Public Grads-RE PROJ'!AI62</f>
        <v>0.13958362593316839</v>
      </c>
      <c r="AJ59" s="415">
        <f>+'WICHE Public Grads-RE PROJ'!BU62/'WICHE Public Grads-RE PROJ'!AJ62</f>
        <v>0.14699700868482213</v>
      </c>
      <c r="AK59" s="415">
        <f>+'WICHE Public Grads-RE PROJ'!BV62/'WICHE Public Grads-RE PROJ'!AK62</f>
        <v>0.14483973630370539</v>
      </c>
      <c r="AL59" s="434">
        <f>+'WICHE Public Grads-RE PROJ'!BW62/'WICHE Public Grads-RE PROJ'!AL62</f>
        <v>0.14998772317513767</v>
      </c>
      <c r="AM59" s="411">
        <f>+'WICHE Public Grads-RE PROJ'!BX62/'WICHE Public Grads-RE PROJ'!B62</f>
        <v>7.9497217597384088E-4</v>
      </c>
      <c r="AN59" s="411">
        <f>+'WICHE Public Grads-RE PROJ'!BY62/'WICHE Public Grads-RE PROJ'!C62</f>
        <v>1.0128995739863557E-3</v>
      </c>
      <c r="AO59" s="411">
        <f>+'WICHE Public Grads-RE PROJ'!BZ62/'WICHE Public Grads-RE PROJ'!D62</f>
        <v>1.6937618147448016E-3</v>
      </c>
      <c r="AP59" s="411">
        <f>+'WICHE Public Grads-RE PROJ'!CA62/'WICHE Public Grads-RE PROJ'!E62</f>
        <v>1.40943281456315E-3</v>
      </c>
      <c r="AQ59" s="411">
        <f>+'WICHE Public Grads-RE PROJ'!CB62/'WICHE Public Grads-RE PROJ'!F62</f>
        <v>2.0387659540227992E-3</v>
      </c>
      <c r="AR59" s="411">
        <f>+'WICHE Public Grads-RE PROJ'!CC62/'WICHE Public Grads-RE PROJ'!G62</f>
        <v>2.0410202246549532E-3</v>
      </c>
      <c r="AS59" s="416">
        <f>+'WICHE Public Grads-RE PROJ'!CD62/'WICHE Public Grads-RE PROJ'!H62</f>
        <v>2.0417248737354355E-3</v>
      </c>
      <c r="AT59" s="416">
        <f>+'WICHE Public Grads-RE PROJ'!CE62/'WICHE Public Grads-RE PROJ'!I62</f>
        <v>1.9255550782812198E-3</v>
      </c>
      <c r="AU59" s="416">
        <f>+'WICHE Public Grads-RE PROJ'!CF62/'WICHE Public Grads-RE PROJ'!J62</f>
        <v>2.7814729713387353E-3</v>
      </c>
      <c r="AV59" s="416">
        <f>+'WICHE Public Grads-RE PROJ'!CG62/'WICHE Public Grads-RE PROJ'!K62</f>
        <v>2.6796269538946539E-3</v>
      </c>
      <c r="AW59" s="411">
        <f>+'WICHE Public Grads-RE PROJ'!CH62/'WICHE Public Grads-RE PROJ'!L62</f>
        <v>1.699629171817058E-3</v>
      </c>
      <c r="AX59" s="416">
        <f>+'WICHE Public Grads-RE PROJ'!CI62/'WICHE Public Grads-RE PROJ'!M62</f>
        <v>1.9781056873610105E-3</v>
      </c>
      <c r="AY59" s="416">
        <f>+'WICHE Public Grads-RE PROJ'!CJ62/'WICHE Public Grads-RE PROJ'!N62</f>
        <v>3.2452037797079318E-3</v>
      </c>
      <c r="AZ59" s="416">
        <f>+'WICHE Public Grads-RE PROJ'!CK62/'WICHE Public Grads-RE PROJ'!O62</f>
        <v>3.4681279045571203E-3</v>
      </c>
      <c r="BA59" s="416">
        <f>+'WICHE Public Grads-RE PROJ'!CL62/'WICHE Public Grads-RE PROJ'!P62</f>
        <v>2.3764839143133182E-3</v>
      </c>
      <c r="BB59" s="416">
        <f>+'WICHE Public Grads-RE PROJ'!CM62/'WICHE Public Grads-RE PROJ'!Q62</f>
        <v>2.1246306162507281E-3</v>
      </c>
      <c r="BC59" s="411">
        <f>+'WICHE Public Grads-RE PROJ'!CN62/'WICHE Public Grads-RE PROJ'!R62</f>
        <v>2.3945400267935315E-3</v>
      </c>
      <c r="BD59" s="416">
        <f>+'WICHE Public Grads-RE PROJ'!CO62/'WICHE Public Grads-RE PROJ'!S62</f>
        <v>1.440816111899879E-3</v>
      </c>
      <c r="BE59" s="411">
        <f>+'WICHE Public Grads-RE PROJ'!CP62/'WICHE Public Grads-RE PROJ'!T62</f>
        <v>1.6531675313737927E-3</v>
      </c>
      <c r="BF59" s="417">
        <f>+'WICHE Public Grads-RE PROJ'!CQ62/'WICHE Public Grads-RE PROJ'!U62</f>
        <v>1.4620344366960125E-3</v>
      </c>
      <c r="BG59" s="415">
        <f>+'WICHE Public Grads-RE PROJ'!CR62/'WICHE Public Grads-RE PROJ'!V62</f>
        <v>1.4634513779040364E-3</v>
      </c>
      <c r="BH59" s="415">
        <f>+'WICHE Public Grads-RE PROJ'!CS62/'WICHE Public Grads-RE PROJ'!W62</f>
        <v>1.4356804369649932E-3</v>
      </c>
      <c r="BI59" s="415">
        <f>+'WICHE Public Grads-RE PROJ'!CT62/'WICHE Public Grads-RE PROJ'!X62</f>
        <v>1.2218004101758519E-3</v>
      </c>
      <c r="BJ59" s="415">
        <f>+'WICHE Public Grads-RE PROJ'!CU62/'WICHE Public Grads-RE PROJ'!Y62</f>
        <v>1.2845567730177202E-3</v>
      </c>
      <c r="BK59" s="415">
        <f>+'WICHE Public Grads-RE PROJ'!CV62/'WICHE Public Grads-RE PROJ'!Z62</f>
        <v>1.0654774327486021E-3</v>
      </c>
      <c r="BL59" s="417">
        <f>+'WICHE Public Grads-RE PROJ'!CW62/'WICHE Public Grads-RE PROJ'!AA62</f>
        <v>1.0049921894628754E-3</v>
      </c>
      <c r="BM59" s="415">
        <f>+'WICHE Public Grads-RE PROJ'!CX62/'WICHE Public Grads-RE PROJ'!AB62</f>
        <v>8.6476782625829194E-4</v>
      </c>
      <c r="BN59" s="415">
        <f>+'WICHE Public Grads-RE PROJ'!CY62/'WICHE Public Grads-RE PROJ'!AC62</f>
        <v>8.458656941042063E-4</v>
      </c>
      <c r="BO59" s="415">
        <f>+'WICHE Public Grads-RE PROJ'!CZ62/'WICHE Public Grads-RE PROJ'!AD62</f>
        <v>7.0092678096594387E-4</v>
      </c>
      <c r="BP59" s="415">
        <f>+'WICHE Public Grads-RE PROJ'!DA62/'WICHE Public Grads-RE PROJ'!AE62</f>
        <v>8.2321691216824359E-4</v>
      </c>
      <c r="BQ59" s="415">
        <f>+'WICHE Public Grads-RE PROJ'!DB62/'WICHE Public Grads-RE PROJ'!AF62</f>
        <v>7.3589982975451698E-4</v>
      </c>
      <c r="BR59" s="417">
        <f>+'WICHE Public Grads-RE PROJ'!DC62/'WICHE Public Grads-RE PROJ'!AG62</f>
        <v>7.5074246221446949E-4</v>
      </c>
      <c r="BS59" s="415">
        <f>+'WICHE Public Grads-RE PROJ'!DD62/'WICHE Public Grads-RE PROJ'!AH62</f>
        <v>8.4122666142265627E-4</v>
      </c>
      <c r="BT59" s="415">
        <f>+'WICHE Public Grads-RE PROJ'!DE62/'WICHE Public Grads-RE PROJ'!AI62</f>
        <v>7.6706172145936196E-4</v>
      </c>
      <c r="BU59" s="415">
        <f>+'WICHE Public Grads-RE PROJ'!DF62/'WICHE Public Grads-RE PROJ'!AJ62</f>
        <v>6.5608771559153532E-4</v>
      </c>
      <c r="BV59" s="415">
        <f>+'WICHE Public Grads-RE PROJ'!DG62/'WICHE Public Grads-RE PROJ'!AK62</f>
        <v>7.5017049329393042E-4</v>
      </c>
      <c r="BW59" s="434">
        <f>+'WICHE Public Grads-RE PROJ'!DH62/'WICHE Public Grads-RE PROJ'!AL62</f>
        <v>9.0030048990377308E-4</v>
      </c>
      <c r="BX59" s="411">
        <f>+'WICHE Public Grads-RE PROJ'!DI62/'WICHE Public Grads-RE PROJ'!B62</f>
        <v>4.994825181118661E-2</v>
      </c>
      <c r="BY59" s="411">
        <f>+'WICHE Public Grads-RE PROJ'!DJ62/'WICHE Public Grads-RE PROJ'!C62</f>
        <v>5.3877319986891888E-2</v>
      </c>
      <c r="BZ59" s="411">
        <f>+'WICHE Public Grads-RE PROJ'!DK62/'WICHE Public Grads-RE PROJ'!D62</f>
        <v>5.7497164461247634E-2</v>
      </c>
      <c r="CA59" s="411">
        <f>+'WICHE Public Grads-RE PROJ'!DL62/'WICHE Public Grads-RE PROJ'!E62</f>
        <v>5.8335682388024272E-2</v>
      </c>
      <c r="CB59" s="411">
        <f>+'WICHE Public Grads-RE PROJ'!DM62/'WICHE Public Grads-RE PROJ'!F62</f>
        <v>6.5514388808368823E-2</v>
      </c>
      <c r="CC59" s="411">
        <f>+'WICHE Public Grads-RE PROJ'!DN62/'WICHE Public Grads-RE PROJ'!G62</f>
        <v>6.5512467350812842E-2</v>
      </c>
      <c r="CD59" s="416">
        <f>+'WICHE Public Grads-RE PROJ'!DO62/'WICHE Public Grads-RE PROJ'!H62</f>
        <v>6.551941173761533E-2</v>
      </c>
      <c r="CE59" s="416">
        <f>+'WICHE Public Grads-RE PROJ'!DP62/'WICHE Public Grads-RE PROJ'!I62</f>
        <v>6.8357205278983313E-2</v>
      </c>
      <c r="CF59" s="416">
        <f>+'WICHE Public Grads-RE PROJ'!DQ62/'WICHE Public Grads-RE PROJ'!J62</f>
        <v>6.9845876835839343E-2</v>
      </c>
      <c r="CG59" s="416">
        <f>+'WICHE Public Grads-RE PROJ'!DR62/'WICHE Public Grads-RE PROJ'!K62</f>
        <v>7.0537238933403384E-2</v>
      </c>
      <c r="CH59" s="411">
        <f>+'WICHE Public Grads-RE PROJ'!DS62/'WICHE Public Grads-RE PROJ'!L62</f>
        <v>7.2350123609394315E-2</v>
      </c>
      <c r="CI59" s="416">
        <f>+'WICHE Public Grads-RE PROJ'!DT62/'WICHE Public Grads-RE PROJ'!M62</f>
        <v>7.5290879827007898E-2</v>
      </c>
      <c r="CJ59" s="416">
        <f>+'WICHE Public Grads-RE PROJ'!DU62/'WICHE Public Grads-RE PROJ'!N62</f>
        <v>7.2444402023480001E-2</v>
      </c>
      <c r="CK59" s="416">
        <f>+'WICHE Public Grads-RE PROJ'!DV62/'WICHE Public Grads-RE PROJ'!O62</f>
        <v>7.4587870800675124E-2</v>
      </c>
      <c r="CL59" s="416">
        <f>+'WICHE Public Grads-RE PROJ'!DW62/'WICHE Public Grads-RE PROJ'!P62</f>
        <v>7.8712700862863555E-2</v>
      </c>
      <c r="CM59" s="416">
        <f>+'WICHE Public Grads-RE PROJ'!DX62/'WICHE Public Grads-RE PROJ'!Q62</f>
        <v>7.8115226159918894E-2</v>
      </c>
      <c r="CN59" s="411">
        <f>+'WICHE Public Grads-RE PROJ'!DY62/'WICHE Public Grads-RE PROJ'!R62</f>
        <v>7.9125307228979203E-2</v>
      </c>
      <c r="CO59" s="416">
        <f>+'WICHE Public Grads-RE PROJ'!DZ62/'WICHE Public Grads-RE PROJ'!S62</f>
        <v>8.2042383130882898E-2</v>
      </c>
      <c r="CP59" s="411">
        <f>+'WICHE Public Grads-RE PROJ'!EA62/'WICHE Public Grads-RE PROJ'!T62</f>
        <v>8.0693290635169834E-2</v>
      </c>
      <c r="CQ59" s="417">
        <f>+'WICHE Public Grads-RE PROJ'!EB62/'WICHE Public Grads-RE PROJ'!U62</f>
        <v>8.7048899266879129E-2</v>
      </c>
      <c r="CR59" s="415">
        <f>+'WICHE Public Grads-RE PROJ'!EC62/'WICHE Public Grads-RE PROJ'!V62</f>
        <v>9.098148088366638E-2</v>
      </c>
      <c r="CS59" s="415">
        <f>+'WICHE Public Grads-RE PROJ'!ED62/'WICHE Public Grads-RE PROJ'!W62</f>
        <v>9.6438864840941718E-2</v>
      </c>
      <c r="CT59" s="415">
        <f>+'WICHE Public Grads-RE PROJ'!EE62/'WICHE Public Grads-RE PROJ'!X62</f>
        <v>9.9674913819435357E-2</v>
      </c>
      <c r="CU59" s="415">
        <f>+'WICHE Public Grads-RE PROJ'!EF62/'WICHE Public Grads-RE PROJ'!Y62</f>
        <v>0.10254495948705562</v>
      </c>
      <c r="CV59" s="415">
        <f>+'WICHE Public Grads-RE PROJ'!EG62/'WICHE Public Grads-RE PROJ'!Z62</f>
        <v>0.10531750129065565</v>
      </c>
      <c r="CW59" s="417">
        <f>+'WICHE Public Grads-RE PROJ'!EH62/'WICHE Public Grads-RE PROJ'!AA62</f>
        <v>0.10532755098696787</v>
      </c>
      <c r="CX59" s="415">
        <f>+'WICHE Public Grads-RE PROJ'!EI62/'WICHE Public Grads-RE PROJ'!AB62</f>
        <v>0.11271537097445104</v>
      </c>
      <c r="CY59" s="415">
        <f>+'WICHE Public Grads-RE PROJ'!EJ62/'WICHE Public Grads-RE PROJ'!AC62</f>
        <v>0.11557601256714746</v>
      </c>
      <c r="CZ59" s="415">
        <f>+'WICHE Public Grads-RE PROJ'!EK62/'WICHE Public Grads-RE PROJ'!AD62</f>
        <v>0.11960258564101423</v>
      </c>
      <c r="DA59" s="415">
        <f>+'WICHE Public Grads-RE PROJ'!EL62/'WICHE Public Grads-RE PROJ'!AE62</f>
        <v>0.12737909687616622</v>
      </c>
      <c r="DB59" s="415">
        <f>+'WICHE Public Grads-RE PROJ'!EM62/'WICHE Public Grads-RE PROJ'!AF62</f>
        <v>0.12948541929814927</v>
      </c>
      <c r="DC59" s="417">
        <f>+'WICHE Public Grads-RE PROJ'!EN62/'WICHE Public Grads-RE PROJ'!AG62</f>
        <v>0.13170010046700598</v>
      </c>
      <c r="DD59" s="415">
        <f>+'WICHE Public Grads-RE PROJ'!EO62/'WICHE Public Grads-RE PROJ'!AH62</f>
        <v>0.13309953787158729</v>
      </c>
      <c r="DE59" s="415">
        <f>+'WICHE Public Grads-RE PROJ'!EP62/'WICHE Public Grads-RE PROJ'!AI62</f>
        <v>0.13881656421170904</v>
      </c>
      <c r="DF59" s="415">
        <f>+'WICHE Public Grads-RE PROJ'!EQ62/'WICHE Public Grads-RE PROJ'!AJ62</f>
        <v>0.1463409209692306</v>
      </c>
      <c r="DG59" s="415">
        <f>+'WICHE Public Grads-RE PROJ'!ER62/'WICHE Public Grads-RE PROJ'!AK62</f>
        <v>0.14408956581041146</v>
      </c>
      <c r="DH59" s="434">
        <f>+'WICHE Public Grads-RE PROJ'!ES62/'WICHE Public Grads-RE PROJ'!AL62</f>
        <v>0.14908742268523389</v>
      </c>
      <c r="DI59" s="411">
        <f>+'WICHE Public Grads-RE PROJ'!ET62/'WICHE Public Grads-RE PROJ'!B62</f>
        <v>0.14201502947396841</v>
      </c>
      <c r="DJ59" s="411">
        <f>+'WICHE Public Grads-RE PROJ'!EU62/'WICHE Public Grads-RE PROJ'!C62</f>
        <v>0.1445616230226115</v>
      </c>
      <c r="DK59" s="411">
        <f>+'WICHE Public Grads-RE PROJ'!EV62/'WICHE Public Grads-RE PROJ'!D62</f>
        <v>0.14514933837429111</v>
      </c>
      <c r="DL59" s="411">
        <f>+'WICHE Public Grads-RE PROJ'!EW62/'WICHE Public Grads-RE PROJ'!E62</f>
        <v>0.14640297909588593</v>
      </c>
      <c r="DM59" s="411">
        <f>+'WICHE Public Grads-RE PROJ'!EX62/'WICHE Public Grads-RE PROJ'!F62</f>
        <v>0.14631393885629904</v>
      </c>
      <c r="DN59" s="411">
        <f>+'WICHE Public Grads-RE PROJ'!EY62/'WICHE Public Grads-RE PROJ'!G62</f>
        <v>0.14631117708348201</v>
      </c>
      <c r="DO59" s="416">
        <f>+'WICHE Public Grads-RE PROJ'!EZ62/'WICHE Public Grads-RE PROJ'!H62</f>
        <v>0.14631338174114614</v>
      </c>
      <c r="DP59" s="416">
        <f>+'WICHE Public Grads-RE PROJ'!FA62/'WICHE Public Grads-RE PROJ'!I62</f>
        <v>0.14336498155910712</v>
      </c>
      <c r="DQ59" s="416">
        <f>+'WICHE Public Grads-RE PROJ'!FB62/'WICHE Public Grads-RE PROJ'!J62</f>
        <v>0.14917832332271805</v>
      </c>
      <c r="DR59" s="416">
        <f>+'WICHE Public Grads-RE PROJ'!FC62/'WICHE Public Grads-RE PROJ'!K62</f>
        <v>0.15114934979640091</v>
      </c>
      <c r="DS59" s="411">
        <f>+'WICHE Public Grads-RE PROJ'!FD62/'WICHE Public Grads-RE PROJ'!L62</f>
        <v>0.153340028842192</v>
      </c>
      <c r="DT59" s="416">
        <f>+'WICHE Public Grads-RE PROJ'!FE62/'WICHE Public Grads-RE PROJ'!M62</f>
        <v>0.15092577803442642</v>
      </c>
      <c r="DU59" s="416">
        <f>+'WICHE Public Grads-RE PROJ'!FF62/'WICHE Public Grads-RE PROJ'!N62</f>
        <v>0.15233368330628996</v>
      </c>
      <c r="DV59" s="416">
        <f>+'WICHE Public Grads-RE PROJ'!FG62/'WICHE Public Grads-RE PROJ'!O62</f>
        <v>0.15132598090217567</v>
      </c>
      <c r="DW59" s="416">
        <f>+'WICHE Public Grads-RE PROJ'!FH62/'WICHE Public Grads-RE PROJ'!P62</f>
        <v>0.15453808482048662</v>
      </c>
      <c r="DX59" s="416">
        <f>+'WICHE Public Grads-RE PROJ'!FI62/'WICHE Public Grads-RE PROJ'!Q62</f>
        <v>0.15486076659261017</v>
      </c>
      <c r="DY59" s="411">
        <f>+'WICHE Public Grads-RE PROJ'!FJ62/'WICHE Public Grads-RE PROJ'!R62</f>
        <v>0.15586662306564414</v>
      </c>
      <c r="DZ59" s="416">
        <f>+'WICHE Public Grads-RE PROJ'!FK62/'WICHE Public Grads-RE PROJ'!S62</f>
        <v>0.16058263658831573</v>
      </c>
      <c r="EA59" s="411">
        <f>+'WICHE Public Grads-RE PROJ'!FL62/'WICHE Public Grads-RE PROJ'!T62</f>
        <v>0.16166730783227107</v>
      </c>
      <c r="EB59" s="417">
        <f>+'WICHE Public Grads-RE PROJ'!FM62/'WICHE Public Grads-RE PROJ'!U62</f>
        <v>0.15905672483249714</v>
      </c>
      <c r="EC59" s="415">
        <f>+'WICHE Public Grads-RE PROJ'!FN62/'WICHE Public Grads-RE PROJ'!V62</f>
        <v>0.1578052533600198</v>
      </c>
      <c r="ED59" s="415">
        <f>+'WICHE Public Grads-RE PROJ'!FO62/'WICHE Public Grads-RE PROJ'!W62</f>
        <v>0.15339112037047031</v>
      </c>
      <c r="EE59" s="415">
        <f>+'WICHE Public Grads-RE PROJ'!FP62/'WICHE Public Grads-RE PROJ'!X62</f>
        <v>0.14953964305973733</v>
      </c>
      <c r="EF59" s="415">
        <f>+'WICHE Public Grads-RE PROJ'!FQ62/'WICHE Public Grads-RE PROJ'!Y62</f>
        <v>0.15000768538240267</v>
      </c>
      <c r="EG59" s="415">
        <f>+'WICHE Public Grads-RE PROJ'!FR62/'WICHE Public Grads-RE PROJ'!Z62</f>
        <v>0.14851876668241085</v>
      </c>
      <c r="EH59" s="417">
        <f>+'WICHE Public Grads-RE PROJ'!FS62/'WICHE Public Grads-RE PROJ'!AA62</f>
        <v>0.15012617021509017</v>
      </c>
      <c r="EI59" s="415">
        <f>+'WICHE Public Grads-RE PROJ'!FT62/'WICHE Public Grads-RE PROJ'!AB62</f>
        <v>0.14699958403572913</v>
      </c>
      <c r="EJ59" s="415">
        <f>+'WICHE Public Grads-RE PROJ'!FU62/'WICHE Public Grads-RE PROJ'!AC62</f>
        <v>0.14430249036042667</v>
      </c>
      <c r="EK59" s="415">
        <f>+'WICHE Public Grads-RE PROJ'!FV62/'WICHE Public Grads-RE PROJ'!AD62</f>
        <v>0.13959568763142377</v>
      </c>
      <c r="EL59" s="415">
        <f>+'WICHE Public Grads-RE PROJ'!FW62/'WICHE Public Grads-RE PROJ'!AE62</f>
        <v>0.13769674884200822</v>
      </c>
      <c r="EM59" s="415">
        <f>+'WICHE Public Grads-RE PROJ'!FX62/'WICHE Public Grads-RE PROJ'!AF62</f>
        <v>0.13074853094623537</v>
      </c>
      <c r="EN59" s="417">
        <f>+'WICHE Public Grads-RE PROJ'!FY62/'WICHE Public Grads-RE PROJ'!AG62</f>
        <v>0.13018757521225036</v>
      </c>
      <c r="EO59" s="415">
        <f>+'WICHE Public Grads-RE PROJ'!FZ62/'WICHE Public Grads-RE PROJ'!AH62</f>
        <v>0.13461811587077885</v>
      </c>
      <c r="EP59" s="415">
        <f>+'WICHE Public Grads-RE PROJ'!GA62/'WICHE Public Grads-RE PROJ'!AI62</f>
        <v>0.13655859379220189</v>
      </c>
      <c r="EQ59" s="415">
        <f>+'WICHE Public Grads-RE PROJ'!GB62/'WICHE Public Grads-RE PROJ'!AJ62</f>
        <v>0.13623272209681186</v>
      </c>
      <c r="ER59" s="415">
        <f>+'WICHE Public Grads-RE PROJ'!GC62/'WICHE Public Grads-RE PROJ'!AK62</f>
        <v>0.13800863832689247</v>
      </c>
      <c r="ES59" s="434">
        <f>+'WICHE Public Grads-RE PROJ'!GD62/'WICHE Public Grads-RE PROJ'!AL62</f>
        <v>0.13500999684310216</v>
      </c>
      <c r="ET59" s="411">
        <f>+'WICHE Public Grads-RE PROJ'!GE62/'WICHE Public Grads-RE PROJ'!B62</f>
        <v>8.9681861134860277E-2</v>
      </c>
      <c r="EU59" s="411">
        <f>+'WICHE Public Grads-RE PROJ'!GF62/'WICHE Public Grads-RE PROJ'!C62</f>
        <v>9.704471653707511E-2</v>
      </c>
      <c r="EV59" s="411">
        <f>+'WICHE Public Grads-RE PROJ'!GG62/'WICHE Public Grads-RE PROJ'!D62</f>
        <v>0.10155009451795841</v>
      </c>
      <c r="EW59" s="411">
        <f>+'WICHE Public Grads-RE PROJ'!GH62/'WICHE Public Grads-RE PROJ'!E62</f>
        <v>0.10038128866667656</v>
      </c>
      <c r="EX59" s="411">
        <f>+'WICHE Public Grads-RE PROJ'!GI62/'WICHE Public Grads-RE PROJ'!F62</f>
        <v>0.10873145296539367</v>
      </c>
      <c r="EY59" s="411">
        <f>+'WICHE Public Grads-RE PROJ'!GJ62/'WICHE Public Grads-RE PROJ'!G62</f>
        <v>0.10873071378616388</v>
      </c>
      <c r="EZ59" s="416">
        <f>+'WICHE Public Grads-RE PROJ'!GK62/'WICHE Public Grads-RE PROJ'!H62</f>
        <v>0.10873336301254202</v>
      </c>
      <c r="FA59" s="416">
        <f>+'WICHE Public Grads-RE PROJ'!GL62/'WICHE Public Grads-RE PROJ'!I62</f>
        <v>0.11017137440196703</v>
      </c>
      <c r="FB59" s="416">
        <f>+'WICHE Public Grads-RE PROJ'!GM62/'WICHE Public Grads-RE PROJ'!J62</f>
        <v>0.11563940285672054</v>
      </c>
      <c r="FC59" s="416">
        <f>+'WICHE Public Grads-RE PROJ'!GN62/'WICHE Public Grads-RE PROJ'!K62</f>
        <v>0.12349927755155654</v>
      </c>
      <c r="FD59" s="411">
        <f>+'WICHE Public Grads-RE PROJ'!GO62/'WICHE Public Grads-RE PROJ'!L62</f>
        <v>0.12434332509270704</v>
      </c>
      <c r="FE59" s="416">
        <f>+'WICHE Public Grads-RE PROJ'!GP62/'WICHE Public Grads-RE PROJ'!M62</f>
        <v>0.13534665995011733</v>
      </c>
      <c r="FF59" s="416">
        <f>+'WICHE Public Grads-RE PROJ'!GQ62/'WICHE Public Grads-RE PROJ'!N62</f>
        <v>0.13608380261525246</v>
      </c>
      <c r="FG59" s="416">
        <f>+'WICHE Public Grads-RE PROJ'!GR62/'WICHE Public Grads-RE PROJ'!O62</f>
        <v>0.14147649765323345</v>
      </c>
      <c r="FH59" s="416">
        <f>+'WICHE Public Grads-RE PROJ'!GS62/'WICHE Public Grads-RE PROJ'!P62</f>
        <v>0.14186720563248897</v>
      </c>
      <c r="FI59" s="416">
        <f>+'WICHE Public Grads-RE PROJ'!GT62/'WICHE Public Grads-RE PROJ'!Q62</f>
        <v>0.14567200880050041</v>
      </c>
      <c r="FJ59" s="411">
        <f>+'WICHE Public Grads-RE PROJ'!GU62/'WICHE Public Grads-RE PROJ'!R62</f>
        <v>0.15393622295593834</v>
      </c>
      <c r="FK59" s="416">
        <f>+'WICHE Public Grads-RE PROJ'!GV62/'WICHE Public Grads-RE PROJ'!S62</f>
        <v>0.15573434295630226</v>
      </c>
      <c r="FL59" s="411">
        <f>+'WICHE Public Grads-RE PROJ'!GW62/'WICHE Public Grads-RE PROJ'!T62</f>
        <v>0.16295657056114121</v>
      </c>
      <c r="FM59" s="417">
        <f>+'WICHE Public Grads-RE PROJ'!GX62/'WICHE Public Grads-RE PROJ'!U62</f>
        <v>0.1675344209186625</v>
      </c>
      <c r="FN59" s="415">
        <f>+'WICHE Public Grads-RE PROJ'!GY62/'WICHE Public Grads-RE PROJ'!V62</f>
        <v>0.17480711495625786</v>
      </c>
      <c r="FO59" s="415">
        <f>+'WICHE Public Grads-RE PROJ'!GZ62/'WICHE Public Grads-RE PROJ'!W62</f>
        <v>0.17818629302993338</v>
      </c>
      <c r="FP59" s="415">
        <f>+'WICHE Public Grads-RE PROJ'!HA62/'WICHE Public Grads-RE PROJ'!X62</f>
        <v>0.18255007199895273</v>
      </c>
      <c r="FQ59" s="415">
        <f>+'WICHE Public Grads-RE PROJ'!HB62/'WICHE Public Grads-RE PROJ'!Y62</f>
        <v>0.19125623064930503</v>
      </c>
      <c r="FR59" s="415">
        <f>+'WICHE Public Grads-RE PROJ'!HC62/'WICHE Public Grads-RE PROJ'!Z62</f>
        <v>0.1945210294489175</v>
      </c>
      <c r="FS59" s="417">
        <f>+'WICHE Public Grads-RE PROJ'!HD62/'WICHE Public Grads-RE PROJ'!AA62</f>
        <v>0.20380586172618331</v>
      </c>
      <c r="FT59" s="415">
        <f>+'WICHE Public Grads-RE PROJ'!HE62/'WICHE Public Grads-RE PROJ'!AB62</f>
        <v>0.21306127810495434</v>
      </c>
      <c r="FU59" s="415">
        <f>+'WICHE Public Grads-RE PROJ'!HF62/'WICHE Public Grads-RE PROJ'!AC62</f>
        <v>0.22022168272346784</v>
      </c>
      <c r="FV59" s="415">
        <f>+'WICHE Public Grads-RE PROJ'!HG62/'WICHE Public Grads-RE PROJ'!AD62</f>
        <v>0.23038239449939366</v>
      </c>
      <c r="FW59" s="415">
        <f>+'WICHE Public Grads-RE PROJ'!HH62/'WICHE Public Grads-RE PROJ'!AE62</f>
        <v>0.23672425526310012</v>
      </c>
      <c r="FX59" s="415">
        <f>+'WICHE Public Grads-RE PROJ'!HI62/'WICHE Public Grads-RE PROJ'!AF62</f>
        <v>0.25161184029875339</v>
      </c>
      <c r="FY59" s="417">
        <f>+'WICHE Public Grads-RE PROJ'!HJ62/'WICHE Public Grads-RE PROJ'!AG62</f>
        <v>0.26136878015390219</v>
      </c>
      <c r="FZ59" s="415">
        <f>+'WICHE Public Grads-RE PROJ'!HK62/'WICHE Public Grads-RE PROJ'!AH62</f>
        <v>0.26948750723782677</v>
      </c>
      <c r="GA59" s="415">
        <f>+'WICHE Public Grads-RE PROJ'!HL62/'WICHE Public Grads-RE PROJ'!AI62</f>
        <v>0.27287950648761355</v>
      </c>
      <c r="GB59" s="415">
        <f>+'WICHE Public Grads-RE PROJ'!HM62/'WICHE Public Grads-RE PROJ'!AJ62</f>
        <v>0.2743336261634437</v>
      </c>
      <c r="GC59" s="415">
        <f>+'WICHE Public Grads-RE PROJ'!HN62/'WICHE Public Grads-RE PROJ'!AK62</f>
        <v>0.27613093884973855</v>
      </c>
      <c r="GD59" s="434">
        <f>+'WICHE Public Grads-RE PROJ'!HO62/'WICHE Public Grads-RE PROJ'!AL62</f>
        <v>0.27542179662562699</v>
      </c>
      <c r="GE59" s="411">
        <f>+'WICHE Public Grads-RE PROJ'!HP62/'WICHE Public Grads-RE PROJ'!B62</f>
        <v>0.71755988540401083</v>
      </c>
      <c r="GF59" s="411">
        <f>+'WICHE Public Grads-RE PROJ'!HQ62/'WICHE Public Grads-RE PROJ'!C62</f>
        <v>0.70350344087943517</v>
      </c>
      <c r="GG59" s="411">
        <f>+'WICHE Public Grads-RE PROJ'!HR62/'WICHE Public Grads-RE PROJ'!D62</f>
        <v>0.69410964083175808</v>
      </c>
      <c r="GH59" s="411">
        <f>+'WICHE Public Grads-RE PROJ'!HS62/'WICHE Public Grads-RE PROJ'!E62</f>
        <v>0.69347061703485013</v>
      </c>
      <c r="GI59" s="411">
        <f>+'WICHE Public Grads-RE PROJ'!HT62/'WICHE Public Grads-RE PROJ'!F62</f>
        <v>0.67740145341591562</v>
      </c>
      <c r="GJ59" s="411">
        <f>+'WICHE Public Grads-RE PROJ'!HU62/'WICHE Public Grads-RE PROJ'!G62</f>
        <v>0.67740462155488634</v>
      </c>
      <c r="GK59" s="416">
        <f>+'WICHE Public Grads-RE PROJ'!HV62/'WICHE Public Grads-RE PROJ'!H62</f>
        <v>0.67739211863496107</v>
      </c>
      <c r="GL59" s="416">
        <f>+'WICHE Public Grads-RE PROJ'!HW62/'WICHE Public Grads-RE PROJ'!I62</f>
        <v>0.67618088368166129</v>
      </c>
      <c r="GM59" s="416">
        <f>+'WICHE Public Grads-RE PROJ'!HX62/'WICHE Public Grads-RE PROJ'!J62</f>
        <v>0.66255492401338334</v>
      </c>
      <c r="GN59" s="416">
        <f>+'WICHE Public Grads-RE PROJ'!HY62/'WICHE Public Grads-RE PROJ'!K62</f>
        <v>0.65213450676474449</v>
      </c>
      <c r="GO59" s="411">
        <f>+'WICHE Public Grads-RE PROJ'!HZ62/'WICHE Public Grads-RE PROJ'!L62</f>
        <v>0.64826689328388953</v>
      </c>
      <c r="GP59" s="416">
        <f>+'WICHE Public Grads-RE PROJ'!IA62/'WICHE Public Grads-RE PROJ'!M62</f>
        <v>0.63645857650108739</v>
      </c>
      <c r="GQ59" s="416">
        <f>+'WICHE Public Grads-RE PROJ'!IB62/'WICHE Public Grads-RE PROJ'!N62</f>
        <v>0.63589290827526967</v>
      </c>
      <c r="GR59" s="416">
        <f>+'WICHE Public Grads-RE PROJ'!IC62/'WICHE Public Grads-RE PROJ'!O62</f>
        <v>0.62914152273935864</v>
      </c>
      <c r="GS59" s="416">
        <f>+'WICHE Public Grads-RE PROJ'!ID62/'WICHE Public Grads-RE PROJ'!P62</f>
        <v>0.62250552476984755</v>
      </c>
      <c r="GT59" s="416">
        <f>+'WICHE Public Grads-RE PROJ'!IE62/'WICHE Public Grads-RE PROJ'!Q62</f>
        <v>0.61922736783071974</v>
      </c>
      <c r="GU59" s="411">
        <f>+'WICHE Public Grads-RE PROJ'!IF62/'WICHE Public Grads-RE PROJ'!R62</f>
        <v>0.60867730672264475</v>
      </c>
      <c r="GV59" s="416">
        <f>+'WICHE Public Grads-RE PROJ'!IG62/'WICHE Public Grads-RE PROJ'!S62</f>
        <v>0.60019982121259929</v>
      </c>
      <c r="GW59" s="411">
        <f>+'WICHE Public Grads-RE PROJ'!IH62/'WICHE Public Grads-RE PROJ'!T62</f>
        <v>0.59302966344004404</v>
      </c>
      <c r="GX59" s="417">
        <f>+'WICHE Public Grads-RE PROJ'!II62/'WICHE Public Grads-RE PROJ'!U62</f>
        <v>0.58489792054526524</v>
      </c>
      <c r="GY59" s="415">
        <f>+'WICHE Public Grads-RE PROJ'!IJ62/'WICHE Public Grads-RE PROJ'!V62</f>
        <v>0.57494269942215193</v>
      </c>
      <c r="GZ59" s="415">
        <f>+'WICHE Public Grads-RE PROJ'!IK62/'WICHE Public Grads-RE PROJ'!W62</f>
        <v>0.57054804132168957</v>
      </c>
      <c r="HA59" s="415">
        <f>+'WICHE Public Grads-RE PROJ'!IL62/'WICHE Public Grads-RE PROJ'!X62</f>
        <v>0.56701357071169878</v>
      </c>
      <c r="HB59" s="415">
        <f>+'WICHE Public Grads-RE PROJ'!IM62/'WICHE Public Grads-RE PROJ'!Y62</f>
        <v>0.554906567708219</v>
      </c>
      <c r="HC59" s="415">
        <f>+'WICHE Public Grads-RE PROJ'!IN62/'WICHE Public Grads-RE PROJ'!Z62</f>
        <v>0.55057722514526741</v>
      </c>
      <c r="HD59" s="417">
        <f>+'WICHE Public Grads-RE PROJ'!IO62/'WICHE Public Grads-RE PROJ'!AA62</f>
        <v>0.53973542488229576</v>
      </c>
      <c r="HE59" s="415">
        <f>+'WICHE Public Grads-RE PROJ'!IP62/'WICHE Public Grads-RE PROJ'!AB62</f>
        <v>0.52635899905860717</v>
      </c>
      <c r="HF59" s="415">
        <f>+'WICHE Public Grads-RE PROJ'!IQ62/'WICHE Public Grads-RE PROJ'!AC62</f>
        <v>0.51905394865485388</v>
      </c>
      <c r="HG59" s="415">
        <f>+'WICHE Public Grads-RE PROJ'!IR62/'WICHE Public Grads-RE PROJ'!AD62</f>
        <v>0.50971840544720237</v>
      </c>
      <c r="HH59" s="415">
        <f>+'WICHE Public Grads-RE PROJ'!IS62/'WICHE Public Grads-RE PROJ'!AE62</f>
        <v>0.49737668210655722</v>
      </c>
      <c r="HI59" s="415">
        <f>+'WICHE Public Grads-RE PROJ'!IT62/'WICHE Public Grads-RE PROJ'!AF62</f>
        <v>0.48741830962710747</v>
      </c>
      <c r="HJ59" s="417">
        <f>+'WICHE Public Grads-RE PROJ'!IU62/'WICHE Public Grads-RE PROJ'!AG62</f>
        <v>0.47599280170462699</v>
      </c>
      <c r="HK59" s="415">
        <f>+'WICHE Public Grads-RE PROJ'!IV62/'WICHE Public Grads-RE PROJ'!AH62</f>
        <v>0.46195361235838439</v>
      </c>
      <c r="HL59" s="415">
        <f>+'WICHE Public Grads-RE PROJ'!IW62/'WICHE Public Grads-RE PROJ'!AI62</f>
        <v>0.4509782737870161</v>
      </c>
      <c r="HM59" s="415">
        <f>+'WICHE Public Grads-RE PROJ'!IX62/'WICHE Public Grads-RE PROJ'!AJ62</f>
        <v>0.44243664305492231</v>
      </c>
      <c r="HN59" s="415">
        <f>+'WICHE Public Grads-RE PROJ'!IY62/'WICHE Public Grads-RE PROJ'!AK62</f>
        <v>0.44102068651966359</v>
      </c>
      <c r="HO59" s="434">
        <f>+'WICHE Public Grads-RE PROJ'!IZ62/'WICHE Public Grads-RE PROJ'!AL62</f>
        <v>0.43958048335613314</v>
      </c>
      <c r="HP59" s="428">
        <f t="shared" si="58"/>
        <v>1</v>
      </c>
      <c r="HQ59" s="428">
        <f t="shared" si="59"/>
        <v>1</v>
      </c>
      <c r="HR59" s="428">
        <f t="shared" si="60"/>
        <v>1</v>
      </c>
      <c r="HS59" s="428">
        <f t="shared" si="61"/>
        <v>1</v>
      </c>
      <c r="HT59" s="428">
        <f t="shared" si="62"/>
        <v>1</v>
      </c>
      <c r="HU59" s="428">
        <f t="shared" si="2"/>
        <v>1</v>
      </c>
      <c r="HV59" s="428">
        <f t="shared" si="41"/>
        <v>1</v>
      </c>
      <c r="HW59" s="428">
        <f t="shared" si="42"/>
        <v>1</v>
      </c>
      <c r="HX59" s="428">
        <f t="shared" si="43"/>
        <v>1</v>
      </c>
      <c r="HY59" s="428">
        <f t="shared" si="44"/>
        <v>1</v>
      </c>
      <c r="HZ59" s="428">
        <f t="shared" si="45"/>
        <v>1</v>
      </c>
      <c r="IA59" s="428">
        <f t="shared" si="46"/>
        <v>1</v>
      </c>
      <c r="IB59" s="428">
        <f t="shared" si="47"/>
        <v>1</v>
      </c>
      <c r="IC59" s="428">
        <f t="shared" si="17"/>
        <v>1</v>
      </c>
      <c r="ID59" s="428">
        <f t="shared" si="18"/>
        <v>1</v>
      </c>
      <c r="IE59" s="428">
        <f t="shared" si="19"/>
        <v>1</v>
      </c>
      <c r="IF59" s="428">
        <f t="shared" si="20"/>
        <v>1</v>
      </c>
      <c r="IG59" s="428">
        <f t="shared" si="21"/>
        <v>1</v>
      </c>
      <c r="IH59" s="428">
        <f t="shared" si="22"/>
        <v>1</v>
      </c>
      <c r="II59" s="428">
        <f t="shared" si="23"/>
        <v>1</v>
      </c>
      <c r="IJ59" s="428">
        <f t="shared" si="24"/>
        <v>1</v>
      </c>
      <c r="IK59" s="428">
        <f t="shared" si="25"/>
        <v>1</v>
      </c>
      <c r="IL59" s="428">
        <f t="shared" si="26"/>
        <v>1</v>
      </c>
      <c r="IM59" s="428">
        <f t="shared" si="27"/>
        <v>1</v>
      </c>
      <c r="IN59" s="428">
        <f t="shared" si="28"/>
        <v>1</v>
      </c>
      <c r="IO59" s="428">
        <f t="shared" si="29"/>
        <v>1</v>
      </c>
      <c r="IP59" s="428">
        <f t="shared" si="30"/>
        <v>1</v>
      </c>
      <c r="IQ59" s="428">
        <f t="shared" si="31"/>
        <v>1</v>
      </c>
      <c r="IR59" s="428">
        <f t="shared" si="32"/>
        <v>1</v>
      </c>
      <c r="IS59" s="428">
        <f t="shared" si="33"/>
        <v>1</v>
      </c>
      <c r="IT59" s="428">
        <f t="shared" si="34"/>
        <v>1</v>
      </c>
      <c r="IU59" s="428">
        <f t="shared" si="35"/>
        <v>1</v>
      </c>
      <c r="IV59" s="428">
        <f t="shared" si="36"/>
        <v>1</v>
      </c>
      <c r="IW59" s="428">
        <f t="shared" si="37"/>
        <v>1</v>
      </c>
      <c r="IX59" s="428">
        <f t="shared" si="38"/>
        <v>1</v>
      </c>
      <c r="IY59" s="428">
        <f t="shared" si="39"/>
        <v>1</v>
      </c>
      <c r="IZ59" s="428">
        <f t="shared" si="40"/>
        <v>1</v>
      </c>
    </row>
    <row r="60" spans="1:260" s="42" customFormat="1">
      <c r="A60" s="281" t="s">
        <v>101</v>
      </c>
      <c r="B60" s="411">
        <f>+'WICHE Public Grads-RE PROJ'!AM63/'WICHE Public Grads-RE PROJ'!B63</f>
        <v>5.9127759654611249E-2</v>
      </c>
      <c r="C60" s="411">
        <f>+'WICHE Public Grads-RE PROJ'!AN63/'WICHE Public Grads-RE PROJ'!C63</f>
        <v>6.0941765754382801E-2</v>
      </c>
      <c r="D60" s="411">
        <f>+'WICHE Public Grads-RE PROJ'!AO63/'WICHE Public Grads-RE PROJ'!D63</f>
        <v>6.3613346595533055E-2</v>
      </c>
      <c r="E60" s="411">
        <f>+'WICHE Public Grads-RE PROJ'!AP63/'WICHE Public Grads-RE PROJ'!E63</f>
        <v>6.3292573318932635E-2</v>
      </c>
      <c r="F60" s="411">
        <f>+'WICHE Public Grads-RE PROJ'!AQ63/'WICHE Public Grads-RE PROJ'!F63</f>
        <v>6.9627458129031775E-2</v>
      </c>
      <c r="G60" s="411">
        <f>+'WICHE Public Grads-RE PROJ'!AR63/'WICHE Public Grads-RE PROJ'!G63</f>
        <v>6.5878870939522952E-2</v>
      </c>
      <c r="H60" s="416">
        <f>+'WICHE Public Grads-RE PROJ'!AS63/'WICHE Public Grads-RE PROJ'!H63</f>
        <v>6.893240066509948E-2</v>
      </c>
      <c r="I60" s="416">
        <f>+'WICHE Public Grads-RE PROJ'!AT63/'WICHE Public Grads-RE PROJ'!I63</f>
        <v>6.7577065970478967E-2</v>
      </c>
      <c r="J60" s="416">
        <f>+'WICHE Public Grads-RE PROJ'!AU63/'WICHE Public Grads-RE PROJ'!J63</f>
        <v>7.2651713457182979E-2</v>
      </c>
      <c r="K60" s="416">
        <f>+'WICHE Public Grads-RE PROJ'!AV63/'WICHE Public Grads-RE PROJ'!K63</f>
        <v>7.4835781342505139E-2</v>
      </c>
      <c r="L60" s="411">
        <f>+'WICHE Public Grads-RE PROJ'!AW63/'WICHE Public Grads-RE PROJ'!L63</f>
        <v>7.4219168111660572E-2</v>
      </c>
      <c r="M60" s="416">
        <f>+'WICHE Public Grads-RE PROJ'!AX63/'WICHE Public Grads-RE PROJ'!M63</f>
        <v>7.5644216996481661E-2</v>
      </c>
      <c r="N60" s="416">
        <f>+'WICHE Public Grads-RE PROJ'!AY63/'WICHE Public Grads-RE PROJ'!N63</f>
        <v>7.5630252100840331E-2</v>
      </c>
      <c r="O60" s="416">
        <f>+'WICHE Public Grads-RE PROJ'!AZ63/'WICHE Public Grads-RE PROJ'!O63</f>
        <v>7.5612096368870063E-2</v>
      </c>
      <c r="P60" s="416">
        <f>+'WICHE Public Grads-RE PROJ'!BA63/'WICHE Public Grads-RE PROJ'!P63</f>
        <v>8.0288226824128492E-2</v>
      </c>
      <c r="Q60" s="416">
        <f>+'WICHE Public Grads-RE PROJ'!BB63/'WICHE Public Grads-RE PROJ'!Q63</f>
        <v>8.0836302934873969E-2</v>
      </c>
      <c r="R60" s="416">
        <f>+'WICHE Public Grads-RE PROJ'!BC63/'WICHE Public Grads-RE PROJ'!R63</f>
        <v>8.1334848054529965E-2</v>
      </c>
      <c r="S60" s="416">
        <f>+'WICHE Public Grads-RE PROJ'!BD63/'WICHE Public Grads-RE PROJ'!S63</f>
        <v>8.3014939588247669E-2</v>
      </c>
      <c r="T60" s="411">
        <f>+'WICHE Public Grads-RE PROJ'!BE63/'WICHE Public Grads-RE PROJ'!T63</f>
        <v>8.5421425052622152E-2</v>
      </c>
      <c r="U60" s="417">
        <f>+'WICHE Public Grads-RE PROJ'!BF63/'WICHE Public Grads-RE PROJ'!U63</f>
        <v>8.9524060414471376E-2</v>
      </c>
      <c r="V60" s="417">
        <f>+'WICHE Public Grads-RE PROJ'!BG63/'WICHE Public Grads-RE PROJ'!V63</f>
        <v>9.2596803984757642E-2</v>
      </c>
      <c r="W60" s="417">
        <f>+'WICHE Public Grads-RE PROJ'!BH63/'WICHE Public Grads-RE PROJ'!W63</f>
        <v>9.8885381170007863E-2</v>
      </c>
      <c r="X60" s="417">
        <f>+'WICHE Public Grads-RE PROJ'!BI63/'WICHE Public Grads-RE PROJ'!X63</f>
        <v>0.10243442789155405</v>
      </c>
      <c r="Y60" s="417">
        <f>+'WICHE Public Grads-RE PROJ'!BJ63/'WICHE Public Grads-RE PROJ'!Y63</f>
        <v>0.10576072113045873</v>
      </c>
      <c r="Z60" s="417">
        <f>+'WICHE Public Grads-RE PROJ'!BK63/'WICHE Public Grads-RE PROJ'!Z63</f>
        <v>0.10707655926692285</v>
      </c>
      <c r="AA60" s="417">
        <f>+'WICHE Public Grads-RE PROJ'!BL63/'WICHE Public Grads-RE PROJ'!AA63</f>
        <v>0.10884907709011944</v>
      </c>
      <c r="AB60" s="415">
        <f>+'WICHE Public Grads-RE PROJ'!BM63/'WICHE Public Grads-RE PROJ'!AB63</f>
        <v>0.11949648746190607</v>
      </c>
      <c r="AC60" s="415">
        <f>+'WICHE Public Grads-RE PROJ'!BN63/'WICHE Public Grads-RE PROJ'!AC63</f>
        <v>0.11563506303694286</v>
      </c>
      <c r="AD60" s="415">
        <f>+'WICHE Public Grads-RE PROJ'!BO63/'WICHE Public Grads-RE PROJ'!AD63</f>
        <v>0.12374876448917244</v>
      </c>
      <c r="AE60" s="415">
        <f>+'WICHE Public Grads-RE PROJ'!BP63/'WICHE Public Grads-RE PROJ'!AE63</f>
        <v>0.12809843560254303</v>
      </c>
      <c r="AF60" s="415">
        <f>+'WICHE Public Grads-RE PROJ'!BQ63/'WICHE Public Grads-RE PROJ'!AF63</f>
        <v>0.13667483576499492</v>
      </c>
      <c r="AG60" s="417">
        <f>+'WICHE Public Grads-RE PROJ'!BR63/'WICHE Public Grads-RE PROJ'!AG63</f>
        <v>0.13177937355196293</v>
      </c>
      <c r="AH60" s="415">
        <f>+'WICHE Public Grads-RE PROJ'!BS63/'WICHE Public Grads-RE PROJ'!AH63</f>
        <v>0.1363046899590809</v>
      </c>
      <c r="AI60" s="415">
        <f>+'WICHE Public Grads-RE PROJ'!BT63/'WICHE Public Grads-RE PROJ'!AI63</f>
        <v>0.14583526876126418</v>
      </c>
      <c r="AJ60" s="415">
        <f>+'WICHE Public Grads-RE PROJ'!BU63/'WICHE Public Grads-RE PROJ'!AJ63</f>
        <v>0.1425295876573611</v>
      </c>
      <c r="AK60" s="415">
        <f>+'WICHE Public Grads-RE PROJ'!BV63/'WICHE Public Grads-RE PROJ'!AK63</f>
        <v>0.144268298864558</v>
      </c>
      <c r="AL60" s="434">
        <f>+'WICHE Public Grads-RE PROJ'!BW63/'WICHE Public Grads-RE PROJ'!AL63</f>
        <v>0.14635085939556594</v>
      </c>
      <c r="AM60" s="411">
        <f>+'WICHE Public Grads-RE PROJ'!BX63/'WICHE Public Grads-RE PROJ'!B63</f>
        <v>2.2589969756191806E-3</v>
      </c>
      <c r="AN60" s="411">
        <f>+'WICHE Public Grads-RE PROJ'!BY63/'WICHE Public Grads-RE PROJ'!C63</f>
        <v>2.6849574693711786E-3</v>
      </c>
      <c r="AO60" s="411">
        <f>+'WICHE Public Grads-RE PROJ'!BZ63/'WICHE Public Grads-RE PROJ'!D63</f>
        <v>2.4037736986466528E-3</v>
      </c>
      <c r="AP60" s="411">
        <f>+'WICHE Public Grads-RE PROJ'!CA63/'WICHE Public Grads-RE PROJ'!E63</f>
        <v>3.2552624224892563E-3</v>
      </c>
      <c r="AQ60" s="411">
        <f>+'WICHE Public Grads-RE PROJ'!CB63/'WICHE Public Grads-RE PROJ'!F63</f>
        <v>2.8496811779674257E-3</v>
      </c>
      <c r="AR60" s="411">
        <f>+'WICHE Public Grads-RE PROJ'!CC63/'WICHE Public Grads-RE PROJ'!G63</f>
        <v>3.0690499795882663E-3</v>
      </c>
      <c r="AS60" s="416">
        <f>+'WICHE Public Grads-RE PROJ'!CD63/'WICHE Public Grads-RE PROJ'!H63</f>
        <v>2.9814804197007051E-3</v>
      </c>
      <c r="AT60" s="416">
        <f>+'WICHE Public Grads-RE PROJ'!CE63/'WICHE Public Grads-RE PROJ'!I63</f>
        <v>2.9262834765395262E-3</v>
      </c>
      <c r="AU60" s="416">
        <f>+'WICHE Public Grads-RE PROJ'!CF63/'WICHE Public Grads-RE PROJ'!J63</f>
        <v>3.0903613182719377E-3</v>
      </c>
      <c r="AV60" s="416">
        <f>+'WICHE Public Grads-RE PROJ'!CG63/'WICHE Public Grads-RE PROJ'!K63</f>
        <v>3.4817174593329762E-3</v>
      </c>
      <c r="AW60" s="411">
        <f>+'WICHE Public Grads-RE PROJ'!CH63/'WICHE Public Grads-RE PROJ'!L63</f>
        <v>3.2467764148452608E-3</v>
      </c>
      <c r="AX60" s="416">
        <f>+'WICHE Public Grads-RE PROJ'!CI63/'WICHE Public Grads-RE PROJ'!M63</f>
        <v>3.3027854649626612E-3</v>
      </c>
      <c r="AY60" s="416">
        <f>+'WICHE Public Grads-RE PROJ'!CJ63/'WICHE Public Grads-RE PROJ'!N63</f>
        <v>3.3532643826761472E-3</v>
      </c>
      <c r="AZ60" s="416">
        <f>+'WICHE Public Grads-RE PROJ'!CK63/'WICHE Public Grads-RE PROJ'!O63</f>
        <v>3.3941894088235871E-3</v>
      </c>
      <c r="BA60" s="416">
        <f>+'WICHE Public Grads-RE PROJ'!CL63/'WICHE Public Grads-RE PROJ'!P63</f>
        <v>3.3309232033717101E-3</v>
      </c>
      <c r="BB60" s="416">
        <f>+'WICHE Public Grads-RE PROJ'!CM63/'WICHE Public Grads-RE PROJ'!Q63</f>
        <v>3.3681792889530822E-3</v>
      </c>
      <c r="BC60" s="416">
        <f>+'WICHE Public Grads-RE PROJ'!CN63/'WICHE Public Grads-RE PROJ'!R63</f>
        <v>3.4024424879295656E-3</v>
      </c>
      <c r="BD60" s="416">
        <f>+'WICHE Public Grads-RE PROJ'!CO63/'WICHE Public Grads-RE PROJ'!S63</f>
        <v>3.5770845100058695E-3</v>
      </c>
      <c r="BE60" s="411">
        <f>+'WICHE Public Grads-RE PROJ'!CP63/'WICHE Public Grads-RE PROJ'!T63</f>
        <v>3.7451296520220343E-3</v>
      </c>
      <c r="BF60" s="417">
        <f>+'WICHE Public Grads-RE PROJ'!CQ63/'WICHE Public Grads-RE PROJ'!U63</f>
        <v>4.1106866877414824E-3</v>
      </c>
      <c r="BG60" s="417">
        <f>+'WICHE Public Grads-RE PROJ'!CR63/'WICHE Public Grads-RE PROJ'!V63</f>
        <v>4.3042482264389554E-3</v>
      </c>
      <c r="BH60" s="417">
        <f>+'WICHE Public Grads-RE PROJ'!CS63/'WICHE Public Grads-RE PROJ'!W63</f>
        <v>4.0231129548795918E-3</v>
      </c>
      <c r="BI60" s="417">
        <f>+'WICHE Public Grads-RE PROJ'!CT63/'WICHE Public Grads-RE PROJ'!X63</f>
        <v>4.7233387802812533E-3</v>
      </c>
      <c r="BJ60" s="417">
        <f>+'WICHE Public Grads-RE PROJ'!CU63/'WICHE Public Grads-RE PROJ'!Y63</f>
        <v>4.0381899062835172E-3</v>
      </c>
      <c r="BK60" s="417">
        <f>+'WICHE Public Grads-RE PROJ'!CV63/'WICHE Public Grads-RE PROJ'!Z63</f>
        <v>3.9136860774460535E-3</v>
      </c>
      <c r="BL60" s="417">
        <f>+'WICHE Public Grads-RE PROJ'!CW63/'WICHE Public Grads-RE PROJ'!AA63</f>
        <v>3.8415238634754282E-3</v>
      </c>
      <c r="BM60" s="415">
        <f>+'WICHE Public Grads-RE PROJ'!CX63/'WICHE Public Grads-RE PROJ'!AB63</f>
        <v>3.819629267836148E-3</v>
      </c>
      <c r="BN60" s="415">
        <f>+'WICHE Public Grads-RE PROJ'!CY63/'WICHE Public Grads-RE PROJ'!AC63</f>
        <v>3.7370628705871169E-3</v>
      </c>
      <c r="BO60" s="415">
        <f>+'WICHE Public Grads-RE PROJ'!CZ63/'WICHE Public Grads-RE PROJ'!AD63</f>
        <v>4.1632970916823915E-3</v>
      </c>
      <c r="BP60" s="415">
        <f>+'WICHE Public Grads-RE PROJ'!DA63/'WICHE Public Grads-RE PROJ'!AE63</f>
        <v>3.8097959378050814E-3</v>
      </c>
      <c r="BQ60" s="415">
        <f>+'WICHE Public Grads-RE PROJ'!DB63/'WICHE Public Grads-RE PROJ'!AF63</f>
        <v>3.6369548331155574E-3</v>
      </c>
      <c r="BR60" s="417">
        <f>+'WICHE Public Grads-RE PROJ'!DC63/'WICHE Public Grads-RE PROJ'!AG63</f>
        <v>3.129680119811067E-3</v>
      </c>
      <c r="BS60" s="415">
        <f>+'WICHE Public Grads-RE PROJ'!DD63/'WICHE Public Grads-RE PROJ'!AH63</f>
        <v>2.8895184135977335E-3</v>
      </c>
      <c r="BT60" s="415">
        <f>+'WICHE Public Grads-RE PROJ'!DE63/'WICHE Public Grads-RE PROJ'!AI63</f>
        <v>2.9170769773880084E-3</v>
      </c>
      <c r="BU60" s="415">
        <f>+'WICHE Public Grads-RE PROJ'!DF63/'WICHE Public Grads-RE PROJ'!AJ63</f>
        <v>3.1158127497047518E-3</v>
      </c>
      <c r="BV60" s="415">
        <f>+'WICHE Public Grads-RE PROJ'!DG63/'WICHE Public Grads-RE PROJ'!AK63</f>
        <v>3.2251115166261153E-3</v>
      </c>
      <c r="BW60" s="434">
        <f>+'WICHE Public Grads-RE PROJ'!DH63/'WICHE Public Grads-RE PROJ'!AL63</f>
        <v>3.2680787677609488E-3</v>
      </c>
      <c r="BX60" s="411">
        <f>+'WICHE Public Grads-RE PROJ'!DI63/'WICHE Public Grads-RE PROJ'!B63</f>
        <v>5.6868762678992074E-2</v>
      </c>
      <c r="BY60" s="411">
        <f>+'WICHE Public Grads-RE PROJ'!DJ63/'WICHE Public Grads-RE PROJ'!C63</f>
        <v>5.8256808285011619E-2</v>
      </c>
      <c r="BZ60" s="411">
        <f>+'WICHE Public Grads-RE PROJ'!DK63/'WICHE Public Grads-RE PROJ'!D63</f>
        <v>6.1209572896886395E-2</v>
      </c>
      <c r="CA60" s="411">
        <f>+'WICHE Public Grads-RE PROJ'!DL63/'WICHE Public Grads-RE PROJ'!E63</f>
        <v>6.0037310896443381E-2</v>
      </c>
      <c r="CB60" s="411">
        <f>+'WICHE Public Grads-RE PROJ'!DM63/'WICHE Public Grads-RE PROJ'!F63</f>
        <v>6.6777776951064349E-2</v>
      </c>
      <c r="CC60" s="411">
        <f>+'WICHE Public Grads-RE PROJ'!DN63/'WICHE Public Grads-RE PROJ'!G63</f>
        <v>6.2809820959934676E-2</v>
      </c>
      <c r="CD60" s="416">
        <f>+'WICHE Public Grads-RE PROJ'!DO63/'WICHE Public Grads-RE PROJ'!H63</f>
        <v>6.5950920245398767E-2</v>
      </c>
      <c r="CE60" s="416">
        <f>+'WICHE Public Grads-RE PROJ'!DP63/'WICHE Public Grads-RE PROJ'!I63</f>
        <v>6.4650782493939435E-2</v>
      </c>
      <c r="CF60" s="416">
        <f>+'WICHE Public Grads-RE PROJ'!DQ63/'WICHE Public Grads-RE PROJ'!J63</f>
        <v>6.9561352138911042E-2</v>
      </c>
      <c r="CG60" s="416">
        <f>+'WICHE Public Grads-RE PROJ'!DR63/'WICHE Public Grads-RE PROJ'!K63</f>
        <v>7.135406388317217E-2</v>
      </c>
      <c r="CH60" s="411">
        <f>+'WICHE Public Grads-RE PROJ'!DS63/'WICHE Public Grads-RE PROJ'!L63</f>
        <v>7.097239169681531E-2</v>
      </c>
      <c r="CI60" s="416">
        <f>+'WICHE Public Grads-RE PROJ'!DT63/'WICHE Public Grads-RE PROJ'!M63</f>
        <v>7.2341431531519007E-2</v>
      </c>
      <c r="CJ60" s="416">
        <f>+'WICHE Public Grads-RE PROJ'!DU63/'WICHE Public Grads-RE PROJ'!N63</f>
        <v>7.2276987718164196E-2</v>
      </c>
      <c r="CK60" s="416">
        <f>+'WICHE Public Grads-RE PROJ'!DV63/'WICHE Public Grads-RE PROJ'!O63</f>
        <v>7.2217906960046471E-2</v>
      </c>
      <c r="CL60" s="416">
        <f>+'WICHE Public Grads-RE PROJ'!DW63/'WICHE Public Grads-RE PROJ'!P63</f>
        <v>7.6957303620756784E-2</v>
      </c>
      <c r="CM60" s="416">
        <f>+'WICHE Public Grads-RE PROJ'!DX63/'WICHE Public Grads-RE PROJ'!Q63</f>
        <v>7.7468123645920886E-2</v>
      </c>
      <c r="CN60" s="416">
        <f>+'WICHE Public Grads-RE PROJ'!DY63/'WICHE Public Grads-RE PROJ'!R63</f>
        <v>7.7932405566600402E-2</v>
      </c>
      <c r="CO60" s="416">
        <f>+'WICHE Public Grads-RE PROJ'!DZ63/'WICHE Public Grads-RE PROJ'!S63</f>
        <v>7.9437855078241804E-2</v>
      </c>
      <c r="CP60" s="411">
        <f>+'WICHE Public Grads-RE PROJ'!EA63/'WICHE Public Grads-RE PROJ'!T63</f>
        <v>8.1676295400600119E-2</v>
      </c>
      <c r="CQ60" s="417">
        <f>+'WICHE Public Grads-RE PROJ'!EB63/'WICHE Public Grads-RE PROJ'!U63</f>
        <v>8.5413373726729885E-2</v>
      </c>
      <c r="CR60" s="417">
        <f>+'WICHE Public Grads-RE PROJ'!EC63/'WICHE Public Grads-RE PROJ'!V63</f>
        <v>8.829255575831868E-2</v>
      </c>
      <c r="CS60" s="417">
        <f>+'WICHE Public Grads-RE PROJ'!ED63/'WICHE Public Grads-RE PROJ'!W63</f>
        <v>9.4862268215128276E-2</v>
      </c>
      <c r="CT60" s="417">
        <f>+'WICHE Public Grads-RE PROJ'!EE63/'WICHE Public Grads-RE PROJ'!X63</f>
        <v>9.7711089111272798E-2</v>
      </c>
      <c r="CU60" s="417">
        <f>+'WICHE Public Grads-RE PROJ'!EF63/'WICHE Public Grads-RE PROJ'!Y63</f>
        <v>0.10172253122417522</v>
      </c>
      <c r="CV60" s="417">
        <f>+'WICHE Public Grads-RE PROJ'!EG63/'WICHE Public Grads-RE PROJ'!Z63</f>
        <v>0.1031628731894768</v>
      </c>
      <c r="CW60" s="417">
        <f>+'WICHE Public Grads-RE PROJ'!EH63/'WICHE Public Grads-RE PROJ'!AA63</f>
        <v>0.10500755322664401</v>
      </c>
      <c r="CX60" s="415">
        <f>+'WICHE Public Grads-RE PROJ'!EI63/'WICHE Public Grads-RE PROJ'!AB63</f>
        <v>0.11567685819406992</v>
      </c>
      <c r="CY60" s="415">
        <f>+'WICHE Public Grads-RE PROJ'!EJ63/'WICHE Public Grads-RE PROJ'!AC63</f>
        <v>0.11189800016635575</v>
      </c>
      <c r="CZ60" s="415">
        <f>+'WICHE Public Grads-RE PROJ'!EK63/'WICHE Public Grads-RE PROJ'!AD63</f>
        <v>0.11958546739749004</v>
      </c>
      <c r="DA60" s="415">
        <f>+'WICHE Public Grads-RE PROJ'!EL63/'WICHE Public Grads-RE PROJ'!AE63</f>
        <v>0.12428863966473795</v>
      </c>
      <c r="DB60" s="415">
        <f>+'WICHE Public Grads-RE PROJ'!EM63/'WICHE Public Grads-RE PROJ'!AF63</f>
        <v>0.13303788093187935</v>
      </c>
      <c r="DC60" s="417">
        <f>+'WICHE Public Grads-RE PROJ'!EN63/'WICHE Public Grads-RE PROJ'!AG63</f>
        <v>0.12864969343215185</v>
      </c>
      <c r="DD60" s="415">
        <f>+'WICHE Public Grads-RE PROJ'!EO63/'WICHE Public Grads-RE PROJ'!AH63</f>
        <v>0.13341517154548316</v>
      </c>
      <c r="DE60" s="415">
        <f>+'WICHE Public Grads-RE PROJ'!EP63/'WICHE Public Grads-RE PROJ'!AI63</f>
        <v>0.14291819178387619</v>
      </c>
      <c r="DF60" s="415">
        <f>+'WICHE Public Grads-RE PROJ'!EQ63/'WICHE Public Grads-RE PROJ'!AJ63</f>
        <v>0.13941377490765636</v>
      </c>
      <c r="DG60" s="415">
        <f>+'WICHE Public Grads-RE PROJ'!ER63/'WICHE Public Grads-RE PROJ'!AK63</f>
        <v>0.14104318734793186</v>
      </c>
      <c r="DH60" s="434">
        <f>+'WICHE Public Grads-RE PROJ'!ES63/'WICHE Public Grads-RE PROJ'!AL63</f>
        <v>0.143082780627805</v>
      </c>
      <c r="DI60" s="411">
        <f>+'WICHE Public Grads-RE PROJ'!ET63/'WICHE Public Grads-RE PROJ'!B63</f>
        <v>0.14073402539885416</v>
      </c>
      <c r="DJ60" s="411">
        <f>+'WICHE Public Grads-RE PROJ'!EU63/'WICHE Public Grads-RE PROJ'!C63</f>
        <v>0.1381888194460113</v>
      </c>
      <c r="DK60" s="411">
        <f>+'WICHE Public Grads-RE PROJ'!EV63/'WICHE Public Grads-RE PROJ'!D63</f>
        <v>0.1411218615305784</v>
      </c>
      <c r="DL60" s="411">
        <f>+'WICHE Public Grads-RE PROJ'!EW63/'WICHE Public Grads-RE PROJ'!E63</f>
        <v>0.142634874358955</v>
      </c>
      <c r="DM60" s="411">
        <f>+'WICHE Public Grads-RE PROJ'!EX63/'WICHE Public Grads-RE PROJ'!F63</f>
        <v>0.14199299112357794</v>
      </c>
      <c r="DN60" s="411">
        <f>+'WICHE Public Grads-RE PROJ'!EY63/'WICHE Public Grads-RE PROJ'!G63</f>
        <v>0.1482766664722692</v>
      </c>
      <c r="DO60" s="416">
        <f>+'WICHE Public Grads-RE PROJ'!EZ63/'WICHE Public Grads-RE PROJ'!H63</f>
        <v>0.14260936872885729</v>
      </c>
      <c r="DP60" s="416">
        <f>+'WICHE Public Grads-RE PROJ'!FA63/'WICHE Public Grads-RE PROJ'!I63</f>
        <v>0.1334256164560412</v>
      </c>
      <c r="DQ60" s="416">
        <f>+'WICHE Public Grads-RE PROJ'!FB63/'WICHE Public Grads-RE PROJ'!J63</f>
        <v>0.14674277328178029</v>
      </c>
      <c r="DR60" s="416">
        <f>+'WICHE Public Grads-RE PROJ'!FC63/'WICHE Public Grads-RE PROJ'!K63</f>
        <v>0.14514673959008767</v>
      </c>
      <c r="DS60" s="411">
        <f>+'WICHE Public Grads-RE PROJ'!FD63/'WICHE Public Grads-RE PROJ'!L63</f>
        <v>0.14047481429152484</v>
      </c>
      <c r="DT60" s="416">
        <f>+'WICHE Public Grads-RE PROJ'!FE63/'WICHE Public Grads-RE PROJ'!M63</f>
        <v>0.1418389909468912</v>
      </c>
      <c r="DU60" s="416">
        <f>+'WICHE Public Grads-RE PROJ'!FF63/'WICHE Public Grads-RE PROJ'!N63</f>
        <v>0.14500511743158803</v>
      </c>
      <c r="DV60" s="416">
        <f>+'WICHE Public Grads-RE PROJ'!FG63/'WICHE Public Grads-RE PROJ'!O63</f>
        <v>0.14797360365005907</v>
      </c>
      <c r="DW60" s="416">
        <f>+'WICHE Public Grads-RE PROJ'!FH63/'WICHE Public Grads-RE PROJ'!P63</f>
        <v>0.15350673909416193</v>
      </c>
      <c r="DX60" s="416">
        <f>+'WICHE Public Grads-RE PROJ'!FI63/'WICHE Public Grads-RE PROJ'!Q63</f>
        <v>0.15880166218759989</v>
      </c>
      <c r="DY60" s="416">
        <f>+'WICHE Public Grads-RE PROJ'!FJ63/'WICHE Public Grads-RE PROJ'!R63</f>
        <v>0.16366941209883556</v>
      </c>
      <c r="DZ60" s="416">
        <f>+'WICHE Public Grads-RE PROJ'!FK63/'WICHE Public Grads-RE PROJ'!S63</f>
        <v>0.16856041728961096</v>
      </c>
      <c r="EA60" s="411">
        <f>+'WICHE Public Grads-RE PROJ'!FL63/'WICHE Public Grads-RE PROJ'!T63</f>
        <v>0.16760154955439116</v>
      </c>
      <c r="EB60" s="417">
        <f>+'WICHE Public Grads-RE PROJ'!FM63/'WICHE Public Grads-RE PROJ'!U63</f>
        <v>0.17538198103266597</v>
      </c>
      <c r="EC60" s="417">
        <f>+'WICHE Public Grads-RE PROJ'!FN63/'WICHE Public Grads-RE PROJ'!V63</f>
        <v>0.1752483540133232</v>
      </c>
      <c r="ED60" s="417">
        <f>+'WICHE Public Grads-RE PROJ'!FO63/'WICHE Public Grads-RE PROJ'!W63</f>
        <v>0.16684521842198238</v>
      </c>
      <c r="EE60" s="417">
        <f>+'WICHE Public Grads-RE PROJ'!FP63/'WICHE Public Grads-RE PROJ'!X63</f>
        <v>0.16333687186154416</v>
      </c>
      <c r="EF60" s="417">
        <f>+'WICHE Public Grads-RE PROJ'!FQ63/'WICHE Public Grads-RE PROJ'!Y63</f>
        <v>0.16496210900182276</v>
      </c>
      <c r="EG60" s="417">
        <f>+'WICHE Public Grads-RE PROJ'!FR63/'WICHE Public Grads-RE PROJ'!Z63</f>
        <v>0.16422110552763819</v>
      </c>
      <c r="EH60" s="417">
        <f>+'WICHE Public Grads-RE PROJ'!FS63/'WICHE Public Grads-RE PROJ'!AA63</f>
        <v>0.16379880092527027</v>
      </c>
      <c r="EI60" s="415">
        <f>+'WICHE Public Grads-RE PROJ'!FT63/'WICHE Public Grads-RE PROJ'!AB63</f>
        <v>0.15862282769552935</v>
      </c>
      <c r="EJ60" s="415">
        <f>+'WICHE Public Grads-RE PROJ'!FU63/'WICHE Public Grads-RE PROJ'!AC63</f>
        <v>0.15953515453259978</v>
      </c>
      <c r="EK60" s="415">
        <f>+'WICHE Public Grads-RE PROJ'!FV63/'WICHE Public Grads-RE PROJ'!AD63</f>
        <v>0.15640818282565069</v>
      </c>
      <c r="EL60" s="415">
        <f>+'WICHE Public Grads-RE PROJ'!FW63/'WICHE Public Grads-RE PROJ'!AE63</f>
        <v>0.15047503393099507</v>
      </c>
      <c r="EM60" s="415">
        <f>+'WICHE Public Grads-RE PROJ'!FX63/'WICHE Public Grads-RE PROJ'!AF63</f>
        <v>0.14800118020388625</v>
      </c>
      <c r="EN60" s="417">
        <f>+'WICHE Public Grads-RE PROJ'!FY63/'WICHE Public Grads-RE PROJ'!AG63</f>
        <v>0.14132841800750098</v>
      </c>
      <c r="EO60" s="415">
        <f>+'WICHE Public Grads-RE PROJ'!FZ63/'WICHE Public Grads-RE PROJ'!AH63</f>
        <v>0.14062952470884482</v>
      </c>
      <c r="EP60" s="415">
        <f>+'WICHE Public Grads-RE PROJ'!GA63/'WICHE Public Grads-RE PROJ'!AI63</f>
        <v>0.13937558449923512</v>
      </c>
      <c r="EQ60" s="415">
        <f>+'WICHE Public Grads-RE PROJ'!GB63/'WICHE Public Grads-RE PROJ'!AJ63</f>
        <v>0.1409779631630525</v>
      </c>
      <c r="ER60" s="415">
        <f>+'WICHE Public Grads-RE PROJ'!GC63/'WICHE Public Grads-RE PROJ'!AK63</f>
        <v>0.13985832319545824</v>
      </c>
      <c r="ES60" s="434">
        <f>+'WICHE Public Grads-RE PROJ'!GD63/'WICHE Public Grads-RE PROJ'!AL63</f>
        <v>0.13641179076591181</v>
      </c>
      <c r="ET60" s="411">
        <f>+'WICHE Public Grads-RE PROJ'!GE63/'WICHE Public Grads-RE PROJ'!B63</f>
        <v>8.6146552428793294E-2</v>
      </c>
      <c r="EU60" s="411">
        <f>+'WICHE Public Grads-RE PROJ'!GF63/'WICHE Public Grads-RE PROJ'!C63</f>
        <v>9.1062927280521649E-2</v>
      </c>
      <c r="EV60" s="411">
        <f>+'WICHE Public Grads-RE PROJ'!GG63/'WICHE Public Grads-RE PROJ'!D63</f>
        <v>9.4704162522229254E-2</v>
      </c>
      <c r="EW60" s="411">
        <f>+'WICHE Public Grads-RE PROJ'!GH63/'WICHE Public Grads-RE PROJ'!E63</f>
        <v>9.7506816413773303E-2</v>
      </c>
      <c r="EX60" s="411">
        <f>+'WICHE Public Grads-RE PROJ'!GI63/'WICHE Public Grads-RE PROJ'!F63</f>
        <v>9.7335585300704602E-2</v>
      </c>
      <c r="EY60" s="411">
        <f>+'WICHE Public Grads-RE PROJ'!GJ63/'WICHE Public Grads-RE PROJ'!G63</f>
        <v>0.10768647576835598</v>
      </c>
      <c r="EZ60" s="416">
        <f>+'WICHE Public Grads-RE PROJ'!GK63/'WICHE Public Grads-RE PROJ'!H63</f>
        <v>0.1118341838197351</v>
      </c>
      <c r="FA60" s="416">
        <f>+'WICHE Public Grads-RE PROJ'!GL63/'WICHE Public Grads-RE PROJ'!I63</f>
        <v>0.13047064392581012</v>
      </c>
      <c r="FB60" s="416">
        <f>+'WICHE Public Grads-RE PROJ'!GM63/'WICHE Public Grads-RE PROJ'!J63</f>
        <v>0.11185273511087906</v>
      </c>
      <c r="FC60" s="416">
        <f>+'WICHE Public Grads-RE PROJ'!GN63/'WICHE Public Grads-RE PROJ'!K63</f>
        <v>0.11500239632375743</v>
      </c>
      <c r="FD60" s="411">
        <f>+'WICHE Public Grads-RE PROJ'!GO63/'WICHE Public Grads-RE PROJ'!L63</f>
        <v>0.11077572981111611</v>
      </c>
      <c r="FE60" s="416">
        <f>+'WICHE Public Grads-RE PROJ'!GP63/'WICHE Public Grads-RE PROJ'!M63</f>
        <v>0.10911707852980851</v>
      </c>
      <c r="FF60" s="416">
        <f>+'WICHE Public Grads-RE PROJ'!GQ63/'WICHE Public Grads-RE PROJ'!N63</f>
        <v>0.1159973604826546</v>
      </c>
      <c r="FG60" s="416">
        <f>+'WICHE Public Grads-RE PROJ'!GR63/'WICHE Public Grads-RE PROJ'!O63</f>
        <v>0.12245843749796022</v>
      </c>
      <c r="FH60" s="416">
        <f>+'WICHE Public Grads-RE PROJ'!GS63/'WICHE Public Grads-RE PROJ'!P63</f>
        <v>0.13486840072427494</v>
      </c>
      <c r="FI60" s="416">
        <f>+'WICHE Public Grads-RE PROJ'!GT63/'WICHE Public Grads-RE PROJ'!Q63</f>
        <v>0.14361229829400832</v>
      </c>
      <c r="FJ60" s="416">
        <f>+'WICHE Public Grads-RE PROJ'!GU63/'WICHE Public Grads-RE PROJ'!R63</f>
        <v>0.15165009940357854</v>
      </c>
      <c r="FK60" s="416">
        <f>+'WICHE Public Grads-RE PROJ'!GV63/'WICHE Public Grads-RE PROJ'!S63</f>
        <v>0.16351041562842619</v>
      </c>
      <c r="FL60" s="411">
        <f>+'WICHE Public Grads-RE PROJ'!GW63/'WICHE Public Grads-RE PROJ'!T63</f>
        <v>0.1635709167450401</v>
      </c>
      <c r="FM60" s="417">
        <f>+'WICHE Public Grads-RE PROJ'!GX63/'WICHE Public Grads-RE PROJ'!U63</f>
        <v>0.18179772567615032</v>
      </c>
      <c r="FN60" s="417">
        <f>+'WICHE Public Grads-RE PROJ'!GY63/'WICHE Public Grads-RE PROJ'!V63</f>
        <v>0.18441706834103402</v>
      </c>
      <c r="FO60" s="417">
        <f>+'WICHE Public Grads-RE PROJ'!GZ63/'WICHE Public Grads-RE PROJ'!W63</f>
        <v>0.18288068563874041</v>
      </c>
      <c r="FP60" s="417">
        <f>+'WICHE Public Grads-RE PROJ'!HA63/'WICHE Public Grads-RE PROJ'!X63</f>
        <v>0.18137740192511839</v>
      </c>
      <c r="FQ60" s="417">
        <f>+'WICHE Public Grads-RE PROJ'!HB63/'WICHE Public Grads-RE PROJ'!Y63</f>
        <v>0.18446732817179598</v>
      </c>
      <c r="FR60" s="417">
        <f>+'WICHE Public Grads-RE PROJ'!HC63/'WICHE Public Grads-RE PROJ'!Z63</f>
        <v>0.18916346438072718</v>
      </c>
      <c r="FS60" s="417">
        <f>+'WICHE Public Grads-RE PROJ'!HD63/'WICHE Public Grads-RE PROJ'!AA63</f>
        <v>0.19095501109380164</v>
      </c>
      <c r="FT60" s="415">
        <f>+'WICHE Public Grads-RE PROJ'!HE63/'WICHE Public Grads-RE PROJ'!AB63</f>
        <v>0.19013915617194765</v>
      </c>
      <c r="FU60" s="415">
        <f>+'WICHE Public Grads-RE PROJ'!HF63/'WICHE Public Grads-RE PROJ'!AC63</f>
        <v>0.19691766579131861</v>
      </c>
      <c r="FV60" s="415">
        <f>+'WICHE Public Grads-RE PROJ'!HG63/'WICHE Public Grads-RE PROJ'!AD63</f>
        <v>0.19949081978015396</v>
      </c>
      <c r="FW60" s="415">
        <f>+'WICHE Public Grads-RE PROJ'!HH63/'WICHE Public Grads-RE PROJ'!AE63</f>
        <v>0.19891301759649499</v>
      </c>
      <c r="FX60" s="415">
        <f>+'WICHE Public Grads-RE PROJ'!HI63/'WICHE Public Grads-RE PROJ'!AF63</f>
        <v>0.20202561524149018</v>
      </c>
      <c r="FY60" s="417">
        <f>+'WICHE Public Grads-RE PROJ'!HJ63/'WICHE Public Grads-RE PROJ'!AG63</f>
        <v>0.20276999091176734</v>
      </c>
      <c r="FZ60" s="415">
        <f>+'WICHE Public Grads-RE PROJ'!HK63/'WICHE Public Grads-RE PROJ'!AH63</f>
        <v>0.20606232294617563</v>
      </c>
      <c r="GA60" s="415">
        <f>+'WICHE Public Grads-RE PROJ'!HL63/'WICHE Public Grads-RE PROJ'!AI63</f>
        <v>0.20567560369868018</v>
      </c>
      <c r="GB60" s="415">
        <f>+'WICHE Public Grads-RE PROJ'!HM63/'WICHE Public Grads-RE PROJ'!AJ63</f>
        <v>0.20855843405281804</v>
      </c>
      <c r="GC60" s="415">
        <f>+'WICHE Public Grads-RE PROJ'!HN63/'WICHE Public Grads-RE PROJ'!AK63</f>
        <v>0.20954987834549879</v>
      </c>
      <c r="GD60" s="434">
        <f>+'WICHE Public Grads-RE PROJ'!HO63/'WICHE Public Grads-RE PROJ'!AL63</f>
        <v>0.20780871787298794</v>
      </c>
      <c r="GE60" s="411">
        <f>+'WICHE Public Grads-RE PROJ'!HP63/'WICHE Public Grads-RE PROJ'!B63</f>
        <v>0.71399166251774127</v>
      </c>
      <c r="GF60" s="411">
        <f>+'WICHE Public Grads-RE PROJ'!HQ63/'WICHE Public Grads-RE PROJ'!C63</f>
        <v>0.70980648751908426</v>
      </c>
      <c r="GG60" s="411">
        <f>+'WICHE Public Grads-RE PROJ'!HR63/'WICHE Public Grads-RE PROJ'!D63</f>
        <v>0.7005606293516593</v>
      </c>
      <c r="GH60" s="411">
        <f>+'WICHE Public Grads-RE PROJ'!HS63/'WICHE Public Grads-RE PROJ'!E63</f>
        <v>0.69656573590833903</v>
      </c>
      <c r="GI60" s="411">
        <f>+'WICHE Public Grads-RE PROJ'!HT63/'WICHE Public Grads-RE PROJ'!F63</f>
        <v>0.69104396544668567</v>
      </c>
      <c r="GJ60" s="411">
        <f>+'WICHE Public Grads-RE PROJ'!HU63/'WICHE Public Grads-RE PROJ'!G63</f>
        <v>0.67815798681985184</v>
      </c>
      <c r="GK60" s="416">
        <f>+'WICHE Public Grads-RE PROJ'!HV63/'WICHE Public Grads-RE PROJ'!H63</f>
        <v>0.67662404678630816</v>
      </c>
      <c r="GL60" s="416">
        <f>+'WICHE Public Grads-RE PROJ'!HW63/'WICHE Public Grads-RE PROJ'!I63</f>
        <v>0.66852667364766971</v>
      </c>
      <c r="GM60" s="416">
        <f>+'WICHE Public Grads-RE PROJ'!HX63/'WICHE Public Grads-RE PROJ'!J63</f>
        <v>0.66875277815015766</v>
      </c>
      <c r="GN60" s="416">
        <f>+'WICHE Public Grads-RE PROJ'!HY63/'WICHE Public Grads-RE PROJ'!K63</f>
        <v>0.66501508274364973</v>
      </c>
      <c r="GO60" s="411">
        <f>+'WICHE Public Grads-RE PROJ'!HZ63/'WICHE Public Grads-RE PROJ'!L63</f>
        <v>0.67453028778569846</v>
      </c>
      <c r="GP60" s="416">
        <f>+'WICHE Public Grads-RE PROJ'!IA63/'WICHE Public Grads-RE PROJ'!M63</f>
        <v>0.6733997135268186</v>
      </c>
      <c r="GQ60" s="416">
        <f>+'WICHE Public Grads-RE PROJ'!IB63/'WICHE Public Grads-RE PROJ'!N63</f>
        <v>0.66336726998491702</v>
      </c>
      <c r="GR60" s="416">
        <f>+'WICHE Public Grads-RE PROJ'!IC63/'WICHE Public Grads-RE PROJ'!O63</f>
        <v>0.65395586248311066</v>
      </c>
      <c r="GS60" s="416">
        <f>+'WICHE Public Grads-RE PROJ'!ID63/'WICHE Public Grads-RE PROJ'!P63</f>
        <v>0.63133663335743462</v>
      </c>
      <c r="GT60" s="416">
        <f>+'WICHE Public Grads-RE PROJ'!IE63/'WICHE Public Grads-RE PROJ'!Q63</f>
        <v>0.61674973658351784</v>
      </c>
      <c r="GU60" s="416">
        <f>+'WICHE Public Grads-RE PROJ'!IF63/'WICHE Public Grads-RE PROJ'!R63</f>
        <v>0.60334564044305594</v>
      </c>
      <c r="GV60" s="416">
        <f>+'WICHE Public Grads-RE PROJ'!IG63/'WICHE Public Grads-RE PROJ'!S63</f>
        <v>0.58491422749371513</v>
      </c>
      <c r="GW60" s="411">
        <f>+'WICHE Public Grads-RE PROJ'!IH63/'WICHE Public Grads-RE PROJ'!T63</f>
        <v>0.58340610864794662</v>
      </c>
      <c r="GX60" s="417">
        <f>+'WICHE Public Grads-RE PROJ'!II63/'WICHE Public Grads-RE PROJ'!U63</f>
        <v>0.55329623287671237</v>
      </c>
      <c r="GY60" s="417">
        <f>+'WICHE Public Grads-RE PROJ'!IJ63/'WICHE Public Grads-RE PROJ'!V63</f>
        <v>0.54773777366088516</v>
      </c>
      <c r="GZ60" s="417">
        <f>+'WICHE Public Grads-RE PROJ'!IK63/'WICHE Public Grads-RE PROJ'!W63</f>
        <v>0.55138871476926932</v>
      </c>
      <c r="HA60" s="417">
        <f>+'WICHE Public Grads-RE PROJ'!IL63/'WICHE Public Grads-RE PROJ'!X63</f>
        <v>0.55285129832178337</v>
      </c>
      <c r="HB60" s="417">
        <f>+'WICHE Public Grads-RE PROJ'!IM63/'WICHE Public Grads-RE PROJ'!Y63</f>
        <v>0.5448098416959225</v>
      </c>
      <c r="HC60" s="417">
        <f>+'WICHE Public Grads-RE PROJ'!IN63/'WICHE Public Grads-RE PROJ'!Z63</f>
        <v>0.53953887082471175</v>
      </c>
      <c r="HD60" s="417">
        <f>+'WICHE Public Grads-RE PROJ'!IO63/'WICHE Public Grads-RE PROJ'!AA63</f>
        <v>0.53639711089080866</v>
      </c>
      <c r="HE60" s="415">
        <f>+'WICHE Public Grads-RE PROJ'!IP63/'WICHE Public Grads-RE PROJ'!AB63</f>
        <v>0.53174152867061697</v>
      </c>
      <c r="HF60" s="415">
        <f>+'WICHE Public Grads-RE PROJ'!IQ63/'WICHE Public Grads-RE PROJ'!AC63</f>
        <v>0.52791211663913873</v>
      </c>
      <c r="HG60" s="415">
        <f>+'WICHE Public Grads-RE PROJ'!IR63/'WICHE Public Grads-RE PROJ'!AD63</f>
        <v>0.52035223290502286</v>
      </c>
      <c r="HH60" s="415">
        <f>+'WICHE Public Grads-RE PROJ'!IS63/'WICHE Public Grads-RE PROJ'!AE63</f>
        <v>0.52251351286996695</v>
      </c>
      <c r="HI60" s="415">
        <f>+'WICHE Public Grads-RE PROJ'!IT63/'WICHE Public Grads-RE PROJ'!AF63</f>
        <v>0.51329836878962865</v>
      </c>
      <c r="HJ60" s="417">
        <f>+'WICHE Public Grads-RE PROJ'!IU63/'WICHE Public Grads-RE PROJ'!AG63</f>
        <v>0.52412221752876875</v>
      </c>
      <c r="HK60" s="415">
        <f>+'WICHE Public Grads-RE PROJ'!IV63/'WICHE Public Grads-RE PROJ'!AH63</f>
        <v>0.51700346238589867</v>
      </c>
      <c r="HL60" s="415">
        <f>+'WICHE Public Grads-RE PROJ'!IW63/'WICHE Public Grads-RE PROJ'!AI63</f>
        <v>0.50911354304082046</v>
      </c>
      <c r="HM60" s="415">
        <f>+'WICHE Public Grads-RE PROJ'!IX63/'WICHE Public Grads-RE PROJ'!AJ63</f>
        <v>0.50793401512676839</v>
      </c>
      <c r="HN60" s="415">
        <f>+'WICHE Public Grads-RE PROJ'!IY63/'WICHE Public Grads-RE PROJ'!AK63</f>
        <v>0.50632349959448497</v>
      </c>
      <c r="HO60" s="434">
        <f>+'WICHE Public Grads-RE PROJ'!IZ63/'WICHE Public Grads-RE PROJ'!AL63</f>
        <v>0.50942863196553434</v>
      </c>
      <c r="HP60" s="428">
        <f t="shared" si="58"/>
        <v>1</v>
      </c>
      <c r="HQ60" s="428">
        <f t="shared" si="59"/>
        <v>1</v>
      </c>
      <c r="HR60" s="428">
        <f t="shared" si="60"/>
        <v>1</v>
      </c>
      <c r="HS60" s="428">
        <f t="shared" si="61"/>
        <v>1</v>
      </c>
      <c r="HT60" s="428">
        <f t="shared" si="62"/>
        <v>1</v>
      </c>
      <c r="HU60" s="428">
        <f t="shared" si="2"/>
        <v>1</v>
      </c>
      <c r="HV60" s="428">
        <f t="shared" si="41"/>
        <v>1</v>
      </c>
      <c r="HW60" s="428">
        <f t="shared" si="42"/>
        <v>1</v>
      </c>
      <c r="HX60" s="428">
        <f t="shared" si="43"/>
        <v>1</v>
      </c>
      <c r="HY60" s="428">
        <f t="shared" si="44"/>
        <v>1</v>
      </c>
      <c r="HZ60" s="428">
        <f t="shared" si="45"/>
        <v>1</v>
      </c>
      <c r="IA60" s="428">
        <f t="shared" si="46"/>
        <v>1</v>
      </c>
      <c r="IB60" s="428">
        <f t="shared" si="47"/>
        <v>1</v>
      </c>
      <c r="IC60" s="428">
        <f t="shared" si="17"/>
        <v>1</v>
      </c>
      <c r="ID60" s="428">
        <f t="shared" si="18"/>
        <v>1</v>
      </c>
      <c r="IE60" s="428">
        <f t="shared" si="19"/>
        <v>1</v>
      </c>
      <c r="IF60" s="428">
        <f t="shared" si="20"/>
        <v>1</v>
      </c>
      <c r="IG60" s="428">
        <f t="shared" si="21"/>
        <v>1</v>
      </c>
      <c r="IH60" s="428">
        <f t="shared" si="22"/>
        <v>1</v>
      </c>
      <c r="II60" s="428">
        <f t="shared" si="23"/>
        <v>1</v>
      </c>
      <c r="IJ60" s="428">
        <f t="shared" si="24"/>
        <v>1</v>
      </c>
      <c r="IK60" s="428">
        <f t="shared" si="25"/>
        <v>1</v>
      </c>
      <c r="IL60" s="428">
        <f t="shared" si="26"/>
        <v>1</v>
      </c>
      <c r="IM60" s="428">
        <f t="shared" si="27"/>
        <v>1</v>
      </c>
      <c r="IN60" s="428">
        <f t="shared" si="28"/>
        <v>1</v>
      </c>
      <c r="IO60" s="428">
        <f t="shared" si="29"/>
        <v>1</v>
      </c>
      <c r="IP60" s="428">
        <f t="shared" si="30"/>
        <v>1</v>
      </c>
      <c r="IQ60" s="428">
        <f t="shared" si="31"/>
        <v>1</v>
      </c>
      <c r="IR60" s="428">
        <f t="shared" si="32"/>
        <v>0.99999999999999989</v>
      </c>
      <c r="IS60" s="428">
        <f t="shared" si="33"/>
        <v>1</v>
      </c>
      <c r="IT60" s="428">
        <f t="shared" si="34"/>
        <v>1</v>
      </c>
      <c r="IU60" s="428">
        <f t="shared" si="35"/>
        <v>1</v>
      </c>
      <c r="IV60" s="428">
        <f t="shared" si="36"/>
        <v>1</v>
      </c>
      <c r="IW60" s="428">
        <f t="shared" si="37"/>
        <v>1</v>
      </c>
      <c r="IX60" s="428">
        <f t="shared" si="38"/>
        <v>1</v>
      </c>
      <c r="IY60" s="428">
        <f t="shared" si="39"/>
        <v>1</v>
      </c>
      <c r="IZ60" s="428">
        <f t="shared" si="40"/>
        <v>1</v>
      </c>
    </row>
    <row r="61" spans="1:260" s="42" customFormat="1">
      <c r="A61" s="281" t="s">
        <v>105</v>
      </c>
      <c r="B61" s="411">
        <f>+'WICHE Public Grads-RE PROJ'!AM64/'WICHE Public Grads-RE PROJ'!B64</f>
        <v>2.1110693967135472E-2</v>
      </c>
      <c r="C61" s="411">
        <f>+'WICHE Public Grads-RE PROJ'!AN64/'WICHE Public Grads-RE PROJ'!C64</f>
        <v>2.1742274502241719E-2</v>
      </c>
      <c r="D61" s="411">
        <f>+'WICHE Public Grads-RE PROJ'!AO64/'WICHE Public Grads-RE PROJ'!D64</f>
        <v>2.2116950116714724E-2</v>
      </c>
      <c r="E61" s="411">
        <f>+'WICHE Public Grads-RE PROJ'!AP64/'WICHE Public Grads-RE PROJ'!E64</f>
        <v>2.2343632976782594E-2</v>
      </c>
      <c r="F61" s="411">
        <f>+'WICHE Public Grads-RE PROJ'!AQ64/'WICHE Public Grads-RE PROJ'!F64</f>
        <v>2.0966022211528483E-2</v>
      </c>
      <c r="G61" s="411">
        <f>+'WICHE Public Grads-RE PROJ'!AR64/'WICHE Public Grads-RE PROJ'!G64</f>
        <v>2.1586700607441851E-2</v>
      </c>
      <c r="H61" s="416">
        <f>+'WICHE Public Grads-RE PROJ'!AS64/'WICHE Public Grads-RE PROJ'!H64</f>
        <v>2.1754613727134216E-2</v>
      </c>
      <c r="I61" s="416">
        <f>+'WICHE Public Grads-RE PROJ'!AT64/'WICHE Public Grads-RE PROJ'!I64</f>
        <v>2.2071880105121101E-2</v>
      </c>
      <c r="J61" s="416">
        <f>+'WICHE Public Grads-RE PROJ'!AU64/'WICHE Public Grads-RE PROJ'!J64</f>
        <v>2.160426118165305E-2</v>
      </c>
      <c r="K61" s="416">
        <f>+'WICHE Public Grads-RE PROJ'!AV64/'WICHE Public Grads-RE PROJ'!K64</f>
        <v>2.2973539795169352E-2</v>
      </c>
      <c r="L61" s="411">
        <f>+'WICHE Public Grads-RE PROJ'!AW64/'WICHE Public Grads-RE PROJ'!L64</f>
        <v>2.4342500195749198E-2</v>
      </c>
      <c r="M61" s="416">
        <f>+'WICHE Public Grads-RE PROJ'!AX64/'WICHE Public Grads-RE PROJ'!M64</f>
        <v>2.4130139327791351E-2</v>
      </c>
      <c r="N61" s="416">
        <f>+'WICHE Public Grads-RE PROJ'!AY64/'WICHE Public Grads-RE PROJ'!N64</f>
        <v>2.4716953627366818E-2</v>
      </c>
      <c r="O61" s="416">
        <f>+'WICHE Public Grads-RE PROJ'!AZ64/'WICHE Public Grads-RE PROJ'!O64</f>
        <v>2.6074480193654916E-2</v>
      </c>
      <c r="P61" s="416">
        <f>+'WICHE Public Grads-RE PROJ'!BA64/'WICHE Public Grads-RE PROJ'!P64</f>
        <v>2.5883913136145121E-2</v>
      </c>
      <c r="Q61" s="416">
        <f>+'WICHE Public Grads-RE PROJ'!BB64/'WICHE Public Grads-RE PROJ'!Q64</f>
        <v>2.5699244963181263E-2</v>
      </c>
      <c r="R61" s="416">
        <f>+'WICHE Public Grads-RE PROJ'!BC64/'WICHE Public Grads-RE PROJ'!R64</f>
        <v>2.7570772673788154E-2</v>
      </c>
      <c r="S61" s="416">
        <f>+'WICHE Public Grads-RE PROJ'!BD64/'WICHE Public Grads-RE PROJ'!S64</f>
        <v>2.761781913668402E-2</v>
      </c>
      <c r="T61" s="416">
        <f>+'WICHE Public Grads-RE PROJ'!BE64/'WICHE Public Grads-RE PROJ'!T64</f>
        <v>2.904165609697976E-2</v>
      </c>
      <c r="U61" s="417">
        <f>+'WICHE Public Grads-RE PROJ'!BF64/'WICHE Public Grads-RE PROJ'!U64</f>
        <v>3.0197658798695067E-2</v>
      </c>
      <c r="V61" s="417">
        <f>+'WICHE Public Grads-RE PROJ'!BG64/'WICHE Public Grads-RE PROJ'!V64</f>
        <v>3.2730852530025598E-2</v>
      </c>
      <c r="W61" s="417">
        <f>+'WICHE Public Grads-RE PROJ'!BH64/'WICHE Public Grads-RE PROJ'!W64</f>
        <v>3.5708886643380566E-2</v>
      </c>
      <c r="X61" s="417">
        <f>+'WICHE Public Grads-RE PROJ'!BI64/'WICHE Public Grads-RE PROJ'!X64</f>
        <v>3.6887546222926573E-2</v>
      </c>
      <c r="Y61" s="417">
        <f>+'WICHE Public Grads-RE PROJ'!BJ64/'WICHE Public Grads-RE PROJ'!Y64</f>
        <v>3.9579755872674829E-2</v>
      </c>
      <c r="Z61" s="417">
        <f>+'WICHE Public Grads-RE PROJ'!BK64/'WICHE Public Grads-RE PROJ'!Z64</f>
        <v>4.0839401584636281E-2</v>
      </c>
      <c r="AA61" s="417">
        <f>+'WICHE Public Grads-RE PROJ'!BL64/'WICHE Public Grads-RE PROJ'!AA64</f>
        <v>4.138650204388087E-2</v>
      </c>
      <c r="AB61" s="415">
        <f>+'WICHE Public Grads-RE PROJ'!BM64/'WICHE Public Grads-RE PROJ'!AB64</f>
        <v>4.5423086429925021E-2</v>
      </c>
      <c r="AC61" s="415">
        <f>+'WICHE Public Grads-RE PROJ'!BN64/'WICHE Public Grads-RE PROJ'!AC64</f>
        <v>4.8492693734285927E-2</v>
      </c>
      <c r="AD61" s="415">
        <f>+'WICHE Public Grads-RE PROJ'!BO64/'WICHE Public Grads-RE PROJ'!AD64</f>
        <v>5.0291735976829996E-2</v>
      </c>
      <c r="AE61" s="415">
        <f>+'WICHE Public Grads-RE PROJ'!BP64/'WICHE Public Grads-RE PROJ'!AE64</f>
        <v>5.3015661446184602E-2</v>
      </c>
      <c r="AF61" s="415">
        <f>+'WICHE Public Grads-RE PROJ'!BQ64/'WICHE Public Grads-RE PROJ'!AF64</f>
        <v>5.5825545171339565E-2</v>
      </c>
      <c r="AG61" s="417">
        <f>+'WICHE Public Grads-RE PROJ'!BR64/'WICHE Public Grads-RE PROJ'!AG64</f>
        <v>6.0481151797154221E-2</v>
      </c>
      <c r="AH61" s="415">
        <f>+'WICHE Public Grads-RE PROJ'!BS64/'WICHE Public Grads-RE PROJ'!AH64</f>
        <v>6.1657158736126323E-2</v>
      </c>
      <c r="AI61" s="415">
        <f>+'WICHE Public Grads-RE PROJ'!BT64/'WICHE Public Grads-RE PROJ'!AI64</f>
        <v>6.414764872796061E-2</v>
      </c>
      <c r="AJ61" s="415">
        <f>+'WICHE Public Grads-RE PROJ'!BU64/'WICHE Public Grads-RE PROJ'!AJ64</f>
        <v>6.2453873025765501E-2</v>
      </c>
      <c r="AK61" s="415">
        <f>+'WICHE Public Grads-RE PROJ'!BV64/'WICHE Public Grads-RE PROJ'!AK64</f>
        <v>6.5193942991881068E-2</v>
      </c>
      <c r="AL61" s="434">
        <f>+'WICHE Public Grads-RE PROJ'!BW64/'WICHE Public Grads-RE PROJ'!AL64</f>
        <v>6.6330785858964098E-2</v>
      </c>
      <c r="AM61" s="411">
        <f>+'WICHE Public Grads-RE PROJ'!BX64/'WICHE Public Grads-RE PROJ'!B64</f>
        <v>9.3376074546837242E-4</v>
      </c>
      <c r="AN61" s="411">
        <f>+'WICHE Public Grads-RE PROJ'!BY64/'WICHE Public Grads-RE PROJ'!C64</f>
        <v>8.0991177746709728E-4</v>
      </c>
      <c r="AO61" s="411">
        <f>+'WICHE Public Grads-RE PROJ'!BZ64/'WICHE Public Grads-RE PROJ'!D64</f>
        <v>7.061731301123992E-4</v>
      </c>
      <c r="AP61" s="411">
        <f>+'WICHE Public Grads-RE PROJ'!CA64/'WICHE Public Grads-RE PROJ'!E64</f>
        <v>5.3770668100551152E-4</v>
      </c>
      <c r="AQ61" s="411">
        <f>+'WICHE Public Grads-RE PROJ'!CB64/'WICHE Public Grads-RE PROJ'!F64</f>
        <v>8.3033751332786069E-4</v>
      </c>
      <c r="AR61" s="411">
        <f>+'WICHE Public Grads-RE PROJ'!CC64/'WICHE Public Grads-RE PROJ'!G64</f>
        <v>7.903176893316302E-4</v>
      </c>
      <c r="AS61" s="416">
        <f>+'WICHE Public Grads-RE PROJ'!CD64/'WICHE Public Grads-RE PROJ'!H64</f>
        <v>7.7534056383487052E-4</v>
      </c>
      <c r="AT61" s="416">
        <f>+'WICHE Public Grads-RE PROJ'!CE64/'WICHE Public Grads-RE PROJ'!I64</f>
        <v>9.0560409119965911E-4</v>
      </c>
      <c r="AU61" s="416">
        <f>+'WICHE Public Grads-RE PROJ'!CF64/'WICHE Public Grads-RE PROJ'!J64</f>
        <v>5.879307470230521E-4</v>
      </c>
      <c r="AV61" s="416">
        <f>+'WICHE Public Grads-RE PROJ'!CG64/'WICHE Public Grads-RE PROJ'!K64</f>
        <v>5.4178754937257506E-4</v>
      </c>
      <c r="AW61" s="411">
        <f>+'WICHE Public Grads-RE PROJ'!CH64/'WICHE Public Grads-RE PROJ'!L64</f>
        <v>8.8739636167491716E-4</v>
      </c>
      <c r="AX61" s="416">
        <f>+'WICHE Public Grads-RE PROJ'!CI64/'WICHE Public Grads-RE PROJ'!M64</f>
        <v>8.754888145881451E-4</v>
      </c>
      <c r="AY61" s="416">
        <f>+'WICHE Public Grads-RE PROJ'!CJ64/'WICHE Public Grads-RE PROJ'!N64</f>
        <v>8.0986086590323781E-4</v>
      </c>
      <c r="AZ61" s="416">
        <f>+'WICHE Public Grads-RE PROJ'!CK64/'WICHE Public Grads-RE PROJ'!O64</f>
        <v>9.1376905689414709E-4</v>
      </c>
      <c r="BA61" s="416">
        <f>+'WICHE Public Grads-RE PROJ'!CL64/'WICHE Public Grads-RE PROJ'!P64</f>
        <v>9.7094276174011893E-4</v>
      </c>
      <c r="BB61" s="416">
        <f>+'WICHE Public Grads-RE PROJ'!CM64/'WICHE Public Grads-RE PROJ'!Q64</f>
        <v>1.0264146248532306E-3</v>
      </c>
      <c r="BC61" s="416">
        <f>+'WICHE Public Grads-RE PROJ'!CN64/'WICHE Public Grads-RE PROJ'!R64</f>
        <v>1.122826446408109E-3</v>
      </c>
      <c r="BD61" s="416">
        <f>+'WICHE Public Grads-RE PROJ'!CO64/'WICHE Public Grads-RE PROJ'!S64</f>
        <v>1.2975844965525713E-3</v>
      </c>
      <c r="BE61" s="416">
        <f>+'WICHE Public Grads-RE PROJ'!CP64/'WICHE Public Grads-RE PROJ'!T64</f>
        <v>1.3375458340059497E-3</v>
      </c>
      <c r="BF61" s="417">
        <f>+'WICHE Public Grads-RE PROJ'!CQ64/'WICHE Public Grads-RE PROJ'!U64</f>
        <v>1.1744386873920553E-3</v>
      </c>
      <c r="BG61" s="417">
        <f>+'WICHE Public Grads-RE PROJ'!CR64/'WICHE Public Grads-RE PROJ'!V64</f>
        <v>1.3152195314038197E-3</v>
      </c>
      <c r="BH61" s="417">
        <f>+'WICHE Public Grads-RE PROJ'!CS64/'WICHE Public Grads-RE PROJ'!W64</f>
        <v>1.2730440871080416E-3</v>
      </c>
      <c r="BI61" s="417">
        <f>+'WICHE Public Grads-RE PROJ'!CT64/'WICHE Public Grads-RE PROJ'!X64</f>
        <v>1.2628763866877972E-3</v>
      </c>
      <c r="BJ61" s="417">
        <f>+'WICHE Public Grads-RE PROJ'!CU64/'WICHE Public Grads-RE PROJ'!Y64</f>
        <v>1.1419677372966662E-3</v>
      </c>
      <c r="BK61" s="417">
        <f>+'WICHE Public Grads-RE PROJ'!CV64/'WICHE Public Grads-RE PROJ'!Z64</f>
        <v>1.3585007551914136E-3</v>
      </c>
      <c r="BL61" s="417">
        <f>+'WICHE Public Grads-RE PROJ'!CW64/'WICHE Public Grads-RE PROJ'!AA64</f>
        <v>1.41820305330775E-3</v>
      </c>
      <c r="BM61" s="415">
        <f>+'WICHE Public Grads-RE PROJ'!CX64/'WICHE Public Grads-RE PROJ'!AB64</f>
        <v>1.4913075718876163E-3</v>
      </c>
      <c r="BN61" s="415">
        <f>+'WICHE Public Grads-RE PROJ'!CY64/'WICHE Public Grads-RE PROJ'!AC64</f>
        <v>1.3276575971057063E-3</v>
      </c>
      <c r="BO61" s="415">
        <f>+'WICHE Public Grads-RE PROJ'!CZ64/'WICHE Public Grads-RE PROJ'!AD64</f>
        <v>1.2750255427302435E-3</v>
      </c>
      <c r="BP61" s="415">
        <f>+'WICHE Public Grads-RE PROJ'!DA64/'WICHE Public Grads-RE PROJ'!AE64</f>
        <v>1.457847384205265E-3</v>
      </c>
      <c r="BQ61" s="415">
        <f>+'WICHE Public Grads-RE PROJ'!DB64/'WICHE Public Grads-RE PROJ'!AF64</f>
        <v>1.3291796469366564E-3</v>
      </c>
      <c r="BR61" s="417">
        <f>+'WICHE Public Grads-RE PROJ'!DC64/'WICHE Public Grads-RE PROJ'!AG64</f>
        <v>1.2306966079978421E-3</v>
      </c>
      <c r="BS61" s="415">
        <f>+'WICHE Public Grads-RE PROJ'!DD64/'WICHE Public Grads-RE PROJ'!AH64</f>
        <v>1.1605668797096949E-3</v>
      </c>
      <c r="BT61" s="415">
        <f>+'WICHE Public Grads-RE PROJ'!DE64/'WICHE Public Grads-RE PROJ'!AI64</f>
        <v>1.1479478411304861E-3</v>
      </c>
      <c r="BU61" s="415">
        <f>+'WICHE Public Grads-RE PROJ'!DF64/'WICHE Public Grads-RE PROJ'!AJ64</f>
        <v>1.1644498384530857E-3</v>
      </c>
      <c r="BV61" s="415">
        <f>+'WICHE Public Grads-RE PROJ'!DG64/'WICHE Public Grads-RE PROJ'!AK64</f>
        <v>1.1371522697057618E-3</v>
      </c>
      <c r="BW61" s="434">
        <f>+'WICHE Public Grads-RE PROJ'!DH64/'WICHE Public Grads-RE PROJ'!AL64</f>
        <v>1.0467906929243758E-3</v>
      </c>
      <c r="BX61" s="411">
        <f>+'WICHE Public Grads-RE PROJ'!DI64/'WICHE Public Grads-RE PROJ'!B64</f>
        <v>2.0176933221667099E-2</v>
      </c>
      <c r="BY61" s="411">
        <f>+'WICHE Public Grads-RE PROJ'!DJ64/'WICHE Public Grads-RE PROJ'!C64</f>
        <v>2.0932362724774622E-2</v>
      </c>
      <c r="BZ61" s="411">
        <f>+'WICHE Public Grads-RE PROJ'!DK64/'WICHE Public Grads-RE PROJ'!D64</f>
        <v>2.1410776986602327E-2</v>
      </c>
      <c r="CA61" s="411">
        <f>+'WICHE Public Grads-RE PROJ'!DL64/'WICHE Public Grads-RE PROJ'!E64</f>
        <v>2.1805926295777083E-2</v>
      </c>
      <c r="CB61" s="411">
        <f>+'WICHE Public Grads-RE PROJ'!DM64/'WICHE Public Grads-RE PROJ'!F64</f>
        <v>2.013568469820062E-2</v>
      </c>
      <c r="CC61" s="411">
        <f>+'WICHE Public Grads-RE PROJ'!DN64/'WICHE Public Grads-RE PROJ'!G64</f>
        <v>2.0796382918110222E-2</v>
      </c>
      <c r="CD61" s="416">
        <f>+'WICHE Public Grads-RE PROJ'!DO64/'WICHE Public Grads-RE PROJ'!H64</f>
        <v>2.0979273163299346E-2</v>
      </c>
      <c r="CE61" s="416">
        <f>+'WICHE Public Grads-RE PROJ'!DP64/'WICHE Public Grads-RE PROJ'!I64</f>
        <v>2.1166276013921442E-2</v>
      </c>
      <c r="CF61" s="416">
        <f>+'WICHE Public Grads-RE PROJ'!DQ64/'WICHE Public Grads-RE PROJ'!J64</f>
        <v>2.1016330434629998E-2</v>
      </c>
      <c r="CG61" s="416">
        <f>+'WICHE Public Grads-RE PROJ'!DR64/'WICHE Public Grads-RE PROJ'!K64</f>
        <v>2.2431752245796778E-2</v>
      </c>
      <c r="CH61" s="411">
        <f>+'WICHE Public Grads-RE PROJ'!DS64/'WICHE Public Grads-RE PROJ'!L64</f>
        <v>2.345510383407428E-2</v>
      </c>
      <c r="CI61" s="416">
        <f>+'WICHE Public Grads-RE PROJ'!DT64/'WICHE Public Grads-RE PROJ'!M64</f>
        <v>2.3254650513203204E-2</v>
      </c>
      <c r="CJ61" s="416">
        <f>+'WICHE Public Grads-RE PROJ'!DU64/'WICHE Public Grads-RE PROJ'!N64</f>
        <v>2.3907092761463581E-2</v>
      </c>
      <c r="CK61" s="416">
        <f>+'WICHE Public Grads-RE PROJ'!DV64/'WICHE Public Grads-RE PROJ'!O64</f>
        <v>2.5160711136760768E-2</v>
      </c>
      <c r="CL61" s="416">
        <f>+'WICHE Public Grads-RE PROJ'!DW64/'WICHE Public Grads-RE PROJ'!P64</f>
        <v>2.4912970374405003E-2</v>
      </c>
      <c r="CM61" s="416">
        <f>+'WICHE Public Grads-RE PROJ'!DX64/'WICHE Public Grads-RE PROJ'!Q64</f>
        <v>2.4672830338328032E-2</v>
      </c>
      <c r="CN61" s="416">
        <f>+'WICHE Public Grads-RE PROJ'!DY64/'WICHE Public Grads-RE PROJ'!R64</f>
        <v>2.6447946227380045E-2</v>
      </c>
      <c r="CO61" s="416">
        <f>+'WICHE Public Grads-RE PROJ'!DZ64/'WICHE Public Grads-RE PROJ'!S64</f>
        <v>2.6320234640131449E-2</v>
      </c>
      <c r="CP61" s="416">
        <f>+'WICHE Public Grads-RE PROJ'!EA64/'WICHE Public Grads-RE PROJ'!T64</f>
        <v>2.770411026297381E-2</v>
      </c>
      <c r="CQ61" s="417">
        <f>+'WICHE Public Grads-RE PROJ'!EB64/'WICHE Public Grads-RE PROJ'!U64</f>
        <v>2.9023220111303014E-2</v>
      </c>
      <c r="CR61" s="417">
        <f>+'WICHE Public Grads-RE PROJ'!EC64/'WICHE Public Grads-RE PROJ'!V64</f>
        <v>3.1415632998621774E-2</v>
      </c>
      <c r="CS61" s="417">
        <f>+'WICHE Public Grads-RE PROJ'!ED64/'WICHE Public Grads-RE PROJ'!W64</f>
        <v>3.4435842556272529E-2</v>
      </c>
      <c r="CT61" s="417">
        <f>+'WICHE Public Grads-RE PROJ'!EE64/'WICHE Public Grads-RE PROJ'!X64</f>
        <v>3.5624669836238777E-2</v>
      </c>
      <c r="CU61" s="417">
        <f>+'WICHE Public Grads-RE PROJ'!EF64/'WICHE Public Grads-RE PROJ'!Y64</f>
        <v>3.8437788135378161E-2</v>
      </c>
      <c r="CV61" s="417">
        <f>+'WICHE Public Grads-RE PROJ'!EG64/'WICHE Public Grads-RE PROJ'!Z64</f>
        <v>3.9480900829444873E-2</v>
      </c>
      <c r="CW61" s="417">
        <f>+'WICHE Public Grads-RE PROJ'!EH64/'WICHE Public Grads-RE PROJ'!AA64</f>
        <v>3.9968298990573123E-2</v>
      </c>
      <c r="CX61" s="415">
        <f>+'WICHE Public Grads-RE PROJ'!EI64/'WICHE Public Grads-RE PROJ'!AB64</f>
        <v>4.393177885803741E-2</v>
      </c>
      <c r="CY61" s="415">
        <f>+'WICHE Public Grads-RE PROJ'!EJ64/'WICHE Public Grads-RE PROJ'!AC64</f>
        <v>4.7165036137180219E-2</v>
      </c>
      <c r="CZ61" s="415">
        <f>+'WICHE Public Grads-RE PROJ'!EK64/'WICHE Public Grads-RE PROJ'!AD64</f>
        <v>4.9016710434099754E-2</v>
      </c>
      <c r="DA61" s="415">
        <f>+'WICHE Public Grads-RE PROJ'!EL64/'WICHE Public Grads-RE PROJ'!AE64</f>
        <v>5.1557814061979339E-2</v>
      </c>
      <c r="DB61" s="415">
        <f>+'WICHE Public Grads-RE PROJ'!EM64/'WICHE Public Grads-RE PROJ'!AF64</f>
        <v>5.4496365524402908E-2</v>
      </c>
      <c r="DC61" s="417">
        <f>+'WICHE Public Grads-RE PROJ'!EN64/'WICHE Public Grads-RE PROJ'!AG64</f>
        <v>5.9250455189156385E-2</v>
      </c>
      <c r="DD61" s="415">
        <f>+'WICHE Public Grads-RE PROJ'!EO64/'WICHE Public Grads-RE PROJ'!AH64</f>
        <v>6.0496591856416627E-2</v>
      </c>
      <c r="DE61" s="415">
        <f>+'WICHE Public Grads-RE PROJ'!EP64/'WICHE Public Grads-RE PROJ'!AI64</f>
        <v>6.2999700886830129E-2</v>
      </c>
      <c r="DF61" s="415">
        <f>+'WICHE Public Grads-RE PROJ'!EQ64/'WICHE Public Grads-RE PROJ'!AJ64</f>
        <v>6.1289423187312418E-2</v>
      </c>
      <c r="DG61" s="415">
        <f>+'WICHE Public Grads-RE PROJ'!ER64/'WICHE Public Grads-RE PROJ'!AK64</f>
        <v>6.4056790722175308E-2</v>
      </c>
      <c r="DH61" s="434">
        <f>+'WICHE Public Grads-RE PROJ'!ES64/'WICHE Public Grads-RE PROJ'!AL64</f>
        <v>6.5283995166039721E-2</v>
      </c>
      <c r="DI61" s="411">
        <f>+'WICHE Public Grads-RE PROJ'!ET64/'WICHE Public Grads-RE PROJ'!B64</f>
        <v>8.9130832394759385E-2</v>
      </c>
      <c r="DJ61" s="411">
        <f>+'WICHE Public Grads-RE PROJ'!EU64/'WICHE Public Grads-RE PROJ'!C64</f>
        <v>9.4431856529913705E-2</v>
      </c>
      <c r="DK61" s="411">
        <f>+'WICHE Public Grads-RE PROJ'!EV64/'WICHE Public Grads-RE PROJ'!D64</f>
        <v>9.5107789481943539E-2</v>
      </c>
      <c r="DL61" s="411">
        <f>+'WICHE Public Grads-RE PROJ'!EW64/'WICHE Public Grads-RE PROJ'!E64</f>
        <v>9.4674783477041849E-2</v>
      </c>
      <c r="DM61" s="411">
        <f>+'WICHE Public Grads-RE PROJ'!EX64/'WICHE Public Grads-RE PROJ'!F64</f>
        <v>9.9612194638661652E-2</v>
      </c>
      <c r="DN61" s="411">
        <f>+'WICHE Public Grads-RE PROJ'!EY64/'WICHE Public Grads-RE PROJ'!G64</f>
        <v>9.9184870011119586E-2</v>
      </c>
      <c r="DO61" s="416">
        <f>+'WICHE Public Grads-RE PROJ'!EZ64/'WICHE Public Grads-RE PROJ'!H64</f>
        <v>9.7377365464888788E-2</v>
      </c>
      <c r="DP61" s="416">
        <f>+'WICHE Public Grads-RE PROJ'!FA64/'WICHE Public Grads-RE PROJ'!I64</f>
        <v>0.10205802968960864</v>
      </c>
      <c r="DQ61" s="416">
        <f>+'WICHE Public Grads-RE PROJ'!FB64/'WICHE Public Grads-RE PROJ'!J64</f>
        <v>0.10278257969971656</v>
      </c>
      <c r="DR61" s="416">
        <f>+'WICHE Public Grads-RE PROJ'!FC64/'WICHE Public Grads-RE PROJ'!K64</f>
        <v>0.10411933307700375</v>
      </c>
      <c r="DS61" s="411">
        <f>+'WICHE Public Grads-RE PROJ'!FD64/'WICHE Public Grads-RE PROJ'!L64</f>
        <v>0.1013980842678545</v>
      </c>
      <c r="DT61" s="416">
        <f>+'WICHE Public Grads-RE PROJ'!FE64/'WICHE Public Grads-RE PROJ'!M64</f>
        <v>0.10958618562030467</v>
      </c>
      <c r="DU61" s="416">
        <f>+'WICHE Public Grads-RE PROJ'!FF64/'WICHE Public Grads-RE PROJ'!N64</f>
        <v>0.1158343996501401</v>
      </c>
      <c r="DV61" s="416">
        <f>+'WICHE Public Grads-RE PROJ'!FG64/'WICHE Public Grads-RE PROJ'!O64</f>
        <v>0.12512223665015471</v>
      </c>
      <c r="DW61" s="416">
        <f>+'WICHE Public Grads-RE PROJ'!FH64/'WICHE Public Grads-RE PROJ'!P64</f>
        <v>0.12285188781269488</v>
      </c>
      <c r="DX61" s="416">
        <f>+'WICHE Public Grads-RE PROJ'!FI64/'WICHE Public Grads-RE PROJ'!Q64</f>
        <v>0.12064259776210508</v>
      </c>
      <c r="DY61" s="416">
        <f>+'WICHE Public Grads-RE PROJ'!FJ64/'WICHE Public Grads-RE PROJ'!R64</f>
        <v>0.12390312930192496</v>
      </c>
      <c r="DZ61" s="416">
        <f>+'WICHE Public Grads-RE PROJ'!FK64/'WICHE Public Grads-RE PROJ'!S64</f>
        <v>0.12610371462354694</v>
      </c>
      <c r="EA61" s="416">
        <f>+'WICHE Public Grads-RE PROJ'!FL64/'WICHE Public Grads-RE PROJ'!T64</f>
        <v>0.14110339844260467</v>
      </c>
      <c r="EB61" s="417">
        <f>+'WICHE Public Grads-RE PROJ'!FM64/'WICHE Public Grads-RE PROJ'!U64</f>
        <v>0.14420264824409901</v>
      </c>
      <c r="EC61" s="417">
        <f>+'WICHE Public Grads-RE PROJ'!FN64/'WICHE Public Grads-RE PROJ'!V64</f>
        <v>0.14376845835794447</v>
      </c>
      <c r="ED61" s="417">
        <f>+'WICHE Public Grads-RE PROJ'!FO64/'WICHE Public Grads-RE PROJ'!W64</f>
        <v>0.13268301997883564</v>
      </c>
      <c r="EE61" s="417">
        <f>+'WICHE Public Grads-RE PROJ'!FP64/'WICHE Public Grads-RE PROJ'!X64</f>
        <v>0.12766607237189645</v>
      </c>
      <c r="EF61" s="417">
        <f>+'WICHE Public Grads-RE PROJ'!FQ64/'WICHE Public Grads-RE PROJ'!Y64</f>
        <v>0.12926228884170635</v>
      </c>
      <c r="EG61" s="417">
        <f>+'WICHE Public Grads-RE PROJ'!FR64/'WICHE Public Grads-RE PROJ'!Z64</f>
        <v>0.12887193809961775</v>
      </c>
      <c r="EH61" s="417">
        <f>+'WICHE Public Grads-RE PROJ'!FS64/'WICHE Public Grads-RE PROJ'!AA64</f>
        <v>0.12808876282639525</v>
      </c>
      <c r="EI61" s="415">
        <f>+'WICHE Public Grads-RE PROJ'!FT64/'WICHE Public Grads-RE PROJ'!AB64</f>
        <v>0.124932026036088</v>
      </c>
      <c r="EJ61" s="415">
        <f>+'WICHE Public Grads-RE PROJ'!FU64/'WICHE Public Grads-RE PROJ'!AC64</f>
        <v>0.12423555964916648</v>
      </c>
      <c r="EK61" s="415">
        <f>+'WICHE Public Grads-RE PROJ'!FV64/'WICHE Public Grads-RE PROJ'!AD64</f>
        <v>0.12398145724442493</v>
      </c>
      <c r="EL61" s="415">
        <f>+'WICHE Public Grads-RE PROJ'!FW64/'WICHE Public Grads-RE PROJ'!AE64</f>
        <v>0.12178440519826725</v>
      </c>
      <c r="EM61" s="415">
        <f>+'WICHE Public Grads-RE PROJ'!FX64/'WICHE Public Grads-RE PROJ'!AF64</f>
        <v>0.11790654205607477</v>
      </c>
      <c r="EN61" s="417">
        <f>+'WICHE Public Grads-RE PROJ'!FY64/'WICHE Public Grads-RE PROJ'!AG64</f>
        <v>0.12214242362937487</v>
      </c>
      <c r="EO61" s="415">
        <f>+'WICHE Public Grads-RE PROJ'!FZ64/'WICHE Public Grads-RE PROJ'!AH64</f>
        <v>0.12544747208918383</v>
      </c>
      <c r="EP61" s="415">
        <f>+'WICHE Public Grads-RE PROJ'!GA64/'WICHE Public Grads-RE PROJ'!AI64</f>
        <v>0.12711501305588566</v>
      </c>
      <c r="EQ61" s="415">
        <f>+'WICHE Public Grads-RE PROJ'!GB64/'WICHE Public Grads-RE PROJ'!AJ64</f>
        <v>0.13051678611844586</v>
      </c>
      <c r="ER61" s="415">
        <f>+'WICHE Public Grads-RE PROJ'!GC64/'WICHE Public Grads-RE PROJ'!AK64</f>
        <v>0.13124075018604145</v>
      </c>
      <c r="ES61" s="434">
        <f>+'WICHE Public Grads-RE PROJ'!GD64/'WICHE Public Grads-RE PROJ'!AL64</f>
        <v>0.13122329832683699</v>
      </c>
      <c r="ET61" s="411">
        <f>+'WICHE Public Grads-RE PROJ'!GE64/'WICHE Public Grads-RE PROJ'!B64</f>
        <v>1.510382071793687E-2</v>
      </c>
      <c r="EU61" s="411">
        <f>+'WICHE Public Grads-RE PROJ'!GF64/'WICHE Public Grads-RE PROJ'!C64</f>
        <v>1.7210625271175818E-2</v>
      </c>
      <c r="EV61" s="411">
        <f>+'WICHE Public Grads-RE PROJ'!GG64/'WICHE Public Grads-RE PROJ'!D64</f>
        <v>1.7919143176602131E-2</v>
      </c>
      <c r="EW61" s="411">
        <f>+'WICHE Public Grads-RE PROJ'!GH64/'WICHE Public Grads-RE PROJ'!E64</f>
        <v>1.8877345265300636E-2</v>
      </c>
      <c r="EX61" s="411">
        <f>+'WICHE Public Grads-RE PROJ'!GI64/'WICHE Public Grads-RE PROJ'!F64</f>
        <v>1.9956407280550287E-2</v>
      </c>
      <c r="EY61" s="411">
        <f>+'WICHE Public Grads-RE PROJ'!GJ64/'WICHE Public Grads-RE PROJ'!G64</f>
        <v>2.0290947186560923E-2</v>
      </c>
      <c r="EZ61" s="416">
        <f>+'WICHE Public Grads-RE PROJ'!GK64/'WICHE Public Grads-RE PROJ'!H64</f>
        <v>2.359379366925414E-2</v>
      </c>
      <c r="FA61" s="416">
        <f>+'WICHE Public Grads-RE PROJ'!GL64/'WICHE Public Grads-RE PROJ'!I64</f>
        <v>2.3936359116414518E-2</v>
      </c>
      <c r="FB61" s="416">
        <f>+'WICHE Public Grads-RE PROJ'!GM64/'WICHE Public Grads-RE PROJ'!J64</f>
        <v>2.4789617318509288E-2</v>
      </c>
      <c r="FC61" s="416">
        <f>+'WICHE Public Grads-RE PROJ'!GN64/'WICHE Public Grads-RE PROJ'!K64</f>
        <v>2.5874724736970882E-2</v>
      </c>
      <c r="FD61" s="411">
        <f>+'WICHE Public Grads-RE PROJ'!GO64/'WICHE Public Grads-RE PROJ'!L64</f>
        <v>2.6908989673142342E-2</v>
      </c>
      <c r="FE61" s="416">
        <f>+'WICHE Public Grads-RE PROJ'!GP64/'WICHE Public Grads-RE PROJ'!M64</f>
        <v>2.9733267741155478E-2</v>
      </c>
      <c r="FF61" s="416">
        <f>+'WICHE Public Grads-RE PROJ'!GQ64/'WICHE Public Grads-RE PROJ'!N64</f>
        <v>3.3479648196439851E-2</v>
      </c>
      <c r="FG61" s="416">
        <f>+'WICHE Public Grads-RE PROJ'!GR64/'WICHE Public Grads-RE PROJ'!O64</f>
        <v>3.6951538177912441E-2</v>
      </c>
      <c r="FH61" s="416">
        <f>+'WICHE Public Grads-RE PROJ'!GS64/'WICHE Public Grads-RE PROJ'!P64</f>
        <v>4.016387619295711E-2</v>
      </c>
      <c r="FI61" s="416">
        <f>+'WICHE Public Grads-RE PROJ'!GT64/'WICHE Public Grads-RE PROJ'!Q64</f>
        <v>4.3280483347977884E-2</v>
      </c>
      <c r="FJ61" s="416">
        <f>+'WICHE Public Grads-RE PROJ'!GU64/'WICHE Public Grads-RE PROJ'!R64</f>
        <v>4.5974359565942979E-2</v>
      </c>
      <c r="FK61" s="416">
        <f>+'WICHE Public Grads-RE PROJ'!GV64/'WICHE Public Grads-RE PROJ'!S64</f>
        <v>4.9976198154205245E-2</v>
      </c>
      <c r="FL61" s="416">
        <f>+'WICHE Public Grads-RE PROJ'!GW64/'WICHE Public Grads-RE PROJ'!T64</f>
        <v>5.4016865376780514E-2</v>
      </c>
      <c r="FM61" s="417">
        <f>+'WICHE Public Grads-RE PROJ'!GX64/'WICHE Public Grads-RE PROJ'!U64</f>
        <v>5.9765879869506815E-2</v>
      </c>
      <c r="FN61" s="417">
        <f>+'WICHE Public Grads-RE PROJ'!GY64/'WICHE Public Grads-RE PROJ'!V64</f>
        <v>6.4351250246111436E-2</v>
      </c>
      <c r="FO61" s="417">
        <f>+'WICHE Public Grads-RE PROJ'!GZ64/'WICHE Public Grads-RE PROJ'!W64</f>
        <v>6.7566814923259305E-2</v>
      </c>
      <c r="FP61" s="417">
        <f>+'WICHE Public Grads-RE PROJ'!HA64/'WICHE Public Grads-RE PROJ'!X64</f>
        <v>6.6891178024300058E-2</v>
      </c>
      <c r="FQ61" s="417">
        <f>+'WICHE Public Grads-RE PROJ'!HB64/'WICHE Public Grads-RE PROJ'!Y64</f>
        <v>7.1250327787035703E-2</v>
      </c>
      <c r="FR61" s="417">
        <f>+'WICHE Public Grads-RE PROJ'!HC64/'WICHE Public Grads-RE PROJ'!Z64</f>
        <v>7.5983225468935892E-2</v>
      </c>
      <c r="FS61" s="417">
        <f>+'WICHE Public Grads-RE PROJ'!HD64/'WICHE Public Grads-RE PROJ'!AA64</f>
        <v>7.8935513472929E-2</v>
      </c>
      <c r="FT61" s="415">
        <f>+'WICHE Public Grads-RE PROJ'!HE64/'WICHE Public Grads-RE PROJ'!AB64</f>
        <v>7.8717969844277827E-2</v>
      </c>
      <c r="FU61" s="415">
        <f>+'WICHE Public Grads-RE PROJ'!HF64/'WICHE Public Grads-RE PROJ'!AC64</f>
        <v>8.4090513056682678E-2</v>
      </c>
      <c r="FV61" s="415">
        <f>+'WICHE Public Grads-RE PROJ'!HG64/'WICHE Public Grads-RE PROJ'!AD64</f>
        <v>8.7478573660167702E-2</v>
      </c>
      <c r="FW61" s="415">
        <f>+'WICHE Public Grads-RE PROJ'!HH64/'WICHE Public Grads-RE PROJ'!AE64</f>
        <v>8.7979006997667447E-2</v>
      </c>
      <c r="FX61" s="415">
        <f>+'WICHE Public Grads-RE PROJ'!HI64/'WICHE Public Grads-RE PROJ'!AF64</f>
        <v>9.3025960539979233E-2</v>
      </c>
      <c r="FY61" s="417">
        <f>+'WICHE Public Grads-RE PROJ'!HJ64/'WICHE Public Grads-RE PROJ'!AG64</f>
        <v>0.1133083822240205</v>
      </c>
      <c r="FZ61" s="415">
        <f>+'WICHE Public Grads-RE PROJ'!HK64/'WICHE Public Grads-RE PROJ'!AH64</f>
        <v>0.12134462297922421</v>
      </c>
      <c r="GA61" s="415">
        <f>+'WICHE Public Grads-RE PROJ'!HL64/'WICHE Public Grads-RE PROJ'!AI64</f>
        <v>0.1233639722228959</v>
      </c>
      <c r="GB61" s="415">
        <f>+'WICHE Public Grads-RE PROJ'!HM64/'WICHE Public Grads-RE PROJ'!AJ64</f>
        <v>0.12456333131058009</v>
      </c>
      <c r="GC61" s="415">
        <f>+'WICHE Public Grads-RE PROJ'!HN64/'WICHE Public Grads-RE PROJ'!AK64</f>
        <v>0.12660016555599221</v>
      </c>
      <c r="GD61" s="434">
        <f>+'WICHE Public Grads-RE PROJ'!HO64/'WICHE Public Grads-RE PROJ'!AL64</f>
        <v>0.12752123368112883</v>
      </c>
      <c r="GE61" s="411">
        <f>+'WICHE Public Grads-RE PROJ'!HP64/'WICHE Public Grads-RE PROJ'!B64</f>
        <v>0.87465465292016831</v>
      </c>
      <c r="GF61" s="411">
        <f>+'WICHE Public Grads-RE PROJ'!HQ64/'WICHE Public Grads-RE PROJ'!C64</f>
        <v>0.86661524369666876</v>
      </c>
      <c r="GG61" s="411">
        <f>+'WICHE Public Grads-RE PROJ'!HR64/'WICHE Public Grads-RE PROJ'!D64</f>
        <v>0.86485611722473965</v>
      </c>
      <c r="GH61" s="411">
        <f>+'WICHE Public Grads-RE PROJ'!HS64/'WICHE Public Grads-RE PROJ'!E64</f>
        <v>0.8641042382808749</v>
      </c>
      <c r="GI61" s="411">
        <f>+'WICHE Public Grads-RE PROJ'!HT64/'WICHE Public Grads-RE PROJ'!F64</f>
        <v>0.85946537586925953</v>
      </c>
      <c r="GJ61" s="411">
        <f>+'WICHE Public Grads-RE PROJ'!HU64/'WICHE Public Grads-RE PROJ'!G64</f>
        <v>0.85893748219487764</v>
      </c>
      <c r="GK61" s="416">
        <f>+'WICHE Public Grads-RE PROJ'!HV64/'WICHE Public Grads-RE PROJ'!H64</f>
        <v>0.85727422713872281</v>
      </c>
      <c r="GL61" s="416">
        <f>+'WICHE Public Grads-RE PROJ'!HW64/'WICHE Public Grads-RE PROJ'!I64</f>
        <v>0.85193373108885573</v>
      </c>
      <c r="GM61" s="416">
        <f>+'WICHE Public Grads-RE PROJ'!HX64/'WICHE Public Grads-RE PROJ'!J64</f>
        <v>0.8508235418001211</v>
      </c>
      <c r="GN61" s="416">
        <f>+'WICHE Public Grads-RE PROJ'!HY64/'WICHE Public Grads-RE PROJ'!K64</f>
        <v>0.84703240239085598</v>
      </c>
      <c r="GO61" s="411">
        <f>+'WICHE Public Grads-RE PROJ'!HZ64/'WICHE Public Grads-RE PROJ'!L64</f>
        <v>0.84735042586325393</v>
      </c>
      <c r="GP61" s="416">
        <f>+'WICHE Public Grads-RE PROJ'!IA64/'WICHE Public Grads-RE PROJ'!M64</f>
        <v>0.83655040731074848</v>
      </c>
      <c r="GQ61" s="416">
        <f>+'WICHE Public Grads-RE PROJ'!IB64/'WICHE Public Grads-RE PROJ'!N64</f>
        <v>0.82596899852605321</v>
      </c>
      <c r="GR61" s="416">
        <f>+'WICHE Public Grads-RE PROJ'!IC64/'WICHE Public Grads-RE PROJ'!O64</f>
        <v>0.81185174497827794</v>
      </c>
      <c r="GS61" s="416">
        <f>+'WICHE Public Grads-RE PROJ'!ID64/'WICHE Public Grads-RE PROJ'!P64</f>
        <v>0.81110032285820288</v>
      </c>
      <c r="GT61" s="416">
        <f>+'WICHE Public Grads-RE PROJ'!IE64/'WICHE Public Grads-RE PROJ'!Q64</f>
        <v>0.81037767392673576</v>
      </c>
      <c r="GU61" s="416">
        <f>+'WICHE Public Grads-RE PROJ'!IF64/'WICHE Public Grads-RE PROJ'!R64</f>
        <v>0.80255173845834393</v>
      </c>
      <c r="GV61" s="416">
        <f>+'WICHE Public Grads-RE PROJ'!IG64/'WICHE Public Grads-RE PROJ'!S64</f>
        <v>0.79630226808556381</v>
      </c>
      <c r="GW61" s="416">
        <f>+'WICHE Public Grads-RE PROJ'!IH64/'WICHE Public Grads-RE PROJ'!T64</f>
        <v>0.77583808008363508</v>
      </c>
      <c r="GX61" s="417">
        <f>+'WICHE Public Grads-RE PROJ'!II64/'WICHE Public Grads-RE PROJ'!U64</f>
        <v>0.76583381308769904</v>
      </c>
      <c r="GY61" s="417">
        <f>+'WICHE Public Grads-RE PROJ'!IJ64/'WICHE Public Grads-RE PROJ'!V64</f>
        <v>0.75914943886591846</v>
      </c>
      <c r="GZ61" s="417">
        <f>+'WICHE Public Grads-RE PROJ'!IK64/'WICHE Public Grads-RE PROJ'!W64</f>
        <v>0.76404127845452452</v>
      </c>
      <c r="HA61" s="417">
        <f>+'WICHE Public Grads-RE PROJ'!IL64/'WICHE Public Grads-RE PROJ'!X64</f>
        <v>0.76855520338087691</v>
      </c>
      <c r="HB61" s="417">
        <f>+'WICHE Public Grads-RE PROJ'!IM64/'WICHE Public Grads-RE PROJ'!Y64</f>
        <v>0.75990762749858309</v>
      </c>
      <c r="HC61" s="417">
        <f>+'WICHE Public Grads-RE PROJ'!IN64/'WICHE Public Grads-RE PROJ'!Z64</f>
        <v>0.75430543484681001</v>
      </c>
      <c r="HD61" s="417">
        <f>+'WICHE Public Grads-RE PROJ'!IO64/'WICHE Public Grads-RE PROJ'!AA64</f>
        <v>0.75158922165679487</v>
      </c>
      <c r="HE61" s="415">
        <f>+'WICHE Public Grads-RE PROJ'!IP64/'WICHE Public Grads-RE PROJ'!AB64</f>
        <v>0.75092691768970921</v>
      </c>
      <c r="HF61" s="415">
        <f>+'WICHE Public Grads-RE PROJ'!IQ64/'WICHE Public Grads-RE PROJ'!AC64</f>
        <v>0.74318123355986487</v>
      </c>
      <c r="HG61" s="415">
        <f>+'WICHE Public Grads-RE PROJ'!IR64/'WICHE Public Grads-RE PROJ'!AD64</f>
        <v>0.73824823311857735</v>
      </c>
      <c r="HH61" s="415">
        <f>+'WICHE Public Grads-RE PROJ'!IS64/'WICHE Public Grads-RE PROJ'!AE64</f>
        <v>0.73722092635788072</v>
      </c>
      <c r="HI61" s="415">
        <f>+'WICHE Public Grads-RE PROJ'!IT64/'WICHE Public Grads-RE PROJ'!AF64</f>
        <v>0.73324195223260646</v>
      </c>
      <c r="HJ61" s="417">
        <f>+'WICHE Public Grads-RE PROJ'!IU64/'WICHE Public Grads-RE PROJ'!AG64</f>
        <v>0.70406804234945042</v>
      </c>
      <c r="HK61" s="415">
        <f>+'WICHE Public Grads-RE PROJ'!IV64/'WICHE Public Grads-RE PROJ'!AH64</f>
        <v>0.69155074619546564</v>
      </c>
      <c r="HL61" s="415">
        <f>+'WICHE Public Grads-RE PROJ'!IW64/'WICHE Public Grads-RE PROJ'!AI64</f>
        <v>0.68537336599325782</v>
      </c>
      <c r="HM61" s="415">
        <f>+'WICHE Public Grads-RE PROJ'!IX64/'WICHE Public Grads-RE PROJ'!AJ64</f>
        <v>0.68246600954520853</v>
      </c>
      <c r="HN61" s="415">
        <f>+'WICHE Public Grads-RE PROJ'!IY64/'WICHE Public Grads-RE PROJ'!AK64</f>
        <v>0.67696514126608531</v>
      </c>
      <c r="HO61" s="434">
        <f>+'WICHE Public Grads-RE PROJ'!IZ64/'WICHE Public Grads-RE PROJ'!AL64</f>
        <v>0.67492468213307011</v>
      </c>
      <c r="HP61" s="428">
        <f t="shared" si="58"/>
        <v>1</v>
      </c>
      <c r="HQ61" s="428">
        <f t="shared" si="59"/>
        <v>1</v>
      </c>
      <c r="HR61" s="428">
        <f t="shared" si="60"/>
        <v>1</v>
      </c>
      <c r="HS61" s="428">
        <f t="shared" si="61"/>
        <v>1</v>
      </c>
      <c r="HT61" s="428">
        <f t="shared" si="62"/>
        <v>1</v>
      </c>
      <c r="HU61" s="428">
        <f t="shared" si="2"/>
        <v>1</v>
      </c>
      <c r="HV61" s="428">
        <f t="shared" si="41"/>
        <v>1</v>
      </c>
      <c r="HW61" s="428">
        <f t="shared" si="42"/>
        <v>1</v>
      </c>
      <c r="HX61" s="428">
        <f t="shared" si="43"/>
        <v>1</v>
      </c>
      <c r="HY61" s="428">
        <f t="shared" si="44"/>
        <v>1</v>
      </c>
      <c r="HZ61" s="428">
        <f t="shared" si="45"/>
        <v>1</v>
      </c>
      <c r="IA61" s="428">
        <f t="shared" si="46"/>
        <v>1</v>
      </c>
      <c r="IB61" s="428">
        <f t="shared" si="47"/>
        <v>1</v>
      </c>
      <c r="IC61" s="428">
        <f t="shared" si="17"/>
        <v>1</v>
      </c>
      <c r="ID61" s="428">
        <f t="shared" si="18"/>
        <v>1</v>
      </c>
      <c r="IE61" s="428">
        <f t="shared" si="19"/>
        <v>1</v>
      </c>
      <c r="IF61" s="428">
        <f t="shared" si="20"/>
        <v>1</v>
      </c>
      <c r="IG61" s="428">
        <f t="shared" si="21"/>
        <v>1</v>
      </c>
      <c r="IH61" s="428">
        <f t="shared" si="22"/>
        <v>1</v>
      </c>
      <c r="II61" s="428">
        <f t="shared" si="23"/>
        <v>1</v>
      </c>
      <c r="IJ61" s="428">
        <f t="shared" si="24"/>
        <v>1</v>
      </c>
      <c r="IK61" s="428">
        <f t="shared" si="25"/>
        <v>1</v>
      </c>
      <c r="IL61" s="428">
        <f t="shared" si="26"/>
        <v>1</v>
      </c>
      <c r="IM61" s="428">
        <f t="shared" si="27"/>
        <v>1</v>
      </c>
      <c r="IN61" s="428">
        <f t="shared" si="28"/>
        <v>1</v>
      </c>
      <c r="IO61" s="428">
        <f t="shared" si="29"/>
        <v>1</v>
      </c>
      <c r="IP61" s="428">
        <f t="shared" si="30"/>
        <v>1</v>
      </c>
      <c r="IQ61" s="428">
        <f t="shared" si="31"/>
        <v>1</v>
      </c>
      <c r="IR61" s="428">
        <f t="shared" si="32"/>
        <v>1</v>
      </c>
      <c r="IS61" s="428">
        <f t="shared" si="33"/>
        <v>1</v>
      </c>
      <c r="IT61" s="428">
        <f t="shared" si="34"/>
        <v>1</v>
      </c>
      <c r="IU61" s="428">
        <f t="shared" si="35"/>
        <v>1</v>
      </c>
      <c r="IV61" s="428">
        <f t="shared" si="36"/>
        <v>1</v>
      </c>
      <c r="IW61" s="428">
        <f t="shared" si="37"/>
        <v>1</v>
      </c>
      <c r="IX61" s="428">
        <f t="shared" si="38"/>
        <v>1</v>
      </c>
      <c r="IY61" s="428">
        <f t="shared" si="39"/>
        <v>1</v>
      </c>
      <c r="IZ61" s="428">
        <f t="shared" si="40"/>
        <v>1</v>
      </c>
    </row>
    <row r="62" spans="1:260" s="42" customFormat="1">
      <c r="A62" s="281" t="s">
        <v>106</v>
      </c>
      <c r="B62" s="411">
        <f>+'WICHE Public Grads-RE PROJ'!AM65/'WICHE Public Grads-RE PROJ'!B65</f>
        <v>3.1776265753623634E-2</v>
      </c>
      <c r="C62" s="411">
        <f>+'WICHE Public Grads-RE PROJ'!AN65/'WICHE Public Grads-RE PROJ'!C65</f>
        <v>3.0628272251308899E-2</v>
      </c>
      <c r="D62" s="411">
        <f>+'WICHE Public Grads-RE PROJ'!AO65/'WICHE Public Grads-RE PROJ'!D65</f>
        <v>2.7516778523489934E-2</v>
      </c>
      <c r="E62" s="411">
        <f>+'WICHE Public Grads-RE PROJ'!AP65/'WICHE Public Grads-RE PROJ'!E65</f>
        <v>3.7183746486072068E-2</v>
      </c>
      <c r="F62" s="411">
        <f>+'WICHE Public Grads-RE PROJ'!AQ65/'WICHE Public Grads-RE PROJ'!F65</f>
        <v>2.7831967746130837E-2</v>
      </c>
      <c r="G62" s="411">
        <f>+'WICHE Public Grads-RE PROJ'!AR65/'WICHE Public Grads-RE PROJ'!G65</f>
        <v>3.5414012738853501E-2</v>
      </c>
      <c r="H62" s="416">
        <f>+'WICHE Public Grads-RE PROJ'!AS65/'WICHE Public Grads-RE PROJ'!H65</f>
        <v>3.5670052018825858E-2</v>
      </c>
      <c r="I62" s="416">
        <f>+'WICHE Public Grads-RE PROJ'!AT65/'WICHE Public Grads-RE PROJ'!I65</f>
        <v>3.5823450299547623E-2</v>
      </c>
      <c r="J62" s="416">
        <f>+'WICHE Public Grads-RE PROJ'!AU65/'WICHE Public Grads-RE PROJ'!J65</f>
        <v>3.6097676064645513E-2</v>
      </c>
      <c r="K62" s="416">
        <f>+'WICHE Public Grads-RE PROJ'!AV65/'WICHE Public Grads-RE PROJ'!K65</f>
        <v>3.6150180169708244E-2</v>
      </c>
      <c r="L62" s="411">
        <f>+'WICHE Public Grads-RE PROJ'!AW65/'WICHE Public Grads-RE PROJ'!L65</f>
        <v>3.9973351099267154E-2</v>
      </c>
      <c r="M62" s="416">
        <f>+'WICHE Public Grads-RE PROJ'!AX65/'WICHE Public Grads-RE PROJ'!M65</f>
        <v>3.8098304357158191E-2</v>
      </c>
      <c r="N62" s="416">
        <f>+'WICHE Public Grads-RE PROJ'!AY65/'WICHE Public Grads-RE PROJ'!N65</f>
        <v>3.5968891769280621E-2</v>
      </c>
      <c r="O62" s="416">
        <f>+'WICHE Public Grads-RE PROJ'!AZ65/'WICHE Public Grads-RE PROJ'!O65</f>
        <v>3.623115069324967E-2</v>
      </c>
      <c r="P62" s="416">
        <f>+'WICHE Public Grads-RE PROJ'!BA65/'WICHE Public Grads-RE PROJ'!P65</f>
        <v>3.2746339533043137E-2</v>
      </c>
      <c r="Q62" s="416">
        <f>+'WICHE Public Grads-RE PROJ'!BB65/'WICHE Public Grads-RE PROJ'!Q65</f>
        <v>3.5150231124807398E-2</v>
      </c>
      <c r="R62" s="416">
        <f>+'WICHE Public Grads-RE PROJ'!BC65/'WICHE Public Grads-RE PROJ'!R65</f>
        <v>3.6532328211075674E-2</v>
      </c>
      <c r="S62" s="416">
        <f>+'WICHE Public Grads-RE PROJ'!BD65/'WICHE Public Grads-RE PROJ'!S65</f>
        <v>3.4802552852014362E-2</v>
      </c>
      <c r="T62" s="416">
        <f>+'WICHE Public Grads-RE PROJ'!BE65/'WICHE Public Grads-RE PROJ'!T65</f>
        <v>4.0533860603064756E-2</v>
      </c>
      <c r="U62" s="417">
        <f>+'WICHE Public Grads-RE PROJ'!BF65/'WICHE Public Grads-RE PROJ'!U65</f>
        <v>3.3823233340044292E-2</v>
      </c>
      <c r="V62" s="417">
        <f>+'WICHE Public Grads-RE PROJ'!BG65/'WICHE Public Grads-RE PROJ'!V65</f>
        <v>3.719979560551865E-2</v>
      </c>
      <c r="W62" s="417">
        <f>+'WICHE Public Grads-RE PROJ'!BH65/'WICHE Public Grads-RE PROJ'!W65</f>
        <v>3.5824386095460826E-2</v>
      </c>
      <c r="X62" s="417">
        <f>+'WICHE Public Grads-RE PROJ'!BI65/'WICHE Public Grads-RE PROJ'!X65</f>
        <v>3.5956284153005467E-2</v>
      </c>
      <c r="Y62" s="417">
        <f>+'WICHE Public Grads-RE PROJ'!BJ65/'WICHE Public Grads-RE PROJ'!Y65</f>
        <v>4.3031398238084481E-2</v>
      </c>
      <c r="Z62" s="417">
        <f>+'WICHE Public Grads-RE PROJ'!BK65/'WICHE Public Grads-RE PROJ'!Z65</f>
        <v>4.177867383512545E-2</v>
      </c>
      <c r="AA62" s="417">
        <f>+'WICHE Public Grads-RE PROJ'!BL65/'WICHE Public Grads-RE PROJ'!AA65</f>
        <v>4.615771601056471E-2</v>
      </c>
      <c r="AB62" s="415">
        <f>+'WICHE Public Grads-RE PROJ'!BM65/'WICHE Public Grads-RE PROJ'!AB65</f>
        <v>4.5669865176727803E-2</v>
      </c>
      <c r="AC62" s="415">
        <f>+'WICHE Public Grads-RE PROJ'!BN65/'WICHE Public Grads-RE PROJ'!AC65</f>
        <v>4.8126503953248537E-2</v>
      </c>
      <c r="AD62" s="415">
        <f>+'WICHE Public Grads-RE PROJ'!BO65/'WICHE Public Grads-RE PROJ'!AD65</f>
        <v>5.103816262614546E-2</v>
      </c>
      <c r="AE62" s="415">
        <f>+'WICHE Public Grads-RE PROJ'!BP65/'WICHE Public Grads-RE PROJ'!AE65</f>
        <v>4.8377650228417474E-2</v>
      </c>
      <c r="AF62" s="415">
        <f>+'WICHE Public Grads-RE PROJ'!BQ65/'WICHE Public Grads-RE PROJ'!AF65</f>
        <v>5.3840877914951991E-2</v>
      </c>
      <c r="AG62" s="417">
        <f>+'WICHE Public Grads-RE PROJ'!BR65/'WICHE Public Grads-RE PROJ'!AG65</f>
        <v>5.9705042816365364E-2</v>
      </c>
      <c r="AH62" s="415">
        <f>+'WICHE Public Grads-RE PROJ'!BS65/'WICHE Public Grads-RE PROJ'!AH65</f>
        <v>6.4711585070285987E-2</v>
      </c>
      <c r="AI62" s="415">
        <f>+'WICHE Public Grads-RE PROJ'!BT65/'WICHE Public Grads-RE PROJ'!AI65</f>
        <v>6.1323032351521006E-2</v>
      </c>
      <c r="AJ62" s="415">
        <f>+'WICHE Public Grads-RE PROJ'!BU65/'WICHE Public Grads-RE PROJ'!AJ65</f>
        <v>6.2016471175442976E-2</v>
      </c>
      <c r="AK62" s="415">
        <f>+'WICHE Public Grads-RE PROJ'!BV65/'WICHE Public Grads-RE PROJ'!AK65</f>
        <v>6.3078550647976725E-2</v>
      </c>
      <c r="AL62" s="434">
        <f>+'WICHE Public Grads-RE PROJ'!BW65/'WICHE Public Grads-RE PROJ'!AL65</f>
        <v>5.6583389601620529E-2</v>
      </c>
      <c r="AM62" s="411">
        <f>+'WICHE Public Grads-RE PROJ'!BX65/'WICHE Public Grads-RE PROJ'!B65</f>
        <v>3.3060658239965554E-3</v>
      </c>
      <c r="AN62" s="411">
        <f>+'WICHE Public Grads-RE PROJ'!BY65/'WICHE Public Grads-RE PROJ'!C65</f>
        <v>3.0104712041884815E-3</v>
      </c>
      <c r="AO62" s="411">
        <f>+'WICHE Public Grads-RE PROJ'!BZ65/'WICHE Public Grads-RE PROJ'!D65</f>
        <v>2.8187919463087247E-3</v>
      </c>
      <c r="AP62" s="411">
        <f>+'WICHE Public Grads-RE PROJ'!CA65/'WICHE Public Grads-RE PROJ'!E65</f>
        <v>4.0889343214924609E-3</v>
      </c>
      <c r="AQ62" s="411">
        <f>+'WICHE Public Grads-RE PROJ'!CB65/'WICHE Public Grads-RE PROJ'!F65</f>
        <v>2.0808947847574459E-3</v>
      </c>
      <c r="AR62" s="411">
        <f>+'WICHE Public Grads-RE PROJ'!CC65/'WICHE Public Grads-RE PROJ'!G65</f>
        <v>6.1146496815286623E-3</v>
      </c>
      <c r="AS62" s="416">
        <f>+'WICHE Public Grads-RE PROJ'!CD65/'WICHE Public Grads-RE PROJ'!H65</f>
        <v>4.2110478077780527E-3</v>
      </c>
      <c r="AT62" s="416">
        <f>+'WICHE Public Grads-RE PROJ'!CE65/'WICHE Public Grads-RE PROJ'!I65</f>
        <v>3.3011370583200879E-3</v>
      </c>
      <c r="AU62" s="416">
        <f>+'WICHE Public Grads-RE PROJ'!CF65/'WICHE Public Grads-RE PROJ'!J65</f>
        <v>1.6515276630883566E-3</v>
      </c>
      <c r="AV62" s="416">
        <f>+'WICHE Public Grads-RE PROJ'!CG65/'WICHE Public Grads-RE PROJ'!K65</f>
        <v>4.4170638149482735E-3</v>
      </c>
      <c r="AW62" s="411">
        <f>+'WICHE Public Grads-RE PROJ'!CH65/'WICHE Public Grads-RE PROJ'!L65</f>
        <v>4.7745947146346883E-3</v>
      </c>
      <c r="AX62" s="416">
        <f>+'WICHE Public Grads-RE PROJ'!CI65/'WICHE Public Grads-RE PROJ'!M65</f>
        <v>3.5415325177076628E-3</v>
      </c>
      <c r="AY62" s="416">
        <f>+'WICHE Public Grads-RE PROJ'!CJ65/'WICHE Public Grads-RE PROJ'!N65</f>
        <v>4.2125729099157481E-3</v>
      </c>
      <c r="AZ62" s="416">
        <f>+'WICHE Public Grads-RE PROJ'!CK65/'WICHE Public Grads-RE PROJ'!O65</f>
        <v>4.2505819249063857E-3</v>
      </c>
      <c r="BA62" s="416">
        <f>+'WICHE Public Grads-RE PROJ'!CL65/'WICHE Public Grads-RE PROJ'!P65</f>
        <v>5.342303126236644E-3</v>
      </c>
      <c r="BB62" s="416">
        <f>+'WICHE Public Grads-RE PROJ'!CM65/'WICHE Public Grads-RE PROJ'!Q65</f>
        <v>4.1409861325115566E-3</v>
      </c>
      <c r="BC62" s="416">
        <f>+'WICHE Public Grads-RE PROJ'!CN65/'WICHE Public Grads-RE PROJ'!R65</f>
        <v>6.1853677394413838E-3</v>
      </c>
      <c r="BD62" s="416">
        <f>+'WICHE Public Grads-RE PROJ'!CO65/'WICHE Public Grads-RE PROJ'!S65</f>
        <v>6.2824092540885524E-3</v>
      </c>
      <c r="BE62" s="416">
        <f>+'WICHE Public Grads-RE PROJ'!CP65/'WICHE Public Grads-RE PROJ'!T65</f>
        <v>6.7226890756302525E-3</v>
      </c>
      <c r="BF62" s="417">
        <f>+'WICHE Public Grads-RE PROJ'!CQ65/'WICHE Public Grads-RE PROJ'!U65</f>
        <v>5.0332192470304007E-3</v>
      </c>
      <c r="BG62" s="417">
        <f>+'WICHE Public Grads-RE PROJ'!CR65/'WICHE Public Grads-RE PROJ'!V65</f>
        <v>5.8252427184466021E-3</v>
      </c>
      <c r="BH62" s="417">
        <f>+'WICHE Public Grads-RE PROJ'!CS65/'WICHE Public Grads-RE PROJ'!W65</f>
        <v>5.1025831827362601E-3</v>
      </c>
      <c r="BI62" s="417">
        <f>+'WICHE Public Grads-RE PROJ'!CT65/'WICHE Public Grads-RE PROJ'!X65</f>
        <v>6.1202185792349727E-3</v>
      </c>
      <c r="BJ62" s="417">
        <f>+'WICHE Public Grads-RE PROJ'!CU65/'WICHE Public Grads-RE PROJ'!Y65</f>
        <v>8.6966342895866272E-3</v>
      </c>
      <c r="BK62" s="417">
        <f>+'WICHE Public Grads-RE PROJ'!CV65/'WICHE Public Grads-RE PROJ'!Z65</f>
        <v>1.0864695340501792E-2</v>
      </c>
      <c r="BL62" s="417">
        <f>+'WICHE Public Grads-RE PROJ'!CW65/'WICHE Public Grads-RE PROJ'!AA65</f>
        <v>1.1319330901773362E-2</v>
      </c>
      <c r="BM62" s="415">
        <f>+'WICHE Public Grads-RE PROJ'!CX65/'WICHE Public Grads-RE PROJ'!AB65</f>
        <v>1.1903315923721609E-2</v>
      </c>
      <c r="BN62" s="415">
        <f>+'WICHE Public Grads-RE PROJ'!CY65/'WICHE Public Grads-RE PROJ'!AC65</f>
        <v>1.1687865245788931E-2</v>
      </c>
      <c r="BO62" s="415">
        <f>+'WICHE Public Grads-RE PROJ'!CZ65/'WICHE Public Grads-RE PROJ'!AD65</f>
        <v>1.3803503073889341E-2</v>
      </c>
      <c r="BP62" s="415">
        <f>+'WICHE Public Grads-RE PROJ'!DA65/'WICHE Public Grads-RE PROJ'!AE65</f>
        <v>1.1010893756588966E-2</v>
      </c>
      <c r="BQ62" s="415">
        <f>+'WICHE Public Grads-RE PROJ'!DB65/'WICHE Public Grads-RE PROJ'!AF65</f>
        <v>1.3488797439414724E-2</v>
      </c>
      <c r="BR62" s="417">
        <f>+'WICHE Public Grads-RE PROJ'!DC65/'WICHE Public Grads-RE PROJ'!AG65</f>
        <v>1.6412940057088488E-2</v>
      </c>
      <c r="BS62" s="415">
        <f>+'WICHE Public Grads-RE PROJ'!DD65/'WICHE Public Grads-RE PROJ'!AH65</f>
        <v>1.8177411536597188E-2</v>
      </c>
      <c r="BT62" s="415">
        <f>+'WICHE Public Grads-RE PROJ'!DE65/'WICHE Public Grads-RE PROJ'!AI65</f>
        <v>1.8831482375663931E-2</v>
      </c>
      <c r="BU62" s="415">
        <f>+'WICHE Public Grads-RE PROJ'!DF65/'WICHE Public Grads-RE PROJ'!AJ65</f>
        <v>1.5847267282256054E-2</v>
      </c>
      <c r="BV62" s="415">
        <f>+'WICHE Public Grads-RE PROJ'!DG65/'WICHE Public Grads-RE PROJ'!AK65</f>
        <v>1.190161332980693E-2</v>
      </c>
      <c r="BW62" s="434">
        <f>+'WICHE Public Grads-RE PROJ'!DH65/'WICHE Public Grads-RE PROJ'!AL65</f>
        <v>1.1343686698176907E-2</v>
      </c>
      <c r="BX62" s="411">
        <f>+'WICHE Public Grads-RE PROJ'!DI65/'WICHE Public Grads-RE PROJ'!B65</f>
        <v>2.8470199929627082E-2</v>
      </c>
      <c r="BY62" s="411">
        <f>+'WICHE Public Grads-RE PROJ'!DJ65/'WICHE Public Grads-RE PROJ'!C65</f>
        <v>2.761780104712042E-2</v>
      </c>
      <c r="BZ62" s="411">
        <f>+'WICHE Public Grads-RE PROJ'!DK65/'WICHE Public Grads-RE PROJ'!D65</f>
        <v>2.4697986577181207E-2</v>
      </c>
      <c r="CA62" s="411">
        <f>+'WICHE Public Grads-RE PROJ'!DL65/'WICHE Public Grads-RE PROJ'!E65</f>
        <v>3.3094812164579608E-2</v>
      </c>
      <c r="CB62" s="411">
        <f>+'WICHE Public Grads-RE PROJ'!DM65/'WICHE Public Grads-RE PROJ'!F65</f>
        <v>2.575107296137339E-2</v>
      </c>
      <c r="CC62" s="411">
        <f>+'WICHE Public Grads-RE PROJ'!DN65/'WICHE Public Grads-RE PROJ'!G65</f>
        <v>2.9299363057324841E-2</v>
      </c>
      <c r="CD62" s="416">
        <f>+'WICHE Public Grads-RE PROJ'!DO65/'WICHE Public Grads-RE PROJ'!H65</f>
        <v>3.145900421104781E-2</v>
      </c>
      <c r="CE62" s="416">
        <f>+'WICHE Public Grads-RE PROJ'!DP65/'WICHE Public Grads-RE PROJ'!I65</f>
        <v>3.2522313241227535E-2</v>
      </c>
      <c r="CF62" s="416">
        <f>+'WICHE Public Grads-RE PROJ'!DQ65/'WICHE Public Grads-RE PROJ'!J65</f>
        <v>3.4446148401557151E-2</v>
      </c>
      <c r="CG62" s="416">
        <f>+'WICHE Public Grads-RE PROJ'!DR65/'WICHE Public Grads-RE PROJ'!K65</f>
        <v>3.173311635475997E-2</v>
      </c>
      <c r="CH62" s="411">
        <f>+'WICHE Public Grads-RE PROJ'!DS65/'WICHE Public Grads-RE PROJ'!L65</f>
        <v>3.5198756384632469E-2</v>
      </c>
      <c r="CI62" s="416">
        <f>+'WICHE Public Grads-RE PROJ'!DT65/'WICHE Public Grads-RE PROJ'!M65</f>
        <v>3.4556771839450523E-2</v>
      </c>
      <c r="CJ62" s="416">
        <f>+'WICHE Public Grads-RE PROJ'!DU65/'WICHE Public Grads-RE PROJ'!N65</f>
        <v>3.1756318859364877E-2</v>
      </c>
      <c r="CK62" s="416">
        <f>+'WICHE Public Grads-RE PROJ'!DV65/'WICHE Public Grads-RE PROJ'!O65</f>
        <v>3.1980568768343286E-2</v>
      </c>
      <c r="CL62" s="416">
        <f>+'WICHE Public Grads-RE PROJ'!DW65/'WICHE Public Grads-RE PROJ'!P65</f>
        <v>2.7404036406806491E-2</v>
      </c>
      <c r="CM62" s="416">
        <f>+'WICHE Public Grads-RE PROJ'!DX65/'WICHE Public Grads-RE PROJ'!Q65</f>
        <v>3.1009244992295841E-2</v>
      </c>
      <c r="CN62" s="416">
        <f>+'WICHE Public Grads-RE PROJ'!DY65/'WICHE Public Grads-RE PROJ'!R65</f>
        <v>3.034696047163429E-2</v>
      </c>
      <c r="CO62" s="416">
        <f>+'WICHE Public Grads-RE PROJ'!DZ65/'WICHE Public Grads-RE PROJ'!S65</f>
        <v>2.8520143597925807E-2</v>
      </c>
      <c r="CP62" s="416">
        <f>+'WICHE Public Grads-RE PROJ'!EA65/'WICHE Public Grads-RE PROJ'!T65</f>
        <v>3.38111715274345E-2</v>
      </c>
      <c r="CQ62" s="417">
        <f>+'WICHE Public Grads-RE PROJ'!EB65/'WICHE Public Grads-RE PROJ'!U65</f>
        <v>2.8790014093013891E-2</v>
      </c>
      <c r="CR62" s="417">
        <f>+'WICHE Public Grads-RE PROJ'!EC65/'WICHE Public Grads-RE PROJ'!V65</f>
        <v>3.1374552887072048E-2</v>
      </c>
      <c r="CS62" s="417">
        <f>+'WICHE Public Grads-RE PROJ'!ED65/'WICHE Public Grads-RE PROJ'!W65</f>
        <v>3.0721802912724566E-2</v>
      </c>
      <c r="CT62" s="417">
        <f>+'WICHE Public Grads-RE PROJ'!EE65/'WICHE Public Grads-RE PROJ'!X65</f>
        <v>2.9836065573770491E-2</v>
      </c>
      <c r="CU62" s="417">
        <f>+'WICHE Public Grads-RE PROJ'!EF65/'WICHE Public Grads-RE PROJ'!Y65</f>
        <v>3.4334763948497854E-2</v>
      </c>
      <c r="CV62" s="417">
        <f>+'WICHE Public Grads-RE PROJ'!EG65/'WICHE Public Grads-RE PROJ'!Z65</f>
        <v>3.0913978494623656E-2</v>
      </c>
      <c r="CW62" s="417">
        <f>+'WICHE Public Grads-RE PROJ'!EH65/'WICHE Public Grads-RE PROJ'!AA65</f>
        <v>3.483838510879135E-2</v>
      </c>
      <c r="CX62" s="415">
        <f>+'WICHE Public Grads-RE PROJ'!EI65/'WICHE Public Grads-RE PROJ'!AB65</f>
        <v>3.3766549253006192E-2</v>
      </c>
      <c r="CY62" s="415">
        <f>+'WICHE Public Grads-RE PROJ'!EJ65/'WICHE Public Grads-RE PROJ'!AC65</f>
        <v>3.6438638707459607E-2</v>
      </c>
      <c r="CZ62" s="415">
        <f>+'WICHE Public Grads-RE PROJ'!EK65/'WICHE Public Grads-RE PROJ'!AD65</f>
        <v>3.7234659552256119E-2</v>
      </c>
      <c r="DA62" s="415">
        <f>+'WICHE Public Grads-RE PROJ'!EL65/'WICHE Public Grads-RE PROJ'!AE65</f>
        <v>3.7366756471828508E-2</v>
      </c>
      <c r="DB62" s="415">
        <f>+'WICHE Public Grads-RE PROJ'!EM65/'WICHE Public Grads-RE PROJ'!AF65</f>
        <v>4.0352080475537268E-2</v>
      </c>
      <c r="DC62" s="417">
        <f>+'WICHE Public Grads-RE PROJ'!EN65/'WICHE Public Grads-RE PROJ'!AG65</f>
        <v>4.3292102759276876E-2</v>
      </c>
      <c r="DD62" s="415">
        <f>+'WICHE Public Grads-RE PROJ'!EO65/'WICHE Public Grads-RE PROJ'!AH65</f>
        <v>4.65341735336888E-2</v>
      </c>
      <c r="DE62" s="415">
        <f>+'WICHE Public Grads-RE PROJ'!EP65/'WICHE Public Grads-RE PROJ'!AI65</f>
        <v>4.2491549975857072E-2</v>
      </c>
      <c r="DF62" s="415">
        <f>+'WICHE Public Grads-RE PROJ'!EQ65/'WICHE Public Grads-RE PROJ'!AJ65</f>
        <v>4.6169203893186926E-2</v>
      </c>
      <c r="DG62" s="415">
        <f>+'WICHE Public Grads-RE PROJ'!ER65/'WICHE Public Grads-RE PROJ'!AK65</f>
        <v>5.1176937318169795E-2</v>
      </c>
      <c r="DH62" s="434">
        <f>+'WICHE Public Grads-RE PROJ'!ES65/'WICHE Public Grads-RE PROJ'!AL65</f>
        <v>4.5239702903443618E-2</v>
      </c>
      <c r="DI62" s="411">
        <f>+'WICHE Public Grads-RE PROJ'!ET65/'WICHE Public Grads-RE PROJ'!B65</f>
        <v>5.6980725280993232E-2</v>
      </c>
      <c r="DJ62" s="411">
        <f>+'WICHE Public Grads-RE PROJ'!EU65/'WICHE Public Grads-RE PROJ'!C65</f>
        <v>5.7460732984293196E-2</v>
      </c>
      <c r="DK62" s="411">
        <f>+'WICHE Public Grads-RE PROJ'!EV65/'WICHE Public Grads-RE PROJ'!D65</f>
        <v>5.8791946308724835E-2</v>
      </c>
      <c r="DL62" s="411">
        <f>+'WICHE Public Grads-RE PROJ'!EW65/'WICHE Public Grads-RE PROJ'!E65</f>
        <v>5.4689496549961664E-2</v>
      </c>
      <c r="DM62" s="411">
        <f>+'WICHE Public Grads-RE PROJ'!EX65/'WICHE Public Grads-RE PROJ'!F65</f>
        <v>6.0345948757965923E-2</v>
      </c>
      <c r="DN62" s="411">
        <f>+'WICHE Public Grads-RE PROJ'!EY65/'WICHE Public Grads-RE PROJ'!G65</f>
        <v>5.3121019108280251E-2</v>
      </c>
      <c r="DO62" s="416">
        <f>+'WICHE Public Grads-RE PROJ'!EZ65/'WICHE Public Grads-RE PROJ'!H65</f>
        <v>5.7220708446866483E-2</v>
      </c>
      <c r="DP62" s="416">
        <f>+'WICHE Public Grads-RE PROJ'!FA65/'WICHE Public Grads-RE PROJ'!I65</f>
        <v>5.954273138525492E-2</v>
      </c>
      <c r="DQ62" s="416">
        <f>+'WICHE Public Grads-RE PROJ'!FB65/'WICHE Public Grads-RE PROJ'!J65</f>
        <v>5.4736345405214111E-2</v>
      </c>
      <c r="DR62" s="416">
        <f>+'WICHE Public Grads-RE PROJ'!FC65/'WICHE Public Grads-RE PROJ'!K65</f>
        <v>6.346623270951994E-2</v>
      </c>
      <c r="DS62" s="411">
        <f>+'WICHE Public Grads-RE PROJ'!FD65/'WICHE Public Grads-RE PROJ'!L65</f>
        <v>7.2951365756162553E-2</v>
      </c>
      <c r="DT62" s="416">
        <f>+'WICHE Public Grads-RE PROJ'!FE65/'WICHE Public Grads-RE PROJ'!M65</f>
        <v>7.3406310367031546E-2</v>
      </c>
      <c r="DU62" s="416">
        <f>+'WICHE Public Grads-RE PROJ'!FF65/'WICHE Public Grads-RE PROJ'!N65</f>
        <v>6.9129401598617413E-2</v>
      </c>
      <c r="DV62" s="416">
        <f>+'WICHE Public Grads-RE PROJ'!FG65/'WICHE Public Grads-RE PROJ'!O65</f>
        <v>8.0356239247039773E-2</v>
      </c>
      <c r="DW62" s="416">
        <f>+'WICHE Public Grads-RE PROJ'!FH65/'WICHE Public Grads-RE PROJ'!P65</f>
        <v>8.1024930747922441E-2</v>
      </c>
      <c r="DX62" s="416">
        <f>+'WICHE Public Grads-RE PROJ'!FI65/'WICHE Public Grads-RE PROJ'!Q65</f>
        <v>8.3879044684129433E-2</v>
      </c>
      <c r="DY62" s="416">
        <f>+'WICHE Public Grads-RE PROJ'!FJ65/'WICHE Public Grads-RE PROJ'!R65</f>
        <v>8.6015270126606744E-2</v>
      </c>
      <c r="DZ62" s="416">
        <f>+'WICHE Public Grads-RE PROJ'!FK65/'WICHE Public Grads-RE PROJ'!S65</f>
        <v>8.3366573593936982E-2</v>
      </c>
      <c r="EA62" s="416">
        <f>+'WICHE Public Grads-RE PROJ'!FL65/'WICHE Public Grads-RE PROJ'!T65</f>
        <v>8.601087493821058E-2</v>
      </c>
      <c r="EB62" s="417">
        <f>+'WICHE Public Grads-RE PROJ'!FM65/'WICHE Public Grads-RE PROJ'!U65</f>
        <v>8.4155425810348294E-2</v>
      </c>
      <c r="EC62" s="417">
        <f>+'WICHE Public Grads-RE PROJ'!FN65/'WICHE Public Grads-RE PROJ'!V65</f>
        <v>8.0735820132856406E-2</v>
      </c>
      <c r="ED62" s="417">
        <f>+'WICHE Public Grads-RE PROJ'!FO65/'WICHE Public Grads-RE PROJ'!W65</f>
        <v>7.9940469862868083E-2</v>
      </c>
      <c r="EE62" s="417">
        <f>+'WICHE Public Grads-RE PROJ'!FP65/'WICHE Public Grads-RE PROJ'!X65</f>
        <v>8.4808743169398904E-2</v>
      </c>
      <c r="EF62" s="417">
        <f>+'WICHE Public Grads-RE PROJ'!FQ65/'WICHE Public Grads-RE PROJ'!Y65</f>
        <v>8.064151795798509E-2</v>
      </c>
      <c r="EG62" s="417">
        <f>+'WICHE Public Grads-RE PROJ'!FR65/'WICHE Public Grads-RE PROJ'!Z65</f>
        <v>8.2885304659498213E-2</v>
      </c>
      <c r="EH62" s="417">
        <f>+'WICHE Public Grads-RE PROJ'!FS65/'WICHE Public Grads-RE PROJ'!AA65</f>
        <v>8.5523833480065398E-2</v>
      </c>
      <c r="EI62" s="415">
        <f>+'WICHE Public Grads-RE PROJ'!FT65/'WICHE Public Grads-RE PROJ'!AB65</f>
        <v>8.3323211466051261E-2</v>
      </c>
      <c r="EJ62" s="415">
        <f>+'WICHE Public Grads-RE PROJ'!FU65/'WICHE Public Grads-RE PROJ'!AC65</f>
        <v>8.9034032313509801E-2</v>
      </c>
      <c r="EK62" s="415">
        <f>+'WICHE Public Grads-RE PROJ'!FV65/'WICHE Public Grads-RE PROJ'!AD65</f>
        <v>8.3864980860689012E-2</v>
      </c>
      <c r="EL62" s="415">
        <f>+'WICHE Public Grads-RE PROJ'!FW65/'WICHE Public Grads-RE PROJ'!AE65</f>
        <v>9.3826871266252776E-2</v>
      </c>
      <c r="EM62" s="415">
        <f>+'WICHE Public Grads-RE PROJ'!FX65/'WICHE Public Grads-RE PROJ'!AF65</f>
        <v>9.3507087334247826E-2</v>
      </c>
      <c r="EN62" s="417">
        <f>+'WICHE Public Grads-RE PROJ'!FY65/'WICHE Public Grads-RE PROJ'!AG65</f>
        <v>0.11108468125594671</v>
      </c>
      <c r="EO62" s="415">
        <f>+'WICHE Public Grads-RE PROJ'!FZ65/'WICHE Public Grads-RE PROJ'!AH65</f>
        <v>0.11015511391177896</v>
      </c>
      <c r="EP62" s="415">
        <f>+'WICHE Public Grads-RE PROJ'!GA65/'WICHE Public Grads-RE PROJ'!AI65</f>
        <v>0.11443746982134234</v>
      </c>
      <c r="EQ62" s="415">
        <f>+'WICHE Public Grads-RE PROJ'!GB65/'WICHE Public Grads-RE PROJ'!AJ65</f>
        <v>0.11305215872223609</v>
      </c>
      <c r="ER62" s="415">
        <f>+'WICHE Public Grads-RE PROJ'!GC65/'WICHE Public Grads-RE PROJ'!AK65</f>
        <v>0.1011637133033589</v>
      </c>
      <c r="ES62" s="434">
        <f>+'WICHE Public Grads-RE PROJ'!GD65/'WICHE Public Grads-RE PROJ'!AL65</f>
        <v>0.10546927751519244</v>
      </c>
      <c r="ET62" s="411">
        <f>+'WICHE Public Grads-RE PROJ'!GE65/'WICHE Public Grads-RE PROJ'!B65</f>
        <v>5.0006979955690346E-2</v>
      </c>
      <c r="EU62" s="411">
        <f>+'WICHE Public Grads-RE PROJ'!GF65/'WICHE Public Grads-RE PROJ'!C65</f>
        <v>5.0654450261780108E-2</v>
      </c>
      <c r="EV62" s="411">
        <f>+'WICHE Public Grads-RE PROJ'!GG65/'WICHE Public Grads-RE PROJ'!D65</f>
        <v>5.4899328859060403E-2</v>
      </c>
      <c r="EW62" s="411">
        <f>+'WICHE Public Grads-RE PROJ'!GH65/'WICHE Public Grads-RE PROJ'!E65</f>
        <v>4.4467160746230514E-2</v>
      </c>
      <c r="EX62" s="411">
        <f>+'WICHE Public Grads-RE PROJ'!GI65/'WICHE Public Grads-RE PROJ'!F65</f>
        <v>6.5027962023670172E-2</v>
      </c>
      <c r="EY62" s="411">
        <f>+'WICHE Public Grads-RE PROJ'!GJ65/'WICHE Public Grads-RE PROJ'!G65</f>
        <v>7.5796178343949042E-2</v>
      </c>
      <c r="EZ62" s="416">
        <f>+'WICHE Public Grads-RE PROJ'!GK65/'WICHE Public Grads-RE PROJ'!H65</f>
        <v>7.4312608372553879E-2</v>
      </c>
      <c r="FA62" s="416">
        <f>+'WICHE Public Grads-RE PROJ'!GL65/'WICHE Public Grads-RE PROJ'!I65</f>
        <v>8.0327668419122145E-2</v>
      </c>
      <c r="FB62" s="416">
        <f>+'WICHE Public Grads-RE PROJ'!GM65/'WICHE Public Grads-RE PROJ'!J65</f>
        <v>8.3520113247611188E-2</v>
      </c>
      <c r="FC62" s="416">
        <f>+'WICHE Public Grads-RE PROJ'!GN65/'WICHE Public Grads-RE PROJ'!K65</f>
        <v>8.9387422991979548E-2</v>
      </c>
      <c r="FD62" s="411">
        <f>+'WICHE Public Grads-RE PROJ'!GO65/'WICHE Public Grads-RE PROJ'!L65</f>
        <v>9.5158783033533201E-2</v>
      </c>
      <c r="FE62" s="416">
        <f>+'WICHE Public Grads-RE PROJ'!GP65/'WICHE Public Grads-RE PROJ'!M65</f>
        <v>9.5728697145310154E-2</v>
      </c>
      <c r="FF62" s="416">
        <f>+'WICHE Public Grads-RE PROJ'!GQ65/'WICHE Public Grads-RE PROJ'!N65</f>
        <v>0.10261395549794772</v>
      </c>
      <c r="FG62" s="416">
        <f>+'WICHE Public Grads-RE PROJ'!GR65/'WICHE Public Grads-RE PROJ'!O65</f>
        <v>0.11668859427183484</v>
      </c>
      <c r="FH62" s="416">
        <f>+'WICHE Public Grads-RE PROJ'!GS65/'WICHE Public Grads-RE PROJ'!P65</f>
        <v>0.12781954887218044</v>
      </c>
      <c r="FI62" s="416">
        <f>+'WICHE Public Grads-RE PROJ'!GT65/'WICHE Public Grads-RE PROJ'!Q65</f>
        <v>0.14300847457627119</v>
      </c>
      <c r="FJ62" s="416">
        <f>+'WICHE Public Grads-RE PROJ'!GU65/'WICHE Public Grads-RE PROJ'!R65</f>
        <v>0.15511742534067846</v>
      </c>
      <c r="FK62" s="416">
        <f>+'WICHE Public Grads-RE PROJ'!GV65/'WICHE Public Grads-RE PROJ'!S65</f>
        <v>0.15147586757080175</v>
      </c>
      <c r="FL62" s="416">
        <f>+'WICHE Public Grads-RE PROJ'!GW65/'WICHE Public Grads-RE PROJ'!T65</f>
        <v>0.1551161641127039</v>
      </c>
      <c r="FM62" s="417">
        <f>+'WICHE Public Grads-RE PROJ'!GX65/'WICHE Public Grads-RE PROJ'!U65</f>
        <v>0.16821018723575598</v>
      </c>
      <c r="FN62" s="417">
        <f>+'WICHE Public Grads-RE PROJ'!GY65/'WICHE Public Grads-RE PROJ'!V65</f>
        <v>0.17097598364844149</v>
      </c>
      <c r="FO62" s="417">
        <f>+'WICHE Public Grads-RE PROJ'!GZ65/'WICHE Public Grads-RE PROJ'!W65</f>
        <v>0.17593281598809396</v>
      </c>
      <c r="FP62" s="417">
        <f>+'WICHE Public Grads-RE PROJ'!HA65/'WICHE Public Grads-RE PROJ'!X65</f>
        <v>0.18994535519125683</v>
      </c>
      <c r="FQ62" s="417">
        <f>+'WICHE Public Grads-RE PROJ'!HB65/'WICHE Public Grads-RE PROJ'!Y65</f>
        <v>0.18985769143889766</v>
      </c>
      <c r="FR62" s="417">
        <f>+'WICHE Public Grads-RE PROJ'!HC65/'WICHE Public Grads-RE PROJ'!Z65</f>
        <v>0.19724462365591397</v>
      </c>
      <c r="FS62" s="417">
        <f>+'WICHE Public Grads-RE PROJ'!HD65/'WICHE Public Grads-RE PROJ'!AA65</f>
        <v>0.18840397434284994</v>
      </c>
      <c r="FT62" s="415">
        <f>+'WICHE Public Grads-RE PROJ'!HE65/'WICHE Public Grads-RE PROJ'!AB65</f>
        <v>0.20017004737033889</v>
      </c>
      <c r="FU62" s="415">
        <f>+'WICHE Public Grads-RE PROJ'!HF65/'WICHE Public Grads-RE PROJ'!AC65</f>
        <v>0.20190214277529506</v>
      </c>
      <c r="FV62" s="415">
        <f>+'WICHE Public Grads-RE PROJ'!HG65/'WICHE Public Grads-RE PROJ'!AD65</f>
        <v>0.20125275490082356</v>
      </c>
      <c r="FW62" s="415">
        <f>+'WICHE Public Grads-RE PROJ'!HH65/'WICHE Public Grads-RE PROJ'!AE65</f>
        <v>0.20217875131779314</v>
      </c>
      <c r="FX62" s="415">
        <f>+'WICHE Public Grads-RE PROJ'!HI65/'WICHE Public Grads-RE PROJ'!AF65</f>
        <v>0.20118884316415181</v>
      </c>
      <c r="FY62" s="417">
        <f>+'WICHE Public Grads-RE PROJ'!HJ65/'WICHE Public Grads-RE PROJ'!AG65</f>
        <v>0.19862036156041865</v>
      </c>
      <c r="FZ62" s="415">
        <f>+'WICHE Public Grads-RE PROJ'!HK65/'WICHE Public Grads-RE PROJ'!AH65</f>
        <v>0.20407174018419777</v>
      </c>
      <c r="GA62" s="415">
        <f>+'WICHE Public Grads-RE PROJ'!HL65/'WICHE Public Grads-RE PROJ'!AI65</f>
        <v>0.20485272815065186</v>
      </c>
      <c r="GB62" s="415">
        <f>+'WICHE Public Grads-RE PROJ'!HM65/'WICHE Public Grads-RE PROJ'!AJ65</f>
        <v>0.21063139505864736</v>
      </c>
      <c r="GC62" s="415">
        <f>+'WICHE Public Grads-RE PROJ'!HN65/'WICHE Public Grads-RE PROJ'!AK65</f>
        <v>0.21409679978841575</v>
      </c>
      <c r="GD62" s="434">
        <f>+'WICHE Public Grads-RE PROJ'!HO65/'WICHE Public Grads-RE PROJ'!AL65</f>
        <v>0.21377447670492911</v>
      </c>
      <c r="GE62" s="411">
        <f>+'WICHE Public Grads-RE PROJ'!HP65/'WICHE Public Grads-RE PROJ'!B65</f>
        <v>0.86123602900969276</v>
      </c>
      <c r="GF62" s="411">
        <f>+'WICHE Public Grads-RE PROJ'!HQ65/'WICHE Public Grads-RE PROJ'!C65</f>
        <v>0.86125654450261779</v>
      </c>
      <c r="GG62" s="411">
        <f>+'WICHE Public Grads-RE PROJ'!HR65/'WICHE Public Grads-RE PROJ'!D65</f>
        <v>0.8587919463087248</v>
      </c>
      <c r="GH62" s="411">
        <f>+'WICHE Public Grads-RE PROJ'!HS65/'WICHE Public Grads-RE PROJ'!E65</f>
        <v>0.8636595962177358</v>
      </c>
      <c r="GI62" s="411">
        <f>+'WICHE Public Grads-RE PROJ'!HT65/'WICHE Public Grads-RE PROJ'!F65</f>
        <v>0.8467941214722331</v>
      </c>
      <c r="GJ62" s="411">
        <f>+'WICHE Public Grads-RE PROJ'!HU65/'WICHE Public Grads-RE PROJ'!G65</f>
        <v>0.83566878980891723</v>
      </c>
      <c r="GK62" s="416">
        <f>+'WICHE Public Grads-RE PROJ'!HV65/'WICHE Public Grads-RE PROJ'!H65</f>
        <v>0.83279663116175373</v>
      </c>
      <c r="GL62" s="416">
        <f>+'WICHE Public Grads-RE PROJ'!HW65/'WICHE Public Grads-RE PROJ'!I65</f>
        <v>0.82430614989607531</v>
      </c>
      <c r="GM62" s="416">
        <f>+'WICHE Public Grads-RE PROJ'!HX65/'WICHE Public Grads-RE PROJ'!J65</f>
        <v>0.82564586528252915</v>
      </c>
      <c r="GN62" s="416">
        <f>+'WICHE Public Grads-RE PROJ'!HY65/'WICHE Public Grads-RE PROJ'!K65</f>
        <v>0.81099616412879227</v>
      </c>
      <c r="GO62" s="411">
        <f>+'WICHE Public Grads-RE PROJ'!HZ65/'WICHE Public Grads-RE PROJ'!L65</f>
        <v>0.79191650011103709</v>
      </c>
      <c r="GP62" s="416">
        <f>+'WICHE Public Grads-RE PROJ'!IA65/'WICHE Public Grads-RE PROJ'!M65</f>
        <v>0.79276668813050011</v>
      </c>
      <c r="GQ62" s="416">
        <f>+'WICHE Public Grads-RE PROJ'!IB65/'WICHE Public Grads-RE PROJ'!N65</f>
        <v>0.79228775113415428</v>
      </c>
      <c r="GR62" s="416">
        <f>+'WICHE Public Grads-RE PROJ'!IC65/'WICHE Public Grads-RE PROJ'!O65</f>
        <v>0.76672401578787575</v>
      </c>
      <c r="GS62" s="416">
        <f>+'WICHE Public Grads-RE PROJ'!ID65/'WICHE Public Grads-RE PROJ'!P65</f>
        <v>0.75840918084685394</v>
      </c>
      <c r="GT62" s="416">
        <f>+'WICHE Public Grads-RE PROJ'!IE65/'WICHE Public Grads-RE PROJ'!Q65</f>
        <v>0.73796224961479195</v>
      </c>
      <c r="GU62" s="416">
        <f>+'WICHE Public Grads-RE PROJ'!IF65/'WICHE Public Grads-RE PROJ'!R65</f>
        <v>0.72233497632163912</v>
      </c>
      <c r="GV62" s="416">
        <f>+'WICHE Public Grads-RE PROJ'!IG65/'WICHE Public Grads-RE PROJ'!S65</f>
        <v>0.73035500598324687</v>
      </c>
      <c r="GW62" s="416">
        <f>+'WICHE Public Grads-RE PROJ'!IH65/'WICHE Public Grads-RE PROJ'!T65</f>
        <v>0.71833910034602078</v>
      </c>
      <c r="GX62" s="417">
        <f>+'WICHE Public Grads-RE PROJ'!II65/'WICHE Public Grads-RE PROJ'!U65</f>
        <v>0.71381115361385139</v>
      </c>
      <c r="GY62" s="417">
        <f>+'WICHE Public Grads-RE PROJ'!IJ65/'WICHE Public Grads-RE PROJ'!V65</f>
        <v>0.71108840061318346</v>
      </c>
      <c r="GZ62" s="417">
        <f>+'WICHE Public Grads-RE PROJ'!IK65/'WICHE Public Grads-RE PROJ'!W65</f>
        <v>0.70830232805357707</v>
      </c>
      <c r="HA62" s="417">
        <f>+'WICHE Public Grads-RE PROJ'!IL65/'WICHE Public Grads-RE PROJ'!X65</f>
        <v>0.68928961748633877</v>
      </c>
      <c r="HB62" s="417">
        <f>+'WICHE Public Grads-RE PROJ'!IM65/'WICHE Public Grads-RE PROJ'!Y65</f>
        <v>0.68646939236503279</v>
      </c>
      <c r="HC62" s="417">
        <f>+'WICHE Public Grads-RE PROJ'!IN65/'WICHE Public Grads-RE PROJ'!Z65</f>
        <v>0.67809139784946237</v>
      </c>
      <c r="HD62" s="417">
        <f>+'WICHE Public Grads-RE PROJ'!IO65/'WICHE Public Grads-RE PROJ'!AA65</f>
        <v>0.6799144761665199</v>
      </c>
      <c r="HE62" s="415">
        <f>+'WICHE Public Grads-RE PROJ'!IP65/'WICHE Public Grads-RE PROJ'!AB65</f>
        <v>0.67083687598688202</v>
      </c>
      <c r="HF62" s="415">
        <f>+'WICHE Public Grads-RE PROJ'!IQ65/'WICHE Public Grads-RE PROJ'!AC65</f>
        <v>0.66093732095794655</v>
      </c>
      <c r="HG62" s="415">
        <f>+'WICHE Public Grads-RE PROJ'!IR65/'WICHE Public Grads-RE PROJ'!AD65</f>
        <v>0.66384410161234197</v>
      </c>
      <c r="HH62" s="415">
        <f>+'WICHE Public Grads-RE PROJ'!IS65/'WICHE Public Grads-RE PROJ'!AE65</f>
        <v>0.65561672718753661</v>
      </c>
      <c r="HI62" s="415">
        <f>+'WICHE Public Grads-RE PROJ'!IT65/'WICHE Public Grads-RE PROJ'!AF65</f>
        <v>0.65146319158664834</v>
      </c>
      <c r="HJ62" s="417">
        <f>+'WICHE Public Grads-RE PROJ'!IU65/'WICHE Public Grads-RE PROJ'!AG65</f>
        <v>0.6305899143672693</v>
      </c>
      <c r="HK62" s="415">
        <f>+'WICHE Public Grads-RE PROJ'!IV65/'WICHE Public Grads-RE PROJ'!AH65</f>
        <v>0.62106156083373731</v>
      </c>
      <c r="HL62" s="415">
        <f>+'WICHE Public Grads-RE PROJ'!IW65/'WICHE Public Grads-RE PROJ'!AI65</f>
        <v>0.61938676967648476</v>
      </c>
      <c r="HM62" s="415">
        <f>+'WICHE Public Grads-RE PROJ'!IX65/'WICHE Public Grads-RE PROJ'!AJ65</f>
        <v>0.61429997504367362</v>
      </c>
      <c r="HN62" s="415">
        <f>+'WICHE Public Grads-RE PROJ'!IY65/'WICHE Public Grads-RE PROJ'!AK65</f>
        <v>0.62166093626024865</v>
      </c>
      <c r="HO62" s="434">
        <f>+'WICHE Public Grads-RE PROJ'!IZ65/'WICHE Public Grads-RE PROJ'!AL65</f>
        <v>0.62417285617825791</v>
      </c>
      <c r="HP62" s="428">
        <f t="shared" si="58"/>
        <v>1</v>
      </c>
      <c r="HQ62" s="428">
        <f t="shared" si="59"/>
        <v>1</v>
      </c>
      <c r="HR62" s="428">
        <f t="shared" si="60"/>
        <v>1</v>
      </c>
      <c r="HS62" s="428">
        <f t="shared" si="61"/>
        <v>1</v>
      </c>
      <c r="HT62" s="428">
        <f t="shared" si="62"/>
        <v>1</v>
      </c>
      <c r="HU62" s="428">
        <f t="shared" si="2"/>
        <v>1</v>
      </c>
      <c r="HV62" s="428">
        <f t="shared" si="41"/>
        <v>1</v>
      </c>
      <c r="HW62" s="428">
        <f t="shared" si="42"/>
        <v>1</v>
      </c>
      <c r="HX62" s="428">
        <f t="shared" si="43"/>
        <v>1</v>
      </c>
      <c r="HY62" s="428">
        <f t="shared" si="44"/>
        <v>1</v>
      </c>
      <c r="HZ62" s="428">
        <f t="shared" si="45"/>
        <v>1</v>
      </c>
      <c r="IA62" s="428">
        <f t="shared" si="46"/>
        <v>1</v>
      </c>
      <c r="IB62" s="428">
        <f t="shared" si="47"/>
        <v>1</v>
      </c>
      <c r="IC62" s="428">
        <f t="shared" si="17"/>
        <v>1</v>
      </c>
      <c r="ID62" s="428">
        <f t="shared" si="18"/>
        <v>1</v>
      </c>
      <c r="IE62" s="428">
        <f t="shared" si="19"/>
        <v>1</v>
      </c>
      <c r="IF62" s="428">
        <f t="shared" si="20"/>
        <v>1</v>
      </c>
      <c r="IG62" s="428">
        <f t="shared" si="21"/>
        <v>1</v>
      </c>
      <c r="IH62" s="428">
        <f t="shared" si="22"/>
        <v>1</v>
      </c>
      <c r="II62" s="428">
        <f t="shared" si="23"/>
        <v>1</v>
      </c>
      <c r="IJ62" s="428">
        <f t="shared" si="24"/>
        <v>1</v>
      </c>
      <c r="IK62" s="428">
        <f t="shared" si="25"/>
        <v>1</v>
      </c>
      <c r="IL62" s="428">
        <f t="shared" si="26"/>
        <v>1</v>
      </c>
      <c r="IM62" s="428">
        <f t="shared" si="27"/>
        <v>1</v>
      </c>
      <c r="IN62" s="428">
        <f t="shared" si="28"/>
        <v>1</v>
      </c>
      <c r="IO62" s="428">
        <f t="shared" si="29"/>
        <v>1</v>
      </c>
      <c r="IP62" s="428">
        <f t="shared" si="30"/>
        <v>1</v>
      </c>
      <c r="IQ62" s="428">
        <f t="shared" si="31"/>
        <v>1</v>
      </c>
      <c r="IR62" s="428">
        <f t="shared" si="32"/>
        <v>1</v>
      </c>
      <c r="IS62" s="428">
        <f t="shared" si="33"/>
        <v>1</v>
      </c>
      <c r="IT62" s="428">
        <f t="shared" si="34"/>
        <v>1</v>
      </c>
      <c r="IU62" s="428">
        <f t="shared" si="35"/>
        <v>1</v>
      </c>
      <c r="IV62" s="428">
        <f t="shared" si="36"/>
        <v>1</v>
      </c>
      <c r="IW62" s="428">
        <f t="shared" si="37"/>
        <v>1</v>
      </c>
      <c r="IX62" s="428">
        <f t="shared" si="38"/>
        <v>1</v>
      </c>
      <c r="IY62" s="428">
        <f t="shared" si="39"/>
        <v>1</v>
      </c>
      <c r="IZ62" s="428">
        <f t="shared" si="40"/>
        <v>1</v>
      </c>
    </row>
    <row r="63" spans="1:260" s="42" customFormat="1">
      <c r="A63" s="282" t="s">
        <v>109</v>
      </c>
      <c r="B63" s="412">
        <f>+'WICHE Public Grads-RE PROJ'!AM66/'WICHE Public Grads-RE PROJ'!B66</f>
        <v>1.4181485597177992E-2</v>
      </c>
      <c r="C63" s="412">
        <f>+'WICHE Public Grads-RE PROJ'!AN66/'WICHE Public Grads-RE PROJ'!C66</f>
        <v>1.2612873532510947E-2</v>
      </c>
      <c r="D63" s="412">
        <f>+'WICHE Public Grads-RE PROJ'!AO66/'WICHE Public Grads-RE PROJ'!D66</f>
        <v>1.6949914879764136E-2</v>
      </c>
      <c r="E63" s="412">
        <f>+'WICHE Public Grads-RE PROJ'!AP66/'WICHE Public Grads-RE PROJ'!E66</f>
        <v>1.4146923470257372E-2</v>
      </c>
      <c r="F63" s="412">
        <f>+'WICHE Public Grads-RE PROJ'!AQ66/'WICHE Public Grads-RE PROJ'!F66</f>
        <v>1.4146923470257372E-2</v>
      </c>
      <c r="G63" s="412">
        <f>+'WICHE Public Grads-RE PROJ'!AR66/'WICHE Public Grads-RE PROJ'!G66</f>
        <v>1.7796473062611229E-2</v>
      </c>
      <c r="H63" s="413">
        <f>+'WICHE Public Grads-RE PROJ'!AS66/'WICHE Public Grads-RE PROJ'!H66</f>
        <v>2.071417529757304E-2</v>
      </c>
      <c r="I63" s="413">
        <f>+'WICHE Public Grads-RE PROJ'!AT66/'WICHE Public Grads-RE PROJ'!I66</f>
        <v>1.8865030674846624E-2</v>
      </c>
      <c r="J63" s="413">
        <f>+'WICHE Public Grads-RE PROJ'!AU66/'WICHE Public Grads-RE PROJ'!J66</f>
        <v>1.647940074906367E-2</v>
      </c>
      <c r="K63" s="413">
        <f>+'WICHE Public Grads-RE PROJ'!AV66/'WICHE Public Grads-RE PROJ'!K66</f>
        <v>2.0420070011668612E-2</v>
      </c>
      <c r="L63" s="412">
        <f>+'WICHE Public Grads-RE PROJ'!AW66/'WICHE Public Grads-RE PROJ'!L66</f>
        <v>2.4703557312252964E-2</v>
      </c>
      <c r="M63" s="413">
        <f>+'WICHE Public Grads-RE PROJ'!AX66/'WICHE Public Grads-RE PROJ'!M66</f>
        <v>2.5251076040172165E-2</v>
      </c>
      <c r="N63" s="413">
        <f>+'WICHE Public Grads-RE PROJ'!AY66/'WICHE Public Grads-RE PROJ'!N66</f>
        <v>2.6367738296672306E-2</v>
      </c>
      <c r="O63" s="413">
        <f>+'WICHE Public Grads-RE PROJ'!AZ66/'WICHE Public Grads-RE PROJ'!O66</f>
        <v>2.0228136882129277E-2</v>
      </c>
      <c r="P63" s="413">
        <f>+'WICHE Public Grads-RE PROJ'!BA66/'WICHE Public Grads-RE PROJ'!P66</f>
        <v>2.4929930668240154E-2</v>
      </c>
      <c r="Q63" s="413">
        <f>+'WICHE Public Grads-RE PROJ'!BB66/'WICHE Public Grads-RE PROJ'!Q66</f>
        <v>2.8198590070496476E-2</v>
      </c>
      <c r="R63" s="413">
        <f>+'WICHE Public Grads-RE PROJ'!BC66/'WICHE Public Grads-RE PROJ'!R66</f>
        <v>2.172942402143176E-2</v>
      </c>
      <c r="S63" s="413">
        <f>+'WICHE Public Grads-RE PROJ'!BD66/'WICHE Public Grads-RE PROJ'!S66</f>
        <v>2.6352288488210817E-2</v>
      </c>
      <c r="T63" s="412">
        <f>+'WICHE Public Grads-RE PROJ'!BE66/'WICHE Public Grads-RE PROJ'!T66</f>
        <v>1.7457475380483437E-2</v>
      </c>
      <c r="U63" s="414">
        <f>+'WICHE Public Grads-RE PROJ'!BF66/'WICHE Public Grads-RE PROJ'!U66</f>
        <v>2.3022249690976514E-2</v>
      </c>
      <c r="V63" s="418">
        <f>+'WICHE Public Grads-RE PROJ'!BG66/'WICHE Public Grads-RE PROJ'!V66</f>
        <v>2.3000926211793764E-2</v>
      </c>
      <c r="W63" s="418">
        <f>+'WICHE Public Grads-RE PROJ'!BH66/'WICHE Public Grads-RE PROJ'!W66</f>
        <v>2.3927261126176425E-2</v>
      </c>
      <c r="X63" s="418">
        <f>+'WICHE Public Grads-RE PROJ'!BI66/'WICHE Public Grads-RE PROJ'!X66</f>
        <v>3.1473771856786015E-2</v>
      </c>
      <c r="Y63" s="418">
        <f>+'WICHE Public Grads-RE PROJ'!BJ66/'WICHE Public Grads-RE PROJ'!Y66</f>
        <v>2.9503873413548706E-2</v>
      </c>
      <c r="Z63" s="418">
        <f>+'WICHE Public Grads-RE PROJ'!BK66/'WICHE Public Grads-RE PROJ'!Z66</f>
        <v>2.9190992493744787E-2</v>
      </c>
      <c r="AA63" s="414">
        <f>+'WICHE Public Grads-RE PROJ'!BL66/'WICHE Public Grads-RE PROJ'!AA66</f>
        <v>2.8034188034188036E-2</v>
      </c>
      <c r="AB63" s="418">
        <f>+'WICHE Public Grads-RE PROJ'!BM66/'WICHE Public Grads-RE PROJ'!AB66</f>
        <v>3.007518796992481E-2</v>
      </c>
      <c r="AC63" s="418">
        <f>+'WICHE Public Grads-RE PROJ'!BN66/'WICHE Public Grads-RE PROJ'!AC66</f>
        <v>3.3287101248266296E-2</v>
      </c>
      <c r="AD63" s="418">
        <f>+'WICHE Public Grads-RE PROJ'!BO66/'WICHE Public Grads-RE PROJ'!AD66</f>
        <v>3.2269379165205191E-2</v>
      </c>
      <c r="AE63" s="418">
        <f>+'WICHE Public Grads-RE PROJ'!BP66/'WICHE Public Grads-RE PROJ'!AE66</f>
        <v>3.4422198805760452E-2</v>
      </c>
      <c r="AF63" s="418">
        <f>+'WICHE Public Grads-RE PROJ'!BQ66/'WICHE Public Grads-RE PROJ'!AF66</f>
        <v>3.6131960202478615E-2</v>
      </c>
      <c r="AG63" s="414">
        <f>+'WICHE Public Grads-RE PROJ'!BR66/'WICHE Public Grads-RE PROJ'!AG66</f>
        <v>3.8983947786205682E-2</v>
      </c>
      <c r="AH63" s="418">
        <f>+'WICHE Public Grads-RE PROJ'!BS66/'WICHE Public Grads-RE PROJ'!AH66</f>
        <v>3.5384615384615382E-2</v>
      </c>
      <c r="AI63" s="418">
        <f>+'WICHE Public Grads-RE PROJ'!BT66/'WICHE Public Grads-RE PROJ'!AI66</f>
        <v>2.9246726747151845E-2</v>
      </c>
      <c r="AJ63" s="418">
        <f>+'WICHE Public Grads-RE PROJ'!BU66/'WICHE Public Grads-RE PROJ'!AJ66</f>
        <v>3.6136205698401667E-2</v>
      </c>
      <c r="AK63" s="418">
        <f>+'WICHE Public Grads-RE PROJ'!BV66/'WICHE Public Grads-RE PROJ'!AK66</f>
        <v>3.8350217076700437E-2</v>
      </c>
      <c r="AL63" s="435">
        <f>+'WICHE Public Grads-RE PROJ'!BW66/'WICHE Public Grads-RE PROJ'!AL66</f>
        <v>3.7510955302366346E-2</v>
      </c>
      <c r="AM63" s="412">
        <f>+'WICHE Public Grads-RE PROJ'!BX66/'WICHE Public Grads-RE PROJ'!B66</f>
        <v>5.1258381676546963E-3</v>
      </c>
      <c r="AN63" s="412">
        <f>+'WICHE Public Grads-RE PROJ'!BY66/'WICHE Public Grads-RE PROJ'!C66</f>
        <v>4.6925345349088134E-3</v>
      </c>
      <c r="AO63" s="412">
        <f>+'WICHE Public Grads-RE PROJ'!BZ66/'WICHE Public Grads-RE PROJ'!D66</f>
        <v>5.495446557363475E-3</v>
      </c>
      <c r="AP63" s="412">
        <f>+'WICHE Public Grads-RE PROJ'!CA66/'WICHE Public Grads-RE PROJ'!E66</f>
        <v>5.1133458326231467E-3</v>
      </c>
      <c r="AQ63" s="412">
        <f>+'WICHE Public Grads-RE PROJ'!CB66/'WICHE Public Grads-RE PROJ'!F66</f>
        <v>5.1133458326231467E-3</v>
      </c>
      <c r="AR63" s="412">
        <f>+'WICHE Public Grads-RE PROJ'!CC66/'WICHE Public Grads-RE PROJ'!G66</f>
        <v>5.3389419187833687E-3</v>
      </c>
      <c r="AS63" s="413">
        <f>+'WICHE Public Grads-RE PROJ'!CD66/'WICHE Public Grads-RE PROJ'!H66</f>
        <v>5.1012521255217186E-3</v>
      </c>
      <c r="AT63" s="413">
        <f>+'WICHE Public Grads-RE PROJ'!CE66/'WICHE Public Grads-RE PROJ'!I66</f>
        <v>7.5153374233128834E-3</v>
      </c>
      <c r="AU63" s="413">
        <f>+'WICHE Public Grads-RE PROJ'!CF66/'WICHE Public Grads-RE PROJ'!J66</f>
        <v>4.4943820224719105E-3</v>
      </c>
      <c r="AV63" s="413">
        <f>+'WICHE Public Grads-RE PROJ'!CG66/'WICHE Public Grads-RE PROJ'!K66</f>
        <v>4.0840140023337222E-3</v>
      </c>
      <c r="AW63" s="412">
        <f>+'WICHE Public Grads-RE PROJ'!CH66/'WICHE Public Grads-RE PROJ'!L66</f>
        <v>5.6465273856578201E-3</v>
      </c>
      <c r="AX63" s="413">
        <f>+'WICHE Public Grads-RE PROJ'!CI66/'WICHE Public Grads-RE PROJ'!M66</f>
        <v>6.169296987087518E-3</v>
      </c>
      <c r="AY63" s="413">
        <f>+'WICHE Public Grads-RE PROJ'!CJ66/'WICHE Public Grads-RE PROJ'!N66</f>
        <v>5.6401579244218835E-3</v>
      </c>
      <c r="AZ63" s="413">
        <f>+'WICHE Public Grads-RE PROJ'!CK66/'WICHE Public Grads-RE PROJ'!O66</f>
        <v>5.7794676806083647E-3</v>
      </c>
      <c r="BA63" s="413">
        <f>+'WICHE Public Grads-RE PROJ'!CL66/'WICHE Public Grads-RE PROJ'!P66</f>
        <v>7.5232335152677389E-3</v>
      </c>
      <c r="BB63" s="413">
        <f>+'WICHE Public Grads-RE PROJ'!CM66/'WICHE Public Grads-RE PROJ'!Q66</f>
        <v>1.43992800359982E-2</v>
      </c>
      <c r="BC63" s="413">
        <f>+'WICHE Public Grads-RE PROJ'!CN66/'WICHE Public Grads-RE PROJ'!R66</f>
        <v>6.9950885548444707E-3</v>
      </c>
      <c r="BD63" s="413">
        <f>+'WICHE Public Grads-RE PROJ'!CO66/'WICHE Public Grads-RE PROJ'!S66</f>
        <v>5.4091539528432729E-3</v>
      </c>
      <c r="BE63" s="412">
        <f>+'WICHE Public Grads-RE PROJ'!CP66/'WICHE Public Grads-RE PROJ'!T66</f>
        <v>5.0731125037302297E-3</v>
      </c>
      <c r="BF63" s="414">
        <f>+'WICHE Public Grads-RE PROJ'!CQ66/'WICHE Public Grads-RE PROJ'!U66</f>
        <v>3.399258343634116E-3</v>
      </c>
      <c r="BG63" s="418">
        <f>+'WICHE Public Grads-RE PROJ'!CR66/'WICHE Public Grads-RE PROJ'!V66</f>
        <v>3.5504785427601113E-3</v>
      </c>
      <c r="BH63" s="418">
        <f>+'WICHE Public Grads-RE PROJ'!CS66/'WICHE Public Grads-RE PROJ'!W66</f>
        <v>2.3927261126176422E-3</v>
      </c>
      <c r="BI63" s="418">
        <f>+'WICHE Public Grads-RE PROJ'!CT66/'WICHE Public Grads-RE PROJ'!X66</f>
        <v>1.6652789342214821E-3</v>
      </c>
      <c r="BJ63" s="418">
        <f>+'WICHE Public Grads-RE PROJ'!CU66/'WICHE Public Grads-RE PROJ'!Y66</f>
        <v>2.6372177352892699E-3</v>
      </c>
      <c r="BK63" s="418">
        <f>+'WICHE Public Grads-RE PROJ'!CV66/'WICHE Public Grads-RE PROJ'!Z66</f>
        <v>3.0025020850708924E-3</v>
      </c>
      <c r="BL63" s="414">
        <f>+'WICHE Public Grads-RE PROJ'!CW66/'WICHE Public Grads-RE PROJ'!AA66</f>
        <v>4.6153846153846158E-3</v>
      </c>
      <c r="BM63" s="418">
        <f>+'WICHE Public Grads-RE PROJ'!CX66/'WICHE Public Grads-RE PROJ'!AB66</f>
        <v>4.8959608323133411E-3</v>
      </c>
      <c r="BN63" s="418">
        <f>+'WICHE Public Grads-RE PROJ'!CY66/'WICHE Public Grads-RE PROJ'!AC66</f>
        <v>3.8141470180305132E-3</v>
      </c>
      <c r="BO63" s="418">
        <f>+'WICHE Public Grads-RE PROJ'!CZ66/'WICHE Public Grads-RE PROJ'!AD66</f>
        <v>2.981410031567871E-3</v>
      </c>
      <c r="BP63" s="418">
        <f>+'WICHE Public Grads-RE PROJ'!DA66/'WICHE Public Grads-RE PROJ'!AE66</f>
        <v>3.5124692658939235E-3</v>
      </c>
      <c r="BQ63" s="418">
        <f>+'WICHE Public Grads-RE PROJ'!DB66/'WICHE Public Grads-RE PROJ'!AF66</f>
        <v>5.236515971373713E-3</v>
      </c>
      <c r="BR63" s="414">
        <f>+'WICHE Public Grads-RE PROJ'!DC66/'WICHE Public Grads-RE PROJ'!AG66</f>
        <v>3.1751631681072499E-3</v>
      </c>
      <c r="BS63" s="418">
        <f>+'WICHE Public Grads-RE PROJ'!DD66/'WICHE Public Grads-RE PROJ'!AH66</f>
        <v>2.905982905982906E-3</v>
      </c>
      <c r="BT63" s="418">
        <f>+'WICHE Public Grads-RE PROJ'!DE66/'WICHE Public Grads-RE PROJ'!AI66</f>
        <v>2.8906648529161707E-3</v>
      </c>
      <c r="BU63" s="418">
        <f>+'WICHE Public Grads-RE PROJ'!DF66/'WICHE Public Grads-RE PROJ'!AJ66</f>
        <v>2.432244614315497E-3</v>
      </c>
      <c r="BV63" s="418">
        <f>+'WICHE Public Grads-RE PROJ'!DG66/'WICHE Public Grads-RE PROJ'!AK66</f>
        <v>4.3415340086830683E-3</v>
      </c>
      <c r="BW63" s="435">
        <f>+'WICHE Public Grads-RE PROJ'!DH66/'WICHE Public Grads-RE PROJ'!AL66</f>
        <v>4.0315512708150748E-3</v>
      </c>
      <c r="BX63" s="412">
        <f>+'WICHE Public Grads-RE PROJ'!DI66/'WICHE Public Grads-RE PROJ'!B66</f>
        <v>9.0556474295232971E-3</v>
      </c>
      <c r="BY63" s="412">
        <f>+'WICHE Public Grads-RE PROJ'!DJ66/'WICHE Public Grads-RE PROJ'!C66</f>
        <v>7.9203389976021318E-3</v>
      </c>
      <c r="BZ63" s="412">
        <f>+'WICHE Public Grads-RE PROJ'!DK66/'WICHE Public Grads-RE PROJ'!D66</f>
        <v>1.1454468322400662E-2</v>
      </c>
      <c r="CA63" s="412">
        <f>+'WICHE Public Grads-RE PROJ'!DL66/'WICHE Public Grads-RE PROJ'!E66</f>
        <v>9.0335776376342259E-3</v>
      </c>
      <c r="CB63" s="412">
        <f>+'WICHE Public Grads-RE PROJ'!DM66/'WICHE Public Grads-RE PROJ'!F66</f>
        <v>9.0335776376342259E-3</v>
      </c>
      <c r="CC63" s="412">
        <f>+'WICHE Public Grads-RE PROJ'!DN66/'WICHE Public Grads-RE PROJ'!G66</f>
        <v>1.245753114382786E-2</v>
      </c>
      <c r="CD63" s="413">
        <f>+'WICHE Public Grads-RE PROJ'!DO66/'WICHE Public Grads-RE PROJ'!H66</f>
        <v>1.5612923172051322E-2</v>
      </c>
      <c r="CE63" s="413">
        <f>+'WICHE Public Grads-RE PROJ'!DP66/'WICHE Public Grads-RE PROJ'!I66</f>
        <v>1.1349693251533743E-2</v>
      </c>
      <c r="CF63" s="413">
        <f>+'WICHE Public Grads-RE PROJ'!DQ66/'WICHE Public Grads-RE PROJ'!J66</f>
        <v>1.1985018726591761E-2</v>
      </c>
      <c r="CG63" s="413">
        <f>+'WICHE Public Grads-RE PROJ'!DR66/'WICHE Public Grads-RE PROJ'!K66</f>
        <v>1.6336056009334889E-2</v>
      </c>
      <c r="CH63" s="412">
        <f>+'WICHE Public Grads-RE PROJ'!DS66/'WICHE Public Grads-RE PROJ'!L66</f>
        <v>1.9057029926595144E-2</v>
      </c>
      <c r="CI63" s="413">
        <f>+'WICHE Public Grads-RE PROJ'!DT66/'WICHE Public Grads-RE PROJ'!M66</f>
        <v>1.9081779053084648E-2</v>
      </c>
      <c r="CJ63" s="413">
        <f>+'WICHE Public Grads-RE PROJ'!DU66/'WICHE Public Grads-RE PROJ'!N66</f>
        <v>2.0727580372250424E-2</v>
      </c>
      <c r="CK63" s="413">
        <f>+'WICHE Public Grads-RE PROJ'!DV66/'WICHE Public Grads-RE PROJ'!O66</f>
        <v>1.4448669201520912E-2</v>
      </c>
      <c r="CL63" s="413">
        <f>+'WICHE Public Grads-RE PROJ'!DW66/'WICHE Public Grads-RE PROJ'!P66</f>
        <v>1.7406697152972415E-2</v>
      </c>
      <c r="CM63" s="413">
        <f>+'WICHE Public Grads-RE PROJ'!DX66/'WICHE Public Grads-RE PROJ'!Q66</f>
        <v>1.3799310034498274E-2</v>
      </c>
      <c r="CN63" s="413">
        <f>+'WICHE Public Grads-RE PROJ'!DY66/'WICHE Public Grads-RE PROJ'!R66</f>
        <v>1.4734335466587289E-2</v>
      </c>
      <c r="CO63" s="413">
        <f>+'WICHE Public Grads-RE PROJ'!DZ66/'WICHE Public Grads-RE PROJ'!S66</f>
        <v>2.0943134535367544E-2</v>
      </c>
      <c r="CP63" s="412">
        <f>+'WICHE Public Grads-RE PROJ'!EA66/'WICHE Public Grads-RE PROJ'!T66</f>
        <v>1.2384362876753208E-2</v>
      </c>
      <c r="CQ63" s="414">
        <f>+'WICHE Public Grads-RE PROJ'!EB66/'WICHE Public Grads-RE PROJ'!U66</f>
        <v>1.9622991347342397E-2</v>
      </c>
      <c r="CR63" s="418">
        <f>+'WICHE Public Grads-RE PROJ'!EC66/'WICHE Public Grads-RE PROJ'!V66</f>
        <v>1.9450447669033654E-2</v>
      </c>
      <c r="CS63" s="418">
        <f>+'WICHE Public Grads-RE PROJ'!ED66/'WICHE Public Grads-RE PROJ'!W66</f>
        <v>2.153453501355878E-2</v>
      </c>
      <c r="CT63" s="418">
        <f>+'WICHE Public Grads-RE PROJ'!EE66/'WICHE Public Grads-RE PROJ'!X66</f>
        <v>2.9808492922564531E-2</v>
      </c>
      <c r="CU63" s="418">
        <f>+'WICHE Public Grads-RE PROJ'!EF66/'WICHE Public Grads-RE PROJ'!Y66</f>
        <v>2.6866655678259438E-2</v>
      </c>
      <c r="CV63" s="418">
        <f>+'WICHE Public Grads-RE PROJ'!EG66/'WICHE Public Grads-RE PROJ'!Z66</f>
        <v>2.6188490408673895E-2</v>
      </c>
      <c r="CW63" s="414">
        <f>+'WICHE Public Grads-RE PROJ'!EH66/'WICHE Public Grads-RE PROJ'!AA66</f>
        <v>2.3418803418803417E-2</v>
      </c>
      <c r="CX63" s="418">
        <f>+'WICHE Public Grads-RE PROJ'!EI66/'WICHE Public Grads-RE PROJ'!AB66</f>
        <v>2.5179227137611469E-2</v>
      </c>
      <c r="CY63" s="418">
        <f>+'WICHE Public Grads-RE PROJ'!EJ66/'WICHE Public Grads-RE PROJ'!AC66</f>
        <v>2.9472954230235784E-2</v>
      </c>
      <c r="CZ63" s="418">
        <f>+'WICHE Public Grads-RE PROJ'!EK66/'WICHE Public Grads-RE PROJ'!AD66</f>
        <v>2.928796913363732E-2</v>
      </c>
      <c r="DA63" s="418">
        <f>+'WICHE Public Grads-RE PROJ'!EL66/'WICHE Public Grads-RE PROJ'!AE66</f>
        <v>3.0909729539866527E-2</v>
      </c>
      <c r="DB63" s="418">
        <f>+'WICHE Public Grads-RE PROJ'!EM66/'WICHE Public Grads-RE PROJ'!AF66</f>
        <v>3.0895444231104904E-2</v>
      </c>
      <c r="DC63" s="414">
        <f>+'WICHE Public Grads-RE PROJ'!EN66/'WICHE Public Grads-RE PROJ'!AG66</f>
        <v>3.580878461809843E-2</v>
      </c>
      <c r="DD63" s="418">
        <f>+'WICHE Public Grads-RE PROJ'!EO66/'WICHE Public Grads-RE PROJ'!AH66</f>
        <v>3.2478632478632481E-2</v>
      </c>
      <c r="DE63" s="418">
        <f>+'WICHE Public Grads-RE PROJ'!EP66/'WICHE Public Grads-RE PROJ'!AI66</f>
        <v>2.6356061894235675E-2</v>
      </c>
      <c r="DF63" s="418">
        <f>+'WICHE Public Grads-RE PROJ'!EQ66/'WICHE Public Grads-RE PROJ'!AJ66</f>
        <v>3.3703961084086173E-2</v>
      </c>
      <c r="DG63" s="418">
        <f>+'WICHE Public Grads-RE PROJ'!ER66/'WICHE Public Grads-RE PROJ'!AK66</f>
        <v>3.4008683068017367E-2</v>
      </c>
      <c r="DH63" s="435">
        <f>+'WICHE Public Grads-RE PROJ'!ES66/'WICHE Public Grads-RE PROJ'!AL66</f>
        <v>3.3479404031551273E-2</v>
      </c>
      <c r="DI63" s="412">
        <f>+'WICHE Public Grads-RE PROJ'!ET66/'WICHE Public Grads-RE PROJ'!B66</f>
        <v>4.1006705341237563E-3</v>
      </c>
      <c r="DJ63" s="412">
        <f>+'WICHE Public Grads-RE PROJ'!EU66/'WICHE Public Grads-RE PROJ'!C66</f>
        <v>4.6885716393751109E-3</v>
      </c>
      <c r="DK63" s="412">
        <f>+'WICHE Public Grads-RE PROJ'!EV66/'WICHE Public Grads-RE PROJ'!D66</f>
        <v>6.1583807422641648E-3</v>
      </c>
      <c r="DL63" s="412">
        <f>+'WICHE Public Grads-RE PROJ'!EW66/'WICHE Public Grads-RE PROJ'!E66</f>
        <v>4.0906766660985172E-3</v>
      </c>
      <c r="DM63" s="412">
        <f>+'WICHE Public Grads-RE PROJ'!EX66/'WICHE Public Grads-RE PROJ'!F66</f>
        <v>4.0906766660985172E-3</v>
      </c>
      <c r="DN63" s="412">
        <f>+'WICHE Public Grads-RE PROJ'!EY66/'WICHE Public Grads-RE PROJ'!G66</f>
        <v>6.1478725125384244E-3</v>
      </c>
      <c r="DO63" s="413">
        <f>+'WICHE Public Grads-RE PROJ'!EZ66/'WICHE Public Grads-RE PROJ'!H66</f>
        <v>5.565002318750966E-3</v>
      </c>
      <c r="DP63" s="413">
        <f>+'WICHE Public Grads-RE PROJ'!FA66/'WICHE Public Grads-RE PROJ'!I66</f>
        <v>5.8282208588957057E-3</v>
      </c>
      <c r="DQ63" s="413">
        <f>+'WICHE Public Grads-RE PROJ'!FB66/'WICHE Public Grads-RE PROJ'!J66</f>
        <v>5.5430711610486893E-3</v>
      </c>
      <c r="DR63" s="413">
        <f>+'WICHE Public Grads-RE PROJ'!FC66/'WICHE Public Grads-RE PROJ'!K66</f>
        <v>7.0011668611435242E-3</v>
      </c>
      <c r="DS63" s="412">
        <f>+'WICHE Public Grads-RE PROJ'!FD66/'WICHE Public Grads-RE PROJ'!L66</f>
        <v>6.634669678147939E-3</v>
      </c>
      <c r="DT63" s="413">
        <f>+'WICHE Public Grads-RE PROJ'!FE66/'WICHE Public Grads-RE PROJ'!M66</f>
        <v>8.4648493543758967E-3</v>
      </c>
      <c r="DU63" s="413">
        <f>+'WICHE Public Grads-RE PROJ'!FF66/'WICHE Public Grads-RE PROJ'!N66</f>
        <v>1.2549351381838691E-2</v>
      </c>
      <c r="DV63" s="413">
        <f>+'WICHE Public Grads-RE PROJ'!FG66/'WICHE Public Grads-RE PROJ'!O66</f>
        <v>1.0494296577946769E-2</v>
      </c>
      <c r="DW63" s="413">
        <f>+'WICHE Public Grads-RE PROJ'!FH66/'WICHE Public Grads-RE PROJ'!P66</f>
        <v>1.2833751290750848E-2</v>
      </c>
      <c r="DX63" s="413">
        <f>+'WICHE Public Grads-RE PROJ'!FI66/'WICHE Public Grads-RE PROJ'!Q66</f>
        <v>1.3649317534123294E-2</v>
      </c>
      <c r="DY63" s="413">
        <f>+'WICHE Public Grads-RE PROJ'!FJ66/'WICHE Public Grads-RE PROJ'!R66</f>
        <v>1.3841345438309272E-2</v>
      </c>
      <c r="DZ63" s="413">
        <f>+'WICHE Public Grads-RE PROJ'!FK66/'WICHE Public Grads-RE PROJ'!S66</f>
        <v>1.3869625520110958E-2</v>
      </c>
      <c r="EA63" s="412">
        <f>+'WICHE Public Grads-RE PROJ'!FL66/'WICHE Public Grads-RE PROJ'!T66</f>
        <v>1.7009847806624886E-2</v>
      </c>
      <c r="EB63" s="414">
        <f>+'WICHE Public Grads-RE PROJ'!FM66/'WICHE Public Grads-RE PROJ'!U66</f>
        <v>1.776885043263288E-2</v>
      </c>
      <c r="EC63" s="418">
        <f>+'WICHE Public Grads-RE PROJ'!FN66/'WICHE Public Grads-RE PROJ'!V66</f>
        <v>1.821549861068231E-2</v>
      </c>
      <c r="ED63" s="418">
        <f>+'WICHE Public Grads-RE PROJ'!FO66/'WICHE Public Grads-RE PROJ'!W66</f>
        <v>2.4405806348699953E-2</v>
      </c>
      <c r="EE63" s="418">
        <f>+'WICHE Public Grads-RE PROJ'!FP66/'WICHE Public Grads-RE PROJ'!X66</f>
        <v>2.1648626144879269E-2</v>
      </c>
      <c r="EF63" s="418">
        <f>+'WICHE Public Grads-RE PROJ'!FQ66/'WICHE Public Grads-RE PROJ'!Y66</f>
        <v>2.1757046316136477E-2</v>
      </c>
      <c r="EG63" s="418">
        <f>+'WICHE Public Grads-RE PROJ'!FR66/'WICHE Public Grads-RE PROJ'!Z66</f>
        <v>2.2518765638031693E-2</v>
      </c>
      <c r="EH63" s="414">
        <f>+'WICHE Public Grads-RE PROJ'!FS66/'WICHE Public Grads-RE PROJ'!AA66</f>
        <v>2.7863247863247863E-2</v>
      </c>
      <c r="EI63" s="418">
        <f>+'WICHE Public Grads-RE PROJ'!FT66/'WICHE Public Grads-RE PROJ'!AB66</f>
        <v>2.7277496065745761E-2</v>
      </c>
      <c r="EJ63" s="418">
        <f>+'WICHE Public Grads-RE PROJ'!FU66/'WICHE Public Grads-RE PROJ'!AC66</f>
        <v>2.8952843273231624E-2</v>
      </c>
      <c r="EK63" s="418">
        <f>+'WICHE Public Grads-RE PROJ'!FV66/'WICHE Public Grads-RE PROJ'!AD66</f>
        <v>2.2799017888460189E-2</v>
      </c>
      <c r="EL63" s="418">
        <f>+'WICHE Public Grads-RE PROJ'!FW66/'WICHE Public Grads-RE PROJ'!AE66</f>
        <v>2.7748507200561996E-2</v>
      </c>
      <c r="EM63" s="418">
        <f>+'WICHE Public Grads-RE PROJ'!FX66/'WICHE Public Grads-RE PROJ'!AF66</f>
        <v>2.6706231454005934E-2</v>
      </c>
      <c r="EN63" s="414">
        <f>+'WICHE Public Grads-RE PROJ'!FY66/'WICHE Public Grads-RE PROJ'!AG66</f>
        <v>4.9567825013229844E-2</v>
      </c>
      <c r="EO63" s="418">
        <f>+'WICHE Public Grads-RE PROJ'!FZ66/'WICHE Public Grads-RE PROJ'!AH66</f>
        <v>4.9743589743589743E-2</v>
      </c>
      <c r="EP63" s="418">
        <f>+'WICHE Public Grads-RE PROJ'!GA66/'WICHE Public Grads-RE PROJ'!AI66</f>
        <v>6.1724196565209999E-2</v>
      </c>
      <c r="EQ63" s="418">
        <f>+'WICHE Public Grads-RE PROJ'!GB66/'WICHE Public Grads-RE PROJ'!AJ66</f>
        <v>5.8200138985406533E-2</v>
      </c>
      <c r="ER63" s="418">
        <f>+'WICHE Public Grads-RE PROJ'!GC66/'WICHE Public Grads-RE PROJ'!AK66</f>
        <v>4.9565846599131692E-2</v>
      </c>
      <c r="ES63" s="435">
        <f>+'WICHE Public Grads-RE PROJ'!GD66/'WICHE Public Grads-RE PROJ'!AL66</f>
        <v>7.1516213847502189E-2</v>
      </c>
      <c r="ET63" s="412">
        <f>+'WICHE Public Grads-RE PROJ'!GE66/'WICHE Public Grads-RE PROJ'!B66</f>
        <v>5.1258381676546963E-3</v>
      </c>
      <c r="EU63" s="412">
        <f>+'WICHE Public Grads-RE PROJ'!GF66/'WICHE Public Grads-RE PROJ'!C66</f>
        <v>5.4651258825497255E-3</v>
      </c>
      <c r="EV63" s="412">
        <f>+'WICHE Public Grads-RE PROJ'!GG66/'WICHE Public Grads-RE PROJ'!D66</f>
        <v>6.6418325234353787E-3</v>
      </c>
      <c r="EW63" s="412">
        <f>+'WICHE Public Grads-RE PROJ'!GH66/'WICHE Public Grads-RE PROJ'!E66</f>
        <v>5.1133458326231467E-3</v>
      </c>
      <c r="EX63" s="412">
        <f>+'WICHE Public Grads-RE PROJ'!GI66/'WICHE Public Grads-RE PROJ'!F66</f>
        <v>5.1133458326231467E-3</v>
      </c>
      <c r="EY63" s="412">
        <f>+'WICHE Public Grads-RE PROJ'!GJ66/'WICHE Public Grads-RE PROJ'!G66</f>
        <v>6.7950169875424689E-3</v>
      </c>
      <c r="EZ63" s="413">
        <f>+'WICHE Public Grads-RE PROJ'!GK66/'WICHE Public Grads-RE PROJ'!H66</f>
        <v>6.4925027052094601E-3</v>
      </c>
      <c r="FA63" s="413">
        <f>+'WICHE Public Grads-RE PROJ'!GL66/'WICHE Public Grads-RE PROJ'!I66</f>
        <v>4.2944785276073623E-3</v>
      </c>
      <c r="FB63" s="413">
        <f>+'WICHE Public Grads-RE PROJ'!GM66/'WICHE Public Grads-RE PROJ'!J66</f>
        <v>4.7940074906367043E-3</v>
      </c>
      <c r="FC63" s="413">
        <f>+'WICHE Public Grads-RE PROJ'!GN66/'WICHE Public Grads-RE PROJ'!K66</f>
        <v>7.0011668611435242E-3</v>
      </c>
      <c r="FD63" s="412">
        <f>+'WICHE Public Grads-RE PROJ'!GO66/'WICHE Public Grads-RE PROJ'!L66</f>
        <v>5.6465273856578201E-3</v>
      </c>
      <c r="FE63" s="413">
        <f>+'WICHE Public Grads-RE PROJ'!GP66/'WICHE Public Grads-RE PROJ'!M66</f>
        <v>6.5997130559540887E-3</v>
      </c>
      <c r="FF63" s="413">
        <f>+'WICHE Public Grads-RE PROJ'!GQ66/'WICHE Public Grads-RE PROJ'!N66</f>
        <v>8.8832487309644676E-3</v>
      </c>
      <c r="FG63" s="413">
        <f>+'WICHE Public Grads-RE PROJ'!GR66/'WICHE Public Grads-RE PROJ'!O66</f>
        <v>8.8212927756653996E-3</v>
      </c>
      <c r="FH63" s="413">
        <f>+'WICHE Public Grads-RE PROJ'!GS66/'WICHE Public Grads-RE PROJ'!P66</f>
        <v>1.062103555096622E-2</v>
      </c>
      <c r="FI63" s="413">
        <f>+'WICHE Public Grads-RE PROJ'!GT66/'WICHE Public Grads-RE PROJ'!Q66</f>
        <v>9.4495275236238189E-3</v>
      </c>
      <c r="FJ63" s="413">
        <f>+'WICHE Public Grads-RE PROJ'!GU66/'WICHE Public Grads-RE PROJ'!R66</f>
        <v>1.0715880339336211E-2</v>
      </c>
      <c r="FK63" s="413">
        <f>+'WICHE Public Grads-RE PROJ'!GV66/'WICHE Public Grads-RE PROJ'!S66</f>
        <v>8.4604715672676831E-3</v>
      </c>
      <c r="FL63" s="412">
        <f>+'WICHE Public Grads-RE PROJ'!GW66/'WICHE Public Grads-RE PROJ'!T66</f>
        <v>1.0593852581319009E-2</v>
      </c>
      <c r="FM63" s="414">
        <f>+'WICHE Public Grads-RE PROJ'!GX66/'WICHE Public Grads-RE PROJ'!U66</f>
        <v>1.2360939431396786E-2</v>
      </c>
      <c r="FN63" s="418">
        <f>+'WICHE Public Grads-RE PROJ'!GY66/'WICHE Public Grads-RE PROJ'!V66</f>
        <v>1.2966965112689102E-2</v>
      </c>
      <c r="FO63" s="418">
        <f>+'WICHE Public Grads-RE PROJ'!GZ66/'WICHE Public Grads-RE PROJ'!W66</f>
        <v>1.1963630563088213E-2</v>
      </c>
      <c r="FP63" s="418">
        <f>+'WICHE Public Grads-RE PROJ'!HA66/'WICHE Public Grads-RE PROJ'!X66</f>
        <v>1.298917568692756E-2</v>
      </c>
      <c r="FQ63" s="418">
        <f>+'WICHE Public Grads-RE PROJ'!HB66/'WICHE Public Grads-RE PROJ'!Y66</f>
        <v>1.6647436954013516E-2</v>
      </c>
      <c r="FR63" s="418">
        <f>+'WICHE Public Grads-RE PROJ'!HC66/'WICHE Public Grads-RE PROJ'!Z66</f>
        <v>1.6180150125104254E-2</v>
      </c>
      <c r="FS63" s="414">
        <f>+'WICHE Public Grads-RE PROJ'!HD66/'WICHE Public Grads-RE PROJ'!AA66</f>
        <v>1.7264957264957265E-2</v>
      </c>
      <c r="FT63" s="418">
        <f>+'WICHE Public Grads-RE PROJ'!HE66/'WICHE Public Grads-RE PROJ'!AB66</f>
        <v>2.0458122049309319E-2</v>
      </c>
      <c r="FU63" s="418">
        <f>+'WICHE Public Grads-RE PROJ'!HF66/'WICHE Public Grads-RE PROJ'!AC66</f>
        <v>1.9590846047156728E-2</v>
      </c>
      <c r="FV63" s="418">
        <f>+'WICHE Public Grads-RE PROJ'!HG66/'WICHE Public Grads-RE PROJ'!AD66</f>
        <v>2.0168361978253245E-2</v>
      </c>
      <c r="FW63" s="418">
        <f>+'WICHE Public Grads-RE PROJ'!HH66/'WICHE Public Grads-RE PROJ'!AE66</f>
        <v>1.966982788900597E-2</v>
      </c>
      <c r="FX63" s="418">
        <f>+'WICHE Public Grads-RE PROJ'!HI66/'WICHE Public Grads-RE PROJ'!AF66</f>
        <v>2.5833478792110315E-2</v>
      </c>
      <c r="FY63" s="414">
        <f>+'WICHE Public Grads-RE PROJ'!HJ66/'WICHE Public Grads-RE PROJ'!AG66</f>
        <v>3.0693243958370083E-2</v>
      </c>
      <c r="FZ63" s="418">
        <f>+'WICHE Public Grads-RE PROJ'!HK66/'WICHE Public Grads-RE PROJ'!AH66</f>
        <v>3.111111111111111E-2</v>
      </c>
      <c r="GA63" s="418">
        <f>+'WICHE Public Grads-RE PROJ'!HL66/'WICHE Public Grads-RE PROJ'!AI66</f>
        <v>3.2307430709063084E-2</v>
      </c>
      <c r="GB63" s="418">
        <f>+'WICHE Public Grads-RE PROJ'!HM66/'WICHE Public Grads-RE PROJ'!AJ66</f>
        <v>3.3703961084086173E-2</v>
      </c>
      <c r="GC63" s="418">
        <f>+'WICHE Public Grads-RE PROJ'!HN66/'WICHE Public Grads-RE PROJ'!AK66</f>
        <v>4.1063675832127354E-2</v>
      </c>
      <c r="GD63" s="435">
        <f>+'WICHE Public Grads-RE PROJ'!HO66/'WICHE Public Grads-RE PROJ'!AL66</f>
        <v>3.2953549517966696E-2</v>
      </c>
      <c r="GE63" s="412">
        <f>+'WICHE Public Grads-RE PROJ'!HP66/'WICHE Public Grads-RE PROJ'!B66</f>
        <v>0.97659200570104365</v>
      </c>
      <c r="GF63" s="412">
        <f>+'WICHE Public Grads-RE PROJ'!HQ66/'WICHE Public Grads-RE PROJ'!C66</f>
        <v>0.9772334289455642</v>
      </c>
      <c r="GG63" s="412">
        <f>+'WICHE Public Grads-RE PROJ'!HR66/'WICHE Public Grads-RE PROJ'!D66</f>
        <v>0.97024987185453637</v>
      </c>
      <c r="GH63" s="412">
        <f>+'WICHE Public Grads-RE PROJ'!HS66/'WICHE Public Grads-RE PROJ'!E66</f>
        <v>0.97664905403102098</v>
      </c>
      <c r="GI63" s="412">
        <f>+'WICHE Public Grads-RE PROJ'!HT66/'WICHE Public Grads-RE PROJ'!F66</f>
        <v>0.97664905403102098</v>
      </c>
      <c r="GJ63" s="412">
        <f>+'WICHE Public Grads-RE PROJ'!HU66/'WICHE Public Grads-RE PROJ'!G66</f>
        <v>0.96926063743730784</v>
      </c>
      <c r="GK63" s="413">
        <f>+'WICHE Public Grads-RE PROJ'!HV66/'WICHE Public Grads-RE PROJ'!H66</f>
        <v>0.96722831967846656</v>
      </c>
      <c r="GL63" s="413">
        <f>+'WICHE Public Grads-RE PROJ'!HW66/'WICHE Public Grads-RE PROJ'!I66</f>
        <v>0.97101226993865031</v>
      </c>
      <c r="GM63" s="413">
        <f>+'WICHE Public Grads-RE PROJ'!HX66/'WICHE Public Grads-RE PROJ'!J66</f>
        <v>0.97318352059925095</v>
      </c>
      <c r="GN63" s="413">
        <f>+'WICHE Public Grads-RE PROJ'!HY66/'WICHE Public Grads-RE PROJ'!K66</f>
        <v>0.96557759626604434</v>
      </c>
      <c r="GO63" s="412">
        <f>+'WICHE Public Grads-RE PROJ'!HZ66/'WICHE Public Grads-RE PROJ'!L66</f>
        <v>0.96301524562394125</v>
      </c>
      <c r="GP63" s="413">
        <f>+'WICHE Public Grads-RE PROJ'!IA66/'WICHE Public Grads-RE PROJ'!M66</f>
        <v>0.95968436154949788</v>
      </c>
      <c r="GQ63" s="413">
        <f>+'WICHE Public Grads-RE PROJ'!IB66/'WICHE Public Grads-RE PROJ'!N66</f>
        <v>0.95219966159052449</v>
      </c>
      <c r="GR63" s="413">
        <f>+'WICHE Public Grads-RE PROJ'!IC66/'WICHE Public Grads-RE PROJ'!O66</f>
        <v>0.96045627376425857</v>
      </c>
      <c r="GS63" s="413">
        <f>+'WICHE Public Grads-RE PROJ'!ID66/'WICHE Public Grads-RE PROJ'!P66</f>
        <v>0.95161528249004279</v>
      </c>
      <c r="GT63" s="413">
        <f>+'WICHE Public Grads-RE PROJ'!IE66/'WICHE Public Grads-RE PROJ'!Q66</f>
        <v>0.94870256487175642</v>
      </c>
      <c r="GU63" s="413">
        <f>+'WICHE Public Grads-RE PROJ'!IF66/'WICHE Public Grads-RE PROJ'!R66</f>
        <v>0.95371335020092274</v>
      </c>
      <c r="GV63" s="413">
        <f>+'WICHE Public Grads-RE PROJ'!IG66/'WICHE Public Grads-RE PROJ'!S66</f>
        <v>0.95131761442441054</v>
      </c>
      <c r="GW63" s="412">
        <f>+'WICHE Public Grads-RE PROJ'!IH66/'WICHE Public Grads-RE PROJ'!T66</f>
        <v>0.95493882423157261</v>
      </c>
      <c r="GX63" s="414">
        <f>+'WICHE Public Grads-RE PROJ'!II66/'WICHE Public Grads-RE PROJ'!U66</f>
        <v>0.94684796044499386</v>
      </c>
      <c r="GY63" s="418">
        <f>+'WICHE Public Grads-RE PROJ'!IJ66/'WICHE Public Grads-RE PROJ'!V66</f>
        <v>0.94581661006483486</v>
      </c>
      <c r="GZ63" s="418">
        <f>+'WICHE Public Grads-RE PROJ'!IK66/'WICHE Public Grads-RE PROJ'!W66</f>
        <v>0.93970330196203544</v>
      </c>
      <c r="HA63" s="418">
        <f>+'WICHE Public Grads-RE PROJ'!IL66/'WICHE Public Grads-RE PROJ'!X66</f>
        <v>0.93388842631140712</v>
      </c>
      <c r="HB63" s="418">
        <f>+'WICHE Public Grads-RE PROJ'!IM66/'WICHE Public Grads-RE PROJ'!Y66</f>
        <v>0.93209164331630134</v>
      </c>
      <c r="HC63" s="418">
        <f>+'WICHE Public Grads-RE PROJ'!IN66/'WICHE Public Grads-RE PROJ'!Z66</f>
        <v>0.93211009174311932</v>
      </c>
      <c r="HD63" s="414">
        <f>+'WICHE Public Grads-RE PROJ'!IO66/'WICHE Public Grads-RE PROJ'!AA66</f>
        <v>0.92683760683760685</v>
      </c>
      <c r="HE63" s="418">
        <f>+'WICHE Public Grads-RE PROJ'!IP66/'WICHE Public Grads-RE PROJ'!AB66</f>
        <v>0.92218919391502008</v>
      </c>
      <c r="HF63" s="418">
        <f>+'WICHE Public Grads-RE PROJ'!IQ66/'WICHE Public Grads-RE PROJ'!AC66</f>
        <v>0.91816920943134539</v>
      </c>
      <c r="HG63" s="418">
        <f>+'WICHE Public Grads-RE PROJ'!IR66/'WICHE Public Grads-RE PROJ'!AD66</f>
        <v>0.92476324096808138</v>
      </c>
      <c r="HH63" s="418">
        <f>+'WICHE Public Grads-RE PROJ'!IS66/'WICHE Public Grads-RE PROJ'!AE66</f>
        <v>0.91815946610467158</v>
      </c>
      <c r="HI63" s="418">
        <f>+'WICHE Public Grads-RE PROJ'!IT66/'WICHE Public Grads-RE PROJ'!AF66</f>
        <v>0.91132832955140508</v>
      </c>
      <c r="HJ63" s="414">
        <f>+'WICHE Public Grads-RE PROJ'!IU66/'WICHE Public Grads-RE PROJ'!AG66</f>
        <v>0.88075498324219437</v>
      </c>
      <c r="HK63" s="418">
        <f>+'WICHE Public Grads-RE PROJ'!IV66/'WICHE Public Grads-RE PROJ'!AH66</f>
        <v>0.88376068376068373</v>
      </c>
      <c r="HL63" s="418">
        <f>+'WICHE Public Grads-RE PROJ'!IW66/'WICHE Public Grads-RE PROJ'!AI66</f>
        <v>0.87672164597857505</v>
      </c>
      <c r="HM63" s="418">
        <f>+'WICHE Public Grads-RE PROJ'!IX66/'WICHE Public Grads-RE PROJ'!AJ66</f>
        <v>0.87195969423210562</v>
      </c>
      <c r="HN63" s="418">
        <f>+'WICHE Public Grads-RE PROJ'!IY66/'WICHE Public Grads-RE PROJ'!AK66</f>
        <v>0.87102026049204051</v>
      </c>
      <c r="HO63" s="435">
        <f>+'WICHE Public Grads-RE PROJ'!IZ66/'WICHE Public Grads-RE PROJ'!AL66</f>
        <v>0.85801928133216476</v>
      </c>
      <c r="HP63" s="428">
        <f t="shared" si="58"/>
        <v>1</v>
      </c>
      <c r="HQ63" s="428">
        <f t="shared" si="59"/>
        <v>1</v>
      </c>
      <c r="HR63" s="428">
        <f t="shared" si="60"/>
        <v>1</v>
      </c>
      <c r="HS63" s="428">
        <f t="shared" si="61"/>
        <v>1</v>
      </c>
      <c r="HT63" s="428">
        <f t="shared" si="62"/>
        <v>1</v>
      </c>
      <c r="HU63" s="428">
        <f t="shared" si="2"/>
        <v>1</v>
      </c>
      <c r="HV63" s="428">
        <f t="shared" si="41"/>
        <v>1</v>
      </c>
      <c r="HW63" s="428">
        <f t="shared" si="42"/>
        <v>1</v>
      </c>
      <c r="HX63" s="428">
        <f t="shared" si="43"/>
        <v>1</v>
      </c>
      <c r="HY63" s="428">
        <f t="shared" si="44"/>
        <v>1</v>
      </c>
      <c r="HZ63" s="428">
        <f t="shared" si="45"/>
        <v>1</v>
      </c>
      <c r="IA63" s="428">
        <f t="shared" si="46"/>
        <v>1</v>
      </c>
      <c r="IB63" s="428">
        <f t="shared" si="47"/>
        <v>1</v>
      </c>
      <c r="IC63" s="428">
        <f t="shared" si="17"/>
        <v>1</v>
      </c>
      <c r="ID63" s="428">
        <f t="shared" si="18"/>
        <v>1</v>
      </c>
      <c r="IE63" s="428">
        <f t="shared" si="19"/>
        <v>1</v>
      </c>
      <c r="IF63" s="428">
        <f t="shared" si="20"/>
        <v>1</v>
      </c>
      <c r="IG63" s="428">
        <f t="shared" si="21"/>
        <v>1</v>
      </c>
      <c r="IH63" s="428">
        <f t="shared" si="22"/>
        <v>1</v>
      </c>
      <c r="II63" s="428">
        <f t="shared" si="23"/>
        <v>1</v>
      </c>
      <c r="IJ63" s="428">
        <f t="shared" si="24"/>
        <v>1</v>
      </c>
      <c r="IK63" s="428">
        <f t="shared" si="25"/>
        <v>1</v>
      </c>
      <c r="IL63" s="428">
        <f t="shared" si="26"/>
        <v>1</v>
      </c>
      <c r="IM63" s="428">
        <f t="shared" si="27"/>
        <v>1</v>
      </c>
      <c r="IN63" s="428">
        <f t="shared" si="28"/>
        <v>1</v>
      </c>
      <c r="IO63" s="428">
        <f t="shared" si="29"/>
        <v>1</v>
      </c>
      <c r="IP63" s="428">
        <f t="shared" si="30"/>
        <v>1</v>
      </c>
      <c r="IQ63" s="428">
        <f t="shared" si="31"/>
        <v>1</v>
      </c>
      <c r="IR63" s="428">
        <f t="shared" si="32"/>
        <v>1</v>
      </c>
      <c r="IS63" s="428">
        <f t="shared" si="33"/>
        <v>1</v>
      </c>
      <c r="IT63" s="428">
        <f t="shared" si="34"/>
        <v>1</v>
      </c>
      <c r="IU63" s="428">
        <f t="shared" si="35"/>
        <v>1</v>
      </c>
      <c r="IV63" s="428">
        <f t="shared" si="36"/>
        <v>1</v>
      </c>
      <c r="IW63" s="428">
        <f t="shared" si="37"/>
        <v>1</v>
      </c>
      <c r="IX63" s="428">
        <f t="shared" si="38"/>
        <v>1</v>
      </c>
      <c r="IY63" s="428">
        <f t="shared" si="39"/>
        <v>1</v>
      </c>
      <c r="IZ63" s="428">
        <f t="shared" si="40"/>
        <v>1</v>
      </c>
    </row>
    <row r="64" spans="1:260" s="42" customFormat="1">
      <c r="A64" s="198" t="s">
        <v>137</v>
      </c>
      <c r="B64" s="419" t="e">
        <f>+'WICHE Public Grads-RE PROJ'!AM67/'WICHE Public Grads-RE PROJ'!B67</f>
        <v>#DIV/0!</v>
      </c>
      <c r="C64" s="419">
        <f>+'WICHE Public Grads-RE PROJ'!AN67/'WICHE Public Grads-RE PROJ'!C67</f>
        <v>1.4668367346938776E-2</v>
      </c>
      <c r="D64" s="419">
        <f>+'WICHE Public Grads-RE PROJ'!AO67/'WICHE Public Grads-RE PROJ'!D67</f>
        <v>2.2450888681010289E-2</v>
      </c>
      <c r="E64" s="419">
        <f>+'WICHE Public Grads-RE PROJ'!AP67/'WICHE Public Grads-RE PROJ'!E67</f>
        <v>1.8329938900203666E-2</v>
      </c>
      <c r="F64" s="419">
        <f>+'WICHE Public Grads-RE PROJ'!AQ67/'WICHE Public Grads-RE PROJ'!F67</f>
        <v>2.4480712166172106E-2</v>
      </c>
      <c r="G64" s="419">
        <f>+'WICHE Public Grads-RE PROJ'!AR67/'WICHE Public Grads-RE PROJ'!G67</f>
        <v>1.7525411847178408E-2</v>
      </c>
      <c r="H64" s="419">
        <f>+'WICHE Public Grads-RE PROJ'!AS67/'WICHE Public Grads-RE PROJ'!H67</f>
        <v>7.129996398991717E-2</v>
      </c>
      <c r="I64" s="419">
        <f>+'WICHE Public Grads-RE PROJ'!AT67/'WICHE Public Grads-RE PROJ'!I67</f>
        <v>5.5700934579439254E-2</v>
      </c>
      <c r="J64" s="419">
        <f>+'WICHE Public Grads-RE PROJ'!AU67/'WICHE Public Grads-RE PROJ'!J67</f>
        <v>2.3747680890538032E-2</v>
      </c>
      <c r="K64" s="419">
        <f>+'WICHE Public Grads-RE PROJ'!AV67/'WICHE Public Grads-RE PROJ'!K67</f>
        <v>2.6709401709401708E-2</v>
      </c>
      <c r="L64" s="419">
        <f>+'WICHE Public Grads-RE PROJ'!AW67/'WICHE Public Grads-RE PROJ'!L67</f>
        <v>2.2330097087378639E-2</v>
      </c>
      <c r="M64" s="419">
        <f>+'WICHE Public Grads-RE PROJ'!AX67/'WICHE Public Grads-RE PROJ'!M67</f>
        <v>2.8256880733944955E-2</v>
      </c>
      <c r="N64" s="419">
        <f>+'WICHE Public Grads-RE PROJ'!AY67/'WICHE Public Grads-RE PROJ'!N67</f>
        <v>2.3424612339161991E-2</v>
      </c>
      <c r="O64" s="419">
        <f>+'WICHE Public Grads-RE PROJ'!AZ67/'WICHE Public Grads-RE PROJ'!O67</f>
        <v>2.1934555915138439E-2</v>
      </c>
      <c r="P64" s="419">
        <f>+'WICHE Public Grads-RE PROJ'!BA67/'WICHE Public Grads-RE PROJ'!P67</f>
        <v>2.6896551724137931E-2</v>
      </c>
      <c r="Q64" s="419">
        <f>+'WICHE Public Grads-RE PROJ'!BB67/'WICHE Public Grads-RE PROJ'!Q67</f>
        <v>2.2409873335498539E-2</v>
      </c>
      <c r="R64" s="419">
        <f>+'WICHE Public Grads-RE PROJ'!BC67/'WICHE Public Grads-RE PROJ'!R67</f>
        <v>1.8192663286609005E-2</v>
      </c>
      <c r="S64" s="419">
        <f>+'WICHE Public Grads-RE PROJ'!BD67/'WICHE Public Grads-RE PROJ'!S67</f>
        <v>1.6206994597668469E-2</v>
      </c>
      <c r="T64" s="419">
        <f>+'WICHE Public Grads-RE PROJ'!BE67/'WICHE Public Grads-RE PROJ'!T67</f>
        <v>1.6814720812182739E-2</v>
      </c>
      <c r="U64" s="420">
        <f>+'WICHE Public Grads-RE PROJ'!BF67/'WICHE Public Grads-RE PROJ'!U67</f>
        <v>9.442870632672332E-3</v>
      </c>
      <c r="V64" s="420">
        <f>+'WICHE Public Grads-RE PROJ'!BG67/'WICHE Public Grads-RE PROJ'!V67</f>
        <v>1.2734797835084369E-2</v>
      </c>
      <c r="W64" s="420">
        <f>+'WICHE Public Grads-RE PROJ'!BH67/'WICHE Public Grads-RE PROJ'!W67</f>
        <v>1.4615134784020786E-2</v>
      </c>
      <c r="X64" s="420">
        <f>+'WICHE Public Grads-RE PROJ'!BI67/'WICHE Public Grads-RE PROJ'!X67</f>
        <v>1.5916017609210971E-2</v>
      </c>
      <c r="Y64" s="420">
        <f>+'WICHE Public Grads-RE PROJ'!BJ67/'WICHE Public Grads-RE PROJ'!Y67</f>
        <v>1.9992859692966797E-2</v>
      </c>
      <c r="Z64" s="420">
        <f>+'WICHE Public Grads-RE PROJ'!BK67/'WICHE Public Grads-RE PROJ'!Z67</f>
        <v>1.8606348048157608E-2</v>
      </c>
      <c r="AA64" s="420">
        <f>+'WICHE Public Grads-RE PROJ'!BL67/'WICHE Public Grads-RE PROJ'!AA67</f>
        <v>1.4755959137343927E-2</v>
      </c>
      <c r="AB64" s="420">
        <f>+'WICHE Public Grads-RE PROJ'!BM67/'WICHE Public Grads-RE PROJ'!AB67</f>
        <v>1.8290538163911362E-2</v>
      </c>
      <c r="AC64" s="420">
        <f>+'WICHE Public Grads-RE PROJ'!BN67/'WICHE Public Grads-RE PROJ'!AC67</f>
        <v>1.9311797752808987E-2</v>
      </c>
      <c r="AD64" s="420">
        <f>+'WICHE Public Grads-RE PROJ'!BO67/'WICHE Public Grads-RE PROJ'!AD67</f>
        <v>2.2034520749173704E-2</v>
      </c>
      <c r="AE64" s="420">
        <f>+'WICHE Public Grads-RE PROJ'!BP67/'WICHE Public Grads-RE PROJ'!AE67</f>
        <v>1.9615239532251982E-2</v>
      </c>
      <c r="AF64" s="420">
        <f>+'WICHE Public Grads-RE PROJ'!BQ67/'WICHE Public Grads-RE PROJ'!AF67</f>
        <v>2.1715126978284875E-2</v>
      </c>
      <c r="AG64" s="420">
        <f>+'WICHE Public Grads-RE PROJ'!BR67/'WICHE Public Grads-RE PROJ'!AG67</f>
        <v>1.680672268907563E-2</v>
      </c>
      <c r="AH64" s="420">
        <f>+'WICHE Public Grads-RE PROJ'!BS67/'WICHE Public Grads-RE PROJ'!AH67</f>
        <v>1.82370820668693E-2</v>
      </c>
      <c r="AI64" s="420">
        <f>+'WICHE Public Grads-RE PROJ'!BT67/'WICHE Public Grads-RE PROJ'!AI67</f>
        <v>2.0581509310682783E-2</v>
      </c>
      <c r="AJ64" s="420">
        <f>+'WICHE Public Grads-RE PROJ'!BU67/'WICHE Public Grads-RE PROJ'!AJ67</f>
        <v>2.0466901183242726E-2</v>
      </c>
      <c r="AK64" s="420">
        <f>+'WICHE Public Grads-RE PROJ'!BV67/'WICHE Public Grads-RE PROJ'!AK67</f>
        <v>2.538236251220306E-2</v>
      </c>
      <c r="AL64" s="436">
        <f>+'WICHE Public Grads-RE PROJ'!BW67/'WICHE Public Grads-RE PROJ'!AL67</f>
        <v>3.3344124312075105E-2</v>
      </c>
      <c r="AM64" s="419" t="e">
        <f>+'WICHE Public Grads-RE PROJ'!BX67/'WICHE Public Grads-RE PROJ'!B67</f>
        <v>#DIV/0!</v>
      </c>
      <c r="AN64" s="419">
        <f>+'WICHE Public Grads-RE PROJ'!BY67/'WICHE Public Grads-RE PROJ'!C67</f>
        <v>0</v>
      </c>
      <c r="AO64" s="419">
        <f>+'WICHE Public Grads-RE PROJ'!BZ67/'WICHE Public Grads-RE PROJ'!D67</f>
        <v>3.1181789834736512E-4</v>
      </c>
      <c r="AP64" s="419">
        <f>+'WICHE Public Grads-RE PROJ'!CA67/'WICHE Public Grads-RE PROJ'!E67</f>
        <v>0</v>
      </c>
      <c r="AQ64" s="419">
        <f>+'WICHE Public Grads-RE PROJ'!CB67/'WICHE Public Grads-RE PROJ'!F67</f>
        <v>0</v>
      </c>
      <c r="AR64" s="419">
        <f>+'WICHE Public Grads-RE PROJ'!CC67/'WICHE Public Grads-RE PROJ'!G67</f>
        <v>0</v>
      </c>
      <c r="AS64" s="419">
        <f>+'WICHE Public Grads-RE PROJ'!CD67/'WICHE Public Grads-RE PROJ'!H67</f>
        <v>0</v>
      </c>
      <c r="AT64" s="419">
        <f>+'WICHE Public Grads-RE PROJ'!CE67/'WICHE Public Grads-RE PROJ'!I67</f>
        <v>1.1214953271028037E-3</v>
      </c>
      <c r="AU64" s="419">
        <f>+'WICHE Public Grads-RE PROJ'!CF67/'WICHE Public Grads-RE PROJ'!J67</f>
        <v>3.7105751391465676E-4</v>
      </c>
      <c r="AV64" s="419">
        <f>+'WICHE Public Grads-RE PROJ'!CG67/'WICHE Public Grads-RE PROJ'!K67</f>
        <v>1.0683760683760685E-3</v>
      </c>
      <c r="AW64" s="419">
        <f>+'WICHE Public Grads-RE PROJ'!CH67/'WICHE Public Grads-RE PROJ'!L67</f>
        <v>9.7087378640776695E-4</v>
      </c>
      <c r="AX64" s="419">
        <f>+'WICHE Public Grads-RE PROJ'!CI67/'WICHE Public Grads-RE PROJ'!M67</f>
        <v>7.3394495412844036E-4</v>
      </c>
      <c r="AY64" s="419">
        <f>+'WICHE Public Grads-RE PROJ'!CJ67/'WICHE Public Grads-RE PROJ'!N67</f>
        <v>3.2992411745298581E-3</v>
      </c>
      <c r="AZ64" s="419">
        <f>+'WICHE Public Grads-RE PROJ'!CK67/'WICHE Public Grads-RE PROJ'!O67</f>
        <v>1.7979144192736426E-3</v>
      </c>
      <c r="BA64" s="419">
        <f>+'WICHE Public Grads-RE PROJ'!CL67/'WICHE Public Grads-RE PROJ'!P67</f>
        <v>0</v>
      </c>
      <c r="BB64" s="419">
        <f>+'WICHE Public Grads-RE PROJ'!CM67/'WICHE Public Grads-RE PROJ'!Q67</f>
        <v>6.4956154595647935E-4</v>
      </c>
      <c r="BC64" s="419">
        <f>+'WICHE Public Grads-RE PROJ'!CN67/'WICHE Public Grads-RE PROJ'!R67</f>
        <v>8.9472114524306596E-4</v>
      </c>
      <c r="BD64" s="419">
        <f>+'WICHE Public Grads-RE PROJ'!CO67/'WICHE Public Grads-RE PROJ'!S67</f>
        <v>5.6866647711117425E-4</v>
      </c>
      <c r="BE64" s="419">
        <f>+'WICHE Public Grads-RE PROJ'!CP67/'WICHE Public Grads-RE PROJ'!T67</f>
        <v>0</v>
      </c>
      <c r="BF64" s="420">
        <f>+'WICHE Public Grads-RE PROJ'!CQ67/'WICHE Public Grads-RE PROJ'!U67</f>
        <v>0</v>
      </c>
      <c r="BG64" s="420">
        <f>+'WICHE Public Grads-RE PROJ'!CR67/'WICHE Public Grads-RE PROJ'!V67</f>
        <v>0</v>
      </c>
      <c r="BH64" s="420">
        <f>+'WICHE Public Grads-RE PROJ'!CS67/'WICHE Public Grads-RE PROJ'!W67</f>
        <v>0</v>
      </c>
      <c r="BI64" s="420">
        <f>+'WICHE Public Grads-RE PROJ'!CT67/'WICHE Public Grads-RE PROJ'!X67</f>
        <v>0</v>
      </c>
      <c r="BJ64" s="420">
        <f>+'WICHE Public Grads-RE PROJ'!CU67/'WICHE Public Grads-RE PROJ'!Y67</f>
        <v>0</v>
      </c>
      <c r="BK64" s="420">
        <f>+'WICHE Public Grads-RE PROJ'!CV67/'WICHE Public Grads-RE PROJ'!Z67</f>
        <v>0</v>
      </c>
      <c r="BL64" s="420">
        <f>+'WICHE Public Grads-RE PROJ'!CW67/'WICHE Public Grads-RE PROJ'!AA67</f>
        <v>0</v>
      </c>
      <c r="BM64" s="420">
        <f>+'WICHE Public Grads-RE PROJ'!CX67/'WICHE Public Grads-RE PROJ'!AB67</f>
        <v>0</v>
      </c>
      <c r="BN64" s="420">
        <f>+'WICHE Public Grads-RE PROJ'!CY67/'WICHE Public Grads-RE PROJ'!AC67</f>
        <v>0</v>
      </c>
      <c r="BO64" s="420">
        <f>+'WICHE Public Grads-RE PROJ'!CZ67/'WICHE Public Grads-RE PROJ'!AD67</f>
        <v>0</v>
      </c>
      <c r="BP64" s="420">
        <f>+'WICHE Public Grads-RE PROJ'!DA67/'WICHE Public Grads-RE PROJ'!AE67</f>
        <v>0</v>
      </c>
      <c r="BQ64" s="420">
        <f>+'WICHE Public Grads-RE PROJ'!DB67/'WICHE Public Grads-RE PROJ'!AF67</f>
        <v>0</v>
      </c>
      <c r="BR64" s="420">
        <f>+'WICHE Public Grads-RE PROJ'!DC67/'WICHE Public Grads-RE PROJ'!AG67</f>
        <v>0</v>
      </c>
      <c r="BS64" s="420">
        <f>+'WICHE Public Grads-RE PROJ'!DD67/'WICHE Public Grads-RE PROJ'!AH67</f>
        <v>0</v>
      </c>
      <c r="BT64" s="420">
        <f>+'WICHE Public Grads-RE PROJ'!DE67/'WICHE Public Grads-RE PROJ'!AI67</f>
        <v>0</v>
      </c>
      <c r="BU64" s="420">
        <f>+'WICHE Public Grads-RE PROJ'!DF67/'WICHE Public Grads-RE PROJ'!AJ67</f>
        <v>0</v>
      </c>
      <c r="BV64" s="420">
        <f>+'WICHE Public Grads-RE PROJ'!DG67/'WICHE Public Grads-RE PROJ'!AK67</f>
        <v>0</v>
      </c>
      <c r="BW64" s="436">
        <f>+'WICHE Public Grads-RE PROJ'!DH67/'WICHE Public Grads-RE PROJ'!AL67</f>
        <v>0</v>
      </c>
      <c r="BX64" s="419" t="e">
        <f>+'WICHE Public Grads-RE PROJ'!DI67/'WICHE Public Grads-RE PROJ'!B67</f>
        <v>#DIV/0!</v>
      </c>
      <c r="BY64" s="419">
        <f>+'WICHE Public Grads-RE PROJ'!DJ67/'WICHE Public Grads-RE PROJ'!C67</f>
        <v>1.4668367346938776E-2</v>
      </c>
      <c r="BZ64" s="419">
        <f>+'WICHE Public Grads-RE PROJ'!DK67/'WICHE Public Grads-RE PROJ'!D67</f>
        <v>2.2139070782662924E-2</v>
      </c>
      <c r="CA64" s="419">
        <f>+'WICHE Public Grads-RE PROJ'!DL67/'WICHE Public Grads-RE PROJ'!E67</f>
        <v>1.8329938900203666E-2</v>
      </c>
      <c r="CB64" s="419">
        <f>+'WICHE Public Grads-RE PROJ'!DM67/'WICHE Public Grads-RE PROJ'!F67</f>
        <v>2.4480712166172106E-2</v>
      </c>
      <c r="CC64" s="419">
        <f>+'WICHE Public Grads-RE PROJ'!DN67/'WICHE Public Grads-RE PROJ'!G67</f>
        <v>1.7525411847178408E-2</v>
      </c>
      <c r="CD64" s="419">
        <f>+'WICHE Public Grads-RE PROJ'!DO67/'WICHE Public Grads-RE PROJ'!H67</f>
        <v>7.129996398991717E-2</v>
      </c>
      <c r="CE64" s="419">
        <f>+'WICHE Public Grads-RE PROJ'!DP67/'WICHE Public Grads-RE PROJ'!I67</f>
        <v>5.4579439252336451E-2</v>
      </c>
      <c r="CF64" s="419">
        <f>+'WICHE Public Grads-RE PROJ'!DQ67/'WICHE Public Grads-RE PROJ'!J67</f>
        <v>2.3376623376623377E-2</v>
      </c>
      <c r="CG64" s="419">
        <f>+'WICHE Public Grads-RE PROJ'!DR67/'WICHE Public Grads-RE PROJ'!K67</f>
        <v>2.564102564102564E-2</v>
      </c>
      <c r="CH64" s="419">
        <f>+'WICHE Public Grads-RE PROJ'!DS67/'WICHE Public Grads-RE PROJ'!L67</f>
        <v>2.1359223300970873E-2</v>
      </c>
      <c r="CI64" s="419">
        <f>+'WICHE Public Grads-RE PROJ'!DT67/'WICHE Public Grads-RE PROJ'!M67</f>
        <v>2.7522935779816515E-2</v>
      </c>
      <c r="CJ64" s="419">
        <f>+'WICHE Public Grads-RE PROJ'!DU67/'WICHE Public Grads-RE PROJ'!N67</f>
        <v>2.0125371164632134E-2</v>
      </c>
      <c r="CK64" s="419">
        <f>+'WICHE Public Grads-RE PROJ'!DV67/'WICHE Public Grads-RE PROJ'!O67</f>
        <v>2.0136641495864797E-2</v>
      </c>
      <c r="CL64" s="419">
        <f>+'WICHE Public Grads-RE PROJ'!DW67/'WICHE Public Grads-RE PROJ'!P67</f>
        <v>2.6896551724137931E-2</v>
      </c>
      <c r="CM64" s="419">
        <f>+'WICHE Public Grads-RE PROJ'!DX67/'WICHE Public Grads-RE PROJ'!Q67</f>
        <v>2.1760311789542058E-2</v>
      </c>
      <c r="CN64" s="419">
        <f>+'WICHE Public Grads-RE PROJ'!DY67/'WICHE Public Grads-RE PROJ'!R67</f>
        <v>1.729794214136594E-2</v>
      </c>
      <c r="CO64" s="419">
        <f>+'WICHE Public Grads-RE PROJ'!DZ67/'WICHE Public Grads-RE PROJ'!S67</f>
        <v>1.5638328120557293E-2</v>
      </c>
      <c r="CP64" s="419">
        <f>+'WICHE Public Grads-RE PROJ'!EA67/'WICHE Public Grads-RE PROJ'!T67</f>
        <v>1.6814720812182739E-2</v>
      </c>
      <c r="CQ64" s="420">
        <f>+'WICHE Public Grads-RE PROJ'!EB67/'WICHE Public Grads-RE PROJ'!U67</f>
        <v>9.442870632672332E-3</v>
      </c>
      <c r="CR64" s="420">
        <f>+'WICHE Public Grads-RE PROJ'!EC67/'WICHE Public Grads-RE PROJ'!V67</f>
        <v>1.2734797835084369E-2</v>
      </c>
      <c r="CS64" s="420">
        <f>+'WICHE Public Grads-RE PROJ'!ED67/'WICHE Public Grads-RE PROJ'!W67</f>
        <v>1.4615134784020786E-2</v>
      </c>
      <c r="CT64" s="420">
        <f>+'WICHE Public Grads-RE PROJ'!EE67/'WICHE Public Grads-RE PROJ'!X67</f>
        <v>1.5916017609210971E-2</v>
      </c>
      <c r="CU64" s="420">
        <f>+'WICHE Public Grads-RE PROJ'!EF67/'WICHE Public Grads-RE PROJ'!Y67</f>
        <v>1.9992859692966797E-2</v>
      </c>
      <c r="CV64" s="420">
        <f>+'WICHE Public Grads-RE PROJ'!EG67/'WICHE Public Grads-RE PROJ'!Z67</f>
        <v>1.8606348048157608E-2</v>
      </c>
      <c r="CW64" s="420">
        <f>+'WICHE Public Grads-RE PROJ'!EH67/'WICHE Public Grads-RE PROJ'!AA67</f>
        <v>1.4755959137343927E-2</v>
      </c>
      <c r="CX64" s="420">
        <f>+'WICHE Public Grads-RE PROJ'!EI67/'WICHE Public Grads-RE PROJ'!AB67</f>
        <v>1.8290538163911362E-2</v>
      </c>
      <c r="CY64" s="420">
        <f>+'WICHE Public Grads-RE PROJ'!EJ67/'WICHE Public Grads-RE PROJ'!AC67</f>
        <v>1.9311797752808987E-2</v>
      </c>
      <c r="CZ64" s="420">
        <f>+'WICHE Public Grads-RE PROJ'!EK67/'WICHE Public Grads-RE PROJ'!AD67</f>
        <v>2.2034520749173704E-2</v>
      </c>
      <c r="DA64" s="420">
        <f>+'WICHE Public Grads-RE PROJ'!EL67/'WICHE Public Grads-RE PROJ'!AE67</f>
        <v>1.9615239532251982E-2</v>
      </c>
      <c r="DB64" s="420">
        <f>+'WICHE Public Grads-RE PROJ'!EM67/'WICHE Public Grads-RE PROJ'!AF67</f>
        <v>2.1715126978284875E-2</v>
      </c>
      <c r="DC64" s="420">
        <f>+'WICHE Public Grads-RE PROJ'!EN67/'WICHE Public Grads-RE PROJ'!AG67</f>
        <v>1.680672268907563E-2</v>
      </c>
      <c r="DD64" s="420">
        <f>+'WICHE Public Grads-RE PROJ'!EO67/'WICHE Public Grads-RE PROJ'!AH67</f>
        <v>1.82370820668693E-2</v>
      </c>
      <c r="DE64" s="420">
        <f>+'WICHE Public Grads-RE PROJ'!EP67/'WICHE Public Grads-RE PROJ'!AI67</f>
        <v>2.0581509310682783E-2</v>
      </c>
      <c r="DF64" s="420">
        <f>+'WICHE Public Grads-RE PROJ'!EQ67/'WICHE Public Grads-RE PROJ'!AJ67</f>
        <v>2.0466901183242726E-2</v>
      </c>
      <c r="DG64" s="420">
        <f>+'WICHE Public Grads-RE PROJ'!ER67/'WICHE Public Grads-RE PROJ'!AK67</f>
        <v>2.538236251220306E-2</v>
      </c>
      <c r="DH64" s="436">
        <f>+'WICHE Public Grads-RE PROJ'!ES67/'WICHE Public Grads-RE PROJ'!AL67</f>
        <v>3.3344124312075105E-2</v>
      </c>
      <c r="DI64" s="419" t="e">
        <f>+'WICHE Public Grads-RE PROJ'!ET67/'WICHE Public Grads-RE PROJ'!B67</f>
        <v>#DIV/0!</v>
      </c>
      <c r="DJ64" s="419">
        <f>+'WICHE Public Grads-RE PROJ'!EU67/'WICHE Public Grads-RE PROJ'!C67</f>
        <v>0.90720663265306123</v>
      </c>
      <c r="DK64" s="419">
        <f>+'WICHE Public Grads-RE PROJ'!EV67/'WICHE Public Grads-RE PROJ'!D67</f>
        <v>0.89491736825693791</v>
      </c>
      <c r="DL64" s="419">
        <f>+'WICHE Public Grads-RE PROJ'!EW67/'WICHE Public Grads-RE PROJ'!E67</f>
        <v>0.89816700610997968</v>
      </c>
      <c r="DM64" s="419">
        <f>+'WICHE Public Grads-RE PROJ'!EX67/'WICHE Public Grads-RE PROJ'!F67</f>
        <v>0.89169139465875369</v>
      </c>
      <c r="DN64" s="419">
        <f>+'WICHE Public Grads-RE PROJ'!EY67/'WICHE Public Grads-RE PROJ'!G67</f>
        <v>0.88398177357167895</v>
      </c>
      <c r="DO64" s="419">
        <f>+'WICHE Public Grads-RE PROJ'!EZ67/'WICHE Public Grads-RE PROJ'!H67</f>
        <v>0.83543392149801943</v>
      </c>
      <c r="DP64" s="419">
        <f>+'WICHE Public Grads-RE PROJ'!FA67/'WICHE Public Grads-RE PROJ'!I67</f>
        <v>0.84299065420560748</v>
      </c>
      <c r="DQ64" s="419">
        <f>+'WICHE Public Grads-RE PROJ'!FB67/'WICHE Public Grads-RE PROJ'!J67</f>
        <v>0.86567717996289428</v>
      </c>
      <c r="DR64" s="419">
        <f>+'WICHE Public Grads-RE PROJ'!FC67/'WICHE Public Grads-RE PROJ'!K67</f>
        <v>0.85505698005698005</v>
      </c>
      <c r="DS64" s="419">
        <f>+'WICHE Public Grads-RE PROJ'!FD67/'WICHE Public Grads-RE PROJ'!L67</f>
        <v>0.86860841423948221</v>
      </c>
      <c r="DT64" s="419">
        <f>+'WICHE Public Grads-RE PROJ'!FE67/'WICHE Public Grads-RE PROJ'!M67</f>
        <v>0.85834862385321098</v>
      </c>
      <c r="DU64" s="419">
        <f>+'WICHE Public Grads-RE PROJ'!FF67/'WICHE Public Grads-RE PROJ'!N67</f>
        <v>0.86011217419993402</v>
      </c>
      <c r="DV64" s="419">
        <f>+'WICHE Public Grads-RE PROJ'!FG67/'WICHE Public Grads-RE PROJ'!O67</f>
        <v>0.85544768069039911</v>
      </c>
      <c r="DW64" s="419">
        <f>+'WICHE Public Grads-RE PROJ'!FH67/'WICHE Public Grads-RE PROJ'!P67</f>
        <v>0.85448275862068968</v>
      </c>
      <c r="DX64" s="419">
        <f>+'WICHE Public Grads-RE PROJ'!FI67/'WICHE Public Grads-RE PROJ'!Q67</f>
        <v>0.88080545631698604</v>
      </c>
      <c r="DY64" s="419">
        <f>+'WICHE Public Grads-RE PROJ'!FJ67/'WICHE Public Grads-RE PROJ'!R67</f>
        <v>0.85624813599761407</v>
      </c>
      <c r="DZ64" s="419">
        <f>+'WICHE Public Grads-RE PROJ'!FK67/'WICHE Public Grads-RE PROJ'!S67</f>
        <v>0.87688370770543078</v>
      </c>
      <c r="EA64" s="419">
        <f>+'WICHE Public Grads-RE PROJ'!FL67/'WICHE Public Grads-RE PROJ'!T67</f>
        <v>0.85977157360406087</v>
      </c>
      <c r="EB64" s="420">
        <f>+'WICHE Public Grads-RE PROJ'!FM67/'WICHE Public Grads-RE PROJ'!U67</f>
        <v>0.84450739691532895</v>
      </c>
      <c r="EC64" s="420">
        <f>+'WICHE Public Grads-RE PROJ'!FN67/'WICHE Public Grads-RE PROJ'!V67</f>
        <v>0.85609678446354665</v>
      </c>
      <c r="ED64" s="420">
        <f>+'WICHE Public Grads-RE PROJ'!FO67/'WICHE Public Grads-RE PROJ'!W67</f>
        <v>0.84605391360831439</v>
      </c>
      <c r="EE64" s="420">
        <f>+'WICHE Public Grads-RE PROJ'!FP67/'WICHE Public Grads-RE PROJ'!X67</f>
        <v>0.83372841178462576</v>
      </c>
      <c r="EF64" s="420">
        <f>+'WICHE Public Grads-RE PROJ'!FQ67/'WICHE Public Grads-RE PROJ'!Y67</f>
        <v>0.80506961799357368</v>
      </c>
      <c r="EG64" s="420">
        <f>+'WICHE Public Grads-RE PROJ'!FR67/'WICHE Public Grads-RE PROJ'!Z67</f>
        <v>0.78219627873039033</v>
      </c>
      <c r="EH64" s="420">
        <f>+'WICHE Public Grads-RE PROJ'!FS67/'WICHE Public Grads-RE PROJ'!AA67</f>
        <v>0.79417328793038211</v>
      </c>
      <c r="EI64" s="420">
        <f>+'WICHE Public Grads-RE PROJ'!FT67/'WICHE Public Grads-RE PROJ'!AB67</f>
        <v>0.76925782623988748</v>
      </c>
      <c r="EJ64" s="420">
        <f>+'WICHE Public Grads-RE PROJ'!FU67/'WICHE Public Grads-RE PROJ'!AC67</f>
        <v>0.75491573033707871</v>
      </c>
      <c r="EK64" s="420">
        <f>+'WICHE Public Grads-RE PROJ'!FV67/'WICHE Public Grads-RE PROJ'!AD67</f>
        <v>0.72236503856041134</v>
      </c>
      <c r="EL64" s="420">
        <f>+'WICHE Public Grads-RE PROJ'!FW67/'WICHE Public Grads-RE PROJ'!AE67</f>
        <v>0.72425499811391925</v>
      </c>
      <c r="EM64" s="420">
        <f>+'WICHE Public Grads-RE PROJ'!FX67/'WICHE Public Grads-RE PROJ'!AF67</f>
        <v>0.71291866028708128</v>
      </c>
      <c r="EN64" s="420">
        <f>+'WICHE Public Grads-RE PROJ'!FY67/'WICHE Public Grads-RE PROJ'!AG67</f>
        <v>0.71099744245524299</v>
      </c>
      <c r="EO64" s="420">
        <f>+'WICHE Public Grads-RE PROJ'!FZ67/'WICHE Public Grads-RE PROJ'!AH67</f>
        <v>0.69537318473488685</v>
      </c>
      <c r="EP64" s="420">
        <f>+'WICHE Public Grads-RE PROJ'!GA67/'WICHE Public Grads-RE PROJ'!AI67</f>
        <v>0.68180333224436462</v>
      </c>
      <c r="EQ64" s="420">
        <f>+'WICHE Public Grads-RE PROJ'!GB67/'WICHE Public Grads-RE PROJ'!AJ67</f>
        <v>0.6770067157019507</v>
      </c>
      <c r="ER64" s="420">
        <f>+'WICHE Public Grads-RE PROJ'!GC67/'WICHE Public Grads-RE PROJ'!AK67</f>
        <v>0.66742596810933941</v>
      </c>
      <c r="ES64" s="436">
        <f>+'WICHE Public Grads-RE PROJ'!GD67/'WICHE Public Grads-RE PROJ'!AL67</f>
        <v>0.67238588539980582</v>
      </c>
      <c r="ET64" s="419" t="e">
        <f>+'WICHE Public Grads-RE PROJ'!GE67/'WICHE Public Grads-RE PROJ'!B67</f>
        <v>#DIV/0!</v>
      </c>
      <c r="EU64" s="419">
        <f>+'WICHE Public Grads-RE PROJ'!GF67/'WICHE Public Grads-RE PROJ'!C67</f>
        <v>5.4209183673469385E-2</v>
      </c>
      <c r="EV64" s="419">
        <f>+'WICHE Public Grads-RE PROJ'!GG67/'WICHE Public Grads-RE PROJ'!D67</f>
        <v>5.6127221702525723E-2</v>
      </c>
      <c r="EW64" s="419">
        <f>+'WICHE Public Grads-RE PROJ'!GH67/'WICHE Public Grads-RE PROJ'!E67</f>
        <v>5.1595383570943655E-2</v>
      </c>
      <c r="EX64" s="419">
        <f>+'WICHE Public Grads-RE PROJ'!GI67/'WICHE Public Grads-RE PROJ'!F67</f>
        <v>5.7863501483679525E-2</v>
      </c>
      <c r="EY64" s="419">
        <f>+'WICHE Public Grads-RE PROJ'!GJ67/'WICHE Public Grads-RE PROJ'!G67</f>
        <v>6.8349106203995799E-2</v>
      </c>
      <c r="EZ64" s="419">
        <f>+'WICHE Public Grads-RE PROJ'!GK67/'WICHE Public Grads-RE PROJ'!H67</f>
        <v>6.0496939142960032E-2</v>
      </c>
      <c r="FA64" s="419">
        <f>+'WICHE Public Grads-RE PROJ'!GL67/'WICHE Public Grads-RE PROJ'!I67</f>
        <v>7.0654205607476636E-2</v>
      </c>
      <c r="FB64" s="419">
        <f>+'WICHE Public Grads-RE PROJ'!GM67/'WICHE Public Grads-RE PROJ'!J67</f>
        <v>7.4211502782931357E-2</v>
      </c>
      <c r="FC64" s="419">
        <f>+'WICHE Public Grads-RE PROJ'!GN67/'WICHE Public Grads-RE PROJ'!K67</f>
        <v>7.6566951566951563E-2</v>
      </c>
      <c r="FD64" s="419">
        <f>+'WICHE Public Grads-RE PROJ'!GO67/'WICHE Public Grads-RE PROJ'!L67</f>
        <v>6.7637540453074435E-2</v>
      </c>
      <c r="FE64" s="419">
        <f>+'WICHE Public Grads-RE PROJ'!GP67/'WICHE Public Grads-RE PROJ'!M67</f>
        <v>7.3027522935779812E-2</v>
      </c>
      <c r="FF64" s="419">
        <f>+'WICHE Public Grads-RE PROJ'!GQ67/'WICHE Public Grads-RE PROJ'!N67</f>
        <v>7.8851864071263614E-2</v>
      </c>
      <c r="FG64" s="419">
        <f>+'WICHE Public Grads-RE PROJ'!GR67/'WICHE Public Grads-RE PROJ'!O67</f>
        <v>7.6950737144911907E-2</v>
      </c>
      <c r="FH64" s="419">
        <f>+'WICHE Public Grads-RE PROJ'!GS67/'WICHE Public Grads-RE PROJ'!P67</f>
        <v>7.7931034482758621E-2</v>
      </c>
      <c r="FI64" s="419">
        <f>+'WICHE Public Grads-RE PROJ'!GT67/'WICHE Public Grads-RE PROJ'!Q67</f>
        <v>6.1708346865865543E-2</v>
      </c>
      <c r="FJ64" s="419">
        <f>+'WICHE Public Grads-RE PROJ'!GU67/'WICHE Public Grads-RE PROJ'!R67</f>
        <v>8.2612585744109748E-2</v>
      </c>
      <c r="FK64" s="419">
        <f>+'WICHE Public Grads-RE PROJ'!GV67/'WICHE Public Grads-RE PROJ'!S67</f>
        <v>6.9661643446118846E-2</v>
      </c>
      <c r="FL64" s="419">
        <f>+'WICHE Public Grads-RE PROJ'!GW67/'WICHE Public Grads-RE PROJ'!T67</f>
        <v>8.6928934010152281E-2</v>
      </c>
      <c r="FM64" s="420">
        <f>+'WICHE Public Grads-RE PROJ'!GX67/'WICHE Public Grads-RE PROJ'!U67</f>
        <v>0.10576015108593012</v>
      </c>
      <c r="FN64" s="420">
        <f>+'WICHE Public Grads-RE PROJ'!GY67/'WICHE Public Grads-RE PROJ'!V67</f>
        <v>9.0098694683221903E-2</v>
      </c>
      <c r="FO64" s="420">
        <f>+'WICHE Public Grads-RE PROJ'!GZ67/'WICHE Public Grads-RE PROJ'!W67</f>
        <v>9.3212081844754796E-2</v>
      </c>
      <c r="FP64" s="420">
        <f>+'WICHE Public Grads-RE PROJ'!HA67/'WICHE Public Grads-RE PROJ'!X67</f>
        <v>0.1022688791059939</v>
      </c>
      <c r="FQ64" s="420">
        <f>+'WICHE Public Grads-RE PROJ'!HB67/'WICHE Public Grads-RE PROJ'!Y67</f>
        <v>0.10603355944305605</v>
      </c>
      <c r="FR64" s="420">
        <f>+'WICHE Public Grads-RE PROJ'!HC67/'WICHE Public Grads-RE PROJ'!Z67</f>
        <v>0.11929952572053995</v>
      </c>
      <c r="FS64" s="420">
        <f>+'WICHE Public Grads-RE PROJ'!HD67/'WICHE Public Grads-RE PROJ'!AA67</f>
        <v>0.12334468407113129</v>
      </c>
      <c r="FT64" s="420">
        <f>+'WICHE Public Grads-RE PROJ'!HE67/'WICHE Public Grads-RE PROJ'!AB67</f>
        <v>0.1347168483995779</v>
      </c>
      <c r="FU64" s="420">
        <f>+'WICHE Public Grads-RE PROJ'!HF67/'WICHE Public Grads-RE PROJ'!AC67</f>
        <v>0.13412921348314608</v>
      </c>
      <c r="FV64" s="420">
        <f>+'WICHE Public Grads-RE PROJ'!HG67/'WICHE Public Grads-RE PROJ'!AD67</f>
        <v>0.14910025706940874</v>
      </c>
      <c r="FW64" s="420">
        <f>+'WICHE Public Grads-RE PROJ'!HH67/'WICHE Public Grads-RE PROJ'!AE67</f>
        <v>0.14749151263674085</v>
      </c>
      <c r="FX64" s="420">
        <f>+'WICHE Public Grads-RE PROJ'!HI67/'WICHE Public Grads-RE PROJ'!AF67</f>
        <v>0.145748987854251</v>
      </c>
      <c r="FY64" s="420">
        <f>+'WICHE Public Grads-RE PROJ'!HJ67/'WICHE Public Grads-RE PROJ'!AG67</f>
        <v>0.15783704786262331</v>
      </c>
      <c r="FZ64" s="420">
        <f>+'WICHE Public Grads-RE PROJ'!HK67/'WICHE Public Grads-RE PROJ'!AH67</f>
        <v>0.17561634582911179</v>
      </c>
      <c r="GA64" s="420">
        <f>+'WICHE Public Grads-RE PROJ'!HL67/'WICHE Public Grads-RE PROJ'!AI67</f>
        <v>0.18392682130022869</v>
      </c>
      <c r="GB64" s="420">
        <f>+'WICHE Public Grads-RE PROJ'!HM67/'WICHE Public Grads-RE PROJ'!AJ67</f>
        <v>0.18580108730412537</v>
      </c>
      <c r="GC64" s="420">
        <f>+'WICHE Public Grads-RE PROJ'!HN67/'WICHE Public Grads-RE PROJ'!AK67</f>
        <v>0.18971688903351774</v>
      </c>
      <c r="GD64" s="436">
        <f>+'WICHE Public Grads-RE PROJ'!HO67/'WICHE Public Grads-RE PROJ'!AL67</f>
        <v>0.17028164454516023</v>
      </c>
      <c r="GE64" s="419" t="e">
        <f>+'WICHE Public Grads-RE PROJ'!HP67/'WICHE Public Grads-RE PROJ'!B67</f>
        <v>#DIV/0!</v>
      </c>
      <c r="GF64" s="419">
        <f>+'WICHE Public Grads-RE PROJ'!HQ67/'WICHE Public Grads-RE PROJ'!C67</f>
        <v>2.3915816326530611E-2</v>
      </c>
      <c r="GG64" s="419">
        <f>+'WICHE Public Grads-RE PROJ'!HR67/'WICHE Public Grads-RE PROJ'!D67</f>
        <v>2.6504521359526037E-2</v>
      </c>
      <c r="GH64" s="419">
        <f>+'WICHE Public Grads-RE PROJ'!HS67/'WICHE Public Grads-RE PROJ'!E67</f>
        <v>3.1907671418873046E-2</v>
      </c>
      <c r="GI64" s="419">
        <f>+'WICHE Public Grads-RE PROJ'!HT67/'WICHE Public Grads-RE PROJ'!F67</f>
        <v>2.596439169139466E-2</v>
      </c>
      <c r="GJ64" s="419">
        <f>+'WICHE Public Grads-RE PROJ'!HU67/'WICHE Public Grads-RE PROJ'!G67</f>
        <v>3.0143708377146864E-2</v>
      </c>
      <c r="GK64" s="419">
        <f>+'WICHE Public Grads-RE PROJ'!HV67/'WICHE Public Grads-RE PROJ'!H67</f>
        <v>3.276917536910335E-2</v>
      </c>
      <c r="GL64" s="419">
        <f>+'WICHE Public Grads-RE PROJ'!HW67/'WICHE Public Grads-RE PROJ'!I67</f>
        <v>3.0654205607476635E-2</v>
      </c>
      <c r="GM64" s="419">
        <f>+'WICHE Public Grads-RE PROJ'!HX67/'WICHE Public Grads-RE PROJ'!J67</f>
        <v>3.6363636363636362E-2</v>
      </c>
      <c r="GN64" s="419">
        <f>+'WICHE Public Grads-RE PROJ'!HY67/'WICHE Public Grads-RE PROJ'!K67</f>
        <v>4.1666666666666664E-2</v>
      </c>
      <c r="GO64" s="419">
        <f>+'WICHE Public Grads-RE PROJ'!HZ67/'WICHE Public Grads-RE PROJ'!L67</f>
        <v>4.1423948220064725E-2</v>
      </c>
      <c r="GP64" s="419">
        <f>+'WICHE Public Grads-RE PROJ'!IA67/'WICHE Public Grads-RE PROJ'!M67</f>
        <v>4.0366972477064222E-2</v>
      </c>
      <c r="GQ64" s="419">
        <f>+'WICHE Public Grads-RE PROJ'!IB67/'WICHE Public Grads-RE PROJ'!N67</f>
        <v>3.7611349389640385E-2</v>
      </c>
      <c r="GR64" s="419">
        <f>+'WICHE Public Grads-RE PROJ'!IC67/'WICHE Public Grads-RE PROJ'!O67</f>
        <v>4.5667026249550519E-2</v>
      </c>
      <c r="GS64" s="419">
        <f>+'WICHE Public Grads-RE PROJ'!ID67/'WICHE Public Grads-RE PROJ'!P67</f>
        <v>4.068965517241379E-2</v>
      </c>
      <c r="GT64" s="419">
        <f>+'WICHE Public Grads-RE PROJ'!IE67/'WICHE Public Grads-RE PROJ'!Q67</f>
        <v>3.5076323481649886E-2</v>
      </c>
      <c r="GU64" s="419">
        <f>+'WICHE Public Grads-RE PROJ'!IF67/'WICHE Public Grads-RE PROJ'!R67</f>
        <v>4.2946614971667164E-2</v>
      </c>
      <c r="GV64" s="419">
        <f>+'WICHE Public Grads-RE PROJ'!IG67/'WICHE Public Grads-RE PROJ'!S67</f>
        <v>3.7247654250781914E-2</v>
      </c>
      <c r="GW64" s="419">
        <f>+'WICHE Public Grads-RE PROJ'!IH67/'WICHE Public Grads-RE PROJ'!T67</f>
        <v>3.6484771573604059E-2</v>
      </c>
      <c r="GX64" s="420">
        <f>+'WICHE Public Grads-RE PROJ'!II67/'WICHE Public Grads-RE PROJ'!U67</f>
        <v>4.0289581366068618E-2</v>
      </c>
      <c r="GY64" s="420">
        <f>+'WICHE Public Grads-RE PROJ'!IJ67/'WICHE Public Grads-RE PROJ'!V67</f>
        <v>4.1069723018147083E-2</v>
      </c>
      <c r="GZ64" s="420">
        <f>+'WICHE Public Grads-RE PROJ'!IK67/'WICHE Public Grads-RE PROJ'!W67</f>
        <v>4.6118869762910034E-2</v>
      </c>
      <c r="HA64" s="420">
        <f>+'WICHE Public Grads-RE PROJ'!IL67/'WICHE Public Grads-RE PROJ'!X67</f>
        <v>4.8086691500169317E-2</v>
      </c>
      <c r="HB64" s="420">
        <f>+'WICHE Public Grads-RE PROJ'!IM67/'WICHE Public Grads-RE PROJ'!Y67</f>
        <v>6.8903962870403429E-2</v>
      </c>
      <c r="HC64" s="420">
        <f>+'WICHE Public Grads-RE PROJ'!IN67/'WICHE Public Grads-RE PROJ'!Z67</f>
        <v>7.989784750091207E-2</v>
      </c>
      <c r="HD64" s="420">
        <f>+'WICHE Public Grads-RE PROJ'!IO67/'WICHE Public Grads-RE PROJ'!AA67</f>
        <v>6.7726068861142644E-2</v>
      </c>
      <c r="HE64" s="420">
        <f>+'WICHE Public Grads-RE PROJ'!IP67/'WICHE Public Grads-RE PROJ'!AB67</f>
        <v>7.7734787196623287E-2</v>
      </c>
      <c r="HF64" s="420">
        <f>+'WICHE Public Grads-RE PROJ'!IQ67/'WICHE Public Grads-RE PROJ'!AC67</f>
        <v>9.1643258426966287E-2</v>
      </c>
      <c r="HG64" s="420">
        <f>+'WICHE Public Grads-RE PROJ'!IR67/'WICHE Public Grads-RE PROJ'!AD67</f>
        <v>0.10650018362100624</v>
      </c>
      <c r="HH64" s="420">
        <f>+'WICHE Public Grads-RE PROJ'!IS67/'WICHE Public Grads-RE PROJ'!AE67</f>
        <v>0.1086382497170879</v>
      </c>
      <c r="HI64" s="420">
        <f>+'WICHE Public Grads-RE PROJ'!IT67/'WICHE Public Grads-RE PROJ'!AF67</f>
        <v>0.11961722488038277</v>
      </c>
      <c r="HJ64" s="420">
        <f>+'WICHE Public Grads-RE PROJ'!IU67/'WICHE Public Grads-RE PROJ'!AG67</f>
        <v>0.1143587869930581</v>
      </c>
      <c r="HK64" s="420">
        <f>+'WICHE Public Grads-RE PROJ'!IV67/'WICHE Public Grads-RE PROJ'!AH67</f>
        <v>0.11077338736913205</v>
      </c>
      <c r="HL64" s="420">
        <f>+'WICHE Public Grads-RE PROJ'!IW67/'WICHE Public Grads-RE PROJ'!AI67</f>
        <v>0.11368833714472394</v>
      </c>
      <c r="HM64" s="420">
        <f>+'WICHE Public Grads-RE PROJ'!IX67/'WICHE Public Grads-RE PROJ'!AJ67</f>
        <v>0.11672529581068117</v>
      </c>
      <c r="HN64" s="420">
        <f>+'WICHE Public Grads-RE PROJ'!IY67/'WICHE Public Grads-RE PROJ'!AK67</f>
        <v>0.1174747803449398</v>
      </c>
      <c r="HO64" s="436">
        <f>+'WICHE Public Grads-RE PROJ'!IZ67/'WICHE Public Grads-RE PROJ'!AL67</f>
        <v>0.12398834574295889</v>
      </c>
      <c r="HP64" s="428" t="e">
        <f t="shared" si="58"/>
        <v>#DIV/0!</v>
      </c>
      <c r="HQ64" s="428">
        <f t="shared" si="59"/>
        <v>1</v>
      </c>
      <c r="HR64" s="428">
        <f t="shared" si="60"/>
        <v>1</v>
      </c>
      <c r="HS64" s="428">
        <f t="shared" si="61"/>
        <v>1</v>
      </c>
      <c r="HT64" s="428">
        <f t="shared" si="62"/>
        <v>0.99999999999999989</v>
      </c>
      <c r="HU64" s="428">
        <f t="shared" si="2"/>
        <v>1</v>
      </c>
      <c r="HV64" s="428">
        <f t="shared" si="41"/>
        <v>1</v>
      </c>
      <c r="HW64" s="428">
        <f t="shared" si="42"/>
        <v>1</v>
      </c>
      <c r="HX64" s="428">
        <f t="shared" si="43"/>
        <v>1</v>
      </c>
      <c r="HY64" s="428">
        <f t="shared" si="44"/>
        <v>1</v>
      </c>
      <c r="HZ64" s="428">
        <f t="shared" si="45"/>
        <v>1</v>
      </c>
      <c r="IA64" s="428">
        <f t="shared" si="46"/>
        <v>1</v>
      </c>
      <c r="IB64" s="428">
        <f t="shared" si="47"/>
        <v>1</v>
      </c>
      <c r="IC64" s="428">
        <f t="shared" si="17"/>
        <v>1</v>
      </c>
      <c r="ID64" s="428">
        <f t="shared" si="18"/>
        <v>1</v>
      </c>
      <c r="IE64" s="428">
        <f t="shared" si="19"/>
        <v>1</v>
      </c>
      <c r="IF64" s="428">
        <f t="shared" si="20"/>
        <v>1</v>
      </c>
      <c r="IG64" s="428">
        <f t="shared" si="21"/>
        <v>1</v>
      </c>
      <c r="IH64" s="428">
        <f t="shared" si="22"/>
        <v>1</v>
      </c>
      <c r="II64" s="428">
        <f t="shared" si="23"/>
        <v>1</v>
      </c>
      <c r="IJ64" s="428">
        <f t="shared" si="24"/>
        <v>0.99999999999999989</v>
      </c>
      <c r="IK64" s="428">
        <f t="shared" si="25"/>
        <v>1</v>
      </c>
      <c r="IL64" s="428">
        <f t="shared" si="26"/>
        <v>1</v>
      </c>
      <c r="IM64" s="428">
        <f t="shared" si="27"/>
        <v>1</v>
      </c>
      <c r="IN64" s="428">
        <f t="shared" si="28"/>
        <v>1</v>
      </c>
      <c r="IO64" s="428">
        <f t="shared" si="29"/>
        <v>1</v>
      </c>
      <c r="IP64" s="428">
        <f t="shared" si="30"/>
        <v>1</v>
      </c>
      <c r="IQ64" s="428">
        <f t="shared" si="31"/>
        <v>1</v>
      </c>
      <c r="IR64" s="428">
        <f t="shared" si="32"/>
        <v>1</v>
      </c>
      <c r="IS64" s="428">
        <f t="shared" si="33"/>
        <v>1</v>
      </c>
      <c r="IT64" s="428">
        <f t="shared" si="34"/>
        <v>0.99999999999999989</v>
      </c>
      <c r="IU64" s="428">
        <f t="shared" si="35"/>
        <v>1</v>
      </c>
      <c r="IV64" s="428">
        <f t="shared" si="36"/>
        <v>0.99999999999999989</v>
      </c>
      <c r="IW64" s="428">
        <f t="shared" si="37"/>
        <v>1</v>
      </c>
      <c r="IX64" s="428">
        <f t="shared" si="38"/>
        <v>0.99999999999999989</v>
      </c>
      <c r="IY64" s="428">
        <f t="shared" si="39"/>
        <v>1</v>
      </c>
      <c r="IZ64" s="428">
        <f t="shared" si="40"/>
        <v>1</v>
      </c>
    </row>
  </sheetData>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workbookViewId="0">
      <selection activeCell="S36" sqref="S36"/>
    </sheetView>
  </sheetViews>
  <sheetFormatPr defaultRowHeight="12.75"/>
  <cols>
    <col min="1" max="1" width="9.140625" style="336"/>
    <col min="2" max="2" width="23.42578125" style="336" customWidth="1"/>
    <col min="3" max="3" width="14.140625" style="2" bestFit="1" customWidth="1"/>
    <col min="4" max="16" width="9.7109375" style="2" bestFit="1" customWidth="1"/>
    <col min="17" max="16384" width="9.140625" style="2"/>
  </cols>
  <sheetData>
    <row r="1" spans="1:16">
      <c r="A1" s="2"/>
      <c r="B1" s="2"/>
      <c r="D1" s="2" t="s">
        <v>66</v>
      </c>
      <c r="E1" s="2" t="s">
        <v>113</v>
      </c>
      <c r="F1" s="2" t="s">
        <v>120</v>
      </c>
      <c r="G1" s="2" t="s">
        <v>122</v>
      </c>
      <c r="H1" s="2" t="s">
        <v>123</v>
      </c>
      <c r="I1" s="2" t="s">
        <v>124</v>
      </c>
      <c r="J1" s="2" t="s">
        <v>125</v>
      </c>
      <c r="K1" s="2" t="s">
        <v>126</v>
      </c>
      <c r="L1" s="2" t="s">
        <v>264</v>
      </c>
      <c r="M1" s="2" t="s">
        <v>222</v>
      </c>
      <c r="N1" s="2" t="s">
        <v>265</v>
      </c>
      <c r="O1" s="2" t="s">
        <v>245</v>
      </c>
      <c r="P1" s="2" t="s">
        <v>266</v>
      </c>
    </row>
    <row r="2" spans="1:16">
      <c r="A2" s="2"/>
      <c r="B2" s="2"/>
      <c r="C2" s="2" t="s">
        <v>262</v>
      </c>
      <c r="D2" s="2">
        <v>3068550</v>
      </c>
      <c r="E2" s="2">
        <v>3103540</v>
      </c>
      <c r="F2" s="2">
        <v>3100510</v>
      </c>
      <c r="G2" s="2">
        <v>3092290</v>
      </c>
      <c r="H2" s="2">
        <v>3037040</v>
      </c>
      <c r="I2" s="2">
        <v>3043290</v>
      </c>
      <c r="J2" s="2">
        <v>3066000</v>
      </c>
      <c r="K2" s="2">
        <v>3096730</v>
      </c>
      <c r="L2" s="2">
        <v>3148670</v>
      </c>
      <c r="M2" s="2">
        <v>3155320</v>
      </c>
      <c r="N2" s="2">
        <v>3136780</v>
      </c>
      <c r="O2" s="2">
        <v>3163350</v>
      </c>
      <c r="P2" s="2">
        <v>3183360</v>
      </c>
    </row>
    <row r="3" spans="1:16">
      <c r="A3" s="443">
        <v>1</v>
      </c>
      <c r="B3" s="445" t="s">
        <v>230</v>
      </c>
    </row>
    <row r="4" spans="1:16">
      <c r="A4" s="443">
        <v>2</v>
      </c>
      <c r="B4" s="136" t="s">
        <v>73</v>
      </c>
    </row>
    <row r="5" spans="1:16">
      <c r="A5" s="443">
        <v>3</v>
      </c>
      <c r="B5" s="138" t="s">
        <v>226</v>
      </c>
    </row>
    <row r="6" spans="1:16">
      <c r="A6" s="443">
        <v>4</v>
      </c>
      <c r="B6" s="136" t="s">
        <v>30</v>
      </c>
      <c r="C6" s="2" t="s">
        <v>30</v>
      </c>
      <c r="D6" s="2">
        <v>43110</v>
      </c>
      <c r="E6" s="2">
        <v>44520</v>
      </c>
      <c r="F6" s="2">
        <v>44570</v>
      </c>
      <c r="G6" s="2">
        <v>44400</v>
      </c>
      <c r="H6" s="2">
        <v>42920</v>
      </c>
      <c r="I6" s="2">
        <v>43440</v>
      </c>
      <c r="J6" s="2">
        <v>43980</v>
      </c>
      <c r="K6" s="2">
        <v>44730</v>
      </c>
      <c r="L6" s="2">
        <v>45840</v>
      </c>
      <c r="M6" s="2">
        <v>45440</v>
      </c>
      <c r="N6" s="2">
        <v>44260</v>
      </c>
      <c r="O6" s="2">
        <v>44090</v>
      </c>
      <c r="P6" s="2">
        <v>44660</v>
      </c>
    </row>
    <row r="7" spans="1:16">
      <c r="A7" s="443">
        <v>5</v>
      </c>
      <c r="B7" s="136" t="s">
        <v>31</v>
      </c>
      <c r="C7" s="2" t="s">
        <v>31</v>
      </c>
      <c r="D7" s="2">
        <v>28650</v>
      </c>
      <c r="E7" s="2">
        <v>28440</v>
      </c>
      <c r="F7" s="2">
        <v>28520</v>
      </c>
      <c r="G7" s="2">
        <v>28170</v>
      </c>
      <c r="H7" s="2">
        <v>28540</v>
      </c>
      <c r="I7" s="2">
        <v>28880</v>
      </c>
      <c r="J7" s="2">
        <v>28980</v>
      </c>
      <c r="K7" s="2">
        <v>29500</v>
      </c>
      <c r="L7" s="2">
        <v>29720</v>
      </c>
      <c r="M7" s="2">
        <v>30050</v>
      </c>
      <c r="N7" s="2">
        <v>29880</v>
      </c>
      <c r="O7" s="2">
        <v>29890</v>
      </c>
      <c r="P7" s="2">
        <v>29990</v>
      </c>
    </row>
    <row r="8" spans="1:16">
      <c r="A8" s="443">
        <v>6</v>
      </c>
      <c r="B8" s="136" t="s">
        <v>71</v>
      </c>
      <c r="C8" s="2" t="s">
        <v>71</v>
      </c>
      <c r="D8" s="2">
        <v>8050</v>
      </c>
      <c r="E8" s="2">
        <v>8190</v>
      </c>
      <c r="F8" s="2">
        <v>8520</v>
      </c>
      <c r="G8" s="2">
        <v>8320</v>
      </c>
      <c r="H8" s="2">
        <v>8120</v>
      </c>
      <c r="I8" s="2">
        <v>7680</v>
      </c>
      <c r="J8" s="2">
        <v>7990</v>
      </c>
      <c r="K8" s="2">
        <v>8310</v>
      </c>
      <c r="L8" s="2">
        <v>8550</v>
      </c>
      <c r="M8" s="2">
        <v>8570</v>
      </c>
      <c r="N8" s="2">
        <v>8590</v>
      </c>
      <c r="O8" s="2">
        <v>8880</v>
      </c>
      <c r="P8" s="2">
        <v>8880</v>
      </c>
    </row>
    <row r="9" spans="1:16">
      <c r="A9" s="443">
        <v>7</v>
      </c>
      <c r="B9" s="136" t="s">
        <v>32</v>
      </c>
      <c r="C9" s="2" t="s">
        <v>32</v>
      </c>
      <c r="D9" s="2">
        <v>158070</v>
      </c>
      <c r="E9" s="2">
        <v>163620</v>
      </c>
      <c r="F9" s="2">
        <v>159450</v>
      </c>
      <c r="G9" s="2">
        <v>164040</v>
      </c>
      <c r="H9" s="2">
        <v>160580</v>
      </c>
      <c r="I9" s="2">
        <v>162940</v>
      </c>
      <c r="J9" s="2">
        <v>161020</v>
      </c>
      <c r="K9" s="2">
        <v>163780</v>
      </c>
      <c r="L9" s="2">
        <v>165240</v>
      </c>
      <c r="M9" s="2">
        <v>165980</v>
      </c>
      <c r="N9" s="2">
        <v>163090</v>
      </c>
      <c r="O9" s="2">
        <v>161340</v>
      </c>
      <c r="P9" s="2">
        <v>164090</v>
      </c>
    </row>
    <row r="10" spans="1:16">
      <c r="A10" s="443">
        <v>8</v>
      </c>
      <c r="B10" s="136" t="s">
        <v>33</v>
      </c>
      <c r="C10" s="2" t="s">
        <v>33</v>
      </c>
      <c r="D10" s="2">
        <v>89730</v>
      </c>
      <c r="E10" s="2">
        <v>92160</v>
      </c>
      <c r="F10" s="2">
        <v>90130</v>
      </c>
      <c r="G10" s="2">
        <v>91980</v>
      </c>
      <c r="H10" s="2">
        <v>92010</v>
      </c>
      <c r="I10" s="2">
        <v>91560</v>
      </c>
      <c r="J10" s="2">
        <v>94320</v>
      </c>
      <c r="K10" s="2">
        <v>95340</v>
      </c>
      <c r="L10" s="2">
        <v>97270</v>
      </c>
      <c r="M10" s="2">
        <v>98230</v>
      </c>
      <c r="N10" s="2">
        <v>96250</v>
      </c>
      <c r="O10" s="2">
        <v>95490</v>
      </c>
      <c r="P10" s="2">
        <v>96780</v>
      </c>
    </row>
    <row r="11" spans="1:16">
      <c r="A11" s="443">
        <v>9</v>
      </c>
      <c r="B11" s="136" t="s">
        <v>34</v>
      </c>
      <c r="C11" s="2" t="s">
        <v>34</v>
      </c>
      <c r="D11" s="2">
        <v>41310</v>
      </c>
      <c r="E11" s="2">
        <v>41930</v>
      </c>
      <c r="F11" s="2">
        <v>40950</v>
      </c>
      <c r="G11" s="2">
        <v>40310</v>
      </c>
      <c r="H11" s="2">
        <v>38490</v>
      </c>
      <c r="I11" s="2">
        <v>38790</v>
      </c>
      <c r="J11" s="2">
        <v>39610</v>
      </c>
      <c r="K11" s="2">
        <v>40160</v>
      </c>
      <c r="L11" s="2">
        <v>41370</v>
      </c>
      <c r="M11" s="2">
        <v>41490</v>
      </c>
      <c r="N11" s="2">
        <v>40080</v>
      </c>
      <c r="O11" s="2">
        <v>40300</v>
      </c>
      <c r="P11" s="2">
        <v>40490</v>
      </c>
    </row>
    <row r="12" spans="1:16">
      <c r="A12" s="443">
        <v>10</v>
      </c>
      <c r="B12" s="136" t="s">
        <v>35</v>
      </c>
      <c r="C12" s="2" t="s">
        <v>35</v>
      </c>
      <c r="D12" s="2">
        <v>34790</v>
      </c>
      <c r="E12" s="2">
        <v>34450</v>
      </c>
      <c r="F12" s="2">
        <v>34700</v>
      </c>
      <c r="G12" s="2">
        <v>35210</v>
      </c>
      <c r="H12" s="2">
        <v>35720</v>
      </c>
      <c r="I12" s="2">
        <v>33340</v>
      </c>
      <c r="J12" s="2">
        <v>35050</v>
      </c>
      <c r="K12" s="2">
        <v>35420</v>
      </c>
      <c r="L12" s="2">
        <v>37880</v>
      </c>
      <c r="M12" s="2">
        <v>36830</v>
      </c>
      <c r="N12" s="2">
        <v>36840</v>
      </c>
      <c r="O12" s="2">
        <v>36360</v>
      </c>
      <c r="P12" s="2">
        <v>36130</v>
      </c>
    </row>
    <row r="13" spans="1:16">
      <c r="A13" s="443">
        <v>11</v>
      </c>
      <c r="B13" s="136" t="s">
        <v>36</v>
      </c>
      <c r="C13" s="2" t="s">
        <v>36</v>
      </c>
      <c r="D13" s="2">
        <v>58560</v>
      </c>
      <c r="E13" s="2">
        <v>57900</v>
      </c>
      <c r="F13" s="2">
        <v>58760</v>
      </c>
      <c r="G13" s="2">
        <v>58560</v>
      </c>
      <c r="H13" s="2">
        <v>56990</v>
      </c>
      <c r="I13" s="2">
        <v>56390</v>
      </c>
      <c r="J13" s="2">
        <v>56410</v>
      </c>
      <c r="K13" s="2">
        <v>55620</v>
      </c>
      <c r="L13" s="2">
        <v>56880</v>
      </c>
      <c r="M13" s="2">
        <v>56180</v>
      </c>
      <c r="N13" s="2">
        <v>58350</v>
      </c>
      <c r="O13" s="2">
        <v>59010</v>
      </c>
      <c r="P13" s="2">
        <v>60120</v>
      </c>
    </row>
    <row r="14" spans="1:16">
      <c r="A14" s="443">
        <v>12</v>
      </c>
      <c r="B14" s="136" t="s">
        <v>37</v>
      </c>
      <c r="C14" s="2" t="s">
        <v>37</v>
      </c>
      <c r="D14" s="2">
        <v>26260</v>
      </c>
      <c r="E14" s="2">
        <v>26930</v>
      </c>
      <c r="F14" s="2">
        <v>26610</v>
      </c>
      <c r="G14" s="2">
        <v>26710</v>
      </c>
      <c r="H14" s="2">
        <v>25720</v>
      </c>
      <c r="I14" s="2">
        <v>25330</v>
      </c>
      <c r="J14" s="2">
        <v>25300</v>
      </c>
      <c r="K14" s="2">
        <v>25840</v>
      </c>
      <c r="L14" s="2">
        <v>26800</v>
      </c>
      <c r="M14" s="2">
        <v>26010</v>
      </c>
      <c r="N14" s="2">
        <v>25820</v>
      </c>
      <c r="O14" s="2">
        <v>25210</v>
      </c>
      <c r="P14" s="2">
        <v>25890</v>
      </c>
    </row>
    <row r="15" spans="1:16">
      <c r="A15" s="443">
        <v>13</v>
      </c>
      <c r="B15" s="136" t="s">
        <v>38</v>
      </c>
      <c r="C15" s="2" t="s">
        <v>38</v>
      </c>
      <c r="D15" s="2">
        <v>84900</v>
      </c>
      <c r="E15" s="2">
        <v>87370</v>
      </c>
      <c r="F15" s="2">
        <v>90280</v>
      </c>
      <c r="G15" s="2">
        <v>89820</v>
      </c>
      <c r="H15" s="2">
        <v>88040</v>
      </c>
      <c r="I15" s="2">
        <v>88870</v>
      </c>
      <c r="J15" s="2">
        <v>90870</v>
      </c>
      <c r="K15" s="2">
        <v>92910</v>
      </c>
      <c r="L15" s="2">
        <v>95590</v>
      </c>
      <c r="M15" s="2">
        <v>97550</v>
      </c>
      <c r="N15" s="2">
        <v>96500</v>
      </c>
      <c r="O15" s="2">
        <v>96670</v>
      </c>
      <c r="P15" s="2">
        <v>88260</v>
      </c>
    </row>
    <row r="16" spans="1:16">
      <c r="A16" s="443">
        <v>14</v>
      </c>
      <c r="B16" s="136" t="s">
        <v>39</v>
      </c>
      <c r="C16" s="2" t="s">
        <v>39</v>
      </c>
      <c r="D16" s="2">
        <v>38510</v>
      </c>
      <c r="E16" s="2">
        <v>38120</v>
      </c>
      <c r="F16" s="2">
        <v>38170</v>
      </c>
      <c r="G16" s="2">
        <v>37800</v>
      </c>
      <c r="H16" s="2">
        <v>37300</v>
      </c>
      <c r="I16" s="2">
        <v>37770</v>
      </c>
      <c r="J16" s="2">
        <v>39130</v>
      </c>
      <c r="K16" s="2">
        <v>39390</v>
      </c>
      <c r="L16" s="2">
        <v>40270</v>
      </c>
      <c r="M16" s="2">
        <v>40450</v>
      </c>
      <c r="N16" s="2">
        <v>40780</v>
      </c>
      <c r="O16" s="2">
        <v>41540</v>
      </c>
      <c r="P16" s="2">
        <v>41650</v>
      </c>
    </row>
    <row r="17" spans="1:16">
      <c r="A17" s="443">
        <v>15</v>
      </c>
      <c r="B17" s="136" t="s">
        <v>40</v>
      </c>
      <c r="C17" s="2" t="s">
        <v>40</v>
      </c>
      <c r="D17" s="2">
        <v>39560</v>
      </c>
      <c r="E17" s="2">
        <v>39880</v>
      </c>
      <c r="F17" s="2">
        <v>40480</v>
      </c>
      <c r="G17" s="2">
        <v>39960</v>
      </c>
      <c r="H17" s="2">
        <v>39450</v>
      </c>
      <c r="I17" s="2">
        <v>39520</v>
      </c>
      <c r="J17" s="2">
        <v>40350</v>
      </c>
      <c r="K17" s="2">
        <v>41180</v>
      </c>
      <c r="L17" s="2">
        <v>42880</v>
      </c>
      <c r="M17" s="2">
        <v>43000</v>
      </c>
      <c r="N17" s="2">
        <v>41930</v>
      </c>
      <c r="O17" s="2">
        <v>41930</v>
      </c>
      <c r="P17" s="2">
        <v>42690</v>
      </c>
    </row>
    <row r="18" spans="1:16">
      <c r="A18" s="443">
        <v>16</v>
      </c>
      <c r="B18" s="136" t="s">
        <v>41</v>
      </c>
      <c r="C18" s="2" t="s">
        <v>41</v>
      </c>
      <c r="D18" s="2">
        <v>61500</v>
      </c>
      <c r="E18" s="2">
        <v>62520</v>
      </c>
      <c r="F18" s="2">
        <v>61470</v>
      </c>
      <c r="G18" s="2">
        <v>60180</v>
      </c>
      <c r="H18" s="2">
        <v>58600</v>
      </c>
      <c r="I18" s="2">
        <v>58920</v>
      </c>
      <c r="J18" s="2">
        <v>60110</v>
      </c>
      <c r="K18" s="2">
        <v>61570</v>
      </c>
      <c r="L18" s="2">
        <v>62040</v>
      </c>
      <c r="M18" s="2">
        <v>62400</v>
      </c>
      <c r="N18" s="2">
        <v>61940</v>
      </c>
      <c r="O18" s="2">
        <v>61870</v>
      </c>
      <c r="P18" s="2">
        <v>62340</v>
      </c>
    </row>
    <row r="19" spans="1:16">
      <c r="A19" s="443">
        <v>17</v>
      </c>
      <c r="B19" s="136" t="s">
        <v>42</v>
      </c>
      <c r="C19" s="2" t="s">
        <v>42</v>
      </c>
      <c r="D19" s="2">
        <v>273050</v>
      </c>
      <c r="E19" s="2">
        <v>279970</v>
      </c>
      <c r="F19" s="2">
        <v>285530</v>
      </c>
      <c r="G19" s="2">
        <v>292940</v>
      </c>
      <c r="H19" s="2">
        <v>291830</v>
      </c>
      <c r="I19" s="2">
        <v>297630</v>
      </c>
      <c r="J19" s="2">
        <v>303120</v>
      </c>
      <c r="K19" s="2">
        <v>311510</v>
      </c>
      <c r="L19" s="2">
        <v>320960</v>
      </c>
      <c r="M19" s="2">
        <v>326770</v>
      </c>
      <c r="N19" s="2">
        <v>328560</v>
      </c>
      <c r="O19" s="2">
        <v>334040</v>
      </c>
      <c r="P19" s="2">
        <v>338920</v>
      </c>
    </row>
    <row r="20" spans="1:16">
      <c r="A20" s="443">
        <v>18</v>
      </c>
      <c r="B20" s="136" t="s">
        <v>43</v>
      </c>
      <c r="C20" s="2" t="s">
        <v>43</v>
      </c>
      <c r="D20" s="2">
        <v>80270</v>
      </c>
      <c r="E20" s="2">
        <v>81600</v>
      </c>
      <c r="F20" s="2">
        <v>82770</v>
      </c>
      <c r="G20" s="2">
        <v>81870</v>
      </c>
      <c r="H20" s="2">
        <v>79900</v>
      </c>
      <c r="I20" s="2">
        <v>79520</v>
      </c>
      <c r="J20" s="2">
        <v>80780</v>
      </c>
      <c r="K20" s="2">
        <v>81390</v>
      </c>
      <c r="L20" s="2">
        <v>83490</v>
      </c>
      <c r="M20" s="2">
        <v>83660</v>
      </c>
      <c r="N20" s="2">
        <v>83680</v>
      </c>
      <c r="O20" s="2">
        <v>84220</v>
      </c>
      <c r="P20" s="2">
        <v>85760</v>
      </c>
    </row>
    <row r="21" spans="1:16">
      <c r="A21" s="443">
        <v>19</v>
      </c>
      <c r="B21" s="136" t="s">
        <v>44</v>
      </c>
      <c r="C21" s="2" t="s">
        <v>44</v>
      </c>
      <c r="D21" s="2">
        <v>17540</v>
      </c>
      <c r="E21" s="2">
        <v>17300</v>
      </c>
      <c r="F21" s="2">
        <v>17150</v>
      </c>
      <c r="G21" s="2">
        <v>17410</v>
      </c>
      <c r="H21" s="2">
        <v>16740</v>
      </c>
      <c r="I21" s="2">
        <v>16650</v>
      </c>
      <c r="J21" s="2">
        <v>17020</v>
      </c>
      <c r="K21" s="2">
        <v>16850</v>
      </c>
      <c r="L21" s="2">
        <v>17270</v>
      </c>
      <c r="M21" s="2">
        <v>17020</v>
      </c>
      <c r="N21" s="2">
        <v>17340</v>
      </c>
      <c r="O21" s="2">
        <v>16840</v>
      </c>
      <c r="P21" s="2">
        <v>17240</v>
      </c>
    </row>
    <row r="22" spans="1:16">
      <c r="A22" s="443">
        <v>20</v>
      </c>
      <c r="B22" s="138" t="s">
        <v>227</v>
      </c>
    </row>
    <row r="23" spans="1:16">
      <c r="A23" s="443">
        <v>21</v>
      </c>
      <c r="B23" s="138" t="s">
        <v>226</v>
      </c>
    </row>
    <row r="24" spans="1:16">
      <c r="A24" s="443">
        <v>22</v>
      </c>
      <c r="B24" s="135" t="s">
        <v>79</v>
      </c>
      <c r="C24" s="2" t="s">
        <v>79</v>
      </c>
      <c r="D24" s="2">
        <v>7820</v>
      </c>
      <c r="E24" s="2">
        <v>7720</v>
      </c>
      <c r="F24" s="2">
        <v>7750</v>
      </c>
      <c r="G24" s="2">
        <v>7450</v>
      </c>
      <c r="H24" s="2">
        <v>7390</v>
      </c>
      <c r="I24" s="2">
        <v>7380</v>
      </c>
      <c r="J24" s="2">
        <v>7370</v>
      </c>
      <c r="K24" s="2">
        <v>7670</v>
      </c>
      <c r="L24" s="2">
        <v>7710</v>
      </c>
      <c r="M24" s="2">
        <v>7750</v>
      </c>
      <c r="N24" s="2">
        <v>7690</v>
      </c>
      <c r="O24" s="2">
        <v>7900</v>
      </c>
      <c r="P24" s="2">
        <v>7990</v>
      </c>
    </row>
    <row r="25" spans="1:16">
      <c r="A25" s="443">
        <v>23</v>
      </c>
      <c r="B25" s="135" t="s">
        <v>80</v>
      </c>
      <c r="C25" s="2" t="s">
        <v>80</v>
      </c>
      <c r="D25" s="2">
        <v>64800</v>
      </c>
      <c r="E25" s="2">
        <v>66490</v>
      </c>
      <c r="F25" s="2">
        <v>64670</v>
      </c>
      <c r="G25" s="2">
        <v>61830</v>
      </c>
      <c r="H25" s="2">
        <v>59850</v>
      </c>
      <c r="I25" s="2">
        <v>58910</v>
      </c>
      <c r="J25" s="2">
        <v>59050</v>
      </c>
      <c r="K25" s="2">
        <v>61440</v>
      </c>
      <c r="L25" s="2">
        <v>62730</v>
      </c>
      <c r="M25" s="2">
        <v>63940</v>
      </c>
      <c r="N25" s="2">
        <v>64500</v>
      </c>
      <c r="O25" s="2">
        <v>66130</v>
      </c>
      <c r="P25" s="2">
        <v>66370</v>
      </c>
    </row>
    <row r="26" spans="1:16">
      <c r="A26" s="443">
        <v>24</v>
      </c>
      <c r="B26" s="135" t="s">
        <v>81</v>
      </c>
      <c r="C26" s="2" t="s">
        <v>81</v>
      </c>
      <c r="D26" s="2">
        <v>375070</v>
      </c>
      <c r="E26" s="2">
        <v>386220</v>
      </c>
      <c r="F26" s="2">
        <v>390270</v>
      </c>
      <c r="G26" s="2">
        <v>387300</v>
      </c>
      <c r="H26" s="2">
        <v>376610</v>
      </c>
      <c r="I26" s="2">
        <v>378640</v>
      </c>
      <c r="J26" s="2">
        <v>371530</v>
      </c>
      <c r="K26" s="2">
        <v>375070</v>
      </c>
      <c r="L26" s="2">
        <v>377960</v>
      </c>
      <c r="M26" s="2">
        <v>375740</v>
      </c>
      <c r="N26" s="2">
        <v>377280</v>
      </c>
      <c r="O26" s="2">
        <v>385060</v>
      </c>
      <c r="P26" s="2">
        <v>388600</v>
      </c>
    </row>
    <row r="27" spans="1:16">
      <c r="A27" s="443">
        <v>25</v>
      </c>
      <c r="B27" s="135" t="s">
        <v>82</v>
      </c>
      <c r="C27" s="2" t="s">
        <v>82</v>
      </c>
      <c r="D27" s="2">
        <v>49780</v>
      </c>
      <c r="E27" s="2">
        <v>51820</v>
      </c>
      <c r="F27" s="2">
        <v>52580</v>
      </c>
      <c r="G27" s="2">
        <v>52830</v>
      </c>
      <c r="H27" s="2">
        <v>51330</v>
      </c>
      <c r="I27" s="2">
        <v>51790</v>
      </c>
      <c r="J27" s="2">
        <v>53030</v>
      </c>
      <c r="K27" s="2">
        <v>54300</v>
      </c>
      <c r="L27" s="2">
        <v>56210</v>
      </c>
      <c r="M27" s="2">
        <v>57010</v>
      </c>
      <c r="N27" s="2">
        <v>57590</v>
      </c>
      <c r="O27" s="2">
        <v>59290</v>
      </c>
      <c r="P27" s="2">
        <v>59110</v>
      </c>
    </row>
    <row r="28" spans="1:16">
      <c r="A28" s="443">
        <v>26</v>
      </c>
      <c r="B28" s="135" t="s">
        <v>84</v>
      </c>
      <c r="C28" s="2" t="s">
        <v>84</v>
      </c>
      <c r="D28" s="2">
        <v>10860</v>
      </c>
      <c r="E28" s="2">
        <v>11070</v>
      </c>
      <c r="F28" s="2">
        <v>11150</v>
      </c>
      <c r="G28" s="2">
        <v>10670</v>
      </c>
      <c r="H28" s="2">
        <v>10530</v>
      </c>
      <c r="I28" s="2">
        <v>10300</v>
      </c>
      <c r="J28" s="2">
        <v>10390</v>
      </c>
      <c r="K28" s="2">
        <v>10250</v>
      </c>
      <c r="L28" s="2">
        <v>10640</v>
      </c>
      <c r="M28" s="2">
        <v>10030</v>
      </c>
      <c r="N28" s="2">
        <v>10500</v>
      </c>
      <c r="O28" s="2">
        <v>10620</v>
      </c>
      <c r="P28" s="2">
        <v>10700</v>
      </c>
    </row>
    <row r="29" spans="1:16">
      <c r="A29" s="443">
        <v>27</v>
      </c>
      <c r="B29" s="135" t="s">
        <v>85</v>
      </c>
      <c r="C29" s="2" t="s">
        <v>85</v>
      </c>
      <c r="D29" s="2">
        <v>17280</v>
      </c>
      <c r="E29" s="2">
        <v>17390</v>
      </c>
      <c r="F29" s="2">
        <v>17150</v>
      </c>
      <c r="G29" s="2">
        <v>16840</v>
      </c>
      <c r="H29" s="2">
        <v>17170</v>
      </c>
      <c r="I29" s="2">
        <v>16800</v>
      </c>
      <c r="J29" s="2">
        <v>17090</v>
      </c>
      <c r="K29" s="2">
        <v>17750</v>
      </c>
      <c r="L29" s="2">
        <v>17790</v>
      </c>
      <c r="M29" s="2">
        <v>17950</v>
      </c>
      <c r="N29" s="2">
        <v>17930</v>
      </c>
      <c r="O29" s="2">
        <v>17790</v>
      </c>
      <c r="P29" s="2">
        <v>17830</v>
      </c>
    </row>
    <row r="30" spans="1:16">
      <c r="A30" s="443">
        <v>28</v>
      </c>
      <c r="B30" s="135" t="s">
        <v>95</v>
      </c>
      <c r="C30" s="2" t="s">
        <v>95</v>
      </c>
      <c r="D30" s="2">
        <v>9910</v>
      </c>
      <c r="E30" s="2">
        <v>9690</v>
      </c>
      <c r="F30" s="2">
        <v>9560</v>
      </c>
      <c r="G30" s="2">
        <v>9210</v>
      </c>
      <c r="H30" s="2">
        <v>9220</v>
      </c>
      <c r="I30" s="2">
        <v>9040</v>
      </c>
      <c r="J30" s="2">
        <v>9060</v>
      </c>
      <c r="K30" s="2">
        <v>9140</v>
      </c>
      <c r="L30" s="2">
        <v>9040</v>
      </c>
      <c r="M30" s="2">
        <v>9270</v>
      </c>
      <c r="N30" s="2">
        <v>9260</v>
      </c>
      <c r="O30" s="2">
        <v>9360</v>
      </c>
      <c r="P30" s="2">
        <v>9580</v>
      </c>
    </row>
    <row r="31" spans="1:16">
      <c r="A31" s="443">
        <v>29</v>
      </c>
      <c r="B31" s="135" t="s">
        <v>97</v>
      </c>
      <c r="C31" s="2" t="s">
        <v>97</v>
      </c>
      <c r="D31" s="2">
        <v>22190</v>
      </c>
      <c r="E31" s="2">
        <v>24990</v>
      </c>
      <c r="F31" s="2">
        <v>25790</v>
      </c>
      <c r="G31" s="2">
        <v>25680</v>
      </c>
      <c r="H31" s="2">
        <v>24580</v>
      </c>
      <c r="I31" s="2">
        <v>24360</v>
      </c>
      <c r="J31" s="2">
        <v>25470</v>
      </c>
      <c r="K31" s="2">
        <v>25810</v>
      </c>
      <c r="L31" s="2">
        <v>26240</v>
      </c>
      <c r="M31" s="2">
        <v>26710</v>
      </c>
      <c r="N31" s="2">
        <v>26440</v>
      </c>
      <c r="O31" s="2">
        <v>26250</v>
      </c>
      <c r="P31" s="2">
        <v>26380</v>
      </c>
    </row>
    <row r="32" spans="1:16">
      <c r="A32" s="443">
        <v>30</v>
      </c>
      <c r="B32" s="135" t="s">
        <v>100</v>
      </c>
      <c r="C32" s="2" t="s">
        <v>100</v>
      </c>
      <c r="D32" s="2">
        <v>18660</v>
      </c>
      <c r="E32" s="2">
        <v>19080</v>
      </c>
      <c r="F32" s="2">
        <v>19080</v>
      </c>
      <c r="G32" s="2">
        <v>18840</v>
      </c>
      <c r="H32" s="2">
        <v>18480</v>
      </c>
      <c r="I32" s="2">
        <v>18680</v>
      </c>
      <c r="J32" s="2">
        <v>18850</v>
      </c>
      <c r="K32" s="2">
        <v>19540</v>
      </c>
      <c r="L32" s="2">
        <v>19690</v>
      </c>
      <c r="M32" s="2">
        <v>20020</v>
      </c>
      <c r="N32" s="2">
        <v>20050</v>
      </c>
      <c r="O32" s="2">
        <v>20130</v>
      </c>
      <c r="P32" s="2">
        <v>20550</v>
      </c>
    </row>
    <row r="33" spans="1:16">
      <c r="A33" s="443">
        <v>31</v>
      </c>
      <c r="B33" s="135" t="s">
        <v>104</v>
      </c>
      <c r="C33" s="2" t="s">
        <v>104</v>
      </c>
      <c r="D33" s="2">
        <v>35300</v>
      </c>
      <c r="E33" s="2">
        <v>35410</v>
      </c>
      <c r="F33" s="2">
        <v>34780</v>
      </c>
      <c r="G33" s="2">
        <v>34730</v>
      </c>
      <c r="H33" s="2">
        <v>34490</v>
      </c>
      <c r="I33" s="2">
        <v>34210</v>
      </c>
      <c r="J33" s="2">
        <v>34960</v>
      </c>
      <c r="K33" s="2">
        <v>35180</v>
      </c>
      <c r="L33" s="2">
        <v>35300</v>
      </c>
      <c r="M33" s="2">
        <v>35220</v>
      </c>
      <c r="N33" s="2">
        <v>34690</v>
      </c>
      <c r="O33" s="2">
        <v>35190</v>
      </c>
      <c r="P33" s="2">
        <v>35360</v>
      </c>
    </row>
    <row r="34" spans="1:16">
      <c r="A34" s="443">
        <v>32</v>
      </c>
      <c r="B34" s="135" t="s">
        <v>108</v>
      </c>
      <c r="C34" s="2" t="s">
        <v>108</v>
      </c>
      <c r="D34" s="2">
        <v>31280</v>
      </c>
      <c r="E34" s="2">
        <v>30340</v>
      </c>
      <c r="F34" s="2">
        <v>30590</v>
      </c>
      <c r="G34" s="2">
        <v>31330</v>
      </c>
      <c r="H34" s="2">
        <v>31860</v>
      </c>
      <c r="I34" s="2">
        <v>32870</v>
      </c>
      <c r="J34" s="2">
        <v>34510</v>
      </c>
      <c r="K34" s="2">
        <v>35660</v>
      </c>
      <c r="L34" s="2">
        <v>36650</v>
      </c>
      <c r="M34" s="2">
        <v>36990</v>
      </c>
      <c r="N34" s="2">
        <v>37700</v>
      </c>
      <c r="O34" s="2">
        <v>39040</v>
      </c>
      <c r="P34" s="2">
        <v>39830</v>
      </c>
    </row>
    <row r="35" spans="1:16">
      <c r="A35" s="443">
        <v>33</v>
      </c>
      <c r="B35" s="135" t="s">
        <v>110</v>
      </c>
      <c r="C35" s="2" t="s">
        <v>110</v>
      </c>
      <c r="D35" s="2">
        <v>66470</v>
      </c>
      <c r="E35" s="2">
        <v>66580</v>
      </c>
      <c r="F35" s="2">
        <v>66720</v>
      </c>
      <c r="G35" s="2">
        <v>66790</v>
      </c>
      <c r="H35" s="2">
        <v>65310</v>
      </c>
      <c r="I35" s="2">
        <v>66150</v>
      </c>
      <c r="J35" s="2">
        <v>66860</v>
      </c>
      <c r="K35" s="2">
        <v>67520</v>
      </c>
      <c r="L35" s="2">
        <v>68260</v>
      </c>
      <c r="M35" s="2">
        <v>68320</v>
      </c>
      <c r="N35" s="2">
        <v>67430</v>
      </c>
      <c r="O35" s="2">
        <v>68880</v>
      </c>
      <c r="P35" s="2">
        <v>70300</v>
      </c>
    </row>
    <row r="36" spans="1:16">
      <c r="A36" s="443">
        <v>34</v>
      </c>
      <c r="B36" s="135" t="s">
        <v>112</v>
      </c>
      <c r="C36" s="2" t="s">
        <v>112</v>
      </c>
      <c r="D36" s="2">
        <v>5510</v>
      </c>
      <c r="E36" s="2">
        <v>5570</v>
      </c>
      <c r="F36" s="2">
        <v>5630</v>
      </c>
      <c r="G36" s="2">
        <v>5380</v>
      </c>
      <c r="H36" s="2">
        <v>5430</v>
      </c>
      <c r="I36" s="2">
        <v>5510</v>
      </c>
      <c r="J36" s="2">
        <v>5670</v>
      </c>
      <c r="K36" s="2">
        <v>5760</v>
      </c>
      <c r="L36" s="2">
        <v>5800</v>
      </c>
      <c r="M36" s="2">
        <v>5830</v>
      </c>
      <c r="N36" s="2">
        <v>5940</v>
      </c>
      <c r="O36" s="2">
        <v>6210</v>
      </c>
      <c r="P36" s="2">
        <v>6280</v>
      </c>
    </row>
    <row r="37" spans="1:16">
      <c r="A37" s="443">
        <v>35</v>
      </c>
      <c r="B37" s="138" t="s">
        <v>228</v>
      </c>
    </row>
    <row r="38" spans="1:16">
      <c r="A38" s="443">
        <v>36</v>
      </c>
      <c r="B38" s="138" t="s">
        <v>226</v>
      </c>
    </row>
    <row r="39" spans="1:16">
      <c r="A39" s="443">
        <v>37</v>
      </c>
      <c r="B39" s="135" t="s">
        <v>86</v>
      </c>
      <c r="C39" s="2" t="s">
        <v>86</v>
      </c>
      <c r="D39" s="2">
        <v>132200</v>
      </c>
      <c r="E39" s="2">
        <v>132670</v>
      </c>
      <c r="F39" s="2">
        <v>136650</v>
      </c>
      <c r="G39" s="2">
        <v>135750</v>
      </c>
      <c r="H39" s="2">
        <v>130340</v>
      </c>
      <c r="I39" s="2">
        <v>129730</v>
      </c>
      <c r="J39" s="2">
        <v>130450</v>
      </c>
      <c r="K39" s="2">
        <v>129400</v>
      </c>
      <c r="L39" s="2">
        <v>132620</v>
      </c>
      <c r="M39" s="2">
        <v>133660</v>
      </c>
      <c r="N39" s="2">
        <v>132270</v>
      </c>
      <c r="O39" s="2">
        <v>132180</v>
      </c>
      <c r="P39" s="2">
        <v>131130</v>
      </c>
    </row>
    <row r="40" spans="1:16">
      <c r="A40" s="443">
        <v>38</v>
      </c>
      <c r="B40" s="135" t="s">
        <v>87</v>
      </c>
      <c r="C40" s="2" t="s">
        <v>87</v>
      </c>
      <c r="D40" s="2">
        <v>63830</v>
      </c>
      <c r="E40" s="2">
        <v>65460</v>
      </c>
      <c r="F40" s="2">
        <v>65490</v>
      </c>
      <c r="G40" s="2">
        <v>65990</v>
      </c>
      <c r="H40" s="2">
        <v>65940</v>
      </c>
      <c r="I40" s="2">
        <v>64820</v>
      </c>
      <c r="J40" s="2">
        <v>64980</v>
      </c>
      <c r="K40" s="2">
        <v>65380</v>
      </c>
      <c r="L40" s="2">
        <v>66330</v>
      </c>
      <c r="M40" s="2">
        <v>68240</v>
      </c>
      <c r="N40" s="2">
        <v>65520</v>
      </c>
      <c r="O40" s="2">
        <v>65220</v>
      </c>
      <c r="P40" s="2">
        <v>66520</v>
      </c>
    </row>
    <row r="41" spans="1:16">
      <c r="A41" s="443">
        <v>39</v>
      </c>
      <c r="B41" s="135" t="s">
        <v>88</v>
      </c>
      <c r="C41" s="2" t="s">
        <v>88</v>
      </c>
      <c r="D41" s="2">
        <v>34580</v>
      </c>
      <c r="E41" s="2">
        <v>33710</v>
      </c>
      <c r="F41" s="2">
        <v>33500</v>
      </c>
      <c r="G41" s="2">
        <v>32580</v>
      </c>
      <c r="H41" s="2">
        <v>32310</v>
      </c>
      <c r="I41" s="2">
        <v>32350</v>
      </c>
      <c r="J41" s="2">
        <v>32670</v>
      </c>
      <c r="K41" s="2">
        <v>32850</v>
      </c>
      <c r="L41" s="2">
        <v>33240</v>
      </c>
      <c r="M41" s="2">
        <v>33040</v>
      </c>
      <c r="N41" s="2">
        <v>33030</v>
      </c>
      <c r="O41" s="2">
        <v>33290</v>
      </c>
      <c r="P41" s="2">
        <v>33540</v>
      </c>
    </row>
    <row r="42" spans="1:16">
      <c r="A42" s="443">
        <v>40</v>
      </c>
      <c r="B42" s="135" t="s">
        <v>89</v>
      </c>
      <c r="C42" s="2" t="s">
        <v>89</v>
      </c>
      <c r="D42" s="2">
        <v>31630</v>
      </c>
      <c r="E42" s="2">
        <v>31320</v>
      </c>
      <c r="F42" s="2">
        <v>31600</v>
      </c>
      <c r="G42" s="2">
        <v>31380</v>
      </c>
      <c r="H42" s="2">
        <v>31040</v>
      </c>
      <c r="I42" s="2">
        <v>30740</v>
      </c>
      <c r="J42" s="2">
        <v>31780</v>
      </c>
      <c r="K42" s="2">
        <v>32210</v>
      </c>
      <c r="L42" s="2">
        <v>32860</v>
      </c>
      <c r="M42" s="2">
        <v>33140</v>
      </c>
      <c r="N42" s="2">
        <v>33010</v>
      </c>
      <c r="O42" s="2">
        <v>33780</v>
      </c>
      <c r="P42" s="2">
        <v>33920</v>
      </c>
    </row>
    <row r="43" spans="1:16">
      <c r="A43" s="443">
        <v>41</v>
      </c>
      <c r="B43" s="135" t="s">
        <v>92</v>
      </c>
      <c r="C43" s="2" t="s">
        <v>92</v>
      </c>
      <c r="D43" s="2">
        <v>113820</v>
      </c>
      <c r="E43" s="2">
        <v>110300</v>
      </c>
      <c r="F43" s="2">
        <v>107020</v>
      </c>
      <c r="G43" s="2">
        <v>107150</v>
      </c>
      <c r="H43" s="2">
        <v>100060</v>
      </c>
      <c r="I43" s="2">
        <v>100910</v>
      </c>
      <c r="J43" s="2">
        <v>99920</v>
      </c>
      <c r="K43" s="2">
        <v>98670</v>
      </c>
      <c r="L43" s="2">
        <v>99620</v>
      </c>
      <c r="M43" s="2">
        <v>98160</v>
      </c>
      <c r="N43" s="2">
        <v>95110</v>
      </c>
      <c r="O43" s="2">
        <v>93710</v>
      </c>
      <c r="P43" s="2">
        <v>94400</v>
      </c>
    </row>
    <row r="44" spans="1:16">
      <c r="A44" s="443">
        <v>42</v>
      </c>
      <c r="B44" s="135" t="s">
        <v>93</v>
      </c>
      <c r="C44" s="2" t="s">
        <v>93</v>
      </c>
      <c r="D44" s="2">
        <v>60400</v>
      </c>
      <c r="E44" s="2">
        <v>59720</v>
      </c>
      <c r="F44" s="2">
        <v>58770</v>
      </c>
      <c r="G44" s="2">
        <v>57250</v>
      </c>
      <c r="H44" s="2">
        <v>56320</v>
      </c>
      <c r="I44" s="2">
        <v>56520</v>
      </c>
      <c r="J44" s="2">
        <v>56570</v>
      </c>
      <c r="K44" s="2">
        <v>57270</v>
      </c>
      <c r="L44" s="2">
        <v>58380</v>
      </c>
      <c r="M44" s="2">
        <v>59470</v>
      </c>
      <c r="N44" s="2">
        <v>59210</v>
      </c>
      <c r="O44" s="2">
        <v>61240</v>
      </c>
      <c r="P44" s="2">
        <v>62200</v>
      </c>
    </row>
    <row r="45" spans="1:16">
      <c r="A45" s="443">
        <v>43</v>
      </c>
      <c r="B45" s="135" t="s">
        <v>94</v>
      </c>
      <c r="C45" s="2" t="s">
        <v>94</v>
      </c>
      <c r="D45" s="2">
        <v>63640</v>
      </c>
      <c r="E45" s="2">
        <v>62470</v>
      </c>
      <c r="F45" s="2">
        <v>62310</v>
      </c>
      <c r="G45" s="2">
        <v>61860</v>
      </c>
      <c r="H45" s="2">
        <v>60340</v>
      </c>
      <c r="I45" s="2">
        <v>59930</v>
      </c>
      <c r="J45" s="2">
        <v>61740</v>
      </c>
      <c r="K45" s="2">
        <v>61110</v>
      </c>
      <c r="L45" s="2">
        <v>61970</v>
      </c>
      <c r="M45" s="2">
        <v>61540</v>
      </c>
      <c r="N45" s="2">
        <v>60860</v>
      </c>
      <c r="O45" s="2">
        <v>61270</v>
      </c>
      <c r="P45" s="2">
        <v>62210</v>
      </c>
    </row>
    <row r="46" spans="1:16">
      <c r="A46" s="443">
        <v>44</v>
      </c>
      <c r="B46" s="135" t="s">
        <v>96</v>
      </c>
      <c r="C46" s="2" t="s">
        <v>96</v>
      </c>
      <c r="D46" s="2">
        <v>19640</v>
      </c>
      <c r="E46" s="2">
        <v>19620</v>
      </c>
      <c r="F46" s="2">
        <v>19750</v>
      </c>
      <c r="G46" s="2">
        <v>19660</v>
      </c>
      <c r="H46" s="2">
        <v>19500</v>
      </c>
      <c r="I46" s="2">
        <v>19490</v>
      </c>
      <c r="J46" s="2">
        <v>19710</v>
      </c>
      <c r="K46" s="2">
        <v>20010</v>
      </c>
      <c r="L46" s="2">
        <v>20660</v>
      </c>
      <c r="M46" s="2">
        <v>20970</v>
      </c>
      <c r="N46" s="2">
        <v>21280</v>
      </c>
      <c r="O46" s="2">
        <v>21570</v>
      </c>
      <c r="P46" s="2">
        <v>22280</v>
      </c>
    </row>
    <row r="47" spans="1:16">
      <c r="A47" s="443">
        <v>45</v>
      </c>
      <c r="B47" s="135" t="s">
        <v>102</v>
      </c>
      <c r="C47" s="2" t="s">
        <v>102</v>
      </c>
      <c r="D47" s="2">
        <v>7160</v>
      </c>
      <c r="E47" s="2">
        <v>7110</v>
      </c>
      <c r="F47" s="2">
        <v>7000</v>
      </c>
      <c r="G47" s="2">
        <v>6980</v>
      </c>
      <c r="H47" s="2">
        <v>6980</v>
      </c>
      <c r="I47" s="2">
        <v>6930</v>
      </c>
      <c r="J47" s="2">
        <v>7050</v>
      </c>
      <c r="K47" s="2">
        <v>7010</v>
      </c>
      <c r="L47" s="2">
        <v>6700</v>
      </c>
      <c r="M47" s="2">
        <v>7110</v>
      </c>
      <c r="N47" s="2">
        <v>7130</v>
      </c>
      <c r="O47" s="2">
        <v>7570</v>
      </c>
      <c r="P47" s="2">
        <v>7950</v>
      </c>
    </row>
    <row r="48" spans="1:16">
      <c r="A48" s="443">
        <v>46</v>
      </c>
      <c r="B48" s="135" t="s">
        <v>103</v>
      </c>
      <c r="C48" s="2" t="s">
        <v>103</v>
      </c>
      <c r="D48" s="2">
        <v>107900</v>
      </c>
      <c r="E48" s="2">
        <v>108010</v>
      </c>
      <c r="F48" s="2">
        <v>105130</v>
      </c>
      <c r="G48" s="2">
        <v>104260</v>
      </c>
      <c r="H48" s="2">
        <v>101000</v>
      </c>
      <c r="I48" s="2">
        <v>100270</v>
      </c>
      <c r="J48" s="2">
        <v>101400</v>
      </c>
      <c r="K48" s="2">
        <v>101510</v>
      </c>
      <c r="L48" s="2">
        <v>102560</v>
      </c>
      <c r="M48" s="2">
        <v>102320</v>
      </c>
      <c r="N48" s="2">
        <v>100230</v>
      </c>
      <c r="O48" s="2">
        <v>99790</v>
      </c>
      <c r="P48" s="2">
        <v>99990</v>
      </c>
    </row>
    <row r="49" spans="1:16">
      <c r="A49" s="443">
        <v>47</v>
      </c>
      <c r="B49" s="135" t="s">
        <v>107</v>
      </c>
      <c r="C49" s="2" t="s">
        <v>107</v>
      </c>
      <c r="D49" s="2">
        <v>8240</v>
      </c>
      <c r="E49" s="2">
        <v>8550</v>
      </c>
      <c r="F49" s="2">
        <v>8400</v>
      </c>
      <c r="G49" s="2">
        <v>8280</v>
      </c>
      <c r="H49" s="2">
        <v>8300</v>
      </c>
      <c r="I49" s="2">
        <v>8270</v>
      </c>
      <c r="J49" s="2">
        <v>8140</v>
      </c>
      <c r="K49" s="2">
        <v>8300</v>
      </c>
      <c r="L49" s="2">
        <v>8340</v>
      </c>
      <c r="M49" s="2">
        <v>8170</v>
      </c>
      <c r="N49" s="2">
        <v>8320</v>
      </c>
      <c r="O49" s="2">
        <v>8520</v>
      </c>
      <c r="P49" s="2">
        <v>8860</v>
      </c>
    </row>
    <row r="50" spans="1:16">
      <c r="A50" s="443">
        <v>48</v>
      </c>
      <c r="B50" s="135" t="s">
        <v>111</v>
      </c>
      <c r="C50" s="2" t="s">
        <v>111</v>
      </c>
      <c r="D50" s="2">
        <v>64840</v>
      </c>
      <c r="E50" s="2">
        <v>63600</v>
      </c>
      <c r="F50" s="2">
        <v>63190</v>
      </c>
      <c r="G50" s="2">
        <v>61500</v>
      </c>
      <c r="H50" s="2">
        <v>60460</v>
      </c>
      <c r="I50" s="2">
        <v>60160</v>
      </c>
      <c r="J50" s="2">
        <v>60310</v>
      </c>
      <c r="K50" s="2">
        <v>60770</v>
      </c>
      <c r="L50" s="2">
        <v>61760</v>
      </c>
      <c r="M50" s="2">
        <v>61480</v>
      </c>
      <c r="N50" s="2">
        <v>60740</v>
      </c>
      <c r="O50" s="2">
        <v>61310</v>
      </c>
      <c r="P50" s="2">
        <v>62540</v>
      </c>
    </row>
    <row r="51" spans="1:16">
      <c r="A51" s="443">
        <v>49</v>
      </c>
      <c r="B51" s="138" t="s">
        <v>229</v>
      </c>
    </row>
    <row r="52" spans="1:16">
      <c r="A52" s="443">
        <v>50</v>
      </c>
      <c r="B52" s="138" t="s">
        <v>226</v>
      </c>
    </row>
    <row r="53" spans="1:16">
      <c r="A53" s="443">
        <v>51</v>
      </c>
      <c r="B53" s="135" t="s">
        <v>83</v>
      </c>
      <c r="C53" s="2" t="s">
        <v>83</v>
      </c>
      <c r="D53" s="2">
        <v>38120</v>
      </c>
      <c r="E53" s="2">
        <v>38450</v>
      </c>
      <c r="F53" s="2">
        <v>37100</v>
      </c>
      <c r="G53" s="2">
        <v>36460</v>
      </c>
      <c r="H53" s="2">
        <v>35540</v>
      </c>
      <c r="I53" s="2">
        <v>34960</v>
      </c>
      <c r="J53" s="2">
        <v>35170</v>
      </c>
      <c r="K53" s="2">
        <v>34730</v>
      </c>
      <c r="L53" s="2">
        <v>34410</v>
      </c>
      <c r="M53" s="2">
        <v>34030</v>
      </c>
      <c r="N53" s="2">
        <v>33190</v>
      </c>
      <c r="O53" s="2">
        <v>33910</v>
      </c>
      <c r="P53" s="2">
        <v>33110</v>
      </c>
    </row>
    <row r="54" spans="1:16">
      <c r="A54" s="443">
        <v>52</v>
      </c>
      <c r="B54" s="135" t="s">
        <v>90</v>
      </c>
      <c r="C54" s="2" t="s">
        <v>90</v>
      </c>
      <c r="D54" s="2">
        <v>13970</v>
      </c>
      <c r="E54" s="2">
        <v>14030</v>
      </c>
      <c r="F54" s="2">
        <v>13570</v>
      </c>
      <c r="G54" s="2">
        <v>13060</v>
      </c>
      <c r="H54" s="2">
        <v>12640</v>
      </c>
      <c r="I54" s="2">
        <v>12530</v>
      </c>
      <c r="J54" s="2">
        <v>12600</v>
      </c>
      <c r="K54" s="2">
        <v>12380</v>
      </c>
      <c r="L54" s="2">
        <v>12300</v>
      </c>
      <c r="M54" s="2">
        <v>12250</v>
      </c>
      <c r="N54" s="2">
        <v>12030</v>
      </c>
      <c r="O54" s="2">
        <v>12000</v>
      </c>
      <c r="P54" s="2">
        <v>12200</v>
      </c>
    </row>
    <row r="55" spans="1:16">
      <c r="A55" s="443">
        <v>53</v>
      </c>
      <c r="B55" s="135" t="s">
        <v>91</v>
      </c>
      <c r="C55" s="2" t="s">
        <v>91</v>
      </c>
      <c r="D55" s="2">
        <v>64040</v>
      </c>
      <c r="E55" s="2">
        <v>63820</v>
      </c>
      <c r="F55" s="2">
        <v>64210</v>
      </c>
      <c r="G55" s="2">
        <v>63530</v>
      </c>
      <c r="H55" s="2">
        <v>62690</v>
      </c>
      <c r="I55" s="2">
        <v>62050</v>
      </c>
      <c r="J55" s="2">
        <v>63010</v>
      </c>
      <c r="K55" s="2">
        <v>62230</v>
      </c>
      <c r="L55" s="2">
        <v>62430</v>
      </c>
      <c r="M55" s="2">
        <v>62130</v>
      </c>
      <c r="N55" s="2">
        <v>61620</v>
      </c>
      <c r="O55" s="2">
        <v>62060</v>
      </c>
      <c r="P55" s="2">
        <v>62010</v>
      </c>
    </row>
    <row r="56" spans="1:16">
      <c r="A56" s="443">
        <v>54</v>
      </c>
      <c r="B56" s="135" t="s">
        <v>98</v>
      </c>
      <c r="C56" s="2" t="s">
        <v>98</v>
      </c>
      <c r="D56" s="2">
        <v>14830</v>
      </c>
      <c r="E56" s="2">
        <v>14300</v>
      </c>
      <c r="F56" s="2">
        <v>14310</v>
      </c>
      <c r="G56" s="2">
        <v>14060</v>
      </c>
      <c r="H56" s="2">
        <v>13860</v>
      </c>
      <c r="I56" s="2">
        <v>13710</v>
      </c>
      <c r="J56" s="2">
        <v>13530</v>
      </c>
      <c r="K56" s="2">
        <v>13270</v>
      </c>
      <c r="L56" s="2">
        <v>13170</v>
      </c>
      <c r="M56" s="2">
        <v>12930</v>
      </c>
      <c r="N56" s="2">
        <v>12880</v>
      </c>
      <c r="O56" s="2">
        <v>12640</v>
      </c>
      <c r="P56" s="2">
        <v>12640</v>
      </c>
    </row>
    <row r="57" spans="1:16">
      <c r="A57" s="443">
        <v>55</v>
      </c>
      <c r="B57" s="135" t="s">
        <v>99</v>
      </c>
      <c r="C57" s="2" t="s">
        <v>99</v>
      </c>
      <c r="D57" s="2">
        <v>96510</v>
      </c>
      <c r="E57" s="2">
        <v>95200</v>
      </c>
      <c r="F57" s="2">
        <v>94280</v>
      </c>
      <c r="G57" s="2">
        <v>93880</v>
      </c>
      <c r="H57" s="2">
        <v>92220</v>
      </c>
      <c r="I57" s="2">
        <v>91260</v>
      </c>
      <c r="J57" s="2">
        <v>91330</v>
      </c>
      <c r="K57" s="2">
        <v>92080</v>
      </c>
      <c r="L57" s="2">
        <v>91940</v>
      </c>
      <c r="M57" s="2">
        <v>91460</v>
      </c>
      <c r="N57" s="2">
        <v>90390</v>
      </c>
      <c r="O57" s="2">
        <v>91400</v>
      </c>
      <c r="P57" s="2">
        <v>91170</v>
      </c>
    </row>
    <row r="58" spans="1:16">
      <c r="A58" s="443">
        <v>56</v>
      </c>
      <c r="B58" s="135" t="s">
        <v>101</v>
      </c>
      <c r="C58" s="2" t="s">
        <v>101</v>
      </c>
      <c r="D58" s="2">
        <v>182880</v>
      </c>
      <c r="E58" s="2">
        <v>185930</v>
      </c>
      <c r="F58" s="2">
        <v>185910</v>
      </c>
      <c r="G58" s="2">
        <v>187890</v>
      </c>
      <c r="H58" s="2">
        <v>193480</v>
      </c>
      <c r="I58" s="2">
        <v>197730</v>
      </c>
      <c r="J58" s="2">
        <v>198150</v>
      </c>
      <c r="K58" s="2">
        <v>198570</v>
      </c>
      <c r="L58" s="2">
        <v>200720</v>
      </c>
      <c r="M58" s="2">
        <v>198170</v>
      </c>
      <c r="N58" s="2">
        <v>198050</v>
      </c>
      <c r="O58" s="2">
        <v>198800</v>
      </c>
      <c r="P58" s="2">
        <v>197120</v>
      </c>
    </row>
    <row r="59" spans="1:16">
      <c r="A59" s="443">
        <v>57</v>
      </c>
      <c r="B59" s="135" t="s">
        <v>105</v>
      </c>
      <c r="C59" s="2" t="s">
        <v>105</v>
      </c>
      <c r="D59" s="2">
        <v>131250</v>
      </c>
      <c r="E59" s="2">
        <v>132100</v>
      </c>
      <c r="F59" s="2">
        <v>128430</v>
      </c>
      <c r="G59" s="2">
        <v>124830</v>
      </c>
      <c r="H59" s="2">
        <v>122330</v>
      </c>
      <c r="I59" s="2">
        <v>120950</v>
      </c>
      <c r="J59" s="2">
        <v>121560</v>
      </c>
      <c r="K59" s="2">
        <v>123540</v>
      </c>
      <c r="L59" s="2">
        <v>125360</v>
      </c>
      <c r="M59" s="2">
        <v>124920</v>
      </c>
      <c r="N59" s="2">
        <v>123700</v>
      </c>
      <c r="O59" s="2">
        <v>126440</v>
      </c>
      <c r="P59" s="2">
        <v>129430</v>
      </c>
    </row>
    <row r="60" spans="1:16">
      <c r="A60" s="443">
        <v>58</v>
      </c>
      <c r="B60" s="135" t="s">
        <v>106</v>
      </c>
      <c r="C60" s="2" t="s">
        <v>106</v>
      </c>
      <c r="D60" s="2">
        <v>10090</v>
      </c>
      <c r="E60" s="2">
        <v>9880</v>
      </c>
      <c r="F60" s="2">
        <v>10020</v>
      </c>
      <c r="G60" s="2">
        <v>9650</v>
      </c>
      <c r="H60" s="2">
        <v>9460</v>
      </c>
      <c r="I60" s="2">
        <v>9150</v>
      </c>
      <c r="J60" s="2">
        <v>9270</v>
      </c>
      <c r="K60" s="2">
        <v>8270</v>
      </c>
      <c r="L60" s="2">
        <v>8590</v>
      </c>
      <c r="M60" s="2">
        <v>9150</v>
      </c>
      <c r="N60" s="2">
        <v>9040</v>
      </c>
      <c r="O60" s="2">
        <v>8960</v>
      </c>
      <c r="P60" s="2">
        <v>9200</v>
      </c>
    </row>
    <row r="61" spans="1:16">
      <c r="A61" s="443">
        <v>59</v>
      </c>
      <c r="B61" s="135" t="s">
        <v>109</v>
      </c>
      <c r="C61" s="2" t="s">
        <v>109</v>
      </c>
      <c r="D61" s="2">
        <v>7070</v>
      </c>
      <c r="E61" s="2">
        <v>6790</v>
      </c>
      <c r="F61" s="2">
        <v>6860</v>
      </c>
      <c r="G61" s="2">
        <v>6530</v>
      </c>
      <c r="H61" s="2">
        <v>6070</v>
      </c>
      <c r="I61" s="2">
        <v>6110</v>
      </c>
      <c r="J61" s="2">
        <v>6030</v>
      </c>
      <c r="K61" s="2">
        <v>5920</v>
      </c>
      <c r="L61" s="2">
        <v>5770</v>
      </c>
      <c r="M61" s="2">
        <v>5780</v>
      </c>
      <c r="N61" s="2">
        <v>5730</v>
      </c>
      <c r="O61" s="2">
        <v>5710</v>
      </c>
      <c r="P61" s="2">
        <v>5680</v>
      </c>
    </row>
    <row r="62" spans="1:16">
      <c r="A62" s="443">
        <v>60</v>
      </c>
      <c r="B62" s="444" t="s">
        <v>137</v>
      </c>
      <c r="C62" s="2" t="s">
        <v>263</v>
      </c>
      <c r="D62" s="2">
        <v>3150</v>
      </c>
      <c r="E62" s="2">
        <v>3260</v>
      </c>
      <c r="F62" s="2">
        <v>3250</v>
      </c>
      <c r="G62" s="2">
        <v>3200</v>
      </c>
      <c r="H62" s="2">
        <v>2970</v>
      </c>
      <c r="I62" s="2">
        <v>2860</v>
      </c>
      <c r="J62" s="2">
        <v>2790</v>
      </c>
      <c r="K62" s="2">
        <v>2710</v>
      </c>
      <c r="L62" s="2">
        <v>2850</v>
      </c>
      <c r="M62" s="2">
        <v>2800</v>
      </c>
      <c r="N62" s="2">
        <v>2600</v>
      </c>
      <c r="O62" s="2">
        <v>2470</v>
      </c>
      <c r="P62" s="2">
        <v>2520</v>
      </c>
    </row>
  </sheetData>
  <sortState ref="A3:P62">
    <sortCondition ref="A3:A62"/>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4"/>
  <sheetViews>
    <sheetView zoomScale="85" zoomScaleNormal="85" workbookViewId="0">
      <selection activeCell="I52" sqref="I52"/>
    </sheetView>
  </sheetViews>
  <sheetFormatPr defaultRowHeight="12.75"/>
  <cols>
    <col min="1" max="1" width="18.7109375" customWidth="1"/>
  </cols>
  <sheetData>
    <row r="1" spans="1:37" s="459" customFormat="1" ht="13.5">
      <c r="A1" s="684" t="s">
        <v>338</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458"/>
      <c r="AF1" s="460"/>
      <c r="AG1" s="460"/>
      <c r="AH1" s="460"/>
      <c r="AI1" s="460"/>
      <c r="AJ1" s="460"/>
      <c r="AK1" s="460"/>
    </row>
    <row r="2" spans="1:37" s="459" customFormat="1" ht="12.75" customHeight="1">
      <c r="A2" s="685" t="s">
        <v>339</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458"/>
      <c r="AF2" s="460"/>
      <c r="AG2" s="460"/>
      <c r="AH2" s="460"/>
      <c r="AI2" s="460"/>
      <c r="AJ2" s="460"/>
      <c r="AK2" s="460"/>
    </row>
    <row r="3" spans="1:37" s="459" customFormat="1" ht="24.95" customHeight="1">
      <c r="A3" s="686" t="s">
        <v>340</v>
      </c>
      <c r="B3" s="688" t="s">
        <v>341</v>
      </c>
      <c r="C3" s="689"/>
      <c r="D3" s="690"/>
      <c r="E3" s="694" t="s">
        <v>342</v>
      </c>
      <c r="F3" s="695"/>
      <c r="G3" s="695"/>
      <c r="H3" s="695"/>
      <c r="I3" s="695"/>
      <c r="J3" s="695"/>
      <c r="K3" s="695"/>
      <c r="L3" s="695"/>
      <c r="M3" s="695"/>
      <c r="N3" s="695"/>
      <c r="O3" s="695"/>
      <c r="P3" s="695"/>
      <c r="Q3" s="695"/>
      <c r="R3" s="695"/>
      <c r="S3" s="695"/>
      <c r="T3" s="695"/>
      <c r="U3" s="695"/>
      <c r="V3" s="696"/>
      <c r="W3" s="688" t="s">
        <v>343</v>
      </c>
      <c r="X3" s="689"/>
      <c r="Y3" s="690"/>
      <c r="Z3" s="697" t="s">
        <v>344</v>
      </c>
      <c r="AA3" s="698"/>
      <c r="AB3" s="698"/>
      <c r="AC3" s="458"/>
      <c r="AF3" s="460"/>
      <c r="AG3" s="460"/>
      <c r="AH3" s="460"/>
      <c r="AI3" s="460"/>
      <c r="AJ3" s="460"/>
      <c r="AK3" s="460"/>
    </row>
    <row r="4" spans="1:37" s="459" customFormat="1" ht="13.5" customHeight="1">
      <c r="A4" s="687"/>
      <c r="B4" s="691"/>
      <c r="C4" s="692"/>
      <c r="D4" s="693"/>
      <c r="E4" s="699" t="s">
        <v>345</v>
      </c>
      <c r="F4" s="700"/>
      <c r="G4" s="701"/>
      <c r="H4" s="702" t="s">
        <v>346</v>
      </c>
      <c r="I4" s="703"/>
      <c r="J4" s="704"/>
      <c r="K4" s="702" t="s">
        <v>347</v>
      </c>
      <c r="L4" s="703"/>
      <c r="M4" s="704"/>
      <c r="N4" s="702" t="s">
        <v>348</v>
      </c>
      <c r="O4" s="703"/>
      <c r="P4" s="704"/>
      <c r="Q4" s="702" t="s">
        <v>349</v>
      </c>
      <c r="R4" s="703"/>
      <c r="S4" s="704"/>
      <c r="T4" s="702" t="s">
        <v>350</v>
      </c>
      <c r="U4" s="703"/>
      <c r="V4" s="704"/>
      <c r="W4" s="691"/>
      <c r="X4" s="692"/>
      <c r="Y4" s="693"/>
      <c r="Z4" s="691"/>
      <c r="AA4" s="692"/>
      <c r="AB4" s="692"/>
      <c r="AC4" s="458"/>
      <c r="AF4" s="460"/>
      <c r="AG4" s="460"/>
      <c r="AH4" s="460"/>
      <c r="AI4" s="460"/>
      <c r="AJ4" s="460"/>
      <c r="AK4" s="460"/>
    </row>
    <row r="5" spans="1:37" s="463" customFormat="1" ht="13.5">
      <c r="A5" s="461">
        <v>1</v>
      </c>
      <c r="B5" s="674">
        <v>2</v>
      </c>
      <c r="C5" s="675"/>
      <c r="D5" s="676"/>
      <c r="E5" s="674">
        <v>3</v>
      </c>
      <c r="F5" s="675"/>
      <c r="G5" s="676"/>
      <c r="H5" s="674">
        <v>4</v>
      </c>
      <c r="I5" s="675"/>
      <c r="J5" s="676"/>
      <c r="K5" s="674">
        <v>5</v>
      </c>
      <c r="L5" s="675"/>
      <c r="M5" s="676"/>
      <c r="N5" s="674">
        <v>6</v>
      </c>
      <c r="O5" s="675"/>
      <c r="P5" s="676"/>
      <c r="Q5" s="674">
        <v>7</v>
      </c>
      <c r="R5" s="675"/>
      <c r="S5" s="676"/>
      <c r="T5" s="674">
        <v>8</v>
      </c>
      <c r="U5" s="675"/>
      <c r="V5" s="676"/>
      <c r="W5" s="674">
        <v>9</v>
      </c>
      <c r="X5" s="675"/>
      <c r="Y5" s="676"/>
      <c r="Z5" s="674">
        <v>10</v>
      </c>
      <c r="AA5" s="675"/>
      <c r="AB5" s="675"/>
      <c r="AC5" s="462"/>
      <c r="AF5" s="464"/>
      <c r="AG5" s="464"/>
      <c r="AH5" s="464"/>
      <c r="AI5" s="464"/>
      <c r="AJ5" s="464"/>
      <c r="AK5" s="464"/>
    </row>
    <row r="6" spans="1:37" s="463" customFormat="1" ht="13.5">
      <c r="A6" s="465" t="s">
        <v>351</v>
      </c>
      <c r="B6" s="466">
        <v>30860</v>
      </c>
      <c r="C6" s="467" t="s">
        <v>352</v>
      </c>
      <c r="D6" s="468">
        <v>542.415121</v>
      </c>
      <c r="E6" s="466">
        <v>6319650</v>
      </c>
      <c r="F6" s="467" t="s">
        <v>352</v>
      </c>
      <c r="G6" s="469">
        <v>40271.820418000003</v>
      </c>
      <c r="H6" s="466">
        <v>6099220</v>
      </c>
      <c r="I6" s="467" t="s">
        <v>352</v>
      </c>
      <c r="J6" s="470">
        <v>41219.378211000003</v>
      </c>
      <c r="K6" s="466">
        <v>6073240</v>
      </c>
      <c r="L6" s="471" t="s">
        <v>352</v>
      </c>
      <c r="M6" s="470">
        <v>42446.141531000001</v>
      </c>
      <c r="N6" s="466">
        <v>5910210</v>
      </c>
      <c r="O6" s="467" t="s">
        <v>352</v>
      </c>
      <c r="P6" s="470">
        <v>28363.23</v>
      </c>
      <c r="Q6" s="466">
        <v>5488490</v>
      </c>
      <c r="R6" s="467" t="s">
        <v>352</v>
      </c>
      <c r="S6" s="468">
        <v>35857.216186999998</v>
      </c>
      <c r="T6" s="466">
        <v>5268090</v>
      </c>
      <c r="U6" s="467" t="s">
        <v>352</v>
      </c>
      <c r="V6" s="468">
        <v>24908.425487</v>
      </c>
      <c r="W6" s="466">
        <v>420880</v>
      </c>
      <c r="X6" s="467" t="s">
        <v>352</v>
      </c>
      <c r="Y6" s="470">
        <v>1836.046519</v>
      </c>
      <c r="Z6" s="466">
        <v>305840</v>
      </c>
      <c r="AA6" s="467" t="s">
        <v>352</v>
      </c>
      <c r="AB6" s="472">
        <v>3479.2090819999999</v>
      </c>
      <c r="AC6" s="462"/>
      <c r="AF6" s="464"/>
      <c r="AG6" s="464"/>
      <c r="AH6" s="464"/>
      <c r="AI6" s="464"/>
      <c r="AJ6" s="464"/>
      <c r="AK6" s="464"/>
    </row>
    <row r="7" spans="1:37" s="463" customFormat="1" ht="13.5">
      <c r="A7" s="473" t="s">
        <v>353</v>
      </c>
      <c r="B7" s="474">
        <v>400</v>
      </c>
      <c r="C7" s="475" t="s">
        <v>352</v>
      </c>
      <c r="D7" s="476">
        <v>1.32</v>
      </c>
      <c r="E7" s="477">
        <v>92380</v>
      </c>
      <c r="F7" s="475" t="s">
        <v>352</v>
      </c>
      <c r="G7" s="478">
        <v>3926.105697</v>
      </c>
      <c r="H7" s="474">
        <v>99580</v>
      </c>
      <c r="I7" s="475" t="s">
        <v>352</v>
      </c>
      <c r="J7" s="479">
        <v>12129.952377</v>
      </c>
      <c r="K7" s="474">
        <v>92280</v>
      </c>
      <c r="L7" s="480" t="s">
        <v>352</v>
      </c>
      <c r="M7" s="479">
        <v>5891.5537899999999</v>
      </c>
      <c r="N7" s="474">
        <v>83840</v>
      </c>
      <c r="O7" s="475" t="s">
        <v>352</v>
      </c>
      <c r="P7" s="479">
        <v>103.2312</v>
      </c>
      <c r="Q7" s="474">
        <v>95570</v>
      </c>
      <c r="R7" s="475" t="s">
        <v>352</v>
      </c>
      <c r="S7" s="479">
        <v>11744.941731000001</v>
      </c>
      <c r="T7" s="474">
        <v>81070</v>
      </c>
      <c r="U7" s="475" t="s">
        <v>352</v>
      </c>
      <c r="V7" s="476">
        <v>48.84</v>
      </c>
      <c r="W7" s="474">
        <v>6210</v>
      </c>
      <c r="X7" s="475" t="s">
        <v>352</v>
      </c>
      <c r="Y7" s="476">
        <v>0.79200000000000004</v>
      </c>
      <c r="Z7" s="474">
        <v>4720</v>
      </c>
      <c r="AA7" s="475" t="s">
        <v>352</v>
      </c>
      <c r="AB7" s="481" t="s">
        <v>354</v>
      </c>
      <c r="AC7" s="462"/>
      <c r="AF7" s="464"/>
      <c r="AG7" s="464"/>
      <c r="AH7" s="464"/>
      <c r="AI7" s="464"/>
      <c r="AJ7" s="464"/>
      <c r="AK7" s="464"/>
    </row>
    <row r="8" spans="1:37" s="463" customFormat="1" ht="13.5">
      <c r="A8" s="473" t="s">
        <v>355</v>
      </c>
      <c r="B8" s="474">
        <v>50</v>
      </c>
      <c r="C8" s="475" t="s">
        <v>352</v>
      </c>
      <c r="D8" s="476" t="s">
        <v>354</v>
      </c>
      <c r="E8" s="477">
        <v>7420</v>
      </c>
      <c r="F8" s="475" t="s">
        <v>352</v>
      </c>
      <c r="G8" s="482" t="s">
        <v>354</v>
      </c>
      <c r="H8" s="474">
        <v>7370</v>
      </c>
      <c r="I8" s="475" t="s">
        <v>352</v>
      </c>
      <c r="J8" s="479">
        <v>423.92456299999998</v>
      </c>
      <c r="K8" s="474">
        <v>7500</v>
      </c>
      <c r="L8" s="480" t="s">
        <v>352</v>
      </c>
      <c r="M8" s="479">
        <v>1027.633525</v>
      </c>
      <c r="N8" s="474">
        <v>4990</v>
      </c>
      <c r="O8" s="475" t="s">
        <v>352</v>
      </c>
      <c r="P8" s="482" t="s">
        <v>354</v>
      </c>
      <c r="Q8" s="474">
        <v>7510</v>
      </c>
      <c r="R8" s="475" t="s">
        <v>356</v>
      </c>
      <c r="S8" s="479">
        <v>2740.1759000000002</v>
      </c>
      <c r="T8" s="474">
        <v>5170</v>
      </c>
      <c r="U8" s="475" t="s">
        <v>352</v>
      </c>
      <c r="V8" s="476" t="s">
        <v>354</v>
      </c>
      <c r="W8" s="474">
        <v>420</v>
      </c>
      <c r="X8" s="475" t="s">
        <v>352</v>
      </c>
      <c r="Y8" s="476" t="s">
        <v>354</v>
      </c>
      <c r="Z8" s="474">
        <v>220</v>
      </c>
      <c r="AA8" s="475" t="s">
        <v>352</v>
      </c>
      <c r="AB8" s="481" t="s">
        <v>354</v>
      </c>
      <c r="AC8" s="462"/>
      <c r="AF8" s="464"/>
      <c r="AG8" s="464"/>
      <c r="AH8" s="464"/>
      <c r="AI8" s="464"/>
      <c r="AJ8" s="464"/>
      <c r="AK8" s="464"/>
    </row>
    <row r="9" spans="1:37" s="463" customFormat="1" ht="13.5">
      <c r="A9" s="473" t="s">
        <v>357</v>
      </c>
      <c r="B9" s="474">
        <v>340</v>
      </c>
      <c r="C9" s="475" t="s">
        <v>352</v>
      </c>
      <c r="D9" s="476">
        <v>4.68241</v>
      </c>
      <c r="E9" s="477">
        <v>78660</v>
      </c>
      <c r="F9" s="475" t="s">
        <v>352</v>
      </c>
      <c r="G9" s="478">
        <v>18217.793238999999</v>
      </c>
      <c r="H9" s="474">
        <v>75360</v>
      </c>
      <c r="I9" s="475" t="s">
        <v>352</v>
      </c>
      <c r="J9" s="479">
        <v>16426.373253999998</v>
      </c>
      <c r="K9" s="474">
        <v>66840</v>
      </c>
      <c r="L9" s="480" t="s">
        <v>352</v>
      </c>
      <c r="M9" s="483" t="s">
        <v>354</v>
      </c>
      <c r="N9" s="474">
        <v>64910</v>
      </c>
      <c r="O9" s="475" t="s">
        <v>352</v>
      </c>
      <c r="P9" s="482" t="s">
        <v>354</v>
      </c>
      <c r="Q9" s="474">
        <v>55390</v>
      </c>
      <c r="R9" s="475" t="s">
        <v>352</v>
      </c>
      <c r="S9" s="482" t="s">
        <v>354</v>
      </c>
      <c r="T9" s="474">
        <v>53120</v>
      </c>
      <c r="U9" s="475" t="s">
        <v>352</v>
      </c>
      <c r="V9" s="476">
        <v>229.268135</v>
      </c>
      <c r="W9" s="474">
        <v>3810</v>
      </c>
      <c r="X9" s="475" t="s">
        <v>352</v>
      </c>
      <c r="Y9" s="476">
        <v>16.173615000000002</v>
      </c>
      <c r="Z9" s="474">
        <v>2650</v>
      </c>
      <c r="AA9" s="475" t="s">
        <v>352</v>
      </c>
      <c r="AB9" s="481" t="s">
        <v>354</v>
      </c>
      <c r="AC9" s="462"/>
      <c r="AF9" s="464"/>
      <c r="AG9" s="464"/>
      <c r="AH9" s="464"/>
      <c r="AI9" s="464"/>
      <c r="AJ9" s="464"/>
      <c r="AK9" s="464"/>
    </row>
    <row r="10" spans="1:37" s="463" customFormat="1" ht="13.5">
      <c r="A10" s="473" t="s">
        <v>358</v>
      </c>
      <c r="B10" s="474">
        <v>230</v>
      </c>
      <c r="C10" s="475" t="s">
        <v>356</v>
      </c>
      <c r="D10" s="476">
        <v>73.228720999999993</v>
      </c>
      <c r="E10" s="477">
        <v>32570</v>
      </c>
      <c r="F10" s="475" t="s">
        <v>352</v>
      </c>
      <c r="G10" s="482" t="s">
        <v>354</v>
      </c>
      <c r="H10" s="474">
        <v>31300</v>
      </c>
      <c r="I10" s="475" t="s">
        <v>352</v>
      </c>
      <c r="J10" s="482" t="s">
        <v>354</v>
      </c>
      <c r="K10" s="474">
        <v>35390</v>
      </c>
      <c r="L10" s="480" t="s">
        <v>352</v>
      </c>
      <c r="M10" s="479">
        <v>5858.4407979999996</v>
      </c>
      <c r="N10" s="474">
        <v>40120</v>
      </c>
      <c r="O10" s="475" t="s">
        <v>352</v>
      </c>
      <c r="P10" s="479">
        <v>11960.67</v>
      </c>
      <c r="Q10" s="474">
        <v>28900</v>
      </c>
      <c r="R10" s="475" t="s">
        <v>352</v>
      </c>
      <c r="S10" s="479">
        <v>1370.5079920000001</v>
      </c>
      <c r="T10" s="474">
        <v>29930</v>
      </c>
      <c r="U10" s="475" t="s">
        <v>352</v>
      </c>
      <c r="V10" s="476">
        <v>1244.8882630000001</v>
      </c>
      <c r="W10" s="474">
        <v>2640</v>
      </c>
      <c r="X10" s="475" t="s">
        <v>352</v>
      </c>
      <c r="Y10" s="476">
        <v>336.85211800000002</v>
      </c>
      <c r="Z10" s="474">
        <v>1490</v>
      </c>
      <c r="AA10" s="475" t="s">
        <v>352</v>
      </c>
      <c r="AB10" s="481" t="s">
        <v>354</v>
      </c>
      <c r="AC10" s="462"/>
      <c r="AF10" s="464"/>
      <c r="AG10" s="464"/>
      <c r="AH10" s="464"/>
      <c r="AI10" s="464"/>
      <c r="AJ10" s="464"/>
      <c r="AK10" s="464"/>
    </row>
    <row r="11" spans="1:37" s="463" customFormat="1" ht="13.5">
      <c r="A11" s="473" t="s">
        <v>359</v>
      </c>
      <c r="B11" s="474">
        <v>3480</v>
      </c>
      <c r="C11" s="475" t="s">
        <v>352</v>
      </c>
      <c r="D11" s="476">
        <v>1.8461000000000001</v>
      </c>
      <c r="E11" s="477">
        <v>757750</v>
      </c>
      <c r="F11" s="475" t="s">
        <v>352</v>
      </c>
      <c r="G11" s="478">
        <v>8414.9972600000001</v>
      </c>
      <c r="H11" s="474">
        <v>740460</v>
      </c>
      <c r="I11" s="475" t="s">
        <v>352</v>
      </c>
      <c r="J11" s="479">
        <v>8702.9645220000002</v>
      </c>
      <c r="K11" s="474">
        <v>737490</v>
      </c>
      <c r="L11" s="480" t="s">
        <v>352</v>
      </c>
      <c r="M11" s="479">
        <v>15528.828431</v>
      </c>
      <c r="N11" s="474">
        <v>703810</v>
      </c>
      <c r="O11" s="475" t="s">
        <v>352</v>
      </c>
      <c r="P11" s="479">
        <v>6128.6270000000004</v>
      </c>
      <c r="Q11" s="474">
        <v>623150</v>
      </c>
      <c r="R11" s="475" t="s">
        <v>352</v>
      </c>
      <c r="S11" s="479">
        <v>4185.3323410000003</v>
      </c>
      <c r="T11" s="474">
        <v>608070</v>
      </c>
      <c r="U11" s="475" t="s">
        <v>352</v>
      </c>
      <c r="V11" s="476">
        <v>68.969132000000002</v>
      </c>
      <c r="W11" s="474">
        <v>44270</v>
      </c>
      <c r="X11" s="475" t="s">
        <v>352</v>
      </c>
      <c r="Y11" s="476">
        <v>12.14823</v>
      </c>
      <c r="Z11" s="474">
        <v>34380</v>
      </c>
      <c r="AA11" s="475" t="s">
        <v>352</v>
      </c>
      <c r="AB11" s="481">
        <v>1.0416669999999999</v>
      </c>
      <c r="AC11" s="484"/>
      <c r="AF11" s="464"/>
      <c r="AG11" s="464"/>
      <c r="AH11" s="464"/>
      <c r="AI11" s="464"/>
      <c r="AJ11" s="464"/>
      <c r="AK11" s="464"/>
    </row>
    <row r="12" spans="1:37" s="463" customFormat="1" ht="13.5">
      <c r="A12" s="485"/>
      <c r="B12" s="474"/>
      <c r="C12" s="475"/>
      <c r="D12" s="476"/>
      <c r="E12" s="477"/>
      <c r="F12" s="475"/>
      <c r="G12" s="486"/>
      <c r="H12" s="474"/>
      <c r="I12" s="475"/>
      <c r="J12" s="479"/>
      <c r="K12" s="474"/>
      <c r="L12" s="480"/>
      <c r="M12" s="479"/>
      <c r="O12" s="475"/>
      <c r="P12" s="479"/>
      <c r="Q12" s="474"/>
      <c r="R12" s="475"/>
      <c r="S12" s="479"/>
      <c r="T12" s="474"/>
      <c r="U12" s="475"/>
      <c r="V12" s="476"/>
      <c r="W12" s="474"/>
      <c r="X12" s="475"/>
      <c r="Y12" s="476"/>
      <c r="Z12" s="474"/>
      <c r="AA12" s="475"/>
      <c r="AB12" s="481"/>
      <c r="AC12" s="462"/>
      <c r="AF12" s="464"/>
      <c r="AG12" s="464"/>
      <c r="AH12" s="464"/>
      <c r="AI12" s="464"/>
      <c r="AJ12" s="464"/>
      <c r="AK12" s="464"/>
    </row>
    <row r="13" spans="1:37" s="463" customFormat="1" ht="13.5">
      <c r="A13" s="473" t="s">
        <v>360</v>
      </c>
      <c r="B13" s="474">
        <v>410</v>
      </c>
      <c r="C13" s="475" t="s">
        <v>352</v>
      </c>
      <c r="D13" s="476">
        <v>2.035714</v>
      </c>
      <c r="E13" s="477">
        <v>64700</v>
      </c>
      <c r="F13" s="475" t="s">
        <v>352</v>
      </c>
      <c r="G13" s="482" t="s">
        <v>354</v>
      </c>
      <c r="H13" s="474">
        <v>62080</v>
      </c>
      <c r="I13" s="475" t="s">
        <v>352</v>
      </c>
      <c r="J13" s="479">
        <v>476.26893200000001</v>
      </c>
      <c r="K13" s="474">
        <v>70770</v>
      </c>
      <c r="L13" s="480" t="s">
        <v>352</v>
      </c>
      <c r="M13" s="479">
        <v>1159.854433</v>
      </c>
      <c r="N13" s="474">
        <v>64740</v>
      </c>
      <c r="O13" s="475" t="s">
        <v>352</v>
      </c>
      <c r="P13" s="482" t="s">
        <v>354</v>
      </c>
      <c r="Q13" s="474">
        <v>63720</v>
      </c>
      <c r="R13" s="475" t="s">
        <v>352</v>
      </c>
      <c r="S13" s="479">
        <v>3486.0342000000001</v>
      </c>
      <c r="T13" s="474">
        <v>61140</v>
      </c>
      <c r="U13" s="475" t="s">
        <v>352</v>
      </c>
      <c r="V13" s="476">
        <v>148.21428599999999</v>
      </c>
      <c r="W13" s="474">
        <v>4880</v>
      </c>
      <c r="X13" s="475" t="s">
        <v>352</v>
      </c>
      <c r="Y13" s="476">
        <v>4.1071429999999998</v>
      </c>
      <c r="Z13" s="474">
        <v>2890</v>
      </c>
      <c r="AA13" s="475" t="s">
        <v>352</v>
      </c>
      <c r="AB13" s="481" t="s">
        <v>354</v>
      </c>
      <c r="AC13" s="462"/>
      <c r="AF13" s="464"/>
      <c r="AG13" s="464"/>
      <c r="AH13" s="464"/>
      <c r="AI13" s="464"/>
      <c r="AJ13" s="464"/>
      <c r="AK13" s="464"/>
    </row>
    <row r="14" spans="1:37" s="463" customFormat="1" ht="13.5">
      <c r="A14" s="473" t="s">
        <v>361</v>
      </c>
      <c r="B14" s="474">
        <v>410</v>
      </c>
      <c r="C14" s="475" t="s">
        <v>352</v>
      </c>
      <c r="D14" s="476">
        <v>17.771397</v>
      </c>
      <c r="E14" s="477">
        <v>82320</v>
      </c>
      <c r="F14" s="475" t="s">
        <v>352</v>
      </c>
      <c r="G14" s="482" t="s">
        <v>354</v>
      </c>
      <c r="H14" s="474">
        <v>102960</v>
      </c>
      <c r="I14" s="475" t="s">
        <v>352</v>
      </c>
      <c r="J14" s="479">
        <v>25023.642822000002</v>
      </c>
      <c r="K14" s="474">
        <v>76220</v>
      </c>
      <c r="L14" s="480" t="s">
        <v>352</v>
      </c>
      <c r="M14" s="479">
        <v>1619.4435269999999</v>
      </c>
      <c r="N14" s="474">
        <v>85150</v>
      </c>
      <c r="O14" s="475" t="s">
        <v>352</v>
      </c>
      <c r="P14" s="479">
        <v>9240.5059999999994</v>
      </c>
      <c r="Q14" s="474">
        <v>72540</v>
      </c>
      <c r="R14" s="475" t="s">
        <v>352</v>
      </c>
      <c r="S14" s="479">
        <v>463.59061100000002</v>
      </c>
      <c r="T14" s="474">
        <v>66320</v>
      </c>
      <c r="U14" s="475" t="s">
        <v>352</v>
      </c>
      <c r="V14" s="476">
        <v>142.17117999999999</v>
      </c>
      <c r="W14" s="474">
        <v>7080</v>
      </c>
      <c r="X14" s="475" t="s">
        <v>352</v>
      </c>
      <c r="Y14" s="476">
        <v>67.531310000000005</v>
      </c>
      <c r="Z14" s="474">
        <v>5960</v>
      </c>
      <c r="AA14" s="475" t="s">
        <v>352</v>
      </c>
      <c r="AB14" s="481" t="s">
        <v>354</v>
      </c>
      <c r="AC14" s="462"/>
      <c r="AF14" s="464"/>
      <c r="AG14" s="464"/>
      <c r="AH14" s="464"/>
      <c r="AI14" s="464"/>
      <c r="AJ14" s="464"/>
      <c r="AK14" s="464"/>
    </row>
    <row r="15" spans="1:37" s="463" customFormat="1" ht="13.5">
      <c r="A15" s="473" t="s">
        <v>362</v>
      </c>
      <c r="B15" s="474">
        <v>120</v>
      </c>
      <c r="C15" s="475" t="s">
        <v>352</v>
      </c>
      <c r="D15" s="476" t="s">
        <v>354</v>
      </c>
      <c r="E15" s="477">
        <v>31690</v>
      </c>
      <c r="F15" s="475" t="s">
        <v>352</v>
      </c>
      <c r="G15" s="478">
        <v>1022.916165</v>
      </c>
      <c r="H15" s="474">
        <v>33020</v>
      </c>
      <c r="I15" s="475" t="s">
        <v>352</v>
      </c>
      <c r="J15" s="479">
        <v>2648.9102109999999</v>
      </c>
      <c r="K15" s="474">
        <v>29830</v>
      </c>
      <c r="L15" s="480" t="s">
        <v>352</v>
      </c>
      <c r="M15" s="483" t="s">
        <v>354</v>
      </c>
      <c r="N15" s="474">
        <v>32520</v>
      </c>
      <c r="O15" s="475" t="s">
        <v>352</v>
      </c>
      <c r="P15" s="479">
        <v>2701.306</v>
      </c>
      <c r="Q15" s="474">
        <v>26640</v>
      </c>
      <c r="R15" s="475" t="s">
        <v>352</v>
      </c>
      <c r="S15" s="482" t="s">
        <v>354</v>
      </c>
      <c r="T15" s="474">
        <v>25090</v>
      </c>
      <c r="U15" s="475" t="s">
        <v>352</v>
      </c>
      <c r="V15" s="476" t="s">
        <v>354</v>
      </c>
      <c r="W15" s="474">
        <v>2060</v>
      </c>
      <c r="X15" s="475" t="s">
        <v>352</v>
      </c>
      <c r="Y15" s="476" t="s">
        <v>354</v>
      </c>
      <c r="Z15" s="474">
        <v>1770</v>
      </c>
      <c r="AA15" s="475" t="s">
        <v>352</v>
      </c>
      <c r="AB15" s="481" t="s">
        <v>354</v>
      </c>
      <c r="AC15" s="462"/>
      <c r="AF15" s="464"/>
      <c r="AG15" s="464"/>
      <c r="AH15" s="464"/>
      <c r="AI15" s="464"/>
      <c r="AJ15" s="464"/>
      <c r="AK15" s="464"/>
    </row>
    <row r="16" spans="1:37" s="463" customFormat="1" ht="13.5">
      <c r="A16" s="473" t="s">
        <v>363</v>
      </c>
      <c r="B16" s="474">
        <v>80</v>
      </c>
      <c r="C16" s="475" t="s">
        <v>352</v>
      </c>
      <c r="D16" s="476" t="s">
        <v>354</v>
      </c>
      <c r="E16" s="477">
        <v>33660</v>
      </c>
      <c r="F16" s="475" t="s">
        <v>356</v>
      </c>
      <c r="G16" s="478">
        <v>14373.049889</v>
      </c>
      <c r="H16" s="474">
        <v>23510</v>
      </c>
      <c r="I16" s="475" t="s">
        <v>352</v>
      </c>
      <c r="J16" s="479">
        <v>6121.3257130000002</v>
      </c>
      <c r="K16" s="474">
        <v>19880</v>
      </c>
      <c r="L16" s="480" t="s">
        <v>352</v>
      </c>
      <c r="M16" s="483" t="s">
        <v>354</v>
      </c>
      <c r="N16" s="474">
        <v>19640</v>
      </c>
      <c r="O16" s="475" t="s">
        <v>352</v>
      </c>
      <c r="P16" s="482" t="s">
        <v>354</v>
      </c>
      <c r="Q16" s="474">
        <v>17810</v>
      </c>
      <c r="R16" s="475" t="s">
        <v>352</v>
      </c>
      <c r="S16" s="482" t="s">
        <v>354</v>
      </c>
      <c r="T16" s="474">
        <v>16950</v>
      </c>
      <c r="U16" s="475" t="s">
        <v>352</v>
      </c>
      <c r="V16" s="476" t="s">
        <v>354</v>
      </c>
      <c r="W16" s="474">
        <v>1960</v>
      </c>
      <c r="X16" s="475" t="s">
        <v>352</v>
      </c>
      <c r="Y16" s="476" t="s">
        <v>354</v>
      </c>
      <c r="Z16" s="474">
        <v>1510</v>
      </c>
      <c r="AA16" s="475" t="s">
        <v>352</v>
      </c>
      <c r="AB16" s="481" t="s">
        <v>354</v>
      </c>
      <c r="AC16" s="462"/>
      <c r="AF16" s="464"/>
      <c r="AG16" s="464"/>
      <c r="AH16" s="464"/>
      <c r="AI16" s="464"/>
      <c r="AJ16" s="464"/>
      <c r="AK16" s="464"/>
    </row>
    <row r="17" spans="1:37" s="463" customFormat="1" ht="13.5">
      <c r="A17" s="473" t="s">
        <v>364</v>
      </c>
      <c r="B17" s="474">
        <v>1880</v>
      </c>
      <c r="C17" s="475" t="s">
        <v>352</v>
      </c>
      <c r="D17" s="476">
        <v>2.3184999999999998</v>
      </c>
      <c r="E17" s="477">
        <v>365890</v>
      </c>
      <c r="F17" s="475" t="s">
        <v>352</v>
      </c>
      <c r="G17" s="478">
        <v>8301.1037190000006</v>
      </c>
      <c r="H17" s="474">
        <v>398720</v>
      </c>
      <c r="I17" s="475" t="s">
        <v>352</v>
      </c>
      <c r="J17" s="479">
        <v>14590.380526999999</v>
      </c>
      <c r="K17" s="474">
        <v>396790</v>
      </c>
      <c r="L17" s="480" t="s">
        <v>352</v>
      </c>
      <c r="M17" s="479">
        <v>7428.8562910000001</v>
      </c>
      <c r="N17" s="474">
        <v>391660</v>
      </c>
      <c r="O17" s="475" t="s">
        <v>352</v>
      </c>
      <c r="P17" s="479">
        <v>6122.9870000000001</v>
      </c>
      <c r="Q17" s="474">
        <v>343990</v>
      </c>
      <c r="R17" s="475" t="s">
        <v>352</v>
      </c>
      <c r="S17" s="479">
        <v>1023.287965</v>
      </c>
      <c r="T17" s="474">
        <v>340960</v>
      </c>
      <c r="U17" s="475" t="s">
        <v>352</v>
      </c>
      <c r="V17" s="476">
        <v>230.14998499999999</v>
      </c>
      <c r="W17" s="474">
        <v>26430</v>
      </c>
      <c r="X17" s="475" t="s">
        <v>352</v>
      </c>
      <c r="Y17" s="476">
        <v>36.534255000000002</v>
      </c>
      <c r="Z17" s="474">
        <v>20060</v>
      </c>
      <c r="AA17" s="475" t="s">
        <v>352</v>
      </c>
      <c r="AB17" s="481" t="s">
        <v>354</v>
      </c>
      <c r="AC17" s="462"/>
      <c r="AF17" s="464"/>
      <c r="AG17" s="464"/>
      <c r="AH17" s="464"/>
      <c r="AI17" s="464"/>
      <c r="AJ17" s="464"/>
      <c r="AK17" s="464"/>
    </row>
    <row r="18" spans="1:37" s="463" customFormat="1" ht="13.5">
      <c r="A18" s="485"/>
      <c r="C18" s="475"/>
      <c r="D18" s="476"/>
      <c r="E18" s="477"/>
      <c r="F18" s="475"/>
      <c r="G18" s="486"/>
      <c r="H18" s="474"/>
      <c r="I18" s="475"/>
      <c r="J18" s="479"/>
      <c r="K18" s="474"/>
      <c r="L18" s="480"/>
      <c r="M18" s="479"/>
      <c r="O18" s="475"/>
      <c r="P18" s="479"/>
      <c r="R18" s="475"/>
      <c r="S18" s="479"/>
      <c r="U18" s="475"/>
      <c r="V18" s="476"/>
      <c r="X18" s="475"/>
      <c r="Y18" s="476"/>
      <c r="AA18" s="475"/>
      <c r="AB18" s="481"/>
      <c r="AC18" s="462"/>
      <c r="AF18" s="464"/>
      <c r="AG18" s="464"/>
      <c r="AH18" s="464"/>
      <c r="AI18" s="464"/>
      <c r="AJ18" s="464"/>
      <c r="AK18" s="464"/>
    </row>
    <row r="19" spans="1:37" s="463" customFormat="1" ht="13.5">
      <c r="A19" s="473" t="s">
        <v>365</v>
      </c>
      <c r="B19" s="474">
        <v>710</v>
      </c>
      <c r="C19" s="475" t="s">
        <v>352</v>
      </c>
      <c r="D19" s="476" t="s">
        <v>354</v>
      </c>
      <c r="E19" s="477">
        <v>137060</v>
      </c>
      <c r="F19" s="475" t="s">
        <v>352</v>
      </c>
      <c r="G19" s="478">
        <v>4550.1094249999996</v>
      </c>
      <c r="H19" s="474">
        <v>144850</v>
      </c>
      <c r="I19" s="475" t="s">
        <v>352</v>
      </c>
      <c r="J19" s="479">
        <v>6527.04864</v>
      </c>
      <c r="K19" s="474">
        <v>152600</v>
      </c>
      <c r="L19" s="480" t="s">
        <v>352</v>
      </c>
      <c r="M19" s="479">
        <v>10393.763536</v>
      </c>
      <c r="N19" s="474">
        <v>157430</v>
      </c>
      <c r="O19" s="475" t="s">
        <v>352</v>
      </c>
      <c r="P19" s="479">
        <v>9184.9339999999993</v>
      </c>
      <c r="Q19" s="474">
        <v>150300</v>
      </c>
      <c r="R19" s="475" t="s">
        <v>352</v>
      </c>
      <c r="S19" s="479">
        <v>6251.3023069999999</v>
      </c>
      <c r="T19" s="474">
        <v>138080</v>
      </c>
      <c r="U19" s="475" t="s">
        <v>352</v>
      </c>
      <c r="V19" s="476" t="s">
        <v>354</v>
      </c>
      <c r="W19" s="474">
        <v>13010</v>
      </c>
      <c r="X19" s="475" t="s">
        <v>352</v>
      </c>
      <c r="Y19" s="476" t="s">
        <v>354</v>
      </c>
      <c r="Z19" s="474">
        <v>7760</v>
      </c>
      <c r="AA19" s="475" t="s">
        <v>352</v>
      </c>
      <c r="AB19" s="481" t="s">
        <v>354</v>
      </c>
      <c r="AC19" s="462"/>
      <c r="AF19" s="464"/>
      <c r="AG19" s="464"/>
      <c r="AH19" s="464"/>
      <c r="AI19" s="464"/>
      <c r="AJ19" s="464"/>
      <c r="AK19" s="464"/>
    </row>
    <row r="20" spans="1:37" s="463" customFormat="1" ht="13.5">
      <c r="A20" s="473" t="s">
        <v>366</v>
      </c>
      <c r="B20" s="474">
        <v>130</v>
      </c>
      <c r="C20" s="475" t="s">
        <v>352</v>
      </c>
      <c r="D20" s="476" t="s">
        <v>354</v>
      </c>
      <c r="E20" s="477">
        <v>42980</v>
      </c>
      <c r="F20" s="475" t="s">
        <v>352</v>
      </c>
      <c r="G20" s="478">
        <v>220.22811999999999</v>
      </c>
      <c r="H20" s="474">
        <v>39940</v>
      </c>
      <c r="I20" s="475" t="s">
        <v>352</v>
      </c>
      <c r="J20" s="482" t="s">
        <v>354</v>
      </c>
      <c r="K20" s="474">
        <v>32810</v>
      </c>
      <c r="L20" s="480" t="s">
        <v>352</v>
      </c>
      <c r="M20" s="483" t="s">
        <v>354</v>
      </c>
      <c r="N20" s="474">
        <v>37300</v>
      </c>
      <c r="O20" s="475" t="s">
        <v>352</v>
      </c>
      <c r="P20" s="479">
        <v>290.06490000000002</v>
      </c>
      <c r="Q20" s="474">
        <v>37130</v>
      </c>
      <c r="R20" s="475" t="s">
        <v>352</v>
      </c>
      <c r="S20" s="482" t="s">
        <v>354</v>
      </c>
      <c r="T20" s="474">
        <v>37530</v>
      </c>
      <c r="U20" s="475" t="s">
        <v>352</v>
      </c>
      <c r="V20" s="476" t="s">
        <v>354</v>
      </c>
      <c r="W20" s="474">
        <v>3010</v>
      </c>
      <c r="X20" s="475" t="s">
        <v>352</v>
      </c>
      <c r="Y20" s="476" t="s">
        <v>354</v>
      </c>
      <c r="Z20" s="474">
        <v>2760</v>
      </c>
      <c r="AA20" s="475" t="s">
        <v>352</v>
      </c>
      <c r="AB20" s="481" t="s">
        <v>354</v>
      </c>
      <c r="AC20" s="462"/>
      <c r="AF20" s="464"/>
      <c r="AG20" s="464"/>
      <c r="AH20" s="464"/>
      <c r="AI20" s="464"/>
      <c r="AJ20" s="464"/>
      <c r="AK20" s="464"/>
    </row>
    <row r="21" spans="1:37" s="463" customFormat="1" ht="13.5">
      <c r="A21" s="473" t="s">
        <v>367</v>
      </c>
      <c r="B21" s="474">
        <v>120</v>
      </c>
      <c r="C21" s="475" t="s">
        <v>352</v>
      </c>
      <c r="D21" s="476">
        <v>4.1804639999999997</v>
      </c>
      <c r="E21" s="477">
        <v>12050</v>
      </c>
      <c r="F21" s="475" t="s">
        <v>352</v>
      </c>
      <c r="G21" s="482" t="s">
        <v>354</v>
      </c>
      <c r="H21" s="474">
        <v>12570</v>
      </c>
      <c r="I21" s="475" t="s">
        <v>352</v>
      </c>
      <c r="J21" s="482" t="s">
        <v>354</v>
      </c>
      <c r="K21" s="474">
        <v>15320</v>
      </c>
      <c r="L21" s="480" t="s">
        <v>352</v>
      </c>
      <c r="M21" s="479">
        <v>2518.4586410000002</v>
      </c>
      <c r="N21" s="474">
        <v>24700</v>
      </c>
      <c r="O21" s="475" t="s">
        <v>356</v>
      </c>
      <c r="P21" s="479">
        <v>11607.63</v>
      </c>
      <c r="Q21" s="474">
        <v>18680</v>
      </c>
      <c r="R21" s="475" t="s">
        <v>352</v>
      </c>
      <c r="S21" s="479">
        <v>4814.2902000000004</v>
      </c>
      <c r="T21" s="474">
        <v>13670</v>
      </c>
      <c r="U21" s="475" t="s">
        <v>352</v>
      </c>
      <c r="V21" s="476">
        <v>192.986119</v>
      </c>
      <c r="W21" s="474">
        <v>990</v>
      </c>
      <c r="X21" s="475" t="s">
        <v>352</v>
      </c>
      <c r="Y21" s="476">
        <v>17.257235999999999</v>
      </c>
      <c r="Z21" s="474">
        <v>580</v>
      </c>
      <c r="AA21" s="475" t="s">
        <v>352</v>
      </c>
      <c r="AB21" s="481">
        <v>3.8181820000000002</v>
      </c>
      <c r="AC21" s="462"/>
      <c r="AF21" s="464"/>
      <c r="AG21" s="464"/>
      <c r="AH21" s="464"/>
      <c r="AI21" s="464"/>
      <c r="AJ21" s="464"/>
      <c r="AK21" s="464"/>
    </row>
    <row r="22" spans="1:37" s="463" customFormat="1" ht="13.5">
      <c r="A22" s="473" t="s">
        <v>368</v>
      </c>
      <c r="B22" s="474">
        <v>1570</v>
      </c>
      <c r="C22" s="475" t="s">
        <v>352</v>
      </c>
      <c r="D22" s="476">
        <v>53.406191</v>
      </c>
      <c r="E22" s="477">
        <v>357390</v>
      </c>
      <c r="F22" s="475" t="s">
        <v>352</v>
      </c>
      <c r="G22" s="478">
        <v>19292.965317999999</v>
      </c>
      <c r="H22" s="474">
        <v>316430</v>
      </c>
      <c r="I22" s="475" t="s">
        <v>352</v>
      </c>
      <c r="J22" s="479">
        <v>1698.282033</v>
      </c>
      <c r="K22" s="474">
        <v>317940</v>
      </c>
      <c r="L22" s="480" t="s">
        <v>352</v>
      </c>
      <c r="M22" s="479">
        <v>4262.572013</v>
      </c>
      <c r="N22" s="474">
        <v>312270</v>
      </c>
      <c r="O22" s="475" t="s">
        <v>352</v>
      </c>
      <c r="P22" s="479">
        <v>6638.32</v>
      </c>
      <c r="Q22" s="474">
        <v>289720</v>
      </c>
      <c r="R22" s="475" t="s">
        <v>352</v>
      </c>
      <c r="S22" s="479">
        <v>9237.0084439999991</v>
      </c>
      <c r="T22" s="474">
        <v>271030</v>
      </c>
      <c r="U22" s="475" t="s">
        <v>352</v>
      </c>
      <c r="V22" s="476">
        <v>1288.56548</v>
      </c>
      <c r="W22" s="474">
        <v>19150</v>
      </c>
      <c r="X22" s="475" t="s">
        <v>352</v>
      </c>
      <c r="Y22" s="476">
        <v>221.04373200000001</v>
      </c>
      <c r="Z22" s="474">
        <v>14500</v>
      </c>
      <c r="AA22" s="475" t="s">
        <v>352</v>
      </c>
      <c r="AB22" s="481">
        <v>49.433396999999999</v>
      </c>
      <c r="AC22" s="462"/>
      <c r="AF22" s="464"/>
      <c r="AG22" s="464"/>
      <c r="AH22" s="464"/>
      <c r="AI22" s="464"/>
      <c r="AJ22" s="464"/>
      <c r="AK22" s="464"/>
    </row>
    <row r="23" spans="1:37" s="463" customFormat="1" ht="13.5">
      <c r="A23" s="473" t="s">
        <v>369</v>
      </c>
      <c r="B23" s="474">
        <v>970</v>
      </c>
      <c r="C23" s="475" t="s">
        <v>352</v>
      </c>
      <c r="D23" s="476">
        <v>198.17457999999999</v>
      </c>
      <c r="E23" s="477">
        <v>129240</v>
      </c>
      <c r="F23" s="475" t="s">
        <v>352</v>
      </c>
      <c r="G23" s="478">
        <v>326.142292</v>
      </c>
      <c r="H23" s="474">
        <v>124500</v>
      </c>
      <c r="I23" s="475" t="s">
        <v>352</v>
      </c>
      <c r="J23" s="479">
        <v>454.92503399999998</v>
      </c>
      <c r="K23" s="474">
        <v>139370</v>
      </c>
      <c r="L23" s="480" t="s">
        <v>352</v>
      </c>
      <c r="M23" s="479">
        <v>17869.778804000001</v>
      </c>
      <c r="N23" s="474">
        <v>119910</v>
      </c>
      <c r="O23" s="475" t="s">
        <v>352</v>
      </c>
      <c r="P23" s="479">
        <v>2283.5230000000001</v>
      </c>
      <c r="Q23" s="474">
        <v>120770</v>
      </c>
      <c r="R23" s="475" t="s">
        <v>352</v>
      </c>
      <c r="S23" s="479">
        <v>5918.830481</v>
      </c>
      <c r="T23" s="474">
        <v>129120</v>
      </c>
      <c r="U23" s="475" t="s">
        <v>352</v>
      </c>
      <c r="V23" s="476">
        <v>12176.65445</v>
      </c>
      <c r="W23" s="474">
        <v>8900</v>
      </c>
      <c r="X23" s="475" t="s">
        <v>352</v>
      </c>
      <c r="Y23" s="476">
        <v>994.901746</v>
      </c>
      <c r="Z23" s="474">
        <v>5620</v>
      </c>
      <c r="AA23" s="475" t="s">
        <v>352</v>
      </c>
      <c r="AB23" s="481">
        <v>374.12401899999998</v>
      </c>
      <c r="AC23" s="462"/>
      <c r="AF23" s="464"/>
      <c r="AG23" s="464"/>
      <c r="AH23" s="464"/>
      <c r="AI23" s="464"/>
      <c r="AJ23" s="464"/>
      <c r="AK23" s="464"/>
    </row>
    <row r="24" spans="1:37" s="463" customFormat="1" ht="13.5">
      <c r="A24" s="485"/>
      <c r="C24" s="475"/>
      <c r="D24" s="476"/>
      <c r="E24" s="477"/>
      <c r="F24" s="475"/>
      <c r="G24" s="486"/>
      <c r="H24" s="474"/>
      <c r="I24" s="475"/>
      <c r="J24" s="479"/>
      <c r="K24" s="474"/>
      <c r="L24" s="480"/>
      <c r="M24" s="479"/>
      <c r="O24" s="475"/>
      <c r="P24" s="479"/>
      <c r="R24" s="475"/>
      <c r="S24" s="479"/>
      <c r="U24" s="475"/>
      <c r="V24" s="476"/>
      <c r="X24" s="475"/>
      <c r="Y24" s="476"/>
      <c r="AA24" s="475"/>
      <c r="AB24" s="481"/>
      <c r="AC24" s="462"/>
      <c r="AF24" s="464"/>
      <c r="AG24" s="464"/>
      <c r="AH24" s="464"/>
      <c r="AI24" s="464"/>
      <c r="AJ24" s="464"/>
      <c r="AK24" s="464"/>
    </row>
    <row r="25" spans="1:37" s="463" customFormat="1" ht="13.5">
      <c r="A25" s="473" t="s">
        <v>370</v>
      </c>
      <c r="B25" s="474">
        <v>300</v>
      </c>
      <c r="C25" s="475" t="s">
        <v>352</v>
      </c>
      <c r="D25" s="476">
        <v>50.523347999999999</v>
      </c>
      <c r="E25" s="477">
        <v>51540</v>
      </c>
      <c r="F25" s="475" t="s">
        <v>352</v>
      </c>
      <c r="G25" s="482" t="s">
        <v>354</v>
      </c>
      <c r="H25" s="474">
        <v>53850</v>
      </c>
      <c r="I25" s="475" t="s">
        <v>352</v>
      </c>
      <c r="J25" s="479">
        <v>4634.3590279999999</v>
      </c>
      <c r="K25" s="474">
        <v>60960</v>
      </c>
      <c r="L25" s="480" t="s">
        <v>352</v>
      </c>
      <c r="M25" s="479">
        <v>8310.8595619999996</v>
      </c>
      <c r="N25" s="474">
        <v>47820</v>
      </c>
      <c r="O25" s="475" t="s">
        <v>352</v>
      </c>
      <c r="P25" s="482" t="s">
        <v>354</v>
      </c>
      <c r="Q25" s="474">
        <v>45160</v>
      </c>
      <c r="R25" s="475" t="s">
        <v>352</v>
      </c>
      <c r="S25" s="482" t="s">
        <v>354</v>
      </c>
      <c r="T25" s="474">
        <v>63840</v>
      </c>
      <c r="U25" s="475" t="s">
        <v>352</v>
      </c>
      <c r="V25" s="476">
        <v>14664.722588000001</v>
      </c>
      <c r="W25" s="474">
        <v>4700</v>
      </c>
      <c r="X25" s="475" t="s">
        <v>352</v>
      </c>
      <c r="Y25" s="476">
        <v>1078.238554</v>
      </c>
      <c r="Z25" s="477" t="s">
        <v>371</v>
      </c>
      <c r="AA25" s="475"/>
      <c r="AB25" s="481" t="s">
        <v>372</v>
      </c>
      <c r="AC25" s="462"/>
      <c r="AF25" s="464"/>
      <c r="AG25" s="464"/>
      <c r="AH25" s="464"/>
      <c r="AI25" s="464"/>
      <c r="AJ25" s="464"/>
      <c r="AK25" s="464"/>
    </row>
    <row r="26" spans="1:37" s="463" customFormat="1" ht="13.5">
      <c r="A26" s="473" t="s">
        <v>373</v>
      </c>
      <c r="B26" s="474">
        <v>400</v>
      </c>
      <c r="C26" s="475" t="s">
        <v>356</v>
      </c>
      <c r="D26" s="476">
        <v>193.210013</v>
      </c>
      <c r="E26" s="477">
        <v>51540</v>
      </c>
      <c r="F26" s="475" t="s">
        <v>352</v>
      </c>
      <c r="G26" s="478">
        <v>8341.1041710000009</v>
      </c>
      <c r="H26" s="474">
        <v>47710</v>
      </c>
      <c r="I26" s="475" t="s">
        <v>352</v>
      </c>
      <c r="J26" s="479">
        <v>2151.253706</v>
      </c>
      <c r="K26" s="474">
        <v>47130</v>
      </c>
      <c r="L26" s="480" t="s">
        <v>352</v>
      </c>
      <c r="M26" s="479">
        <v>1654.342451</v>
      </c>
      <c r="N26" s="474">
        <v>47780</v>
      </c>
      <c r="O26" s="475" t="s">
        <v>352</v>
      </c>
      <c r="P26" s="479">
        <v>2413.5340000000001</v>
      </c>
      <c r="Q26" s="474">
        <v>44680</v>
      </c>
      <c r="R26" s="475" t="s">
        <v>352</v>
      </c>
      <c r="S26" s="479">
        <v>1667.9399699999999</v>
      </c>
      <c r="T26" s="474">
        <v>43100</v>
      </c>
      <c r="U26" s="475" t="s">
        <v>352</v>
      </c>
      <c r="V26" s="476">
        <v>1639.782704</v>
      </c>
      <c r="W26" s="474">
        <v>3530</v>
      </c>
      <c r="X26" s="475" t="s">
        <v>352</v>
      </c>
      <c r="Y26" s="476">
        <v>445.85622100000001</v>
      </c>
      <c r="Z26" s="474">
        <v>2260</v>
      </c>
      <c r="AA26" s="475" t="s">
        <v>352</v>
      </c>
      <c r="AB26" s="481" t="s">
        <v>354</v>
      </c>
      <c r="AC26" s="462"/>
      <c r="AF26" s="464"/>
      <c r="AG26" s="464"/>
      <c r="AH26" s="464"/>
      <c r="AI26" s="464"/>
      <c r="AJ26" s="464"/>
      <c r="AK26" s="464"/>
    </row>
    <row r="27" spans="1:37" s="463" customFormat="1" ht="13.5">
      <c r="A27" s="473" t="s">
        <v>374</v>
      </c>
      <c r="B27" s="474">
        <v>330</v>
      </c>
      <c r="C27" s="475" t="s">
        <v>352</v>
      </c>
      <c r="D27" s="476">
        <v>1</v>
      </c>
      <c r="E27" s="477">
        <v>85230</v>
      </c>
      <c r="F27" s="475" t="s">
        <v>352</v>
      </c>
      <c r="G27" s="478">
        <v>3226.5575669999998</v>
      </c>
      <c r="H27" s="474">
        <v>82100</v>
      </c>
      <c r="I27" s="475" t="s">
        <v>352</v>
      </c>
      <c r="J27" s="479">
        <v>1524.862392</v>
      </c>
      <c r="K27" s="474">
        <v>78880</v>
      </c>
      <c r="L27" s="480" t="s">
        <v>352</v>
      </c>
      <c r="M27" s="479">
        <v>1227.738893</v>
      </c>
      <c r="N27" s="474">
        <v>76140</v>
      </c>
      <c r="O27" s="475" t="s">
        <v>352</v>
      </c>
      <c r="P27" s="479">
        <v>2073.5479999999998</v>
      </c>
      <c r="Q27" s="474">
        <v>70590</v>
      </c>
      <c r="R27" s="475" t="s">
        <v>352</v>
      </c>
      <c r="S27" s="479">
        <v>2132.221618</v>
      </c>
      <c r="T27" s="474">
        <v>69410</v>
      </c>
      <c r="U27" s="475" t="s">
        <v>352</v>
      </c>
      <c r="V27" s="476">
        <v>12</v>
      </c>
      <c r="W27" s="474">
        <v>5240</v>
      </c>
      <c r="X27" s="475" t="s">
        <v>352</v>
      </c>
      <c r="Y27" s="476">
        <v>1</v>
      </c>
      <c r="Z27" s="474">
        <v>4130</v>
      </c>
      <c r="AA27" s="475" t="s">
        <v>352</v>
      </c>
      <c r="AB27" s="481" t="s">
        <v>354</v>
      </c>
      <c r="AC27" s="462"/>
      <c r="AF27" s="464"/>
      <c r="AG27" s="464"/>
      <c r="AH27" s="464"/>
      <c r="AI27" s="464"/>
      <c r="AJ27" s="464"/>
      <c r="AK27" s="464"/>
    </row>
    <row r="28" spans="1:37" s="463" customFormat="1" ht="13.5">
      <c r="A28" s="473" t="s">
        <v>375</v>
      </c>
      <c r="B28" s="474">
        <v>390</v>
      </c>
      <c r="C28" s="475" t="s">
        <v>352</v>
      </c>
      <c r="D28" s="476">
        <v>2.0476190000000001</v>
      </c>
      <c r="E28" s="477">
        <v>159910</v>
      </c>
      <c r="F28" s="475" t="s">
        <v>352</v>
      </c>
      <c r="G28" s="478">
        <v>11381.249328</v>
      </c>
      <c r="H28" s="474">
        <v>155780</v>
      </c>
      <c r="I28" s="475" t="s">
        <v>352</v>
      </c>
      <c r="J28" s="479">
        <v>3515.021585</v>
      </c>
      <c r="K28" s="474">
        <v>138270</v>
      </c>
      <c r="L28" s="480" t="s">
        <v>352</v>
      </c>
      <c r="M28" s="479">
        <v>525.02314100000001</v>
      </c>
      <c r="N28" s="474">
        <v>137460</v>
      </c>
      <c r="O28" s="475" t="s">
        <v>352</v>
      </c>
      <c r="P28" s="482" t="s">
        <v>354</v>
      </c>
      <c r="Q28" s="474">
        <v>147040</v>
      </c>
      <c r="R28" s="475" t="s">
        <v>352</v>
      </c>
      <c r="S28" s="479">
        <v>9890.1177690000004</v>
      </c>
      <c r="T28" s="474">
        <v>125720</v>
      </c>
      <c r="U28" s="475" t="s">
        <v>352</v>
      </c>
      <c r="V28" s="476">
        <v>107.85714299999999</v>
      </c>
      <c r="W28" s="474">
        <v>8830</v>
      </c>
      <c r="X28" s="475" t="s">
        <v>352</v>
      </c>
      <c r="Y28" s="476">
        <v>4.5619050000000003</v>
      </c>
      <c r="Z28" s="474">
        <v>7510</v>
      </c>
      <c r="AA28" s="475" t="s">
        <v>352</v>
      </c>
      <c r="AB28" s="481" t="s">
        <v>354</v>
      </c>
      <c r="AC28" s="462"/>
      <c r="AF28" s="464"/>
      <c r="AG28" s="464"/>
      <c r="AH28" s="464"/>
      <c r="AI28" s="464"/>
      <c r="AJ28" s="464"/>
      <c r="AK28" s="464"/>
    </row>
    <row r="29" spans="1:37" s="463" customFormat="1" ht="13.5">
      <c r="A29" s="473" t="s">
        <v>376</v>
      </c>
      <c r="B29" s="474">
        <v>160</v>
      </c>
      <c r="C29" s="475" t="s">
        <v>352</v>
      </c>
      <c r="D29" s="476" t="s">
        <v>354</v>
      </c>
      <c r="E29" s="477">
        <v>20820</v>
      </c>
      <c r="F29" s="475" t="s">
        <v>352</v>
      </c>
      <c r="G29" s="478">
        <v>173.61126400000001</v>
      </c>
      <c r="H29" s="474">
        <v>24740</v>
      </c>
      <c r="I29" s="475" t="s">
        <v>352</v>
      </c>
      <c r="J29" s="479">
        <v>3628.9463930000002</v>
      </c>
      <c r="K29" s="474">
        <v>20680</v>
      </c>
      <c r="L29" s="480" t="s">
        <v>352</v>
      </c>
      <c r="M29" s="479">
        <v>337.033796</v>
      </c>
      <c r="N29" s="474">
        <v>21260</v>
      </c>
      <c r="O29" s="475" t="s">
        <v>352</v>
      </c>
      <c r="P29" s="479">
        <v>143.25960000000001</v>
      </c>
      <c r="Q29" s="474">
        <v>18310</v>
      </c>
      <c r="R29" s="475" t="s">
        <v>352</v>
      </c>
      <c r="S29" s="482" t="s">
        <v>354</v>
      </c>
      <c r="T29" s="474">
        <v>18350</v>
      </c>
      <c r="U29" s="475" t="s">
        <v>352</v>
      </c>
      <c r="V29" s="476" t="s">
        <v>354</v>
      </c>
      <c r="W29" s="474">
        <v>2000</v>
      </c>
      <c r="X29" s="475" t="s">
        <v>352</v>
      </c>
      <c r="Y29" s="476" t="s">
        <v>354</v>
      </c>
      <c r="Z29" s="474">
        <v>2600</v>
      </c>
      <c r="AA29" s="475" t="s">
        <v>352</v>
      </c>
      <c r="AB29" s="481" t="s">
        <v>354</v>
      </c>
      <c r="AC29" s="462"/>
      <c r="AF29" s="464"/>
      <c r="AG29" s="464"/>
      <c r="AH29" s="464"/>
      <c r="AI29" s="464"/>
      <c r="AJ29" s="464"/>
      <c r="AK29" s="464"/>
    </row>
    <row r="30" spans="1:37" s="463" customFormat="1" ht="13.5">
      <c r="A30" s="485"/>
      <c r="C30" s="475"/>
      <c r="D30" s="476"/>
      <c r="E30" s="477"/>
      <c r="F30" s="475"/>
      <c r="G30" s="486"/>
      <c r="H30" s="474"/>
      <c r="I30" s="475"/>
      <c r="J30" s="479"/>
      <c r="K30" s="474"/>
      <c r="L30" s="480"/>
      <c r="M30" s="479"/>
      <c r="O30" s="475"/>
      <c r="P30" s="479"/>
      <c r="R30" s="475"/>
      <c r="S30" s="479"/>
      <c r="U30" s="475"/>
      <c r="V30" s="476"/>
      <c r="X30" s="475"/>
      <c r="Y30" s="476"/>
      <c r="AA30" s="475"/>
      <c r="AB30" s="481"/>
      <c r="AC30" s="462"/>
      <c r="AF30" s="464"/>
      <c r="AG30" s="464"/>
      <c r="AH30" s="464"/>
      <c r="AI30" s="464"/>
      <c r="AJ30" s="464"/>
      <c r="AK30" s="464"/>
    </row>
    <row r="31" spans="1:37" s="463" customFormat="1" ht="13.5">
      <c r="A31" s="473" t="s">
        <v>377</v>
      </c>
      <c r="B31" s="474">
        <v>740</v>
      </c>
      <c r="C31" s="475" t="s">
        <v>352</v>
      </c>
      <c r="D31" s="476">
        <v>8.2350919999999999</v>
      </c>
      <c r="E31" s="477">
        <v>175740</v>
      </c>
      <c r="F31" s="475" t="s">
        <v>352</v>
      </c>
      <c r="G31" s="482" t="s">
        <v>354</v>
      </c>
      <c r="H31" s="474">
        <v>172360</v>
      </c>
      <c r="I31" s="475" t="s">
        <v>352</v>
      </c>
      <c r="J31" s="482" t="s">
        <v>354</v>
      </c>
      <c r="K31" s="474">
        <v>170350</v>
      </c>
      <c r="L31" s="480" t="s">
        <v>352</v>
      </c>
      <c r="M31" s="479">
        <v>4201.2907750000004</v>
      </c>
      <c r="N31" s="474">
        <v>165760</v>
      </c>
      <c r="O31" s="475" t="s">
        <v>352</v>
      </c>
      <c r="P31" s="479">
        <v>1160.0730000000001</v>
      </c>
      <c r="Q31" s="474">
        <v>145690</v>
      </c>
      <c r="R31" s="475" t="s">
        <v>352</v>
      </c>
      <c r="S31" s="479">
        <v>160.07524900000001</v>
      </c>
      <c r="T31" s="474">
        <v>137450</v>
      </c>
      <c r="U31" s="475" t="s">
        <v>352</v>
      </c>
      <c r="V31" s="476">
        <v>564.17792199999997</v>
      </c>
      <c r="W31" s="474">
        <v>12430</v>
      </c>
      <c r="X31" s="475" t="s">
        <v>352</v>
      </c>
      <c r="Y31" s="476">
        <v>42.185296000000001</v>
      </c>
      <c r="Z31" s="474">
        <v>8830</v>
      </c>
      <c r="AA31" s="475" t="s">
        <v>352</v>
      </c>
      <c r="AB31" s="481" t="s">
        <v>354</v>
      </c>
      <c r="AC31" s="462"/>
      <c r="AF31" s="464"/>
      <c r="AG31" s="464"/>
      <c r="AH31" s="464"/>
      <c r="AI31" s="464"/>
      <c r="AJ31" s="464"/>
      <c r="AK31" s="464"/>
    </row>
    <row r="32" spans="1:37" s="463" customFormat="1" ht="13.5">
      <c r="A32" s="473" t="s">
        <v>378</v>
      </c>
      <c r="B32" s="474">
        <v>800</v>
      </c>
      <c r="C32" s="475" t="s">
        <v>352</v>
      </c>
      <c r="D32" s="476">
        <v>43.551419000000003</v>
      </c>
      <c r="E32" s="477">
        <v>177490</v>
      </c>
      <c r="F32" s="475" t="s">
        <v>352</v>
      </c>
      <c r="G32" s="478">
        <v>9836.0913579999997</v>
      </c>
      <c r="H32" s="474">
        <v>164390</v>
      </c>
      <c r="I32" s="475" t="s">
        <v>352</v>
      </c>
      <c r="J32" s="479">
        <v>6636.4225180000003</v>
      </c>
      <c r="K32" s="474">
        <v>157770</v>
      </c>
      <c r="L32" s="480" t="s">
        <v>352</v>
      </c>
      <c r="M32" s="479">
        <v>3272.9259470000002</v>
      </c>
      <c r="N32" s="474">
        <v>151640</v>
      </c>
      <c r="O32" s="475" t="s">
        <v>352</v>
      </c>
      <c r="P32" s="479">
        <v>2515.681</v>
      </c>
      <c r="Q32" s="474">
        <v>137110</v>
      </c>
      <c r="R32" s="475" t="s">
        <v>352</v>
      </c>
      <c r="S32" s="479">
        <v>1168.5421200000001</v>
      </c>
      <c r="T32" s="474">
        <v>130940</v>
      </c>
      <c r="U32" s="475" t="s">
        <v>352</v>
      </c>
      <c r="V32" s="476">
        <v>1596.453362</v>
      </c>
      <c r="W32" s="474">
        <v>14060</v>
      </c>
      <c r="X32" s="475" t="s">
        <v>352</v>
      </c>
      <c r="Y32" s="476">
        <v>322.786722</v>
      </c>
      <c r="Z32" s="474">
        <v>10130</v>
      </c>
      <c r="AA32" s="475" t="s">
        <v>352</v>
      </c>
      <c r="AB32" s="481" t="s">
        <v>354</v>
      </c>
      <c r="AC32" s="462"/>
      <c r="AF32" s="464"/>
      <c r="AG32" s="464"/>
      <c r="AH32" s="464"/>
      <c r="AI32" s="464"/>
      <c r="AJ32" s="464"/>
      <c r="AK32" s="464"/>
    </row>
    <row r="33" spans="1:37" s="463" customFormat="1" ht="13.5">
      <c r="A33" s="473" t="s">
        <v>379</v>
      </c>
      <c r="B33" s="474">
        <v>790</v>
      </c>
      <c r="C33" s="475" t="s">
        <v>352</v>
      </c>
      <c r="D33" s="476">
        <v>6.9805200000000003</v>
      </c>
      <c r="E33" s="477">
        <v>198380</v>
      </c>
      <c r="F33" s="475" t="s">
        <v>352</v>
      </c>
      <c r="G33" s="482" t="s">
        <v>354</v>
      </c>
      <c r="H33" s="474">
        <v>180080</v>
      </c>
      <c r="I33" s="475" t="s">
        <v>352</v>
      </c>
      <c r="J33" s="482" t="s">
        <v>354</v>
      </c>
      <c r="K33" s="474">
        <v>166950</v>
      </c>
      <c r="L33" s="480" t="s">
        <v>352</v>
      </c>
      <c r="M33" s="479">
        <v>407.082785</v>
      </c>
      <c r="N33" s="474">
        <v>159100</v>
      </c>
      <c r="O33" s="475" t="s">
        <v>352</v>
      </c>
      <c r="P33" s="479">
        <v>2047.4849999999999</v>
      </c>
      <c r="Q33" s="474">
        <v>153230</v>
      </c>
      <c r="R33" s="475" t="s">
        <v>352</v>
      </c>
      <c r="S33" s="479">
        <v>5827.9807700000001</v>
      </c>
      <c r="T33" s="474">
        <v>135580</v>
      </c>
      <c r="U33" s="475" t="s">
        <v>352</v>
      </c>
      <c r="V33" s="476">
        <v>544.48053900000002</v>
      </c>
      <c r="W33" s="474">
        <v>9290</v>
      </c>
      <c r="X33" s="475" t="s">
        <v>352</v>
      </c>
      <c r="Y33" s="476">
        <v>51.655845999999997</v>
      </c>
      <c r="Z33" s="474">
        <v>7290</v>
      </c>
      <c r="AA33" s="475" t="s">
        <v>352</v>
      </c>
      <c r="AB33" s="481" t="s">
        <v>354</v>
      </c>
      <c r="AC33" s="462"/>
      <c r="AF33" s="464"/>
      <c r="AG33" s="464"/>
      <c r="AH33" s="464"/>
      <c r="AI33" s="464"/>
      <c r="AJ33" s="464"/>
      <c r="AK33" s="464"/>
    </row>
    <row r="34" spans="1:37" s="463" customFormat="1" ht="13.5">
      <c r="A34" s="473" t="s">
        <v>380</v>
      </c>
      <c r="B34" s="474">
        <v>500</v>
      </c>
      <c r="C34" s="475" t="s">
        <v>352</v>
      </c>
      <c r="D34" s="476" t="s">
        <v>354</v>
      </c>
      <c r="E34" s="477">
        <v>112310</v>
      </c>
      <c r="F34" s="475" t="s">
        <v>352</v>
      </c>
      <c r="G34" s="478">
        <v>2992.7795649999998</v>
      </c>
      <c r="H34" s="474">
        <v>106010</v>
      </c>
      <c r="I34" s="475" t="s">
        <v>352</v>
      </c>
      <c r="J34" s="479">
        <v>3010.5150010000002</v>
      </c>
      <c r="K34" s="474">
        <v>104730</v>
      </c>
      <c r="L34" s="480" t="s">
        <v>352</v>
      </c>
      <c r="M34" s="479">
        <v>3467.3937820000001</v>
      </c>
      <c r="N34" s="474">
        <v>101740</v>
      </c>
      <c r="O34" s="475" t="s">
        <v>352</v>
      </c>
      <c r="P34" s="479">
        <v>3902.53</v>
      </c>
      <c r="Q34" s="474">
        <v>89530</v>
      </c>
      <c r="R34" s="475" t="s">
        <v>352</v>
      </c>
      <c r="S34" s="482" t="s">
        <v>354</v>
      </c>
      <c r="T34" s="474">
        <v>87620</v>
      </c>
      <c r="U34" s="475" t="s">
        <v>352</v>
      </c>
      <c r="V34" s="476" t="s">
        <v>354</v>
      </c>
      <c r="W34" s="474">
        <v>6420</v>
      </c>
      <c r="X34" s="475" t="s">
        <v>352</v>
      </c>
      <c r="Y34" s="476" t="s">
        <v>354</v>
      </c>
      <c r="Z34" s="474">
        <v>4710</v>
      </c>
      <c r="AA34" s="475" t="s">
        <v>352</v>
      </c>
      <c r="AB34" s="481" t="s">
        <v>354</v>
      </c>
      <c r="AC34" s="462"/>
      <c r="AF34" s="464"/>
      <c r="AG34" s="464"/>
      <c r="AH34" s="464"/>
      <c r="AI34" s="464"/>
      <c r="AJ34" s="464"/>
      <c r="AK34" s="464"/>
    </row>
    <row r="35" spans="1:37" s="463" customFormat="1" ht="13.5">
      <c r="A35" s="473" t="s">
        <v>381</v>
      </c>
      <c r="B35" s="474">
        <v>220</v>
      </c>
      <c r="C35" s="475" t="s">
        <v>352</v>
      </c>
      <c r="D35" s="476" t="s">
        <v>354</v>
      </c>
      <c r="E35" s="477">
        <v>67380</v>
      </c>
      <c r="F35" s="475" t="s">
        <v>352</v>
      </c>
      <c r="G35" s="478">
        <v>10106.207284</v>
      </c>
      <c r="H35" s="474">
        <v>57110</v>
      </c>
      <c r="I35" s="475" t="s">
        <v>352</v>
      </c>
      <c r="J35" s="479">
        <v>2981.0128549999999</v>
      </c>
      <c r="K35" s="474">
        <v>57930</v>
      </c>
      <c r="L35" s="480" t="s">
        <v>352</v>
      </c>
      <c r="M35" s="479">
        <v>4104.2479670000002</v>
      </c>
      <c r="N35" s="474">
        <v>55270</v>
      </c>
      <c r="O35" s="475" t="s">
        <v>352</v>
      </c>
      <c r="P35" s="482" t="s">
        <v>354</v>
      </c>
      <c r="Q35" s="474">
        <v>54650</v>
      </c>
      <c r="R35" s="475" t="s">
        <v>352</v>
      </c>
      <c r="S35" s="479">
        <v>2458.2276959999999</v>
      </c>
      <c r="T35" s="474">
        <v>52060</v>
      </c>
      <c r="U35" s="475" t="s">
        <v>352</v>
      </c>
      <c r="V35" s="476" t="s">
        <v>354</v>
      </c>
      <c r="W35" s="474">
        <v>4120</v>
      </c>
      <c r="X35" s="475" t="s">
        <v>352</v>
      </c>
      <c r="Y35" s="476" t="s">
        <v>354</v>
      </c>
      <c r="Z35" s="474">
        <v>3250</v>
      </c>
      <c r="AA35" s="475" t="s">
        <v>352</v>
      </c>
      <c r="AB35" s="481" t="s">
        <v>354</v>
      </c>
      <c r="AC35" s="462"/>
      <c r="AF35" s="464"/>
      <c r="AG35" s="464"/>
      <c r="AH35" s="464"/>
      <c r="AI35" s="464"/>
      <c r="AJ35" s="464"/>
      <c r="AK35" s="464"/>
    </row>
    <row r="36" spans="1:37" s="463" customFormat="1" ht="13.5">
      <c r="A36" s="485"/>
      <c r="C36" s="475"/>
      <c r="D36" s="476"/>
      <c r="E36" s="477"/>
      <c r="F36" s="475"/>
      <c r="G36" s="486"/>
      <c r="H36" s="474"/>
      <c r="I36" s="475"/>
      <c r="J36" s="479"/>
      <c r="K36" s="474"/>
      <c r="L36" s="480"/>
      <c r="M36" s="479"/>
      <c r="O36" s="475"/>
      <c r="P36" s="479"/>
      <c r="R36" s="475"/>
      <c r="S36" s="479"/>
      <c r="U36" s="475"/>
      <c r="V36" s="476"/>
      <c r="X36" s="475"/>
      <c r="Y36" s="476"/>
      <c r="AA36" s="475"/>
      <c r="AB36" s="481"/>
      <c r="AC36" s="462"/>
      <c r="AF36" s="464"/>
      <c r="AG36" s="464"/>
      <c r="AH36" s="464"/>
      <c r="AI36" s="464"/>
      <c r="AJ36" s="464"/>
      <c r="AK36" s="464"/>
    </row>
    <row r="37" spans="1:37" s="463" customFormat="1" ht="13.5">
      <c r="A37" s="473" t="s">
        <v>382</v>
      </c>
      <c r="B37" s="474">
        <v>1270</v>
      </c>
      <c r="C37" s="475" t="s">
        <v>356</v>
      </c>
      <c r="D37" s="476">
        <v>467.681894</v>
      </c>
      <c r="E37" s="477">
        <v>138140</v>
      </c>
      <c r="F37" s="475" t="s">
        <v>352</v>
      </c>
      <c r="G37" s="478">
        <v>4320.6895290000002</v>
      </c>
      <c r="H37" s="474">
        <v>141530</v>
      </c>
      <c r="I37" s="475" t="s">
        <v>352</v>
      </c>
      <c r="J37" s="479">
        <v>9965.9793489999993</v>
      </c>
      <c r="K37" s="474">
        <v>137810</v>
      </c>
      <c r="L37" s="480" t="s">
        <v>352</v>
      </c>
      <c r="M37" s="479">
        <v>10580.441476</v>
      </c>
      <c r="N37" s="474">
        <v>125610</v>
      </c>
      <c r="O37" s="475" t="s">
        <v>352</v>
      </c>
      <c r="P37" s="479">
        <v>3684.752</v>
      </c>
      <c r="Q37" s="474">
        <v>117970</v>
      </c>
      <c r="R37" s="475" t="s">
        <v>352</v>
      </c>
      <c r="S37" s="479">
        <v>2065.4897040000001</v>
      </c>
      <c r="T37" s="474">
        <v>130130</v>
      </c>
      <c r="U37" s="475" t="s">
        <v>352</v>
      </c>
      <c r="V37" s="476">
        <v>8714.5788049999992</v>
      </c>
      <c r="W37" s="474">
        <v>10510</v>
      </c>
      <c r="X37" s="475" t="s">
        <v>352</v>
      </c>
      <c r="Y37" s="476">
        <v>950.67710899999997</v>
      </c>
      <c r="Z37" s="474">
        <v>7530</v>
      </c>
      <c r="AA37" s="475" t="s">
        <v>352</v>
      </c>
      <c r="AB37" s="481">
        <v>88.793377000000007</v>
      </c>
      <c r="AC37" s="462"/>
      <c r="AF37" s="464"/>
      <c r="AG37" s="464"/>
      <c r="AH37" s="464"/>
      <c r="AI37" s="464"/>
      <c r="AJ37" s="464"/>
      <c r="AK37" s="464"/>
    </row>
    <row r="38" spans="1:37" s="463" customFormat="1" ht="13.5">
      <c r="A38" s="473" t="s">
        <v>383</v>
      </c>
      <c r="B38" s="474">
        <v>110</v>
      </c>
      <c r="C38" s="475" t="s">
        <v>352</v>
      </c>
      <c r="D38" s="476" t="s">
        <v>354</v>
      </c>
      <c r="E38" s="477">
        <v>12930</v>
      </c>
      <c r="F38" s="475" t="s">
        <v>352</v>
      </c>
      <c r="G38" s="478">
        <v>1895.2967530000001</v>
      </c>
      <c r="H38" s="474">
        <v>12510</v>
      </c>
      <c r="I38" s="475" t="s">
        <v>352</v>
      </c>
      <c r="J38" s="479">
        <v>2091.2855199999999</v>
      </c>
      <c r="K38" s="477" t="s">
        <v>371</v>
      </c>
      <c r="L38" s="480" t="e">
        <v>#DIV/0!</v>
      </c>
      <c r="M38" s="481" t="s">
        <v>372</v>
      </c>
      <c r="N38" s="474">
        <v>15030</v>
      </c>
      <c r="O38" s="475" t="s">
        <v>356</v>
      </c>
      <c r="P38" s="479">
        <v>5464.5839999999998</v>
      </c>
      <c r="Q38" s="474">
        <v>10390</v>
      </c>
      <c r="R38" s="475" t="s">
        <v>352</v>
      </c>
      <c r="S38" s="479">
        <v>1220.9812360000001</v>
      </c>
      <c r="T38" s="474">
        <v>10550</v>
      </c>
      <c r="U38" s="475" t="s">
        <v>352</v>
      </c>
      <c r="V38" s="476" t="s">
        <v>354</v>
      </c>
      <c r="W38" s="474">
        <v>980</v>
      </c>
      <c r="X38" s="475" t="s">
        <v>352</v>
      </c>
      <c r="Y38" s="476" t="s">
        <v>354</v>
      </c>
      <c r="Z38" s="474">
        <v>430</v>
      </c>
      <c r="AA38" s="475" t="s">
        <v>352</v>
      </c>
      <c r="AB38" s="481" t="s">
        <v>354</v>
      </c>
      <c r="AC38" s="487"/>
      <c r="AF38" s="464"/>
      <c r="AG38" s="464"/>
      <c r="AH38" s="464"/>
      <c r="AI38" s="464"/>
      <c r="AJ38" s="464"/>
      <c r="AK38" s="464"/>
    </row>
    <row r="39" spans="1:37" s="463" customFormat="1" ht="13.5">
      <c r="A39" s="473" t="s">
        <v>384</v>
      </c>
      <c r="B39" s="474">
        <v>220</v>
      </c>
      <c r="C39" s="475" t="s">
        <v>352</v>
      </c>
      <c r="D39" s="476" t="s">
        <v>354</v>
      </c>
      <c r="E39" s="477">
        <v>45590</v>
      </c>
      <c r="F39" s="475" t="s">
        <v>352</v>
      </c>
      <c r="G39" s="478">
        <v>618.26457000000005</v>
      </c>
      <c r="H39" s="474">
        <v>41650</v>
      </c>
      <c r="I39" s="475" t="s">
        <v>352</v>
      </c>
      <c r="J39" s="482" t="s">
        <v>354</v>
      </c>
      <c r="K39" s="474">
        <v>42420</v>
      </c>
      <c r="L39" s="480" t="s">
        <v>352</v>
      </c>
      <c r="M39" s="483" t="s">
        <v>354</v>
      </c>
      <c r="N39" s="474">
        <v>40320</v>
      </c>
      <c r="O39" s="475" t="s">
        <v>352</v>
      </c>
      <c r="P39" s="482" t="s">
        <v>354</v>
      </c>
      <c r="Q39" s="474">
        <v>39040</v>
      </c>
      <c r="R39" s="475" t="s">
        <v>352</v>
      </c>
      <c r="S39" s="482" t="s">
        <v>354</v>
      </c>
      <c r="T39" s="474">
        <v>40750</v>
      </c>
      <c r="U39" s="475" t="s">
        <v>352</v>
      </c>
      <c r="V39" s="476" t="s">
        <v>354</v>
      </c>
      <c r="W39" s="474">
        <v>2840</v>
      </c>
      <c r="X39" s="475" t="s">
        <v>352</v>
      </c>
      <c r="Y39" s="476" t="s">
        <v>354</v>
      </c>
      <c r="Z39" s="474">
        <v>2300</v>
      </c>
      <c r="AA39" s="475" t="s">
        <v>352</v>
      </c>
      <c r="AB39" s="481" t="s">
        <v>354</v>
      </c>
      <c r="AC39" s="462"/>
      <c r="AF39" s="464"/>
      <c r="AG39" s="464"/>
      <c r="AH39" s="464"/>
      <c r="AI39" s="464"/>
      <c r="AJ39" s="464"/>
      <c r="AK39" s="464"/>
    </row>
    <row r="40" spans="1:37" s="463" customFormat="1" ht="13.5">
      <c r="A40" s="473" t="s">
        <v>385</v>
      </c>
      <c r="B40" s="474">
        <v>160</v>
      </c>
      <c r="C40" s="475" t="s">
        <v>352</v>
      </c>
      <c r="D40" s="476" t="s">
        <v>354</v>
      </c>
      <c r="E40" s="477">
        <v>20370</v>
      </c>
      <c r="F40" s="475" t="s">
        <v>352</v>
      </c>
      <c r="G40" s="478">
        <v>384.505875</v>
      </c>
      <c r="H40" s="474">
        <v>23930</v>
      </c>
      <c r="I40" s="475" t="s">
        <v>352</v>
      </c>
      <c r="J40" s="482" t="s">
        <v>354</v>
      </c>
      <c r="K40" s="474">
        <v>29120</v>
      </c>
      <c r="L40" s="480" t="s">
        <v>352</v>
      </c>
      <c r="M40" s="483" t="s">
        <v>354</v>
      </c>
      <c r="N40" s="474">
        <v>29820</v>
      </c>
      <c r="O40" s="475" t="s">
        <v>352</v>
      </c>
      <c r="P40" s="479">
        <v>2008.954</v>
      </c>
      <c r="Q40" s="474">
        <v>25060</v>
      </c>
      <c r="R40" s="475" t="s">
        <v>352</v>
      </c>
      <c r="S40" s="482" t="s">
        <v>354</v>
      </c>
      <c r="T40" s="474">
        <v>26130</v>
      </c>
      <c r="U40" s="475" t="s">
        <v>352</v>
      </c>
      <c r="V40" s="476" t="s">
        <v>354</v>
      </c>
      <c r="W40" s="474">
        <v>1590</v>
      </c>
      <c r="X40" s="475" t="s">
        <v>352</v>
      </c>
      <c r="Y40" s="476" t="s">
        <v>354</v>
      </c>
      <c r="Z40" s="474">
        <v>900</v>
      </c>
      <c r="AA40" s="475" t="s">
        <v>352</v>
      </c>
      <c r="AB40" s="481" t="s">
        <v>354</v>
      </c>
      <c r="AC40" s="462"/>
      <c r="AF40" s="464"/>
      <c r="AG40" s="464"/>
      <c r="AH40" s="464"/>
      <c r="AI40" s="464"/>
      <c r="AJ40" s="464"/>
      <c r="AK40" s="464"/>
    </row>
    <row r="41" spans="1:37" s="463" customFormat="1" ht="13.5">
      <c r="A41" s="473" t="s">
        <v>386</v>
      </c>
      <c r="B41" s="474">
        <v>280</v>
      </c>
      <c r="C41" s="475" t="s">
        <v>352</v>
      </c>
      <c r="D41" s="476" t="s">
        <v>354</v>
      </c>
      <c r="E41" s="477">
        <v>38650</v>
      </c>
      <c r="F41" s="475" t="s">
        <v>352</v>
      </c>
      <c r="G41" s="482" t="s">
        <v>354</v>
      </c>
      <c r="H41" s="474">
        <v>33780</v>
      </c>
      <c r="I41" s="475" t="s">
        <v>352</v>
      </c>
      <c r="J41" s="482" t="s">
        <v>354</v>
      </c>
      <c r="K41" s="474">
        <v>33220</v>
      </c>
      <c r="L41" s="480" t="s">
        <v>352</v>
      </c>
      <c r="M41" s="483" t="s">
        <v>354</v>
      </c>
      <c r="N41" s="474">
        <v>30920</v>
      </c>
      <c r="O41" s="475" t="s">
        <v>352</v>
      </c>
      <c r="P41" s="482" t="s">
        <v>354</v>
      </c>
      <c r="Q41" s="474">
        <v>26470</v>
      </c>
      <c r="R41" s="475" t="s">
        <v>352</v>
      </c>
      <c r="S41" s="482" t="s">
        <v>354</v>
      </c>
      <c r="T41" s="474">
        <v>27350</v>
      </c>
      <c r="U41" s="475" t="s">
        <v>352</v>
      </c>
      <c r="V41" s="476" t="s">
        <v>354</v>
      </c>
      <c r="W41" s="474">
        <v>2670</v>
      </c>
      <c r="X41" s="475" t="s">
        <v>352</v>
      </c>
      <c r="Y41" s="476" t="s">
        <v>354</v>
      </c>
      <c r="Z41" s="474">
        <v>2520</v>
      </c>
      <c r="AA41" s="475" t="s">
        <v>352</v>
      </c>
      <c r="AB41" s="481" t="s">
        <v>354</v>
      </c>
      <c r="AC41" s="462"/>
      <c r="AF41" s="464"/>
      <c r="AG41" s="464"/>
      <c r="AH41" s="464"/>
      <c r="AI41" s="464"/>
      <c r="AJ41" s="464"/>
      <c r="AK41" s="464"/>
    </row>
    <row r="42" spans="1:37" s="463" customFormat="1" ht="13.5">
      <c r="A42" s="485"/>
      <c r="C42" s="475"/>
      <c r="D42" s="476"/>
      <c r="E42" s="477"/>
      <c r="F42" s="475"/>
      <c r="G42" s="486"/>
      <c r="H42" s="474"/>
      <c r="I42" s="475"/>
      <c r="J42" s="479"/>
      <c r="K42" s="474"/>
      <c r="L42" s="480"/>
      <c r="M42" s="479"/>
      <c r="O42" s="475"/>
      <c r="P42" s="479"/>
      <c r="R42" s="475"/>
      <c r="S42" s="479"/>
      <c r="U42" s="475"/>
      <c r="V42" s="476"/>
      <c r="X42" s="475"/>
      <c r="Y42" s="476"/>
      <c r="AA42" s="475"/>
      <c r="AB42" s="481"/>
      <c r="AC42" s="462"/>
      <c r="AF42" s="464"/>
      <c r="AG42" s="464"/>
      <c r="AH42" s="464"/>
      <c r="AI42" s="464"/>
      <c r="AJ42" s="464"/>
      <c r="AK42" s="464"/>
    </row>
    <row r="43" spans="1:37" s="463" customFormat="1" ht="13.5">
      <c r="A43" s="473" t="s">
        <v>387</v>
      </c>
      <c r="B43" s="474">
        <v>1290</v>
      </c>
      <c r="C43" s="475" t="s">
        <v>352</v>
      </c>
      <c r="D43" s="476">
        <v>18.325189000000002</v>
      </c>
      <c r="E43" s="477">
        <v>282450</v>
      </c>
      <c r="F43" s="475" t="s">
        <v>352</v>
      </c>
      <c r="G43" s="478">
        <v>4181.6056859999999</v>
      </c>
      <c r="H43" s="474">
        <v>269530</v>
      </c>
      <c r="I43" s="475" t="s">
        <v>352</v>
      </c>
      <c r="J43" s="479">
        <v>7576.929161</v>
      </c>
      <c r="K43" s="474">
        <v>256160</v>
      </c>
      <c r="L43" s="480" t="s">
        <v>352</v>
      </c>
      <c r="M43" s="479">
        <v>8439.4988030000004</v>
      </c>
      <c r="N43" s="474">
        <v>253250</v>
      </c>
      <c r="O43" s="475" t="s">
        <v>352</v>
      </c>
      <c r="P43" s="479">
        <v>5015.6469999999999</v>
      </c>
      <c r="Q43" s="474">
        <v>232020</v>
      </c>
      <c r="R43" s="475" t="s">
        <v>352</v>
      </c>
      <c r="S43" s="479">
        <v>16535.759440000002</v>
      </c>
      <c r="T43" s="474">
        <v>210220</v>
      </c>
      <c r="U43" s="475" t="s">
        <v>352</v>
      </c>
      <c r="V43" s="476">
        <v>1210.5198760000001</v>
      </c>
      <c r="W43" s="474">
        <v>16850</v>
      </c>
      <c r="X43" s="475" t="s">
        <v>352</v>
      </c>
      <c r="Y43" s="476">
        <v>208.25343599999999</v>
      </c>
      <c r="Z43" s="474">
        <v>12980</v>
      </c>
      <c r="AA43" s="475" t="s">
        <v>352</v>
      </c>
      <c r="AB43" s="481">
        <v>70.723628000000005</v>
      </c>
      <c r="AC43" s="462"/>
      <c r="AF43" s="464"/>
      <c r="AG43" s="464"/>
      <c r="AH43" s="464"/>
      <c r="AI43" s="464"/>
      <c r="AJ43" s="464"/>
      <c r="AK43" s="464"/>
    </row>
    <row r="44" spans="1:37" s="463" customFormat="1" ht="13.5">
      <c r="A44" s="473" t="s">
        <v>388</v>
      </c>
      <c r="B44" s="474">
        <v>170</v>
      </c>
      <c r="C44" s="475" t="s">
        <v>352</v>
      </c>
      <c r="D44" s="476">
        <v>1.0249999999999999</v>
      </c>
      <c r="E44" s="477">
        <v>26510</v>
      </c>
      <c r="F44" s="475" t="s">
        <v>352</v>
      </c>
      <c r="G44" s="482" t="s">
        <v>354</v>
      </c>
      <c r="H44" s="474">
        <v>29310</v>
      </c>
      <c r="I44" s="475" t="s">
        <v>352</v>
      </c>
      <c r="J44" s="479">
        <v>3928.2785290000002</v>
      </c>
      <c r="K44" s="474">
        <v>25030</v>
      </c>
      <c r="L44" s="480" t="s">
        <v>352</v>
      </c>
      <c r="M44" s="479">
        <v>141.364688</v>
      </c>
      <c r="N44" s="474">
        <v>27290</v>
      </c>
      <c r="O44" s="475" t="s">
        <v>352</v>
      </c>
      <c r="P44" s="479">
        <v>1387.5930000000001</v>
      </c>
      <c r="Q44" s="474">
        <v>23730</v>
      </c>
      <c r="R44" s="475" t="s">
        <v>352</v>
      </c>
      <c r="S44" s="479">
        <v>507.34934700000002</v>
      </c>
      <c r="T44" s="474">
        <v>22680</v>
      </c>
      <c r="U44" s="475" t="s">
        <v>352</v>
      </c>
      <c r="V44" s="476">
        <v>10.25</v>
      </c>
      <c r="W44" s="474">
        <v>1940</v>
      </c>
      <c r="X44" s="475" t="s">
        <v>352</v>
      </c>
      <c r="Y44" s="476">
        <v>1.9475</v>
      </c>
      <c r="Z44" s="474">
        <v>1280</v>
      </c>
      <c r="AA44" s="475" t="s">
        <v>352</v>
      </c>
      <c r="AB44" s="481" t="s">
        <v>354</v>
      </c>
      <c r="AC44" s="462"/>
      <c r="AF44" s="464"/>
      <c r="AG44" s="464"/>
      <c r="AH44" s="464"/>
      <c r="AI44" s="464"/>
      <c r="AJ44" s="464"/>
      <c r="AK44" s="464"/>
    </row>
    <row r="45" spans="1:37" s="463" customFormat="1" ht="13.5">
      <c r="A45" s="473" t="s">
        <v>389</v>
      </c>
      <c r="B45" s="474">
        <v>1930</v>
      </c>
      <c r="C45" s="475" t="s">
        <v>352</v>
      </c>
      <c r="D45" s="476">
        <v>31.012644999999999</v>
      </c>
      <c r="E45" s="477">
        <v>559670</v>
      </c>
      <c r="F45" s="475" t="s">
        <v>352</v>
      </c>
      <c r="G45" s="478">
        <v>1669.394254</v>
      </c>
      <c r="H45" s="474">
        <v>515620</v>
      </c>
      <c r="I45" s="475" t="s">
        <v>352</v>
      </c>
      <c r="J45" s="479">
        <v>4071.3358189999999</v>
      </c>
      <c r="K45" s="474">
        <v>510750</v>
      </c>
      <c r="L45" s="480" t="s">
        <v>352</v>
      </c>
      <c r="M45" s="479">
        <v>3596.0166479999998</v>
      </c>
      <c r="N45" s="474">
        <v>518850</v>
      </c>
      <c r="O45" s="475" t="s">
        <v>352</v>
      </c>
      <c r="P45" s="479">
        <v>7195.5240000000003</v>
      </c>
      <c r="Q45" s="474">
        <v>486310</v>
      </c>
      <c r="R45" s="475" t="s">
        <v>352</v>
      </c>
      <c r="S45" s="479">
        <v>5210.6535919999997</v>
      </c>
      <c r="T45" s="474">
        <v>487810</v>
      </c>
      <c r="U45" s="475" t="s">
        <v>352</v>
      </c>
      <c r="V45" s="476">
        <v>19573.617306</v>
      </c>
      <c r="W45" s="474">
        <v>41450</v>
      </c>
      <c r="X45" s="475" t="s">
        <v>352</v>
      </c>
      <c r="Y45" s="476">
        <v>821.23250499999995</v>
      </c>
      <c r="Z45" s="474">
        <v>30440</v>
      </c>
      <c r="AA45" s="475" t="s">
        <v>352</v>
      </c>
      <c r="AB45" s="481">
        <v>1462.4518149999999</v>
      </c>
      <c r="AC45" s="462"/>
      <c r="AF45" s="464"/>
      <c r="AG45" s="464"/>
      <c r="AH45" s="464"/>
      <c r="AI45" s="464"/>
      <c r="AJ45" s="464"/>
      <c r="AK45" s="464"/>
    </row>
    <row r="46" spans="1:37" s="463" customFormat="1" ht="13.5">
      <c r="A46" s="473" t="s">
        <v>390</v>
      </c>
      <c r="B46" s="474">
        <v>640</v>
      </c>
      <c r="C46" s="475" t="s">
        <v>352</v>
      </c>
      <c r="D46" s="476" t="s">
        <v>354</v>
      </c>
      <c r="E46" s="477">
        <v>116500</v>
      </c>
      <c r="F46" s="475" t="s">
        <v>352</v>
      </c>
      <c r="G46" s="478">
        <v>4111.816769</v>
      </c>
      <c r="H46" s="474">
        <v>126230</v>
      </c>
      <c r="I46" s="475" t="s">
        <v>352</v>
      </c>
      <c r="J46" s="479">
        <v>11439.162103000001</v>
      </c>
      <c r="K46" s="474">
        <v>117280</v>
      </c>
      <c r="L46" s="480" t="s">
        <v>352</v>
      </c>
      <c r="M46" s="479">
        <v>11680.692411</v>
      </c>
      <c r="N46" s="474">
        <v>121660</v>
      </c>
      <c r="O46" s="475" t="s">
        <v>352</v>
      </c>
      <c r="P46" s="479">
        <v>2226.0529999999999</v>
      </c>
      <c r="Q46" s="474">
        <v>110740</v>
      </c>
      <c r="R46" s="475" t="s">
        <v>352</v>
      </c>
      <c r="S46" s="479">
        <v>1850.8737570000001</v>
      </c>
      <c r="T46" s="474">
        <v>119070</v>
      </c>
      <c r="U46" s="475" t="s">
        <v>352</v>
      </c>
      <c r="V46" s="476" t="s">
        <v>354</v>
      </c>
      <c r="W46" s="474">
        <v>10680</v>
      </c>
      <c r="X46" s="475" t="s">
        <v>352</v>
      </c>
      <c r="Y46" s="476" t="s">
        <v>354</v>
      </c>
      <c r="Z46" s="474">
        <v>6310</v>
      </c>
      <c r="AA46" s="475" t="s">
        <v>352</v>
      </c>
      <c r="AB46" s="481" t="s">
        <v>354</v>
      </c>
      <c r="AC46" s="462"/>
      <c r="AF46" s="464"/>
      <c r="AG46" s="464"/>
      <c r="AH46" s="464"/>
      <c r="AI46" s="464"/>
      <c r="AJ46" s="464"/>
      <c r="AK46" s="464"/>
    </row>
    <row r="47" spans="1:37" s="463" customFormat="1" ht="13.5">
      <c r="A47" s="473" t="s">
        <v>391</v>
      </c>
      <c r="B47" s="474">
        <v>50</v>
      </c>
      <c r="C47" s="475" t="s">
        <v>352</v>
      </c>
      <c r="D47" s="476" t="s">
        <v>354</v>
      </c>
      <c r="E47" s="477">
        <v>7180</v>
      </c>
      <c r="F47" s="475" t="s">
        <v>352</v>
      </c>
      <c r="G47" s="482" t="s">
        <v>354</v>
      </c>
      <c r="H47" s="474">
        <v>6840</v>
      </c>
      <c r="I47" s="475" t="s">
        <v>352</v>
      </c>
      <c r="J47" s="482" t="s">
        <v>354</v>
      </c>
      <c r="K47" s="474">
        <v>7290</v>
      </c>
      <c r="L47" s="480" t="s">
        <v>352</v>
      </c>
      <c r="M47" s="483" t="s">
        <v>354</v>
      </c>
      <c r="N47" s="474">
        <v>7430</v>
      </c>
      <c r="O47" s="475" t="s">
        <v>352</v>
      </c>
      <c r="P47" s="482" t="s">
        <v>354</v>
      </c>
      <c r="Q47" s="474">
        <v>7750</v>
      </c>
      <c r="R47" s="475" t="s">
        <v>352</v>
      </c>
      <c r="S47" s="482" t="s">
        <v>354</v>
      </c>
      <c r="T47" s="474">
        <v>7770</v>
      </c>
      <c r="U47" s="475" t="s">
        <v>352</v>
      </c>
      <c r="V47" s="476" t="s">
        <v>354</v>
      </c>
      <c r="W47" s="474">
        <v>590</v>
      </c>
      <c r="X47" s="475" t="s">
        <v>352</v>
      </c>
      <c r="Y47" s="476" t="s">
        <v>354</v>
      </c>
      <c r="Z47" s="474">
        <v>410</v>
      </c>
      <c r="AA47" s="475" t="s">
        <v>352</v>
      </c>
      <c r="AB47" s="481" t="s">
        <v>354</v>
      </c>
      <c r="AC47" s="462"/>
      <c r="AF47" s="464"/>
      <c r="AG47" s="464"/>
      <c r="AH47" s="464"/>
      <c r="AI47" s="464"/>
      <c r="AJ47" s="464"/>
      <c r="AK47" s="464"/>
    </row>
    <row r="48" spans="1:37" s="463" customFormat="1" ht="13.5">
      <c r="A48" s="485"/>
      <c r="C48" s="475"/>
      <c r="D48" s="476"/>
      <c r="E48" s="477"/>
      <c r="F48" s="475"/>
      <c r="G48" s="486"/>
      <c r="H48" s="474"/>
      <c r="I48" s="475"/>
      <c r="J48" s="479"/>
      <c r="K48" s="474"/>
      <c r="L48" s="480"/>
      <c r="M48" s="479"/>
      <c r="O48" s="475"/>
      <c r="P48" s="479"/>
      <c r="R48" s="475"/>
      <c r="S48" s="479"/>
      <c r="U48" s="475"/>
      <c r="V48" s="476"/>
      <c r="X48" s="475"/>
      <c r="Y48" s="476"/>
      <c r="AA48" s="475"/>
      <c r="AB48" s="481"/>
      <c r="AC48" s="462"/>
      <c r="AF48" s="464"/>
      <c r="AG48" s="464"/>
      <c r="AH48" s="464"/>
      <c r="AI48" s="464"/>
      <c r="AJ48" s="464"/>
      <c r="AK48" s="464"/>
    </row>
    <row r="49" spans="1:37" s="463" customFormat="1" ht="13.5">
      <c r="A49" s="473" t="s">
        <v>392</v>
      </c>
      <c r="B49" s="474">
        <v>970</v>
      </c>
      <c r="C49" s="475" t="s">
        <v>352</v>
      </c>
      <c r="D49" s="476">
        <v>59.178249000000001</v>
      </c>
      <c r="E49" s="477">
        <v>290370</v>
      </c>
      <c r="F49" s="475" t="s">
        <v>352</v>
      </c>
      <c r="G49" s="478">
        <v>7179.9854809999997</v>
      </c>
      <c r="H49" s="474">
        <v>270660</v>
      </c>
      <c r="I49" s="475" t="s">
        <v>352</v>
      </c>
      <c r="J49" s="479">
        <v>7093.9706610000003</v>
      </c>
      <c r="K49" s="474">
        <v>254530</v>
      </c>
      <c r="L49" s="480" t="s">
        <v>352</v>
      </c>
      <c r="M49" s="479">
        <v>9820.5947450000003</v>
      </c>
      <c r="N49" s="474">
        <v>239520</v>
      </c>
      <c r="O49" s="475" t="s">
        <v>352</v>
      </c>
      <c r="P49" s="479">
        <v>2741.4650000000001</v>
      </c>
      <c r="Q49" s="474">
        <v>246250</v>
      </c>
      <c r="R49" s="475" t="s">
        <v>352</v>
      </c>
      <c r="S49" s="479">
        <v>24213.536405999999</v>
      </c>
      <c r="T49" s="474">
        <v>213990</v>
      </c>
      <c r="U49" s="475" t="s">
        <v>352</v>
      </c>
      <c r="V49" s="476">
        <v>3418.5895169999999</v>
      </c>
      <c r="W49" s="474">
        <v>15270</v>
      </c>
      <c r="X49" s="475" t="s">
        <v>352</v>
      </c>
      <c r="Y49" s="476">
        <v>395.69158199999998</v>
      </c>
      <c r="Z49" s="474">
        <v>12860</v>
      </c>
      <c r="AA49" s="475" t="s">
        <v>352</v>
      </c>
      <c r="AB49" s="481">
        <v>123.93474999999999</v>
      </c>
      <c r="AC49" s="462"/>
      <c r="AF49" s="464"/>
      <c r="AG49" s="464"/>
      <c r="AH49" s="464"/>
      <c r="AI49" s="464"/>
      <c r="AJ49" s="464"/>
      <c r="AK49" s="464"/>
    </row>
    <row r="50" spans="1:37" s="463" customFormat="1" ht="13.5">
      <c r="A50" s="473" t="s">
        <v>393</v>
      </c>
      <c r="B50" s="474">
        <v>180</v>
      </c>
      <c r="C50" s="475" t="s">
        <v>352</v>
      </c>
      <c r="D50" s="476">
        <v>9.5521750000000001</v>
      </c>
      <c r="E50" s="477">
        <v>46570</v>
      </c>
      <c r="F50" s="475" t="s">
        <v>352</v>
      </c>
      <c r="G50" s="478">
        <v>8722.678457</v>
      </c>
      <c r="H50" s="474">
        <v>34300</v>
      </c>
      <c r="I50" s="475" t="s">
        <v>352</v>
      </c>
      <c r="J50" s="479">
        <v>2013.202027</v>
      </c>
      <c r="K50" s="474">
        <v>35350</v>
      </c>
      <c r="L50" s="480" t="s">
        <v>352</v>
      </c>
      <c r="M50" s="479">
        <v>1194.445029</v>
      </c>
      <c r="N50" s="474">
        <v>40320</v>
      </c>
      <c r="O50" s="475" t="s">
        <v>352</v>
      </c>
      <c r="P50" s="479">
        <v>5031.5789999999997</v>
      </c>
      <c r="Q50" s="474">
        <v>34000</v>
      </c>
      <c r="R50" s="475" t="s">
        <v>352</v>
      </c>
      <c r="S50" s="479">
        <v>715.66816200000005</v>
      </c>
      <c r="T50" s="474">
        <v>35750</v>
      </c>
      <c r="U50" s="475" t="s">
        <v>352</v>
      </c>
      <c r="V50" s="476">
        <v>846.57282299999997</v>
      </c>
      <c r="W50" s="474">
        <v>3000</v>
      </c>
      <c r="X50" s="475" t="s">
        <v>352</v>
      </c>
      <c r="Y50" s="476">
        <v>71.593264000000005</v>
      </c>
      <c r="Z50" s="474">
        <v>1760</v>
      </c>
      <c r="AA50" s="475" t="s">
        <v>352</v>
      </c>
      <c r="AB50" s="481">
        <v>17.092979</v>
      </c>
      <c r="AC50" s="487"/>
      <c r="AF50" s="464"/>
      <c r="AG50" s="464"/>
      <c r="AH50" s="464"/>
      <c r="AI50" s="464"/>
      <c r="AJ50" s="464"/>
      <c r="AK50" s="464"/>
    </row>
    <row r="51" spans="1:37" s="463" customFormat="1" ht="13.5">
      <c r="A51" s="473" t="s">
        <v>394</v>
      </c>
      <c r="B51" s="474">
        <v>430</v>
      </c>
      <c r="C51" s="475" t="s">
        <v>352</v>
      </c>
      <c r="D51" s="476" t="s">
        <v>354</v>
      </c>
      <c r="E51" s="477">
        <v>71500</v>
      </c>
      <c r="F51" s="475" t="s">
        <v>352</v>
      </c>
      <c r="G51" s="478">
        <v>15518.593774000001</v>
      </c>
      <c r="H51" s="474">
        <v>54320</v>
      </c>
      <c r="I51" s="475" t="s">
        <v>352</v>
      </c>
      <c r="J51" s="482" t="s">
        <v>354</v>
      </c>
      <c r="K51" s="474">
        <v>69620</v>
      </c>
      <c r="L51" s="480" t="s">
        <v>352</v>
      </c>
      <c r="M51" s="479">
        <v>14139.186594000001</v>
      </c>
      <c r="N51" s="474">
        <v>66260</v>
      </c>
      <c r="O51" s="475" t="s">
        <v>352</v>
      </c>
      <c r="P51" s="479">
        <v>5187.5910000000003</v>
      </c>
      <c r="Q51" s="474">
        <v>56820</v>
      </c>
      <c r="R51" s="475" t="s">
        <v>352</v>
      </c>
      <c r="S51" s="479">
        <v>3501.8094740000001</v>
      </c>
      <c r="T51" s="474">
        <v>53200</v>
      </c>
      <c r="U51" s="475" t="s">
        <v>352</v>
      </c>
      <c r="V51" s="476" t="s">
        <v>354</v>
      </c>
      <c r="W51" s="474">
        <v>3820</v>
      </c>
      <c r="X51" s="475" t="s">
        <v>352</v>
      </c>
      <c r="Y51" s="476" t="s">
        <v>354</v>
      </c>
      <c r="Z51" s="474">
        <v>2970</v>
      </c>
      <c r="AA51" s="475" t="s">
        <v>352</v>
      </c>
      <c r="AB51" s="481" t="s">
        <v>354</v>
      </c>
      <c r="AC51" s="462"/>
      <c r="AF51" s="464"/>
      <c r="AG51" s="464"/>
      <c r="AH51" s="464"/>
      <c r="AI51" s="464"/>
      <c r="AJ51" s="464"/>
      <c r="AK51" s="464"/>
    </row>
    <row r="52" spans="1:37" s="463" customFormat="1" ht="13.5">
      <c r="A52" s="473" t="s">
        <v>395</v>
      </c>
      <c r="B52" s="474">
        <v>2320</v>
      </c>
      <c r="C52" s="475" t="s">
        <v>352</v>
      </c>
      <c r="D52" s="476">
        <v>60.073233999999999</v>
      </c>
      <c r="E52" s="477">
        <v>374490</v>
      </c>
      <c r="F52" s="475" t="s">
        <v>352</v>
      </c>
      <c r="G52" s="482" t="s">
        <v>354</v>
      </c>
      <c r="H52" s="474">
        <v>357580</v>
      </c>
      <c r="I52" s="475" t="s">
        <v>352</v>
      </c>
      <c r="J52" s="479">
        <v>3363.5520799999999</v>
      </c>
      <c r="K52" s="474">
        <v>332740</v>
      </c>
      <c r="L52" s="480" t="s">
        <v>352</v>
      </c>
      <c r="M52" s="479">
        <v>3918.0548829999998</v>
      </c>
      <c r="N52" s="474">
        <v>324020</v>
      </c>
      <c r="O52" s="475" t="s">
        <v>352</v>
      </c>
      <c r="P52" s="479">
        <v>6253.2250000000004</v>
      </c>
      <c r="Q52" s="474">
        <v>301640</v>
      </c>
      <c r="R52" s="475" t="s">
        <v>352</v>
      </c>
      <c r="S52" s="479">
        <v>5035.7441680000002</v>
      </c>
      <c r="T52" s="474">
        <v>276300</v>
      </c>
      <c r="U52" s="475" t="s">
        <v>352</v>
      </c>
      <c r="V52" s="476">
        <v>3668.2357339999999</v>
      </c>
      <c r="W52" s="474">
        <v>21960</v>
      </c>
      <c r="X52" s="475" t="s">
        <v>352</v>
      </c>
      <c r="Y52" s="476">
        <v>467.52232199999997</v>
      </c>
      <c r="Z52" s="474">
        <v>16370</v>
      </c>
      <c r="AA52" s="475" t="s">
        <v>352</v>
      </c>
      <c r="AB52" s="481">
        <v>90.205646999999999</v>
      </c>
      <c r="AC52" s="462"/>
      <c r="AF52" s="464"/>
      <c r="AG52" s="464"/>
      <c r="AH52" s="464"/>
      <c r="AI52" s="464"/>
      <c r="AJ52" s="464"/>
      <c r="AK52" s="464"/>
    </row>
    <row r="53" spans="1:37" s="463" customFormat="1" ht="13.5">
      <c r="A53" s="473" t="s">
        <v>396</v>
      </c>
      <c r="B53" s="474">
        <v>140</v>
      </c>
      <c r="C53" s="475" t="s">
        <v>352</v>
      </c>
      <c r="D53" s="476" t="s">
        <v>354</v>
      </c>
      <c r="E53" s="477">
        <v>30970</v>
      </c>
      <c r="F53" s="475" t="s">
        <v>352</v>
      </c>
      <c r="G53" s="482" t="s">
        <v>354</v>
      </c>
      <c r="H53" s="474">
        <v>31960</v>
      </c>
      <c r="I53" s="475" t="s">
        <v>352</v>
      </c>
      <c r="J53" s="482" t="s">
        <v>354</v>
      </c>
      <c r="K53" s="474">
        <v>30600</v>
      </c>
      <c r="L53" s="480" t="s">
        <v>352</v>
      </c>
      <c r="M53" s="483" t="s">
        <v>354</v>
      </c>
      <c r="N53" s="474">
        <v>28260</v>
      </c>
      <c r="O53" s="475" t="s">
        <v>352</v>
      </c>
      <c r="P53" s="479">
        <v>1096.028</v>
      </c>
      <c r="Q53" s="474">
        <v>24940</v>
      </c>
      <c r="R53" s="475" t="s">
        <v>352</v>
      </c>
      <c r="S53" s="482" t="s">
        <v>354</v>
      </c>
      <c r="T53" s="474">
        <v>25420</v>
      </c>
      <c r="U53" s="475" t="s">
        <v>352</v>
      </c>
      <c r="V53" s="476" t="s">
        <v>354</v>
      </c>
      <c r="W53" s="474">
        <v>2360</v>
      </c>
      <c r="X53" s="475" t="s">
        <v>352</v>
      </c>
      <c r="Y53" s="476" t="s">
        <v>354</v>
      </c>
      <c r="Z53" s="474">
        <v>2020</v>
      </c>
      <c r="AA53" s="475" t="s">
        <v>352</v>
      </c>
      <c r="AB53" s="481" t="s">
        <v>354</v>
      </c>
      <c r="AC53" s="462"/>
      <c r="AF53" s="464"/>
      <c r="AG53" s="464"/>
      <c r="AH53" s="464"/>
      <c r="AI53" s="464"/>
      <c r="AJ53" s="464"/>
      <c r="AK53" s="464"/>
    </row>
    <row r="54" spans="1:37" s="463" customFormat="1" ht="13.5">
      <c r="A54" s="485"/>
      <c r="C54" s="475"/>
      <c r="D54" s="476"/>
      <c r="E54" s="477"/>
      <c r="F54" s="475"/>
      <c r="G54" s="486"/>
      <c r="H54" s="474"/>
      <c r="I54" s="475"/>
      <c r="J54" s="479"/>
      <c r="K54" s="474"/>
      <c r="L54" s="480"/>
      <c r="M54" s="479"/>
      <c r="O54" s="475"/>
      <c r="P54" s="479"/>
      <c r="R54" s="475"/>
      <c r="S54" s="479"/>
      <c r="U54" s="475"/>
      <c r="V54" s="476"/>
      <c r="X54" s="475"/>
      <c r="Y54" s="476"/>
      <c r="AA54" s="475"/>
      <c r="AB54" s="481"/>
      <c r="AC54" s="462"/>
      <c r="AF54" s="464"/>
      <c r="AG54" s="464"/>
      <c r="AH54" s="464"/>
      <c r="AI54" s="464"/>
      <c r="AJ54" s="464"/>
      <c r="AK54" s="464"/>
    </row>
    <row r="55" spans="1:37" s="463" customFormat="1" ht="13.5">
      <c r="A55" s="473" t="s">
        <v>397</v>
      </c>
      <c r="B55" s="474">
        <v>380</v>
      </c>
      <c r="C55" s="475" t="s">
        <v>352</v>
      </c>
      <c r="D55" s="476" t="s">
        <v>354</v>
      </c>
      <c r="E55" s="477">
        <v>70950</v>
      </c>
      <c r="F55" s="475" t="s">
        <v>352</v>
      </c>
      <c r="G55" s="482" t="s">
        <v>354</v>
      </c>
      <c r="H55" s="474">
        <v>73800</v>
      </c>
      <c r="I55" s="475" t="s">
        <v>352</v>
      </c>
      <c r="J55" s="482" t="s">
        <v>354</v>
      </c>
      <c r="K55" s="474">
        <v>70240</v>
      </c>
      <c r="L55" s="480" t="s">
        <v>352</v>
      </c>
      <c r="M55" s="479">
        <v>1796.7005349999999</v>
      </c>
      <c r="N55" s="474">
        <v>71430</v>
      </c>
      <c r="O55" s="475" t="s">
        <v>352</v>
      </c>
      <c r="P55" s="479">
        <v>1042.9059999999999</v>
      </c>
      <c r="Q55" s="474">
        <v>62320</v>
      </c>
      <c r="R55" s="475" t="s">
        <v>352</v>
      </c>
      <c r="S55" s="479">
        <v>310.94956000000002</v>
      </c>
      <c r="T55" s="474">
        <v>60890</v>
      </c>
      <c r="U55" s="475" t="s">
        <v>352</v>
      </c>
      <c r="V55" s="476" t="s">
        <v>354</v>
      </c>
      <c r="W55" s="474">
        <v>5000</v>
      </c>
      <c r="X55" s="475" t="s">
        <v>352</v>
      </c>
      <c r="Y55" s="476" t="s">
        <v>354</v>
      </c>
      <c r="Z55" s="474">
        <v>2960</v>
      </c>
      <c r="AA55" s="475" t="s">
        <v>352</v>
      </c>
      <c r="AB55" s="481" t="s">
        <v>354</v>
      </c>
      <c r="AC55" s="462"/>
      <c r="AF55" s="464"/>
      <c r="AG55" s="464"/>
      <c r="AH55" s="464"/>
      <c r="AI55" s="464"/>
      <c r="AJ55" s="464"/>
      <c r="AK55" s="464"/>
    </row>
    <row r="56" spans="1:37" s="463" customFormat="1" ht="13.5">
      <c r="A56" s="473" t="s">
        <v>398</v>
      </c>
      <c r="B56" s="474">
        <v>70</v>
      </c>
      <c r="C56" s="475" t="s">
        <v>352</v>
      </c>
      <c r="D56" s="476" t="s">
        <v>354</v>
      </c>
      <c r="E56" s="477">
        <v>11740</v>
      </c>
      <c r="F56" s="475" t="s">
        <v>352</v>
      </c>
      <c r="G56" s="482" t="s">
        <v>354</v>
      </c>
      <c r="H56" s="474">
        <v>11980</v>
      </c>
      <c r="I56" s="475" t="s">
        <v>352</v>
      </c>
      <c r="J56" s="482" t="s">
        <v>354</v>
      </c>
      <c r="K56" s="474">
        <v>12700</v>
      </c>
      <c r="L56" s="480" t="s">
        <v>352</v>
      </c>
      <c r="M56" s="483" t="s">
        <v>354</v>
      </c>
      <c r="N56" s="474">
        <v>12280</v>
      </c>
      <c r="O56" s="475" t="s">
        <v>352</v>
      </c>
      <c r="P56" s="482" t="s">
        <v>354</v>
      </c>
      <c r="Q56" s="474">
        <v>11470</v>
      </c>
      <c r="R56" s="475" t="s">
        <v>352</v>
      </c>
      <c r="S56" s="482" t="s">
        <v>354</v>
      </c>
      <c r="T56" s="474">
        <v>12490</v>
      </c>
      <c r="U56" s="475" t="s">
        <v>352</v>
      </c>
      <c r="V56" s="476" t="s">
        <v>354</v>
      </c>
      <c r="W56" s="474">
        <v>970</v>
      </c>
      <c r="X56" s="475" t="s">
        <v>352</v>
      </c>
      <c r="Y56" s="476" t="s">
        <v>354</v>
      </c>
      <c r="Z56" s="474">
        <v>650</v>
      </c>
      <c r="AA56" s="475" t="s">
        <v>352</v>
      </c>
      <c r="AB56" s="481" t="s">
        <v>354</v>
      </c>
      <c r="AC56" s="462"/>
      <c r="AF56" s="464"/>
      <c r="AG56" s="464"/>
      <c r="AH56" s="464"/>
      <c r="AI56" s="464"/>
      <c r="AJ56" s="464"/>
      <c r="AK56" s="464"/>
    </row>
    <row r="57" spans="1:37" s="463" customFormat="1" ht="13.5">
      <c r="A57" s="473" t="s">
        <v>399</v>
      </c>
      <c r="B57" s="474">
        <v>510</v>
      </c>
      <c r="C57" s="475" t="s">
        <v>352</v>
      </c>
      <c r="D57" s="476">
        <v>1.0857140000000001</v>
      </c>
      <c r="E57" s="477">
        <v>98790</v>
      </c>
      <c r="F57" s="475" t="s">
        <v>352</v>
      </c>
      <c r="G57" s="482" t="s">
        <v>354</v>
      </c>
      <c r="H57" s="474">
        <v>93390</v>
      </c>
      <c r="I57" s="475" t="s">
        <v>352</v>
      </c>
      <c r="J57" s="482" t="s">
        <v>354</v>
      </c>
      <c r="K57" s="474">
        <v>105240</v>
      </c>
      <c r="L57" s="480" t="s">
        <v>352</v>
      </c>
      <c r="M57" s="479">
        <v>2531.2618430000002</v>
      </c>
      <c r="N57" s="474">
        <v>117540</v>
      </c>
      <c r="O57" s="475" t="s">
        <v>352</v>
      </c>
      <c r="P57" s="479">
        <v>12850.63</v>
      </c>
      <c r="Q57" s="474">
        <v>98310</v>
      </c>
      <c r="R57" s="475" t="s">
        <v>352</v>
      </c>
      <c r="S57" s="479">
        <v>4176.2380640000001</v>
      </c>
      <c r="T57" s="474">
        <v>92430</v>
      </c>
      <c r="U57" s="475" t="s">
        <v>352</v>
      </c>
      <c r="V57" s="476">
        <v>33.657142999999998</v>
      </c>
      <c r="W57" s="474">
        <v>8150</v>
      </c>
      <c r="X57" s="475" t="s">
        <v>352</v>
      </c>
      <c r="Y57" s="476">
        <v>2.1714289999999998</v>
      </c>
      <c r="Z57" s="474">
        <v>5860</v>
      </c>
      <c r="AA57" s="475" t="s">
        <v>352</v>
      </c>
      <c r="AB57" s="481" t="s">
        <v>354</v>
      </c>
      <c r="AC57" s="462"/>
      <c r="AF57" s="464"/>
      <c r="AG57" s="464"/>
      <c r="AH57" s="464"/>
      <c r="AI57" s="464"/>
      <c r="AJ57" s="464"/>
      <c r="AK57" s="464"/>
    </row>
    <row r="58" spans="1:37" s="463" customFormat="1" ht="13.5">
      <c r="A58" s="473" t="s">
        <v>400</v>
      </c>
      <c r="B58" s="474">
        <v>1500</v>
      </c>
      <c r="C58" s="475" t="s">
        <v>352</v>
      </c>
      <c r="D58" s="476">
        <v>17.871281</v>
      </c>
      <c r="E58" s="477">
        <v>314210</v>
      </c>
      <c r="F58" s="475" t="s">
        <v>352</v>
      </c>
      <c r="G58" s="478">
        <v>12243.815816</v>
      </c>
      <c r="H58" s="474">
        <v>271380</v>
      </c>
      <c r="I58" s="475" t="s">
        <v>352</v>
      </c>
      <c r="J58" s="479">
        <v>2757.6140890000001</v>
      </c>
      <c r="K58" s="474">
        <v>304170</v>
      </c>
      <c r="L58" s="480" t="s">
        <v>352</v>
      </c>
      <c r="M58" s="479">
        <v>20453.011299999998</v>
      </c>
      <c r="N58" s="474">
        <v>296540</v>
      </c>
      <c r="O58" s="475" t="s">
        <v>352</v>
      </c>
      <c r="P58" s="479">
        <v>4131.8100000000004</v>
      </c>
      <c r="Q58" s="474">
        <v>313360</v>
      </c>
      <c r="R58" s="475" t="s">
        <v>352</v>
      </c>
      <c r="S58" s="479">
        <v>11968.314188</v>
      </c>
      <c r="T58" s="474">
        <v>285320</v>
      </c>
      <c r="U58" s="475" t="s">
        <v>352</v>
      </c>
      <c r="V58" s="476">
        <v>2046.4760140000001</v>
      </c>
      <c r="W58" s="474">
        <v>23360</v>
      </c>
      <c r="X58" s="475" t="s">
        <v>352</v>
      </c>
      <c r="Y58" s="476">
        <v>101.29677599999999</v>
      </c>
      <c r="Z58" s="474">
        <v>12840</v>
      </c>
      <c r="AA58" s="475" t="s">
        <v>352</v>
      </c>
      <c r="AB58" s="481">
        <v>489.34146299999998</v>
      </c>
      <c r="AC58" s="462"/>
      <c r="AF58" s="464"/>
      <c r="AG58" s="464"/>
      <c r="AH58" s="464"/>
      <c r="AI58" s="464"/>
      <c r="AJ58" s="464"/>
      <c r="AK58" s="464"/>
    </row>
    <row r="59" spans="1:37" s="463" customFormat="1" ht="13.5">
      <c r="A59" s="473" t="s">
        <v>401</v>
      </c>
      <c r="B59" s="474">
        <v>160</v>
      </c>
      <c r="C59" s="475" t="s">
        <v>352</v>
      </c>
      <c r="D59" s="476">
        <v>2.218855</v>
      </c>
      <c r="E59" s="477">
        <v>20040</v>
      </c>
      <c r="F59" s="475" t="s">
        <v>352</v>
      </c>
      <c r="G59" s="482" t="s">
        <v>354</v>
      </c>
      <c r="H59" s="474">
        <v>19990</v>
      </c>
      <c r="I59" s="475" t="s">
        <v>352</v>
      </c>
      <c r="J59" s="482" t="s">
        <v>354</v>
      </c>
      <c r="K59" s="474">
        <v>21220</v>
      </c>
      <c r="L59" s="480" t="s">
        <v>352</v>
      </c>
      <c r="M59" s="483" t="s">
        <v>354</v>
      </c>
      <c r="N59" s="474">
        <v>20860</v>
      </c>
      <c r="O59" s="475" t="s">
        <v>352</v>
      </c>
      <c r="P59" s="482" t="s">
        <v>354</v>
      </c>
      <c r="Q59" s="474">
        <v>21990</v>
      </c>
      <c r="R59" s="475" t="s">
        <v>352</v>
      </c>
      <c r="S59" s="479">
        <v>1557.8401100000001</v>
      </c>
      <c r="T59" s="474">
        <v>18660</v>
      </c>
      <c r="U59" s="475" t="s">
        <v>352</v>
      </c>
      <c r="V59" s="476">
        <v>55.424242</v>
      </c>
      <c r="W59" s="474">
        <v>1620</v>
      </c>
      <c r="X59" s="475" t="s">
        <v>352</v>
      </c>
      <c r="Y59" s="476">
        <v>5.8824920000000001</v>
      </c>
      <c r="Z59" s="474">
        <v>1210</v>
      </c>
      <c r="AA59" s="475" t="s">
        <v>352</v>
      </c>
      <c r="AB59" s="481">
        <v>1.181818</v>
      </c>
      <c r="AC59" s="462"/>
      <c r="AF59" s="464"/>
      <c r="AG59" s="464"/>
      <c r="AH59" s="464"/>
      <c r="AI59" s="464"/>
      <c r="AJ59" s="464"/>
      <c r="AK59" s="464"/>
    </row>
    <row r="60" spans="1:37" s="463" customFormat="1" ht="13.5">
      <c r="A60" s="485"/>
      <c r="C60" s="475"/>
      <c r="D60" s="476"/>
      <c r="E60" s="477"/>
      <c r="F60" s="475"/>
      <c r="G60" s="488"/>
      <c r="H60" s="474"/>
      <c r="I60" s="475"/>
      <c r="J60" s="479"/>
      <c r="K60" s="474"/>
      <c r="L60" s="480"/>
      <c r="M60" s="479"/>
      <c r="O60" s="475"/>
      <c r="P60" s="479"/>
      <c r="R60" s="475"/>
      <c r="S60" s="479"/>
      <c r="U60" s="475"/>
      <c r="V60" s="476"/>
      <c r="X60" s="475"/>
      <c r="Y60" s="476"/>
      <c r="AA60" s="475"/>
      <c r="AB60" s="481"/>
      <c r="AC60" s="462"/>
      <c r="AF60" s="464"/>
      <c r="AG60" s="464"/>
      <c r="AH60" s="464"/>
      <c r="AI60" s="464"/>
      <c r="AJ60" s="464"/>
      <c r="AK60" s="464"/>
    </row>
    <row r="61" spans="1:37" s="463" customFormat="1" ht="13.5">
      <c r="A61" s="473" t="s">
        <v>402</v>
      </c>
      <c r="B61" s="474">
        <v>110</v>
      </c>
      <c r="C61" s="475" t="s">
        <v>352</v>
      </c>
      <c r="D61" s="476" t="s">
        <v>354</v>
      </c>
      <c r="E61" s="477">
        <v>14090</v>
      </c>
      <c r="F61" s="475" t="s">
        <v>352</v>
      </c>
      <c r="G61" s="482" t="s">
        <v>354</v>
      </c>
      <c r="H61" s="474">
        <v>12730</v>
      </c>
      <c r="I61" s="475" t="s">
        <v>352</v>
      </c>
      <c r="J61" s="482" t="s">
        <v>354</v>
      </c>
      <c r="K61" s="474">
        <v>11530</v>
      </c>
      <c r="L61" s="480" t="s">
        <v>352</v>
      </c>
      <c r="M61" s="483" t="s">
        <v>354</v>
      </c>
      <c r="N61" s="474">
        <v>12600</v>
      </c>
      <c r="O61" s="475" t="s">
        <v>352</v>
      </c>
      <c r="P61" s="479">
        <v>232.17449999999999</v>
      </c>
      <c r="Q61" s="474">
        <v>10350</v>
      </c>
      <c r="R61" s="475" t="s">
        <v>352</v>
      </c>
      <c r="S61" s="482" t="s">
        <v>354</v>
      </c>
      <c r="T61" s="474">
        <v>9030</v>
      </c>
      <c r="U61" s="475" t="s">
        <v>352</v>
      </c>
      <c r="V61" s="476" t="s">
        <v>354</v>
      </c>
      <c r="W61" s="474">
        <v>1200</v>
      </c>
      <c r="X61" s="475" t="s">
        <v>352</v>
      </c>
      <c r="Y61" s="476" t="s">
        <v>354</v>
      </c>
      <c r="Z61" s="474">
        <v>1000</v>
      </c>
      <c r="AA61" s="475" t="s">
        <v>352</v>
      </c>
      <c r="AB61" s="481" t="s">
        <v>354</v>
      </c>
      <c r="AC61" s="462"/>
      <c r="AF61" s="464"/>
      <c r="AG61" s="464"/>
      <c r="AH61" s="464"/>
      <c r="AI61" s="464"/>
      <c r="AJ61" s="464"/>
      <c r="AK61" s="464"/>
    </row>
    <row r="62" spans="1:37" s="463" customFormat="1" ht="13.5">
      <c r="A62" s="473" t="s">
        <v>403</v>
      </c>
      <c r="B62" s="474">
        <v>750</v>
      </c>
      <c r="C62" s="475" t="s">
        <v>352</v>
      </c>
      <c r="D62" s="476">
        <v>2.1199789999999998</v>
      </c>
      <c r="E62" s="477">
        <v>129470</v>
      </c>
      <c r="F62" s="475" t="s">
        <v>352</v>
      </c>
      <c r="G62" s="482" t="s">
        <v>354</v>
      </c>
      <c r="H62" s="474">
        <v>131160</v>
      </c>
      <c r="I62" s="475" t="s">
        <v>352</v>
      </c>
      <c r="J62" s="479">
        <v>6935.6676349999998</v>
      </c>
      <c r="K62" s="474">
        <v>155220</v>
      </c>
      <c r="L62" s="480" t="s">
        <v>352</v>
      </c>
      <c r="M62" s="479">
        <v>14290.391670999999</v>
      </c>
      <c r="N62" s="474">
        <v>143140</v>
      </c>
      <c r="O62" s="475" t="s">
        <v>352</v>
      </c>
      <c r="P62" s="479">
        <v>7987.58</v>
      </c>
      <c r="Q62" s="474">
        <v>128140</v>
      </c>
      <c r="R62" s="475" t="s">
        <v>352</v>
      </c>
      <c r="S62" s="479">
        <v>2580.733142</v>
      </c>
      <c r="T62" s="474">
        <v>123780</v>
      </c>
      <c r="U62" s="475" t="s">
        <v>352</v>
      </c>
      <c r="V62" s="476">
        <v>81.941648999999998</v>
      </c>
      <c r="W62" s="474">
        <v>10980</v>
      </c>
      <c r="X62" s="475" t="s">
        <v>352</v>
      </c>
      <c r="Y62" s="476">
        <v>11.025672999999999</v>
      </c>
      <c r="Z62" s="474">
        <v>6400</v>
      </c>
      <c r="AA62" s="475" t="s">
        <v>352</v>
      </c>
      <c r="AB62" s="481">
        <v>1.076023</v>
      </c>
      <c r="AC62" s="462"/>
      <c r="AF62" s="464"/>
      <c r="AG62" s="464"/>
      <c r="AH62" s="464"/>
      <c r="AI62" s="464"/>
      <c r="AJ62" s="464"/>
      <c r="AK62" s="464"/>
    </row>
    <row r="63" spans="1:37" s="463" customFormat="1" ht="13.5">
      <c r="A63" s="473" t="s">
        <v>404</v>
      </c>
      <c r="B63" s="474">
        <v>630</v>
      </c>
      <c r="C63" s="475" t="s">
        <v>352</v>
      </c>
      <c r="D63" s="476">
        <v>5.3859589999999997</v>
      </c>
      <c r="E63" s="477">
        <v>91150</v>
      </c>
      <c r="F63" s="475" t="s">
        <v>352</v>
      </c>
      <c r="G63" s="478">
        <v>2028.0944179999999</v>
      </c>
      <c r="H63" s="474">
        <v>101130</v>
      </c>
      <c r="I63" s="475" t="s">
        <v>352</v>
      </c>
      <c r="J63" s="479">
        <v>7934.7785199999998</v>
      </c>
      <c r="K63" s="474">
        <v>119640</v>
      </c>
      <c r="L63" s="480" t="s">
        <v>352</v>
      </c>
      <c r="M63" s="479">
        <v>13187.197824999999</v>
      </c>
      <c r="N63" s="474">
        <v>104070</v>
      </c>
      <c r="O63" s="475" t="s">
        <v>352</v>
      </c>
      <c r="P63" s="479">
        <v>3054.2269999999999</v>
      </c>
      <c r="Q63" s="474">
        <v>94340</v>
      </c>
      <c r="R63" s="475" t="s">
        <v>352</v>
      </c>
      <c r="S63" s="479">
        <v>625.47483599999998</v>
      </c>
      <c r="T63" s="474">
        <v>93630</v>
      </c>
      <c r="U63" s="475" t="s">
        <v>352</v>
      </c>
      <c r="V63" s="476">
        <v>233.515693</v>
      </c>
      <c r="W63" s="474">
        <v>7130</v>
      </c>
      <c r="X63" s="475" t="s">
        <v>352</v>
      </c>
      <c r="Y63" s="476">
        <v>21.486363000000001</v>
      </c>
      <c r="Z63" s="474">
        <v>4210</v>
      </c>
      <c r="AA63" s="475" t="s">
        <v>352</v>
      </c>
      <c r="AB63" s="481">
        <v>30</v>
      </c>
      <c r="AC63" s="462"/>
      <c r="AF63" s="464"/>
      <c r="AG63" s="464"/>
      <c r="AH63" s="464"/>
      <c r="AI63" s="464"/>
      <c r="AJ63" s="464"/>
      <c r="AK63" s="464"/>
    </row>
    <row r="64" spans="1:37" s="463" customFormat="1" ht="13.5">
      <c r="A64" s="473" t="s">
        <v>405</v>
      </c>
      <c r="B64" s="474">
        <v>120</v>
      </c>
      <c r="C64" s="475" t="s">
        <v>352</v>
      </c>
      <c r="D64" s="476">
        <v>1.04878</v>
      </c>
      <c r="E64" s="477">
        <v>16560</v>
      </c>
      <c r="F64" s="475" t="s">
        <v>352</v>
      </c>
      <c r="G64" s="482" t="s">
        <v>354</v>
      </c>
      <c r="H64" s="474">
        <v>15300</v>
      </c>
      <c r="I64" s="475" t="s">
        <v>352</v>
      </c>
      <c r="J64" s="482" t="s">
        <v>354</v>
      </c>
      <c r="K64" s="474">
        <v>16120</v>
      </c>
      <c r="L64" s="480" t="s">
        <v>352</v>
      </c>
      <c r="M64" s="483" t="s">
        <v>354</v>
      </c>
      <c r="N64" s="474">
        <v>14980</v>
      </c>
      <c r="O64" s="475" t="s">
        <v>352</v>
      </c>
      <c r="P64" s="482" t="s">
        <v>354</v>
      </c>
      <c r="Q64" s="474">
        <v>13860</v>
      </c>
      <c r="R64" s="475" t="s">
        <v>352</v>
      </c>
      <c r="S64" s="482" t="s">
        <v>354</v>
      </c>
      <c r="T64" s="474">
        <v>13430</v>
      </c>
      <c r="U64" s="475" t="s">
        <v>352</v>
      </c>
      <c r="V64" s="476">
        <v>1.04878</v>
      </c>
      <c r="W64" s="474">
        <v>1130</v>
      </c>
      <c r="X64" s="475" t="s">
        <v>352</v>
      </c>
      <c r="Y64" s="476">
        <v>1.04878</v>
      </c>
      <c r="Z64" s="474">
        <v>660</v>
      </c>
      <c r="AA64" s="475" t="s">
        <v>352</v>
      </c>
      <c r="AB64" s="481">
        <v>1.04878</v>
      </c>
      <c r="AC64" s="462"/>
      <c r="AF64" s="464"/>
      <c r="AG64" s="464"/>
      <c r="AH64" s="464"/>
      <c r="AI64" s="464"/>
      <c r="AJ64" s="464"/>
      <c r="AK64" s="464"/>
    </row>
    <row r="65" spans="1:37" s="463" customFormat="1" ht="13.5">
      <c r="A65" s="473" t="s">
        <v>406</v>
      </c>
      <c r="B65" s="474">
        <v>840</v>
      </c>
      <c r="C65" s="475" t="s">
        <v>352</v>
      </c>
      <c r="D65" s="476" t="s">
        <v>354</v>
      </c>
      <c r="E65" s="477">
        <v>162220</v>
      </c>
      <c r="F65" s="475" t="s">
        <v>352</v>
      </c>
      <c r="G65" s="478">
        <v>9079.6259989999999</v>
      </c>
      <c r="H65" s="474">
        <v>159240</v>
      </c>
      <c r="I65" s="475" t="s">
        <v>352</v>
      </c>
      <c r="J65" s="479">
        <v>11742.685651</v>
      </c>
      <c r="K65" s="474">
        <v>142280</v>
      </c>
      <c r="L65" s="480" t="s">
        <v>352</v>
      </c>
      <c r="M65" s="479">
        <v>137.31192899999999</v>
      </c>
      <c r="N65" s="474">
        <v>138290</v>
      </c>
      <c r="O65" s="475" t="s">
        <v>352</v>
      </c>
      <c r="P65" s="479">
        <v>1596.954</v>
      </c>
      <c r="Q65" s="474">
        <v>130510</v>
      </c>
      <c r="R65" s="475" t="s">
        <v>352</v>
      </c>
      <c r="S65" s="482" t="s">
        <v>354</v>
      </c>
      <c r="T65" s="474">
        <v>127250</v>
      </c>
      <c r="U65" s="475" t="s">
        <v>352</v>
      </c>
      <c r="V65" s="476" t="s">
        <v>354</v>
      </c>
      <c r="W65" s="474">
        <v>9150</v>
      </c>
      <c r="X65" s="475" t="s">
        <v>352</v>
      </c>
      <c r="Y65" s="476" t="s">
        <v>354</v>
      </c>
      <c r="Z65" s="474">
        <v>5420</v>
      </c>
      <c r="AA65" s="475" t="s">
        <v>352</v>
      </c>
      <c r="AB65" s="481" t="s">
        <v>354</v>
      </c>
      <c r="AC65" s="462"/>
      <c r="AF65" s="464"/>
      <c r="AG65" s="464"/>
      <c r="AH65" s="464"/>
      <c r="AI65" s="464"/>
      <c r="AJ65" s="464"/>
      <c r="AK65" s="464"/>
    </row>
    <row r="66" spans="1:37" s="463" customFormat="1" ht="13.5">
      <c r="A66" s="489" t="s">
        <v>407</v>
      </c>
      <c r="B66" s="474">
        <v>40</v>
      </c>
      <c r="C66" s="475" t="s">
        <v>352</v>
      </c>
      <c r="D66" s="490" t="s">
        <v>354</v>
      </c>
      <c r="E66" s="491">
        <v>2430</v>
      </c>
      <c r="F66" s="475" t="s">
        <v>352</v>
      </c>
      <c r="G66" s="492" t="s">
        <v>354</v>
      </c>
      <c r="H66" s="493">
        <v>2600</v>
      </c>
      <c r="I66" s="475" t="s">
        <v>352</v>
      </c>
      <c r="J66" s="492" t="s">
        <v>354</v>
      </c>
      <c r="K66" s="493">
        <v>2310</v>
      </c>
      <c r="L66" s="480" t="s">
        <v>352</v>
      </c>
      <c r="M66" s="494" t="s">
        <v>354</v>
      </c>
      <c r="N66" s="474">
        <v>2930</v>
      </c>
      <c r="O66" s="475" t="s">
        <v>352</v>
      </c>
      <c r="P66" s="492" t="s">
        <v>354</v>
      </c>
      <c r="Q66" s="493">
        <v>2910</v>
      </c>
      <c r="R66" s="495" t="s">
        <v>352</v>
      </c>
      <c r="S66" s="492" t="s">
        <v>354</v>
      </c>
      <c r="T66" s="493">
        <v>2740</v>
      </c>
      <c r="U66" s="495" t="s">
        <v>352</v>
      </c>
      <c r="V66" s="490" t="s">
        <v>354</v>
      </c>
      <c r="W66" s="493">
        <v>260</v>
      </c>
      <c r="X66" s="475" t="s">
        <v>352</v>
      </c>
      <c r="Y66" s="476" t="s">
        <v>354</v>
      </c>
      <c r="Z66" s="493">
        <v>30</v>
      </c>
      <c r="AA66" s="475" t="s">
        <v>352</v>
      </c>
      <c r="AB66" s="481" t="s">
        <v>354</v>
      </c>
      <c r="AC66" s="462"/>
      <c r="AF66" s="464"/>
      <c r="AG66" s="464"/>
      <c r="AH66" s="464"/>
      <c r="AI66" s="464"/>
      <c r="AJ66" s="464"/>
      <c r="AK66" s="464"/>
    </row>
    <row r="67" spans="1:37" s="497" customFormat="1" ht="13.5">
      <c r="A67" s="679" t="s">
        <v>408</v>
      </c>
      <c r="B67" s="680"/>
      <c r="C67" s="680"/>
      <c r="D67" s="681"/>
      <c r="E67" s="680"/>
      <c r="F67" s="680"/>
      <c r="G67" s="680"/>
      <c r="H67" s="680"/>
      <c r="I67" s="680"/>
      <c r="J67" s="680"/>
      <c r="K67" s="680"/>
      <c r="L67" s="680"/>
      <c r="M67" s="680"/>
      <c r="N67" s="680"/>
      <c r="O67" s="680"/>
      <c r="P67" s="681"/>
      <c r="Q67" s="681"/>
      <c r="R67" s="681"/>
      <c r="S67" s="681"/>
      <c r="T67" s="681"/>
      <c r="U67" s="681"/>
      <c r="V67" s="681"/>
      <c r="W67" s="680"/>
      <c r="X67" s="680"/>
      <c r="Y67" s="680"/>
      <c r="Z67" s="680"/>
      <c r="AA67" s="680"/>
      <c r="AB67" s="680"/>
      <c r="AC67" s="496"/>
      <c r="AF67" s="498"/>
      <c r="AG67" s="498"/>
      <c r="AH67" s="498"/>
      <c r="AI67" s="498"/>
      <c r="AJ67" s="498"/>
      <c r="AK67" s="498"/>
    </row>
    <row r="68" spans="1:37" s="497" customFormat="1" ht="13.5">
      <c r="A68" s="682" t="s">
        <v>409</v>
      </c>
      <c r="B68" s="682"/>
      <c r="C68" s="682"/>
      <c r="D68" s="682"/>
      <c r="E68" s="682"/>
      <c r="F68" s="682"/>
      <c r="G68" s="682"/>
      <c r="H68" s="682"/>
      <c r="I68" s="682"/>
      <c r="J68" s="682"/>
      <c r="K68" s="682"/>
      <c r="L68" s="682"/>
      <c r="M68" s="682"/>
      <c r="N68" s="682"/>
      <c r="O68" s="682"/>
      <c r="P68" s="682"/>
      <c r="Q68" s="682"/>
      <c r="R68" s="682"/>
      <c r="S68" s="682"/>
      <c r="T68" s="682"/>
      <c r="U68" s="682"/>
      <c r="V68" s="682"/>
      <c r="W68" s="682"/>
      <c r="X68" s="682"/>
      <c r="Y68" s="682"/>
      <c r="Z68" s="682"/>
      <c r="AA68" s="682"/>
      <c r="AB68" s="682"/>
      <c r="AC68" s="496"/>
      <c r="AF68" s="498"/>
      <c r="AG68" s="498"/>
      <c r="AH68" s="498"/>
      <c r="AI68" s="498"/>
      <c r="AJ68" s="498"/>
      <c r="AK68" s="498"/>
    </row>
    <row r="69" spans="1:37" s="497" customFormat="1" ht="13.5">
      <c r="A69" s="682" t="s">
        <v>410</v>
      </c>
      <c r="B69" s="682"/>
      <c r="C69" s="682"/>
      <c r="D69" s="682"/>
      <c r="E69" s="682"/>
      <c r="F69" s="682"/>
      <c r="G69" s="682"/>
      <c r="H69" s="682"/>
      <c r="I69" s="682"/>
      <c r="J69" s="682"/>
      <c r="K69" s="682"/>
      <c r="L69" s="682"/>
      <c r="M69" s="682"/>
      <c r="N69" s="682"/>
      <c r="O69" s="682"/>
      <c r="P69" s="682"/>
      <c r="Q69" s="682"/>
      <c r="R69" s="682"/>
      <c r="S69" s="682"/>
      <c r="T69" s="682"/>
      <c r="U69" s="682"/>
      <c r="V69" s="682"/>
      <c r="W69" s="682"/>
      <c r="X69" s="682"/>
      <c r="Y69" s="682"/>
      <c r="Z69" s="682"/>
      <c r="AA69" s="682"/>
      <c r="AB69" s="682"/>
      <c r="AC69" s="496"/>
      <c r="AF69" s="498"/>
      <c r="AG69" s="498"/>
      <c r="AH69" s="498"/>
      <c r="AI69" s="498"/>
      <c r="AJ69" s="498"/>
      <c r="AK69" s="498"/>
    </row>
    <row r="70" spans="1:37" s="497" customFormat="1" ht="13.5">
      <c r="A70" s="683" t="s">
        <v>411</v>
      </c>
      <c r="B70" s="683"/>
      <c r="C70" s="683"/>
      <c r="D70" s="683"/>
      <c r="E70" s="683"/>
      <c r="F70" s="683"/>
      <c r="G70" s="683"/>
      <c r="H70" s="683"/>
      <c r="I70" s="683"/>
      <c r="J70" s="683"/>
      <c r="K70" s="683"/>
      <c r="L70" s="683"/>
      <c r="M70" s="683"/>
      <c r="N70" s="683"/>
      <c r="O70" s="683"/>
      <c r="P70" s="683"/>
      <c r="Q70" s="683"/>
      <c r="R70" s="683"/>
      <c r="S70" s="683"/>
      <c r="T70" s="683"/>
      <c r="U70" s="683"/>
      <c r="V70" s="683"/>
      <c r="W70" s="683"/>
      <c r="X70" s="683"/>
      <c r="Y70" s="683"/>
      <c r="Z70" s="683"/>
      <c r="AA70" s="683"/>
      <c r="AB70" s="683"/>
      <c r="AC70" s="496"/>
      <c r="AF70" s="498"/>
      <c r="AG70" s="498"/>
      <c r="AH70" s="498"/>
      <c r="AI70" s="498"/>
      <c r="AJ70" s="498"/>
      <c r="AK70" s="498"/>
    </row>
    <row r="71" spans="1:37" s="497" customFormat="1" ht="26.1" customHeight="1">
      <c r="A71" s="677" t="s">
        <v>412</v>
      </c>
      <c r="B71" s="677"/>
      <c r="C71" s="677"/>
      <c r="D71" s="677"/>
      <c r="E71" s="677"/>
      <c r="F71" s="677"/>
      <c r="G71" s="677"/>
      <c r="H71" s="677"/>
      <c r="I71" s="677"/>
      <c r="J71" s="677"/>
      <c r="K71" s="677"/>
      <c r="L71" s="677"/>
      <c r="M71" s="677"/>
      <c r="N71" s="677"/>
      <c r="O71" s="677"/>
      <c r="P71" s="677"/>
      <c r="Q71" s="677"/>
      <c r="R71" s="677"/>
      <c r="S71" s="677"/>
      <c r="T71" s="677"/>
      <c r="U71" s="677"/>
      <c r="V71" s="677"/>
      <c r="W71" s="677"/>
      <c r="X71" s="677"/>
      <c r="Y71" s="677"/>
      <c r="Z71" s="677"/>
      <c r="AA71" s="677"/>
      <c r="AB71" s="677"/>
      <c r="AC71" s="496"/>
      <c r="AF71" s="498"/>
      <c r="AG71" s="498"/>
      <c r="AH71" s="498"/>
      <c r="AI71" s="498"/>
      <c r="AJ71" s="498"/>
      <c r="AK71" s="498"/>
    </row>
    <row r="72" spans="1:37" s="497" customFormat="1" ht="13.5">
      <c r="A72" s="678" t="s">
        <v>413</v>
      </c>
      <c r="B72" s="678"/>
      <c r="C72" s="678"/>
      <c r="D72" s="678"/>
      <c r="E72" s="678"/>
      <c r="F72" s="678"/>
      <c r="G72" s="678"/>
      <c r="H72" s="678"/>
      <c r="I72" s="678"/>
      <c r="J72" s="678"/>
      <c r="K72" s="678"/>
      <c r="L72" s="678"/>
      <c r="M72" s="678"/>
      <c r="N72" s="678"/>
      <c r="O72" s="678"/>
      <c r="P72" s="678"/>
      <c r="Q72" s="678"/>
      <c r="R72" s="678"/>
      <c r="S72" s="678"/>
      <c r="T72" s="678"/>
      <c r="U72" s="678"/>
      <c r="V72" s="678"/>
      <c r="W72" s="678"/>
      <c r="X72" s="678"/>
      <c r="Y72" s="678"/>
      <c r="Z72" s="678"/>
      <c r="AA72" s="678"/>
      <c r="AB72" s="678"/>
      <c r="AC72" s="496"/>
      <c r="AF72" s="498"/>
      <c r="AG72" s="498"/>
      <c r="AH72" s="498"/>
      <c r="AI72" s="498"/>
      <c r="AJ72" s="498"/>
      <c r="AK72" s="498"/>
    </row>
    <row r="74" spans="1:37">
      <c r="A74" t="s">
        <v>414</v>
      </c>
    </row>
  </sheetData>
  <mergeCells count="28">
    <mergeCell ref="A1:AB1"/>
    <mergeCell ref="A2:AB2"/>
    <mergeCell ref="A3:A4"/>
    <mergeCell ref="B3:D4"/>
    <mergeCell ref="E3:V3"/>
    <mergeCell ref="W3:Y4"/>
    <mergeCell ref="Z3:AB4"/>
    <mergeCell ref="E4:G4"/>
    <mergeCell ref="H4:J4"/>
    <mergeCell ref="K4:M4"/>
    <mergeCell ref="N4:P4"/>
    <mergeCell ref="Q4:S4"/>
    <mergeCell ref="T4:V4"/>
    <mergeCell ref="Q5:S5"/>
    <mergeCell ref="T5:V5"/>
    <mergeCell ref="A71:AB71"/>
    <mergeCell ref="A72:AB72"/>
    <mergeCell ref="W5:Y5"/>
    <mergeCell ref="Z5:AB5"/>
    <mergeCell ref="A67:AB67"/>
    <mergeCell ref="A68:AB68"/>
    <mergeCell ref="A69:AB69"/>
    <mergeCell ref="A70:AB70"/>
    <mergeCell ref="B5:D5"/>
    <mergeCell ref="E5:G5"/>
    <mergeCell ref="H5:J5"/>
    <mergeCell ref="K5:M5"/>
    <mergeCell ref="N5:P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election activeCell="P64" sqref="P64"/>
    </sheetView>
  </sheetViews>
  <sheetFormatPr defaultRowHeight="12.75"/>
  <cols>
    <col min="1" max="1" width="27.28515625" customWidth="1"/>
    <col min="2" max="14" width="9.7109375" bestFit="1" customWidth="1"/>
  </cols>
  <sheetData>
    <row r="1" spans="1:14">
      <c r="A1" s="2" t="s">
        <v>416</v>
      </c>
    </row>
    <row r="2" spans="1:14">
      <c r="A2" s="2" t="s">
        <v>417</v>
      </c>
    </row>
    <row r="3" spans="1:14">
      <c r="A3" s="2" t="s">
        <v>1</v>
      </c>
    </row>
    <row r="4" spans="1:14">
      <c r="A4" s="2"/>
      <c r="B4" s="69" t="s">
        <v>113</v>
      </c>
      <c r="C4" s="69" t="s">
        <v>120</v>
      </c>
      <c r="D4" s="69" t="s">
        <v>122</v>
      </c>
      <c r="E4" s="69" t="s">
        <v>123</v>
      </c>
      <c r="F4" s="69" t="s">
        <v>124</v>
      </c>
      <c r="G4" s="69" t="s">
        <v>125</v>
      </c>
      <c r="H4" s="69" t="s">
        <v>126</v>
      </c>
      <c r="I4" s="69" t="s">
        <v>264</v>
      </c>
      <c r="J4" s="69" t="s">
        <v>222</v>
      </c>
      <c r="K4" s="69" t="s">
        <v>265</v>
      </c>
      <c r="L4" s="69" t="s">
        <v>245</v>
      </c>
      <c r="M4" s="69" t="s">
        <v>266</v>
      </c>
      <c r="N4" s="69" t="s">
        <v>418</v>
      </c>
    </row>
    <row r="5" spans="1:14">
      <c r="A5" s="2" t="s">
        <v>262</v>
      </c>
      <c r="B5" s="13">
        <v>3121630</v>
      </c>
      <c r="C5" s="13">
        <v>3103680</v>
      </c>
      <c r="D5" s="13">
        <v>3110140</v>
      </c>
      <c r="E5" s="13">
        <v>3070410</v>
      </c>
      <c r="F5" s="13">
        <v>3031410</v>
      </c>
      <c r="G5" s="13">
        <v>3047810</v>
      </c>
      <c r="H5" s="13">
        <v>3066370</v>
      </c>
      <c r="I5" s="13">
        <v>3106010</v>
      </c>
      <c r="J5" s="13">
        <v>3100960</v>
      </c>
      <c r="K5" s="13">
        <v>3085660</v>
      </c>
      <c r="L5" s="13">
        <v>3115190</v>
      </c>
      <c r="M5" s="13">
        <v>3130440</v>
      </c>
      <c r="N5" s="13">
        <v>3146620</v>
      </c>
    </row>
    <row r="6" spans="1:14">
      <c r="A6" s="2" t="s">
        <v>421</v>
      </c>
      <c r="B6" s="2">
        <v>1107200</v>
      </c>
      <c r="C6" s="2">
        <v>1104730</v>
      </c>
      <c r="D6" s="2">
        <v>1121490</v>
      </c>
      <c r="E6" s="2">
        <v>1118200</v>
      </c>
      <c r="F6" s="2">
        <v>1116330</v>
      </c>
      <c r="G6" s="2">
        <v>1130470</v>
      </c>
      <c r="H6" s="2">
        <v>1146240</v>
      </c>
      <c r="I6" s="2">
        <v>1172090</v>
      </c>
      <c r="J6" s="2">
        <v>1178000</v>
      </c>
      <c r="K6" s="2">
        <v>1171250</v>
      </c>
      <c r="L6" s="2">
        <v>1177880</v>
      </c>
      <c r="M6" s="2">
        <v>1181630</v>
      </c>
      <c r="N6" s="2">
        <v>1198830</v>
      </c>
    </row>
    <row r="7" spans="1:14">
      <c r="A7" s="2" t="s">
        <v>30</v>
      </c>
      <c r="B7" s="2">
        <v>44210</v>
      </c>
      <c r="C7" s="2">
        <v>44030</v>
      </c>
      <c r="D7" s="2">
        <v>43050</v>
      </c>
      <c r="E7" s="2">
        <v>42560</v>
      </c>
      <c r="F7" s="2">
        <v>41760</v>
      </c>
      <c r="G7" s="2">
        <v>42430</v>
      </c>
      <c r="H7" s="2">
        <v>42550</v>
      </c>
      <c r="I7" s="2">
        <v>42990</v>
      </c>
      <c r="J7" s="2">
        <v>42860</v>
      </c>
      <c r="K7" s="2">
        <v>41190</v>
      </c>
      <c r="L7" s="2">
        <v>40770</v>
      </c>
      <c r="M7" s="2">
        <v>40790</v>
      </c>
      <c r="N7" s="2">
        <v>40690</v>
      </c>
    </row>
    <row r="8" spans="1:14">
      <c r="A8" s="2" t="s">
        <v>31</v>
      </c>
      <c r="B8" s="2">
        <v>28110</v>
      </c>
      <c r="C8" s="2">
        <v>28210</v>
      </c>
      <c r="D8" s="2">
        <v>28210</v>
      </c>
      <c r="E8" s="2">
        <v>28540</v>
      </c>
      <c r="F8" s="2">
        <v>28810</v>
      </c>
      <c r="G8" s="2">
        <v>28810</v>
      </c>
      <c r="H8" s="2">
        <v>29210</v>
      </c>
      <c r="I8" s="2">
        <v>29200</v>
      </c>
      <c r="J8" s="2">
        <v>29480</v>
      </c>
      <c r="K8" s="2">
        <v>29470</v>
      </c>
      <c r="L8" s="2">
        <v>29380</v>
      </c>
      <c r="M8" s="2">
        <v>29380</v>
      </c>
      <c r="N8" s="2">
        <v>29310</v>
      </c>
    </row>
    <row r="9" spans="1:14">
      <c r="A9" s="2" t="s">
        <v>71</v>
      </c>
      <c r="B9" s="2">
        <v>8220</v>
      </c>
      <c r="C9" s="2">
        <v>8320</v>
      </c>
      <c r="D9" s="2">
        <v>8140</v>
      </c>
      <c r="E9" s="2">
        <v>7950</v>
      </c>
      <c r="F9" s="2">
        <v>7820</v>
      </c>
      <c r="G9" s="2">
        <v>7610</v>
      </c>
      <c r="H9" s="2">
        <v>7770</v>
      </c>
      <c r="I9" s="2">
        <v>7970</v>
      </c>
      <c r="J9" s="2">
        <v>8160</v>
      </c>
      <c r="K9" s="2">
        <v>8100</v>
      </c>
      <c r="L9" s="2">
        <v>8560</v>
      </c>
      <c r="M9" s="2">
        <v>8380</v>
      </c>
      <c r="N9" s="2">
        <v>8510</v>
      </c>
    </row>
    <row r="10" spans="1:14">
      <c r="A10" s="2" t="s">
        <v>32</v>
      </c>
      <c r="B10" s="2">
        <v>160570</v>
      </c>
      <c r="C10" s="2">
        <v>157050</v>
      </c>
      <c r="D10" s="2">
        <v>164790</v>
      </c>
      <c r="E10" s="2">
        <v>163860</v>
      </c>
      <c r="F10" s="2">
        <v>166890</v>
      </c>
      <c r="G10" s="2">
        <v>165210</v>
      </c>
      <c r="H10" s="2">
        <v>168260</v>
      </c>
      <c r="I10" s="2">
        <v>169610</v>
      </c>
      <c r="J10" s="2">
        <v>171040</v>
      </c>
      <c r="K10" s="2">
        <v>166750</v>
      </c>
      <c r="L10" s="2">
        <v>167980</v>
      </c>
      <c r="M10" s="2">
        <v>170560</v>
      </c>
      <c r="N10" s="2">
        <v>172920</v>
      </c>
    </row>
    <row r="11" spans="1:14">
      <c r="A11" s="2" t="s">
        <v>33</v>
      </c>
      <c r="B11" s="2">
        <v>93410</v>
      </c>
      <c r="C11" s="2">
        <v>91780</v>
      </c>
      <c r="D11" s="2">
        <v>92890</v>
      </c>
      <c r="E11" s="2">
        <v>93770</v>
      </c>
      <c r="F11" s="2">
        <v>93390</v>
      </c>
      <c r="G11" s="2">
        <v>95300</v>
      </c>
      <c r="H11" s="2">
        <v>96430</v>
      </c>
      <c r="I11" s="2">
        <v>98350</v>
      </c>
      <c r="J11" s="2">
        <v>98220</v>
      </c>
      <c r="K11" s="2">
        <v>96670</v>
      </c>
      <c r="L11" s="2">
        <v>95860</v>
      </c>
      <c r="M11" s="2">
        <v>96180</v>
      </c>
      <c r="N11" s="2">
        <v>96930</v>
      </c>
    </row>
    <row r="12" spans="1:14">
      <c r="A12" s="2" t="s">
        <v>34</v>
      </c>
      <c r="B12" s="2">
        <v>41540</v>
      </c>
      <c r="C12" s="2">
        <v>41750</v>
      </c>
      <c r="D12" s="2">
        <v>41700</v>
      </c>
      <c r="E12" s="2">
        <v>40130</v>
      </c>
      <c r="F12" s="2">
        <v>39350</v>
      </c>
      <c r="G12" s="2">
        <v>40700</v>
      </c>
      <c r="H12" s="2">
        <v>40790</v>
      </c>
      <c r="I12" s="2">
        <v>41730</v>
      </c>
      <c r="J12" s="2">
        <v>42250</v>
      </c>
      <c r="K12" s="2">
        <v>41120</v>
      </c>
      <c r="L12" s="2">
        <v>41190</v>
      </c>
      <c r="M12" s="2">
        <v>41470</v>
      </c>
      <c r="N12" s="2">
        <v>41690</v>
      </c>
    </row>
    <row r="13" spans="1:14">
      <c r="A13" s="2" t="s">
        <v>35</v>
      </c>
      <c r="B13" s="2">
        <v>34330</v>
      </c>
      <c r="C13" s="2">
        <v>34920</v>
      </c>
      <c r="D13" s="2">
        <v>35510</v>
      </c>
      <c r="E13" s="2">
        <v>36510</v>
      </c>
      <c r="F13" s="2">
        <v>34150</v>
      </c>
      <c r="G13" s="2">
        <v>35870</v>
      </c>
      <c r="H13" s="2">
        <v>35850</v>
      </c>
      <c r="I13" s="2">
        <v>38490</v>
      </c>
      <c r="J13" s="2">
        <v>37580</v>
      </c>
      <c r="K13" s="2">
        <v>37260</v>
      </c>
      <c r="L13" s="2">
        <v>37350</v>
      </c>
      <c r="M13" s="2">
        <v>37140</v>
      </c>
      <c r="N13" s="2">
        <v>37190</v>
      </c>
    </row>
    <row r="14" spans="1:14">
      <c r="A14" s="2" t="s">
        <v>36</v>
      </c>
      <c r="B14" s="2">
        <v>58010</v>
      </c>
      <c r="C14" s="2">
        <v>57770</v>
      </c>
      <c r="D14" s="2">
        <v>57220</v>
      </c>
      <c r="E14" s="2">
        <v>55910</v>
      </c>
      <c r="F14" s="2">
        <v>55390</v>
      </c>
      <c r="G14" s="2">
        <v>55190</v>
      </c>
      <c r="H14" s="2">
        <v>54310</v>
      </c>
      <c r="I14" s="2">
        <v>55520</v>
      </c>
      <c r="J14" s="2">
        <v>54930</v>
      </c>
      <c r="K14" s="2">
        <v>56960</v>
      </c>
      <c r="L14" s="2">
        <v>57740</v>
      </c>
      <c r="M14" s="2">
        <v>58440</v>
      </c>
      <c r="N14" s="2">
        <v>59170</v>
      </c>
    </row>
    <row r="15" spans="1:14">
      <c r="A15" s="2" t="s">
        <v>37</v>
      </c>
      <c r="B15" s="2">
        <v>26160</v>
      </c>
      <c r="C15" s="2">
        <v>25670</v>
      </c>
      <c r="D15" s="2">
        <v>26020</v>
      </c>
      <c r="E15" s="2">
        <v>25200</v>
      </c>
      <c r="F15" s="2">
        <v>24720</v>
      </c>
      <c r="G15" s="2">
        <v>24610</v>
      </c>
      <c r="H15" s="2">
        <v>25020</v>
      </c>
      <c r="I15" s="2">
        <v>25780</v>
      </c>
      <c r="J15" s="2">
        <v>25020</v>
      </c>
      <c r="K15" s="2">
        <v>24710</v>
      </c>
      <c r="L15" s="2">
        <v>24170</v>
      </c>
      <c r="M15" s="2">
        <v>24790</v>
      </c>
      <c r="N15" s="2">
        <v>24540</v>
      </c>
    </row>
    <row r="16" spans="1:14">
      <c r="A16" s="2" t="s">
        <v>38</v>
      </c>
      <c r="B16" s="2">
        <v>86580</v>
      </c>
      <c r="C16" s="2">
        <v>88940</v>
      </c>
      <c r="D16" s="2">
        <v>89120</v>
      </c>
      <c r="E16" s="2">
        <v>89170</v>
      </c>
      <c r="F16" s="2">
        <v>88620</v>
      </c>
      <c r="G16" s="2">
        <v>90120</v>
      </c>
      <c r="H16" s="2">
        <v>91620</v>
      </c>
      <c r="I16" s="2">
        <v>93600</v>
      </c>
      <c r="J16" s="2">
        <v>95130</v>
      </c>
      <c r="K16" s="2">
        <v>94050</v>
      </c>
      <c r="L16" s="2">
        <v>94620</v>
      </c>
      <c r="M16" s="2">
        <v>87310</v>
      </c>
      <c r="N16" s="2">
        <v>94670</v>
      </c>
    </row>
    <row r="17" spans="1:14">
      <c r="A17" s="2" t="s">
        <v>39</v>
      </c>
      <c r="B17" s="2">
        <v>37830</v>
      </c>
      <c r="C17" s="2">
        <v>37660</v>
      </c>
      <c r="D17" s="2">
        <v>37520</v>
      </c>
      <c r="E17" s="2">
        <v>37310</v>
      </c>
      <c r="F17" s="2">
        <v>37330</v>
      </c>
      <c r="G17" s="2">
        <v>38740</v>
      </c>
      <c r="H17" s="2">
        <v>39100</v>
      </c>
      <c r="I17" s="2">
        <v>39580</v>
      </c>
      <c r="J17" s="2">
        <v>39800</v>
      </c>
      <c r="K17" s="2">
        <v>40130</v>
      </c>
      <c r="L17" s="2">
        <v>40790</v>
      </c>
      <c r="M17" s="2">
        <v>40820</v>
      </c>
      <c r="N17" s="2">
        <v>41430</v>
      </c>
    </row>
    <row r="18" spans="1:14">
      <c r="A18" s="2" t="s">
        <v>40</v>
      </c>
      <c r="B18" s="2">
        <v>40050</v>
      </c>
      <c r="C18" s="2">
        <v>40050</v>
      </c>
      <c r="D18" s="2">
        <v>39830</v>
      </c>
      <c r="E18" s="2">
        <v>39420</v>
      </c>
      <c r="F18" s="2">
        <v>38580</v>
      </c>
      <c r="G18" s="2">
        <v>39680</v>
      </c>
      <c r="H18" s="2">
        <v>40250</v>
      </c>
      <c r="I18" s="2">
        <v>41410</v>
      </c>
      <c r="J18" s="2">
        <v>41760</v>
      </c>
      <c r="K18" s="2">
        <v>40980</v>
      </c>
      <c r="L18" s="2">
        <v>40850</v>
      </c>
      <c r="M18" s="2">
        <v>41490</v>
      </c>
      <c r="N18" s="2">
        <v>42100</v>
      </c>
    </row>
    <row r="19" spans="1:14">
      <c r="A19" s="2" t="s">
        <v>41</v>
      </c>
      <c r="B19" s="2">
        <v>62880</v>
      </c>
      <c r="C19" s="2">
        <v>63080</v>
      </c>
      <c r="D19" s="2">
        <v>62670</v>
      </c>
      <c r="E19" s="2">
        <v>61490</v>
      </c>
      <c r="F19" s="2">
        <v>61780</v>
      </c>
      <c r="G19" s="2">
        <v>63430</v>
      </c>
      <c r="H19" s="2">
        <v>64650</v>
      </c>
      <c r="I19" s="2">
        <v>65570</v>
      </c>
      <c r="J19" s="2">
        <v>65750</v>
      </c>
      <c r="K19" s="2">
        <v>65110</v>
      </c>
      <c r="L19" s="2">
        <v>65410</v>
      </c>
      <c r="M19" s="2">
        <v>65730</v>
      </c>
      <c r="N19" s="2">
        <v>66530</v>
      </c>
    </row>
    <row r="20" spans="1:14">
      <c r="A20" s="2" t="s">
        <v>42</v>
      </c>
      <c r="B20" s="2">
        <v>282670</v>
      </c>
      <c r="C20" s="2">
        <v>282960</v>
      </c>
      <c r="D20" s="2">
        <v>292560</v>
      </c>
      <c r="E20" s="2">
        <v>295600</v>
      </c>
      <c r="F20" s="2">
        <v>298360</v>
      </c>
      <c r="G20" s="2">
        <v>302280</v>
      </c>
      <c r="H20" s="2">
        <v>309670</v>
      </c>
      <c r="I20" s="2">
        <v>319290</v>
      </c>
      <c r="J20" s="2">
        <v>323230</v>
      </c>
      <c r="K20" s="2">
        <v>325870</v>
      </c>
      <c r="L20" s="2">
        <v>330110</v>
      </c>
      <c r="M20" s="2">
        <v>334350</v>
      </c>
      <c r="N20" s="2">
        <v>338510</v>
      </c>
    </row>
    <row r="21" spans="1:14">
      <c r="A21" s="2" t="s">
        <v>43</v>
      </c>
      <c r="B21" s="2">
        <v>82080</v>
      </c>
      <c r="C21" s="2">
        <v>82140</v>
      </c>
      <c r="D21" s="2">
        <v>82070</v>
      </c>
      <c r="E21" s="2">
        <v>81050</v>
      </c>
      <c r="F21" s="2">
        <v>79710</v>
      </c>
      <c r="G21" s="2">
        <v>80730</v>
      </c>
      <c r="H21" s="2">
        <v>81400</v>
      </c>
      <c r="I21" s="2">
        <v>83160</v>
      </c>
      <c r="J21" s="2">
        <v>83220</v>
      </c>
      <c r="K21" s="2">
        <v>83260</v>
      </c>
      <c r="L21" s="2">
        <v>83960</v>
      </c>
      <c r="M21" s="2">
        <v>85400</v>
      </c>
      <c r="N21" s="2">
        <v>85110</v>
      </c>
    </row>
    <row r="22" spans="1:14">
      <c r="A22" s="2" t="s">
        <v>44</v>
      </c>
      <c r="B22" s="2">
        <v>17260</v>
      </c>
      <c r="C22" s="2">
        <v>17320</v>
      </c>
      <c r="D22" s="2">
        <v>17100</v>
      </c>
      <c r="E22" s="2">
        <v>16710</v>
      </c>
      <c r="F22" s="2">
        <v>16590</v>
      </c>
      <c r="G22" s="2">
        <v>16800</v>
      </c>
      <c r="H22" s="2">
        <v>16570</v>
      </c>
      <c r="I22" s="2">
        <v>16950</v>
      </c>
      <c r="J22" s="2">
        <v>16650</v>
      </c>
      <c r="K22" s="2">
        <v>16880</v>
      </c>
      <c r="L22" s="2">
        <v>16450</v>
      </c>
      <c r="M22" s="2">
        <v>16690</v>
      </c>
      <c r="N22" s="2">
        <v>16600</v>
      </c>
    </row>
    <row r="23" spans="1:14">
      <c r="A23" s="2" t="s">
        <v>227</v>
      </c>
      <c r="B23" s="2">
        <v>755490</v>
      </c>
      <c r="C23" s="2">
        <v>759460</v>
      </c>
      <c r="D23" s="2">
        <v>757010</v>
      </c>
      <c r="E23" s="2">
        <v>749140</v>
      </c>
      <c r="F23" s="2">
        <v>739010</v>
      </c>
      <c r="G23" s="2">
        <v>734670</v>
      </c>
      <c r="H23" s="2">
        <v>740720</v>
      </c>
      <c r="I23" s="2">
        <v>746600</v>
      </c>
      <c r="J23" s="2">
        <v>736160</v>
      </c>
      <c r="K23" s="2">
        <v>740280</v>
      </c>
      <c r="L23" s="2">
        <v>752930</v>
      </c>
      <c r="M23" s="2">
        <v>758330</v>
      </c>
      <c r="N23" s="2">
        <v>773420</v>
      </c>
    </row>
    <row r="24" spans="1:14">
      <c r="A24" s="2" t="s">
        <v>79</v>
      </c>
      <c r="B24" s="2">
        <v>7750</v>
      </c>
      <c r="C24" s="2">
        <v>7970</v>
      </c>
      <c r="D24" s="2">
        <v>7230</v>
      </c>
      <c r="E24" s="2">
        <v>7210</v>
      </c>
      <c r="F24" s="2">
        <v>7100</v>
      </c>
      <c r="G24" s="2">
        <v>7050</v>
      </c>
      <c r="H24" s="2">
        <v>7280</v>
      </c>
      <c r="I24" s="2">
        <v>7260</v>
      </c>
      <c r="J24" s="2">
        <v>7240</v>
      </c>
      <c r="K24" s="2">
        <v>7180</v>
      </c>
      <c r="L24" s="2">
        <v>7350</v>
      </c>
      <c r="M24" s="2">
        <v>7480</v>
      </c>
      <c r="N24" s="2">
        <v>7650</v>
      </c>
    </row>
    <row r="25" spans="1:14">
      <c r="A25" s="2" t="s">
        <v>80</v>
      </c>
      <c r="B25" s="2">
        <v>65010</v>
      </c>
      <c r="C25" s="2">
        <v>64910</v>
      </c>
      <c r="D25" s="2">
        <v>64090</v>
      </c>
      <c r="E25" s="2">
        <v>63380</v>
      </c>
      <c r="F25" s="2">
        <v>60610</v>
      </c>
      <c r="G25" s="2">
        <v>60690</v>
      </c>
      <c r="H25" s="2">
        <v>61450</v>
      </c>
      <c r="I25" s="2">
        <v>63030</v>
      </c>
      <c r="J25" s="2">
        <v>64120</v>
      </c>
      <c r="K25" s="2">
        <v>65010</v>
      </c>
      <c r="L25" s="2">
        <v>66930</v>
      </c>
      <c r="M25" s="2">
        <v>68110</v>
      </c>
      <c r="N25" s="2">
        <v>68860</v>
      </c>
    </row>
    <row r="26" spans="1:14">
      <c r="A26" s="2" t="s">
        <v>81</v>
      </c>
      <c r="B26" s="2">
        <v>414180</v>
      </c>
      <c r="C26" s="2">
        <v>415600</v>
      </c>
      <c r="D26" s="2">
        <v>415370</v>
      </c>
      <c r="E26" s="2">
        <v>409660</v>
      </c>
      <c r="F26" s="2">
        <v>403390</v>
      </c>
      <c r="G26" s="2">
        <v>394320</v>
      </c>
      <c r="H26" s="2">
        <v>394770</v>
      </c>
      <c r="I26" s="2">
        <v>395410</v>
      </c>
      <c r="J26" s="2">
        <v>382140</v>
      </c>
      <c r="K26" s="2">
        <v>384890</v>
      </c>
      <c r="L26" s="2">
        <v>390060</v>
      </c>
      <c r="M26" s="2">
        <v>391910</v>
      </c>
      <c r="N26" s="2">
        <v>403250</v>
      </c>
    </row>
    <row r="27" spans="1:14">
      <c r="A27" s="2" t="s">
        <v>82</v>
      </c>
      <c r="B27" s="2">
        <v>51000</v>
      </c>
      <c r="C27" s="2">
        <v>51430</v>
      </c>
      <c r="D27" s="2">
        <v>52150</v>
      </c>
      <c r="E27" s="2">
        <v>52110</v>
      </c>
      <c r="F27" s="2">
        <v>52180</v>
      </c>
      <c r="G27" s="2">
        <v>53280</v>
      </c>
      <c r="H27" s="2">
        <v>54290</v>
      </c>
      <c r="I27" s="2">
        <v>55930</v>
      </c>
      <c r="J27" s="2">
        <v>56830</v>
      </c>
      <c r="K27" s="2">
        <v>57640</v>
      </c>
      <c r="L27" s="2">
        <v>59260</v>
      </c>
      <c r="M27" s="2">
        <v>58980</v>
      </c>
      <c r="N27" s="2">
        <v>59700</v>
      </c>
    </row>
    <row r="28" spans="1:14">
      <c r="A28" s="2" t="s">
        <v>84</v>
      </c>
      <c r="B28" s="2">
        <v>11090</v>
      </c>
      <c r="C28" s="2">
        <v>11360</v>
      </c>
      <c r="D28" s="2">
        <v>11000</v>
      </c>
      <c r="E28" s="2">
        <v>10900</v>
      </c>
      <c r="F28" s="2">
        <v>10630</v>
      </c>
      <c r="G28" s="2">
        <v>10790</v>
      </c>
      <c r="H28" s="2">
        <v>10960</v>
      </c>
      <c r="I28" s="2">
        <v>11070</v>
      </c>
      <c r="J28" s="2">
        <v>10530</v>
      </c>
      <c r="K28" s="2">
        <v>11050</v>
      </c>
      <c r="L28" s="2">
        <v>11190</v>
      </c>
      <c r="M28" s="2">
        <v>11170</v>
      </c>
      <c r="N28" s="2">
        <v>11310</v>
      </c>
    </row>
    <row r="29" spans="1:14">
      <c r="A29" s="2" t="s">
        <v>85</v>
      </c>
      <c r="B29" s="2">
        <v>17440</v>
      </c>
      <c r="C29" s="2">
        <v>17500</v>
      </c>
      <c r="D29" s="2">
        <v>17330</v>
      </c>
      <c r="E29" s="2">
        <v>17620</v>
      </c>
      <c r="F29" s="2">
        <v>17150</v>
      </c>
      <c r="G29" s="2">
        <v>17600</v>
      </c>
      <c r="H29" s="2">
        <v>18180</v>
      </c>
      <c r="I29" s="2">
        <v>18340</v>
      </c>
      <c r="J29" s="2">
        <v>18620</v>
      </c>
      <c r="K29" s="2">
        <v>18830</v>
      </c>
      <c r="L29" s="2">
        <v>19070</v>
      </c>
      <c r="M29" s="2">
        <v>19460</v>
      </c>
      <c r="N29" s="2">
        <v>20050</v>
      </c>
    </row>
    <row r="30" spans="1:14">
      <c r="A30" s="2" t="s">
        <v>95</v>
      </c>
      <c r="B30" s="2">
        <v>9700</v>
      </c>
      <c r="C30" s="2">
        <v>9600</v>
      </c>
      <c r="D30" s="2">
        <v>9260</v>
      </c>
      <c r="E30" s="2">
        <v>9350</v>
      </c>
      <c r="F30" s="2">
        <v>9180</v>
      </c>
      <c r="G30" s="2">
        <v>9190</v>
      </c>
      <c r="H30" s="2">
        <v>9280</v>
      </c>
      <c r="I30" s="2">
        <v>9140</v>
      </c>
      <c r="J30" s="2">
        <v>9340</v>
      </c>
      <c r="K30" s="2">
        <v>9350</v>
      </c>
      <c r="L30" s="2">
        <v>9480</v>
      </c>
      <c r="M30" s="2">
        <v>9650</v>
      </c>
      <c r="N30" s="2">
        <v>9610</v>
      </c>
    </row>
    <row r="31" spans="1:14">
      <c r="A31" s="2" t="s">
        <v>97</v>
      </c>
      <c r="B31" s="2">
        <v>23460</v>
      </c>
      <c r="C31" s="2">
        <v>24360</v>
      </c>
      <c r="D31" s="2">
        <v>24350</v>
      </c>
      <c r="E31" s="2">
        <v>23820</v>
      </c>
      <c r="F31" s="2">
        <v>23630</v>
      </c>
      <c r="G31" s="2">
        <v>24030</v>
      </c>
      <c r="H31" s="2">
        <v>24580</v>
      </c>
      <c r="I31" s="2">
        <v>24560</v>
      </c>
      <c r="J31" s="2">
        <v>25240</v>
      </c>
      <c r="K31" s="2">
        <v>25130</v>
      </c>
      <c r="L31" s="2">
        <v>25000</v>
      </c>
      <c r="M31" s="2">
        <v>25100</v>
      </c>
      <c r="N31" s="2">
        <v>25570</v>
      </c>
    </row>
    <row r="32" spans="1:14">
      <c r="A32" s="2" t="s">
        <v>100</v>
      </c>
      <c r="B32" s="2">
        <v>18900</v>
      </c>
      <c r="C32" s="2">
        <v>18980</v>
      </c>
      <c r="D32" s="2">
        <v>18470</v>
      </c>
      <c r="E32" s="2">
        <v>18130</v>
      </c>
      <c r="F32" s="2">
        <v>18310</v>
      </c>
      <c r="G32" s="2">
        <v>18280</v>
      </c>
      <c r="H32" s="2">
        <v>18850</v>
      </c>
      <c r="I32" s="2">
        <v>18980</v>
      </c>
      <c r="J32" s="2">
        <v>19140</v>
      </c>
      <c r="K32" s="2">
        <v>19170</v>
      </c>
      <c r="L32" s="2">
        <v>19190</v>
      </c>
      <c r="M32" s="2">
        <v>19440</v>
      </c>
      <c r="N32" s="2">
        <v>19580</v>
      </c>
    </row>
    <row r="33" spans="1:14">
      <c r="A33" s="2" t="s">
        <v>104</v>
      </c>
      <c r="B33" s="2">
        <v>34690</v>
      </c>
      <c r="C33" s="2">
        <v>34460</v>
      </c>
      <c r="D33" s="2">
        <v>34010</v>
      </c>
      <c r="E33" s="2">
        <v>34160</v>
      </c>
      <c r="F33" s="2">
        <v>33650</v>
      </c>
      <c r="G33" s="2">
        <v>34300</v>
      </c>
      <c r="H33" s="2">
        <v>34260</v>
      </c>
      <c r="I33" s="2">
        <v>34430</v>
      </c>
      <c r="J33" s="2">
        <v>34370</v>
      </c>
      <c r="K33" s="2">
        <v>33820</v>
      </c>
      <c r="L33" s="2">
        <v>34430</v>
      </c>
      <c r="M33" s="2">
        <v>34630</v>
      </c>
      <c r="N33" s="2">
        <v>34580</v>
      </c>
    </row>
    <row r="34" spans="1:14">
      <c r="A34" s="2" t="s">
        <v>108</v>
      </c>
      <c r="B34" s="2">
        <v>30850</v>
      </c>
      <c r="C34" s="2">
        <v>31620</v>
      </c>
      <c r="D34" s="2">
        <v>31990</v>
      </c>
      <c r="E34" s="2">
        <v>32350</v>
      </c>
      <c r="F34" s="2">
        <v>33390</v>
      </c>
      <c r="G34" s="2">
        <v>34850</v>
      </c>
      <c r="H34" s="2">
        <v>36000</v>
      </c>
      <c r="I34" s="2">
        <v>37100</v>
      </c>
      <c r="J34" s="2">
        <v>37410</v>
      </c>
      <c r="K34" s="2">
        <v>38020</v>
      </c>
      <c r="L34" s="2">
        <v>39330</v>
      </c>
      <c r="M34" s="2">
        <v>40120</v>
      </c>
      <c r="N34" s="2">
        <v>40350</v>
      </c>
    </row>
    <row r="35" spans="1:14">
      <c r="A35" s="2" t="s">
        <v>110</v>
      </c>
      <c r="B35" s="2">
        <v>65830</v>
      </c>
      <c r="C35" s="2">
        <v>66140</v>
      </c>
      <c r="D35" s="2">
        <v>66350</v>
      </c>
      <c r="E35" s="2">
        <v>65080</v>
      </c>
      <c r="F35" s="2">
        <v>64260</v>
      </c>
      <c r="G35" s="2">
        <v>64660</v>
      </c>
      <c r="H35" s="2">
        <v>65130</v>
      </c>
      <c r="I35" s="2">
        <v>65600</v>
      </c>
      <c r="J35" s="2">
        <v>65410</v>
      </c>
      <c r="K35" s="2">
        <v>64330</v>
      </c>
      <c r="L35" s="2">
        <v>65480</v>
      </c>
      <c r="M35" s="2">
        <v>66110</v>
      </c>
      <c r="N35" s="2">
        <v>66430</v>
      </c>
    </row>
    <row r="36" spans="1:14">
      <c r="A36" s="2" t="s">
        <v>112</v>
      </c>
      <c r="B36" s="2">
        <v>5600</v>
      </c>
      <c r="C36" s="2">
        <v>5550</v>
      </c>
      <c r="D36" s="2">
        <v>5440</v>
      </c>
      <c r="E36" s="2">
        <v>5390</v>
      </c>
      <c r="F36" s="2">
        <v>5530</v>
      </c>
      <c r="G36" s="2">
        <v>5630</v>
      </c>
      <c r="H36" s="2">
        <v>5700</v>
      </c>
      <c r="I36" s="2">
        <v>5770</v>
      </c>
      <c r="J36" s="2">
        <v>5780</v>
      </c>
      <c r="K36" s="2">
        <v>5870</v>
      </c>
      <c r="L36" s="2">
        <v>6160</v>
      </c>
      <c r="M36" s="2">
        <v>6190</v>
      </c>
      <c r="N36" s="2">
        <v>6470</v>
      </c>
    </row>
    <row r="37" spans="1:14">
      <c r="A37" s="2" t="s">
        <v>228</v>
      </c>
      <c r="B37" s="2">
        <v>702910</v>
      </c>
      <c r="C37" s="2">
        <v>691940</v>
      </c>
      <c r="D37" s="2">
        <v>689850</v>
      </c>
      <c r="E37" s="2">
        <v>678520</v>
      </c>
      <c r="F37" s="2">
        <v>664430</v>
      </c>
      <c r="G37" s="2">
        <v>672330</v>
      </c>
      <c r="H37" s="2">
        <v>671900</v>
      </c>
      <c r="I37" s="2">
        <v>678090</v>
      </c>
      <c r="J37" s="2">
        <v>680600</v>
      </c>
      <c r="K37" s="2">
        <v>672400</v>
      </c>
      <c r="L37" s="2">
        <v>675100</v>
      </c>
      <c r="M37" s="2">
        <v>681670</v>
      </c>
      <c r="N37" s="2">
        <v>671610</v>
      </c>
    </row>
    <row r="38" spans="1:14">
      <c r="A38" s="2" t="s">
        <v>86</v>
      </c>
      <c r="B38" s="2">
        <v>136400</v>
      </c>
      <c r="C38" s="2">
        <v>134660</v>
      </c>
      <c r="D38" s="2">
        <v>141290</v>
      </c>
      <c r="E38" s="2">
        <v>135860</v>
      </c>
      <c r="F38" s="2">
        <v>132500</v>
      </c>
      <c r="G38" s="2">
        <v>135230</v>
      </c>
      <c r="H38" s="2">
        <v>135830</v>
      </c>
      <c r="I38" s="2">
        <v>136970</v>
      </c>
      <c r="J38" s="2">
        <v>138510</v>
      </c>
      <c r="K38" s="2">
        <v>139070</v>
      </c>
      <c r="L38" s="2">
        <v>139010</v>
      </c>
      <c r="M38" s="2">
        <v>140870</v>
      </c>
      <c r="N38" s="2">
        <v>136320</v>
      </c>
    </row>
    <row r="39" spans="1:14">
      <c r="A39" s="2" t="s">
        <v>87</v>
      </c>
      <c r="B39" s="2">
        <v>65750</v>
      </c>
      <c r="C39" s="2">
        <v>65090</v>
      </c>
      <c r="D39" s="2">
        <v>65670</v>
      </c>
      <c r="E39" s="2">
        <v>66570</v>
      </c>
      <c r="F39" s="2">
        <v>64860</v>
      </c>
      <c r="G39" s="2">
        <v>64520</v>
      </c>
      <c r="H39" s="2">
        <v>64640</v>
      </c>
      <c r="I39" s="2">
        <v>65190</v>
      </c>
      <c r="J39" s="2">
        <v>66750</v>
      </c>
      <c r="K39" s="2">
        <v>63860</v>
      </c>
      <c r="L39" s="2">
        <v>63170</v>
      </c>
      <c r="M39" s="2">
        <v>63550</v>
      </c>
      <c r="N39" s="2">
        <v>62040</v>
      </c>
    </row>
    <row r="40" spans="1:14">
      <c r="A40" s="2" t="s">
        <v>88</v>
      </c>
      <c r="B40" s="2">
        <v>33370</v>
      </c>
      <c r="C40" s="2">
        <v>32820</v>
      </c>
      <c r="D40" s="2">
        <v>32150</v>
      </c>
      <c r="E40" s="2">
        <v>31960</v>
      </c>
      <c r="F40" s="2">
        <v>31770</v>
      </c>
      <c r="G40" s="2">
        <v>32010</v>
      </c>
      <c r="H40" s="2">
        <v>32100</v>
      </c>
      <c r="I40" s="2">
        <v>32530</v>
      </c>
      <c r="J40" s="2">
        <v>32270</v>
      </c>
      <c r="K40" s="2">
        <v>32220</v>
      </c>
      <c r="L40" s="2">
        <v>32680</v>
      </c>
      <c r="M40" s="2">
        <v>32840</v>
      </c>
      <c r="N40" s="2">
        <v>33290</v>
      </c>
    </row>
    <row r="41" spans="1:14">
      <c r="A41" s="2" t="s">
        <v>89</v>
      </c>
      <c r="B41" s="2">
        <v>31120</v>
      </c>
      <c r="C41" s="2">
        <v>30470</v>
      </c>
      <c r="D41" s="2">
        <v>30790</v>
      </c>
      <c r="E41" s="2">
        <v>30220</v>
      </c>
      <c r="F41" s="2">
        <v>29650</v>
      </c>
      <c r="G41" s="2">
        <v>30530</v>
      </c>
      <c r="H41" s="2">
        <v>30740</v>
      </c>
      <c r="I41" s="2">
        <v>31200</v>
      </c>
      <c r="J41" s="2">
        <v>31370</v>
      </c>
      <c r="K41" s="2">
        <v>31230</v>
      </c>
      <c r="L41" s="2">
        <v>31900</v>
      </c>
      <c r="M41" s="2">
        <v>31840</v>
      </c>
      <c r="N41" s="2">
        <v>32150</v>
      </c>
    </row>
    <row r="42" spans="1:14">
      <c r="A42" s="2" t="s">
        <v>92</v>
      </c>
      <c r="B42" s="2">
        <v>107080</v>
      </c>
      <c r="C42" s="2">
        <v>105580</v>
      </c>
      <c r="D42" s="2">
        <v>102770</v>
      </c>
      <c r="E42" s="2">
        <v>101970</v>
      </c>
      <c r="F42" s="2">
        <v>98030</v>
      </c>
      <c r="G42" s="2">
        <v>99420</v>
      </c>
      <c r="H42" s="2">
        <v>97710</v>
      </c>
      <c r="I42" s="2">
        <v>98100</v>
      </c>
      <c r="J42" s="2">
        <v>97490</v>
      </c>
      <c r="K42" s="2">
        <v>94450</v>
      </c>
      <c r="L42" s="2">
        <v>93630</v>
      </c>
      <c r="M42" s="2">
        <v>94170</v>
      </c>
      <c r="N42" s="2">
        <v>91050</v>
      </c>
    </row>
    <row r="43" spans="1:14">
      <c r="A43" s="2" t="s">
        <v>93</v>
      </c>
      <c r="B43" s="2">
        <v>58890</v>
      </c>
      <c r="C43" s="2">
        <v>57240</v>
      </c>
      <c r="D43" s="2">
        <v>56690</v>
      </c>
      <c r="E43" s="2">
        <v>55060</v>
      </c>
      <c r="F43" s="2">
        <v>55330</v>
      </c>
      <c r="G43" s="2">
        <v>55230</v>
      </c>
      <c r="H43" s="2">
        <v>55950</v>
      </c>
      <c r="I43" s="2">
        <v>56610</v>
      </c>
      <c r="J43" s="2">
        <v>57700</v>
      </c>
      <c r="K43" s="2">
        <v>57420</v>
      </c>
      <c r="L43" s="2">
        <v>59510</v>
      </c>
      <c r="M43" s="2">
        <v>61060</v>
      </c>
      <c r="N43" s="2">
        <v>60570</v>
      </c>
    </row>
    <row r="44" spans="1:14">
      <c r="A44" s="2" t="s">
        <v>94</v>
      </c>
      <c r="B44" s="2">
        <v>62170</v>
      </c>
      <c r="C44" s="2">
        <v>60760</v>
      </c>
      <c r="D44" s="2">
        <v>60190</v>
      </c>
      <c r="E44" s="2">
        <v>59720</v>
      </c>
      <c r="F44" s="2">
        <v>58810</v>
      </c>
      <c r="G44" s="2">
        <v>59990</v>
      </c>
      <c r="H44" s="2">
        <v>59360</v>
      </c>
      <c r="I44" s="2">
        <v>59780</v>
      </c>
      <c r="J44" s="2">
        <v>59310</v>
      </c>
      <c r="K44" s="2">
        <v>58480</v>
      </c>
      <c r="L44" s="2">
        <v>58820</v>
      </c>
      <c r="M44" s="2">
        <v>59220</v>
      </c>
      <c r="N44" s="2">
        <v>59680</v>
      </c>
    </row>
    <row r="45" spans="1:14">
      <c r="A45" s="2" t="s">
        <v>96</v>
      </c>
      <c r="B45" s="2">
        <v>19230</v>
      </c>
      <c r="C45" s="2">
        <v>19320</v>
      </c>
      <c r="D45" s="2">
        <v>19450</v>
      </c>
      <c r="E45" s="2">
        <v>19470</v>
      </c>
      <c r="F45" s="2">
        <v>18990</v>
      </c>
      <c r="G45" s="2">
        <v>19150</v>
      </c>
      <c r="H45" s="2">
        <v>19360</v>
      </c>
      <c r="I45" s="2">
        <v>19940</v>
      </c>
      <c r="J45" s="2">
        <v>20180</v>
      </c>
      <c r="K45" s="2">
        <v>20600</v>
      </c>
      <c r="L45" s="2">
        <v>20870</v>
      </c>
      <c r="M45" s="2">
        <v>21510</v>
      </c>
      <c r="N45" s="2">
        <v>21350</v>
      </c>
    </row>
    <row r="46" spans="1:14">
      <c r="A46" s="2" t="s">
        <v>102</v>
      </c>
      <c r="B46" s="2">
        <v>7060</v>
      </c>
      <c r="C46" s="2">
        <v>6840</v>
      </c>
      <c r="D46" s="2">
        <v>6830</v>
      </c>
      <c r="E46" s="2">
        <v>6720</v>
      </c>
      <c r="F46" s="2">
        <v>6660</v>
      </c>
      <c r="G46" s="2">
        <v>6790</v>
      </c>
      <c r="H46" s="2">
        <v>6730</v>
      </c>
      <c r="I46" s="2">
        <v>6480</v>
      </c>
      <c r="J46" s="2">
        <v>6790</v>
      </c>
      <c r="K46" s="2">
        <v>6870</v>
      </c>
      <c r="L46" s="2">
        <v>7180</v>
      </c>
      <c r="M46" s="2">
        <v>7520</v>
      </c>
      <c r="N46" s="2">
        <v>7560</v>
      </c>
    </row>
    <row r="47" spans="1:14">
      <c r="A47" s="2" t="s">
        <v>420</v>
      </c>
      <c r="B47" s="2">
        <v>110360</v>
      </c>
      <c r="C47" s="2">
        <v>109370</v>
      </c>
      <c r="D47" s="2">
        <v>106100</v>
      </c>
      <c r="E47" s="2">
        <v>103810</v>
      </c>
      <c r="F47" s="2">
        <v>101340</v>
      </c>
      <c r="G47" s="2">
        <v>102980</v>
      </c>
      <c r="H47" s="2">
        <v>102710</v>
      </c>
      <c r="I47" s="2">
        <v>103610</v>
      </c>
      <c r="J47" s="2">
        <v>103130</v>
      </c>
      <c r="K47" s="2">
        <v>101650</v>
      </c>
      <c r="L47" s="2">
        <v>101170</v>
      </c>
      <c r="M47" s="2">
        <v>100990</v>
      </c>
      <c r="N47" s="2">
        <v>99610</v>
      </c>
    </row>
    <row r="48" spans="1:14">
      <c r="A48" s="2" t="s">
        <v>107</v>
      </c>
      <c r="B48" s="2">
        <v>8460</v>
      </c>
      <c r="C48" s="2">
        <v>8090</v>
      </c>
      <c r="D48" s="2">
        <v>8030</v>
      </c>
      <c r="E48" s="2">
        <v>8040</v>
      </c>
      <c r="F48" s="2">
        <v>8000</v>
      </c>
      <c r="G48" s="2">
        <v>7880</v>
      </c>
      <c r="H48" s="2">
        <v>7990</v>
      </c>
      <c r="I48" s="2">
        <v>8080</v>
      </c>
      <c r="J48" s="2">
        <v>7920</v>
      </c>
      <c r="K48" s="2">
        <v>8070</v>
      </c>
      <c r="L48" s="2">
        <v>8300</v>
      </c>
      <c r="M48" s="2">
        <v>8470</v>
      </c>
      <c r="N48" s="2">
        <v>8880</v>
      </c>
    </row>
    <row r="49" spans="1:14">
      <c r="A49" s="2" t="s">
        <v>111</v>
      </c>
      <c r="B49" s="2">
        <v>63020</v>
      </c>
      <c r="C49" s="2">
        <v>61710</v>
      </c>
      <c r="D49" s="2">
        <v>59890</v>
      </c>
      <c r="E49" s="2">
        <v>59140</v>
      </c>
      <c r="F49" s="2">
        <v>58500</v>
      </c>
      <c r="G49" s="2">
        <v>58610</v>
      </c>
      <c r="H49" s="2">
        <v>58780</v>
      </c>
      <c r="I49" s="2">
        <v>59590</v>
      </c>
      <c r="J49" s="2">
        <v>59180</v>
      </c>
      <c r="K49" s="2">
        <v>58480</v>
      </c>
      <c r="L49" s="2">
        <v>58850</v>
      </c>
      <c r="M49" s="2">
        <v>59640</v>
      </c>
      <c r="N49" s="2">
        <v>59120</v>
      </c>
    </row>
    <row r="50" spans="1:14">
      <c r="A50" s="2" t="s">
        <v>229</v>
      </c>
      <c r="B50" s="13">
        <v>556050</v>
      </c>
      <c r="C50" s="13">
        <v>547550</v>
      </c>
      <c r="D50" s="13">
        <v>541790</v>
      </c>
      <c r="E50" s="13">
        <v>524560</v>
      </c>
      <c r="F50" s="13">
        <v>511640</v>
      </c>
      <c r="G50" s="13">
        <v>510350</v>
      </c>
      <c r="H50" s="13">
        <v>507520</v>
      </c>
      <c r="I50" s="13">
        <v>509230</v>
      </c>
      <c r="J50" s="13">
        <v>506200</v>
      </c>
      <c r="K50" s="13">
        <v>501740</v>
      </c>
      <c r="L50" s="13">
        <v>509280</v>
      </c>
      <c r="M50" s="13">
        <v>508810</v>
      </c>
      <c r="N50" s="13">
        <v>502760</v>
      </c>
    </row>
    <row r="51" spans="1:14">
      <c r="A51" s="2" t="s">
        <v>83</v>
      </c>
      <c r="B51" s="2">
        <v>36910</v>
      </c>
      <c r="C51" s="2">
        <v>36290</v>
      </c>
      <c r="D51" s="2">
        <v>35820</v>
      </c>
      <c r="E51" s="2">
        <v>35200</v>
      </c>
      <c r="F51" s="2">
        <v>34280</v>
      </c>
      <c r="G51" s="2">
        <v>34300</v>
      </c>
      <c r="H51" s="2">
        <v>33790</v>
      </c>
      <c r="I51" s="2">
        <v>33420</v>
      </c>
      <c r="J51" s="2">
        <v>33080</v>
      </c>
      <c r="K51" s="2">
        <v>32330</v>
      </c>
      <c r="L51" s="2">
        <v>32960</v>
      </c>
      <c r="M51" s="2">
        <v>32090</v>
      </c>
      <c r="N51" s="2">
        <v>31800</v>
      </c>
    </row>
    <row r="52" spans="1:14">
      <c r="A52" s="2" t="s">
        <v>90</v>
      </c>
      <c r="B52" s="2">
        <v>14040</v>
      </c>
      <c r="C52" s="2">
        <v>13650</v>
      </c>
      <c r="D52" s="2">
        <v>13250</v>
      </c>
      <c r="E52" s="2">
        <v>12850</v>
      </c>
      <c r="F52" s="2">
        <v>12660</v>
      </c>
      <c r="G52" s="2">
        <v>12810</v>
      </c>
      <c r="H52" s="2">
        <v>12610</v>
      </c>
      <c r="I52" s="2">
        <v>12560</v>
      </c>
      <c r="J52" s="2">
        <v>12490</v>
      </c>
      <c r="K52" s="2">
        <v>12330</v>
      </c>
      <c r="L52" s="2">
        <v>12350</v>
      </c>
      <c r="M52" s="2">
        <v>12580</v>
      </c>
      <c r="N52" s="2">
        <v>12740</v>
      </c>
    </row>
    <row r="53" spans="1:14">
      <c r="A53" s="2" t="s">
        <v>91</v>
      </c>
      <c r="B53" s="2">
        <v>63320</v>
      </c>
      <c r="C53" s="2">
        <v>63090</v>
      </c>
      <c r="D53" s="2">
        <v>63370</v>
      </c>
      <c r="E53" s="2">
        <v>62250</v>
      </c>
      <c r="F53" s="2">
        <v>61490</v>
      </c>
      <c r="G53" s="2">
        <v>62440</v>
      </c>
      <c r="H53" s="2">
        <v>61730</v>
      </c>
      <c r="I53" s="2">
        <v>61660</v>
      </c>
      <c r="J53" s="2">
        <v>61650</v>
      </c>
      <c r="K53" s="2">
        <v>60910</v>
      </c>
      <c r="L53" s="2">
        <v>61510</v>
      </c>
      <c r="M53" s="2">
        <v>61250</v>
      </c>
      <c r="N53" s="2">
        <v>60370</v>
      </c>
    </row>
    <row r="54" spans="1:14">
      <c r="A54" s="2" t="s">
        <v>98</v>
      </c>
      <c r="B54" s="2">
        <v>14330</v>
      </c>
      <c r="C54" s="2">
        <v>14230</v>
      </c>
      <c r="D54" s="2">
        <v>14160</v>
      </c>
      <c r="E54" s="2">
        <v>13770</v>
      </c>
      <c r="F54" s="2">
        <v>13710</v>
      </c>
      <c r="G54" s="2">
        <v>13450</v>
      </c>
      <c r="H54" s="2">
        <v>13170</v>
      </c>
      <c r="I54" s="2">
        <v>12980</v>
      </c>
      <c r="J54" s="2">
        <v>12690</v>
      </c>
      <c r="K54" s="2">
        <v>12660</v>
      </c>
      <c r="L54" s="2">
        <v>12460</v>
      </c>
      <c r="M54" s="2">
        <v>12410</v>
      </c>
      <c r="N54" s="2">
        <v>12030</v>
      </c>
    </row>
    <row r="55" spans="1:14">
      <c r="A55" s="2" t="s">
        <v>99</v>
      </c>
      <c r="B55" s="2">
        <v>94280</v>
      </c>
      <c r="C55" s="2">
        <v>91100</v>
      </c>
      <c r="D55" s="2">
        <v>90870</v>
      </c>
      <c r="E55" s="2">
        <v>88030</v>
      </c>
      <c r="F55" s="2">
        <v>86950</v>
      </c>
      <c r="G55" s="2">
        <v>86110</v>
      </c>
      <c r="H55" s="2">
        <v>85340</v>
      </c>
      <c r="I55" s="2">
        <v>83940</v>
      </c>
      <c r="J55" s="2">
        <v>84400</v>
      </c>
      <c r="K55" s="2">
        <v>83260</v>
      </c>
      <c r="L55" s="2">
        <v>84200</v>
      </c>
      <c r="M55" s="2">
        <v>84430</v>
      </c>
      <c r="N55" s="2">
        <v>81870</v>
      </c>
    </row>
    <row r="56" spans="1:14">
      <c r="A56" s="2" t="s">
        <v>101</v>
      </c>
      <c r="B56" s="2">
        <v>185630</v>
      </c>
      <c r="C56" s="2">
        <v>184900</v>
      </c>
      <c r="D56" s="2">
        <v>184490</v>
      </c>
      <c r="E56" s="2">
        <v>176890</v>
      </c>
      <c r="F56" s="2">
        <v>171440</v>
      </c>
      <c r="G56" s="2">
        <v>170400</v>
      </c>
      <c r="H56" s="2">
        <v>170290</v>
      </c>
      <c r="I56" s="2">
        <v>173720</v>
      </c>
      <c r="J56" s="2">
        <v>171570</v>
      </c>
      <c r="K56" s="2">
        <v>171540</v>
      </c>
      <c r="L56" s="2">
        <v>175330</v>
      </c>
      <c r="M56" s="2">
        <v>174530</v>
      </c>
      <c r="N56" s="2">
        <v>173620</v>
      </c>
    </row>
    <row r="57" spans="1:14">
      <c r="A57" s="2" t="s">
        <v>105</v>
      </c>
      <c r="B57" s="2">
        <v>130950</v>
      </c>
      <c r="C57" s="2">
        <v>127790</v>
      </c>
      <c r="D57" s="2">
        <v>123540</v>
      </c>
      <c r="E57" s="2">
        <v>119990</v>
      </c>
      <c r="F57" s="2">
        <v>116150</v>
      </c>
      <c r="G57" s="2">
        <v>115720</v>
      </c>
      <c r="H57" s="2">
        <v>116570</v>
      </c>
      <c r="I57" s="2">
        <v>116860</v>
      </c>
      <c r="J57" s="2">
        <v>115670</v>
      </c>
      <c r="K57" s="2">
        <v>114170</v>
      </c>
      <c r="L57" s="2">
        <v>115930</v>
      </c>
      <c r="M57" s="2">
        <v>116870</v>
      </c>
      <c r="N57" s="2">
        <v>115890</v>
      </c>
    </row>
    <row r="58" spans="1:14">
      <c r="A58" s="2" t="s">
        <v>106</v>
      </c>
      <c r="B58" s="2">
        <v>9730</v>
      </c>
      <c r="C58" s="2">
        <v>9820</v>
      </c>
      <c r="D58" s="2">
        <v>9810</v>
      </c>
      <c r="E58" s="2">
        <v>9430</v>
      </c>
      <c r="F58" s="2">
        <v>9020</v>
      </c>
      <c r="G58" s="2">
        <v>9220</v>
      </c>
      <c r="H58" s="2">
        <v>8190</v>
      </c>
      <c r="I58" s="2">
        <v>8460</v>
      </c>
      <c r="J58" s="2">
        <v>9000</v>
      </c>
      <c r="K58" s="2">
        <v>8980</v>
      </c>
      <c r="L58" s="2">
        <v>8950</v>
      </c>
      <c r="M58" s="2">
        <v>9040</v>
      </c>
      <c r="N58" s="2">
        <v>8800</v>
      </c>
    </row>
    <row r="59" spans="1:14">
      <c r="A59" s="2" t="s">
        <v>109</v>
      </c>
      <c r="B59" s="2">
        <v>6850</v>
      </c>
      <c r="C59" s="2">
        <v>6670</v>
      </c>
      <c r="D59" s="2">
        <v>6480</v>
      </c>
      <c r="E59" s="2">
        <v>6140</v>
      </c>
      <c r="F59" s="2">
        <v>5960</v>
      </c>
      <c r="G59" s="2">
        <v>5900</v>
      </c>
      <c r="H59" s="2">
        <v>5840</v>
      </c>
      <c r="I59" s="2">
        <v>5630</v>
      </c>
      <c r="J59" s="2">
        <v>5660</v>
      </c>
      <c r="K59" s="2">
        <v>5560</v>
      </c>
      <c r="L59" s="2">
        <v>5590</v>
      </c>
      <c r="M59" s="2">
        <v>5620</v>
      </c>
      <c r="N59" s="2">
        <v>5640</v>
      </c>
    </row>
    <row r="60" spans="1:14" s="2" customFormat="1">
      <c r="A60" s="2" t="s">
        <v>137</v>
      </c>
      <c r="B60" s="2">
        <v>3290</v>
      </c>
      <c r="C60" s="2">
        <v>3080</v>
      </c>
      <c r="D60" s="2">
        <v>3100</v>
      </c>
      <c r="E60" s="2">
        <v>3020</v>
      </c>
      <c r="F60" s="2">
        <v>3090</v>
      </c>
      <c r="G60" s="2">
        <v>2970</v>
      </c>
      <c r="H60" s="2">
        <v>2780</v>
      </c>
      <c r="I60" s="2">
        <v>2900</v>
      </c>
      <c r="J60" s="2">
        <v>2920</v>
      </c>
      <c r="K60" s="2">
        <v>2760</v>
      </c>
      <c r="L60" s="2">
        <v>2700</v>
      </c>
      <c r="M60" s="2">
        <v>2710</v>
      </c>
      <c r="N60" s="2">
        <v>2930</v>
      </c>
    </row>
    <row r="61" spans="1:14" s="2" customFormat="1"/>
    <row r="62" spans="1:14" s="2" customFormat="1">
      <c r="A62" s="2" t="s">
        <v>419</v>
      </c>
    </row>
    <row r="63" spans="1:14">
      <c r="A63" s="2" t="s">
        <v>422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66"/>
  <sheetViews>
    <sheetView topLeftCell="A43" workbookViewId="0">
      <selection activeCell="B2" sqref="B2"/>
    </sheetView>
  </sheetViews>
  <sheetFormatPr defaultRowHeight="12.75"/>
  <cols>
    <col min="1" max="1" width="11.140625" customWidth="1"/>
    <col min="2" max="2" width="29.7109375" bestFit="1" customWidth="1"/>
    <col min="3" max="3" width="51.7109375" customWidth="1"/>
    <col min="4" max="4" width="34.42578125" customWidth="1"/>
    <col min="5" max="5" width="52.42578125" bestFit="1" customWidth="1"/>
  </cols>
  <sheetData>
    <row r="1" spans="1:5" ht="147.75" customHeight="1" thickBot="1">
      <c r="A1" s="637" t="s">
        <v>517</v>
      </c>
      <c r="B1" s="638"/>
      <c r="C1" s="638"/>
      <c r="D1" s="638"/>
      <c r="E1" s="639"/>
    </row>
    <row r="2" spans="1:5" ht="30">
      <c r="A2" s="525" t="s">
        <v>271</v>
      </c>
      <c r="B2" s="524" t="s">
        <v>272</v>
      </c>
      <c r="C2" s="524"/>
      <c r="D2" s="524" t="s">
        <v>272</v>
      </c>
      <c r="E2" s="524"/>
    </row>
    <row r="3" spans="1:5" ht="30">
      <c r="A3" s="451" t="s">
        <v>273</v>
      </c>
      <c r="B3" s="452" t="s">
        <v>274</v>
      </c>
      <c r="C3" s="452"/>
      <c r="D3" s="452" t="s">
        <v>274</v>
      </c>
      <c r="E3" s="452"/>
    </row>
    <row r="4" spans="1:5" ht="30">
      <c r="A4" s="451" t="s">
        <v>275</v>
      </c>
      <c r="B4" s="457" t="s">
        <v>276</v>
      </c>
      <c r="C4" s="452"/>
      <c r="D4" s="457" t="s">
        <v>330</v>
      </c>
      <c r="E4" s="452"/>
    </row>
    <row r="5" spans="1:5" ht="38.25">
      <c r="A5" s="451" t="s">
        <v>277</v>
      </c>
      <c r="B5" s="452" t="s">
        <v>278</v>
      </c>
      <c r="C5" s="452" t="s">
        <v>279</v>
      </c>
      <c r="D5" s="452" t="s">
        <v>331</v>
      </c>
      <c r="E5" s="452" t="s">
        <v>279</v>
      </c>
    </row>
    <row r="6" spans="1:5" ht="15">
      <c r="A6" s="451" t="s">
        <v>200</v>
      </c>
      <c r="B6" s="453">
        <v>0.72</v>
      </c>
      <c r="C6" s="452"/>
      <c r="D6" s="453">
        <v>0.75</v>
      </c>
      <c r="E6" s="452"/>
    </row>
    <row r="7" spans="1:5" ht="15">
      <c r="A7" s="451" t="s">
        <v>280</v>
      </c>
      <c r="B7" s="453">
        <v>0.68</v>
      </c>
      <c r="C7" s="452"/>
      <c r="D7" s="453">
        <v>0.7</v>
      </c>
      <c r="E7" s="452"/>
    </row>
    <row r="8" spans="1:5" ht="15">
      <c r="A8" s="451" t="s">
        <v>281</v>
      </c>
      <c r="B8" s="453">
        <v>0.78</v>
      </c>
      <c r="C8" s="452"/>
      <c r="D8" s="453">
        <v>0.76</v>
      </c>
      <c r="E8" s="452"/>
    </row>
    <row r="9" spans="1:5" ht="15">
      <c r="A9" s="451" t="s">
        <v>201</v>
      </c>
      <c r="B9" s="453">
        <v>0.81</v>
      </c>
      <c r="C9" s="452"/>
      <c r="D9" s="453">
        <v>0.84</v>
      </c>
      <c r="E9" s="452"/>
    </row>
    <row r="10" spans="1:5" ht="15">
      <c r="A10" s="451" t="s">
        <v>282</v>
      </c>
      <c r="B10" s="453">
        <v>0.76</v>
      </c>
      <c r="C10" s="452"/>
      <c r="D10" s="453">
        <v>0.79</v>
      </c>
      <c r="E10" s="452"/>
    </row>
    <row r="11" spans="1:5" ht="15">
      <c r="A11" s="451" t="s">
        <v>283</v>
      </c>
      <c r="B11" s="453">
        <v>0.74</v>
      </c>
      <c r="C11" s="452"/>
      <c r="D11" s="453">
        <v>0.75</v>
      </c>
      <c r="E11" s="452"/>
    </row>
    <row r="12" spans="1:5" ht="15">
      <c r="A12" s="451" t="s">
        <v>284</v>
      </c>
      <c r="B12" s="453">
        <v>0.83</v>
      </c>
      <c r="C12" s="452"/>
      <c r="D12" s="453">
        <v>0.85</v>
      </c>
      <c r="E12" s="452"/>
    </row>
    <row r="13" spans="1:5" ht="15">
      <c r="A13" s="451" t="s">
        <v>202</v>
      </c>
      <c r="B13" s="453">
        <v>0.78</v>
      </c>
      <c r="C13" s="452"/>
      <c r="D13" s="453">
        <v>0.8</v>
      </c>
      <c r="E13" s="452"/>
    </row>
    <row r="14" spans="1:5" ht="15">
      <c r="A14" s="451" t="s">
        <v>285</v>
      </c>
      <c r="B14" s="453">
        <v>0.59</v>
      </c>
      <c r="C14" s="452"/>
      <c r="D14" s="453">
        <v>0.59</v>
      </c>
      <c r="E14" s="452"/>
    </row>
    <row r="15" spans="1:5" ht="15">
      <c r="A15" s="451" t="s">
        <v>203</v>
      </c>
      <c r="B15" s="453">
        <v>0.71</v>
      </c>
      <c r="C15" s="452"/>
      <c r="D15" s="453">
        <v>0.75</v>
      </c>
      <c r="E15" s="452"/>
    </row>
    <row r="16" spans="1:5" ht="15">
      <c r="A16" s="451" t="s">
        <v>204</v>
      </c>
      <c r="B16" s="453">
        <v>0.67</v>
      </c>
      <c r="C16" s="452"/>
      <c r="D16" s="453">
        <v>0.7</v>
      </c>
      <c r="E16" s="452"/>
    </row>
    <row r="17" spans="1:5" ht="15">
      <c r="A17" s="451" t="s">
        <v>286</v>
      </c>
      <c r="B17" s="453">
        <v>0.8</v>
      </c>
      <c r="C17" s="452"/>
      <c r="D17" s="453">
        <v>0.82</v>
      </c>
      <c r="E17" s="452"/>
    </row>
    <row r="18" spans="1:5" ht="108.75" customHeight="1">
      <c r="A18" s="451" t="s">
        <v>287</v>
      </c>
      <c r="B18" s="452" t="s">
        <v>288</v>
      </c>
      <c r="C18" s="452" t="s">
        <v>289</v>
      </c>
      <c r="D18" s="452" t="s">
        <v>288</v>
      </c>
      <c r="E18" s="452" t="s">
        <v>332</v>
      </c>
    </row>
    <row r="19" spans="1:5" ht="15">
      <c r="A19" s="451" t="s">
        <v>290</v>
      </c>
      <c r="B19" s="453">
        <v>0.84</v>
      </c>
      <c r="C19" s="452"/>
      <c r="D19" s="453">
        <v>0.82</v>
      </c>
      <c r="E19" s="452"/>
    </row>
    <row r="20" spans="1:5" ht="15">
      <c r="A20" s="451" t="s">
        <v>291</v>
      </c>
      <c r="B20" s="453">
        <v>0.86</v>
      </c>
      <c r="C20" s="452"/>
      <c r="D20" s="453">
        <v>0.86</v>
      </c>
      <c r="E20" s="452"/>
    </row>
    <row r="21" spans="1:5" ht="15">
      <c r="A21" s="451" t="s">
        <v>292</v>
      </c>
      <c r="B21" s="453">
        <v>0.88</v>
      </c>
      <c r="C21" s="452"/>
      <c r="D21" s="453">
        <v>0.89</v>
      </c>
      <c r="E21" s="452"/>
    </row>
    <row r="22" spans="1:5" ht="15">
      <c r="A22" s="451" t="s">
        <v>293</v>
      </c>
      <c r="B22" s="453">
        <v>0.83</v>
      </c>
      <c r="C22" s="452"/>
      <c r="D22" s="453">
        <v>0.85</v>
      </c>
      <c r="E22" s="452"/>
    </row>
    <row r="23" spans="1:5" ht="107.25" customHeight="1">
      <c r="A23" s="451" t="s">
        <v>205</v>
      </c>
      <c r="B23" s="452" t="s">
        <v>288</v>
      </c>
      <c r="C23" s="452" t="s">
        <v>294</v>
      </c>
      <c r="D23" s="452" t="s">
        <v>288</v>
      </c>
      <c r="E23" s="452" t="s">
        <v>332</v>
      </c>
    </row>
    <row r="24" spans="1:5" ht="15">
      <c r="A24" s="451" t="s">
        <v>199</v>
      </c>
      <c r="B24" s="453">
        <v>0.71</v>
      </c>
      <c r="C24" s="452"/>
      <c r="D24" s="453">
        <v>0.72</v>
      </c>
      <c r="E24" s="452"/>
    </row>
    <row r="25" spans="1:5" ht="15">
      <c r="A25" s="451" t="s">
        <v>295</v>
      </c>
      <c r="B25" s="453">
        <v>0.84</v>
      </c>
      <c r="C25" s="452"/>
      <c r="D25" s="453">
        <v>0.85</v>
      </c>
      <c r="E25" s="452"/>
    </row>
    <row r="26" spans="1:5" ht="15">
      <c r="A26" s="451" t="s">
        <v>206</v>
      </c>
      <c r="B26" s="453">
        <v>0.83</v>
      </c>
      <c r="C26" s="452"/>
      <c r="D26" s="453">
        <v>0.84</v>
      </c>
      <c r="E26" s="452"/>
    </row>
    <row r="27" spans="1:5" ht="15">
      <c r="A27" s="451" t="s">
        <v>296</v>
      </c>
      <c r="B27" s="453">
        <v>0.83</v>
      </c>
      <c r="C27" s="452"/>
      <c r="D27" s="453">
        <v>0.85</v>
      </c>
      <c r="E27" s="452"/>
    </row>
    <row r="28" spans="1:5" ht="15">
      <c r="A28" s="451" t="s">
        <v>297</v>
      </c>
      <c r="B28" s="453">
        <v>0.74</v>
      </c>
      <c r="C28" s="452"/>
      <c r="D28" s="453">
        <v>0.76</v>
      </c>
      <c r="E28" s="452"/>
    </row>
    <row r="29" spans="1:5" ht="15">
      <c r="A29" s="451" t="s">
        <v>298</v>
      </c>
      <c r="B29" s="453">
        <v>0.77</v>
      </c>
      <c r="C29" s="452"/>
      <c r="D29" s="453">
        <v>0.78</v>
      </c>
      <c r="E29" s="452"/>
    </row>
    <row r="30" spans="1:5" ht="15">
      <c r="A30" s="451" t="s">
        <v>207</v>
      </c>
      <c r="B30" s="453">
        <v>0.75</v>
      </c>
      <c r="C30" s="452"/>
      <c r="D30" s="453">
        <v>0.75</v>
      </c>
      <c r="E30" s="452"/>
    </row>
    <row r="31" spans="1:5" ht="15">
      <c r="A31" s="451" t="s">
        <v>299</v>
      </c>
      <c r="B31" s="453">
        <v>0.81</v>
      </c>
      <c r="C31" s="452"/>
      <c r="D31" s="453">
        <v>0.86</v>
      </c>
      <c r="E31" s="452"/>
    </row>
    <row r="32" spans="1:5" ht="15">
      <c r="A32" s="451" t="s">
        <v>300</v>
      </c>
      <c r="B32" s="453">
        <v>0.82</v>
      </c>
      <c r="C32" s="452"/>
      <c r="D32" s="453">
        <v>0.84</v>
      </c>
      <c r="E32" s="452"/>
    </row>
    <row r="33" spans="1:5" ht="15">
      <c r="A33" s="451" t="s">
        <v>301</v>
      </c>
      <c r="B33" s="453">
        <v>0.86</v>
      </c>
      <c r="C33" s="452"/>
      <c r="D33" s="453">
        <v>0.88</v>
      </c>
      <c r="E33" s="452"/>
    </row>
    <row r="34" spans="1:5" ht="15">
      <c r="A34" s="451" t="s">
        <v>302</v>
      </c>
      <c r="B34" s="453">
        <v>0.62</v>
      </c>
      <c r="C34" s="452"/>
      <c r="D34" s="453">
        <v>0.63</v>
      </c>
      <c r="E34" s="452"/>
    </row>
    <row r="35" spans="1:5" ht="15">
      <c r="A35" s="451" t="s">
        <v>303</v>
      </c>
      <c r="B35" s="453">
        <v>0.86</v>
      </c>
      <c r="C35" s="452"/>
      <c r="D35" s="453">
        <v>0.86</v>
      </c>
      <c r="E35" s="452"/>
    </row>
    <row r="36" spans="1:5" ht="15">
      <c r="A36" s="451" t="s">
        <v>304</v>
      </c>
      <c r="B36" s="453">
        <v>0.83</v>
      </c>
      <c r="C36" s="452"/>
      <c r="D36" s="453">
        <v>0.86</v>
      </c>
      <c r="E36" s="452"/>
    </row>
    <row r="37" spans="1:5" ht="53.25" customHeight="1">
      <c r="A37" s="451" t="s">
        <v>305</v>
      </c>
      <c r="B37" s="453">
        <v>0.63</v>
      </c>
      <c r="C37" s="452"/>
      <c r="D37" s="453">
        <v>0.7</v>
      </c>
      <c r="E37" s="452" t="s">
        <v>333</v>
      </c>
    </row>
    <row r="38" spans="1:5" ht="15">
      <c r="A38" s="451" t="s">
        <v>306</v>
      </c>
      <c r="B38" s="453">
        <v>0.77</v>
      </c>
      <c r="C38" s="452"/>
      <c r="D38" s="453">
        <v>0.77</v>
      </c>
      <c r="E38" s="452"/>
    </row>
    <row r="39" spans="1:5" ht="15">
      <c r="A39" s="451" t="s">
        <v>208</v>
      </c>
      <c r="B39" s="453">
        <v>0.78</v>
      </c>
      <c r="C39" s="452"/>
      <c r="D39" s="453">
        <v>0.8</v>
      </c>
      <c r="E39" s="452"/>
    </row>
    <row r="40" spans="1:5" ht="15">
      <c r="A40" s="451" t="s">
        <v>307</v>
      </c>
      <c r="B40" s="453">
        <v>0.86</v>
      </c>
      <c r="C40" s="452"/>
      <c r="D40" s="453">
        <v>0.87</v>
      </c>
      <c r="E40" s="452"/>
    </row>
    <row r="41" spans="1:5" ht="15">
      <c r="A41" s="451" t="s">
        <v>308</v>
      </c>
      <c r="B41" s="453">
        <v>0.8</v>
      </c>
      <c r="C41" s="452"/>
      <c r="D41" s="453">
        <v>0.81</v>
      </c>
      <c r="E41" s="452"/>
    </row>
    <row r="42" spans="1:5" ht="103.5" customHeight="1">
      <c r="A42" s="451" t="s">
        <v>209</v>
      </c>
      <c r="B42" s="452" t="s">
        <v>288</v>
      </c>
      <c r="C42" s="452"/>
      <c r="D42" s="452" t="s">
        <v>288</v>
      </c>
      <c r="E42" s="452" t="s">
        <v>332</v>
      </c>
    </row>
    <row r="43" spans="1:5" ht="15">
      <c r="A43" s="451" t="s">
        <v>309</v>
      </c>
      <c r="B43" s="453">
        <v>0.68</v>
      </c>
      <c r="C43" s="452"/>
      <c r="D43" s="453">
        <v>0.68</v>
      </c>
      <c r="E43" s="452"/>
    </row>
    <row r="44" spans="1:5" ht="15">
      <c r="A44" s="451" t="s">
        <v>310</v>
      </c>
      <c r="B44" s="453">
        <v>0.83</v>
      </c>
      <c r="C44" s="452"/>
      <c r="D44" s="453">
        <v>0.84</v>
      </c>
      <c r="E44" s="452"/>
    </row>
    <row r="45" spans="1:5" ht="55.5" customHeight="1">
      <c r="A45" s="451" t="s">
        <v>311</v>
      </c>
      <c r="B45" s="452" t="s">
        <v>288</v>
      </c>
      <c r="C45" s="452"/>
      <c r="D45" s="452" t="s">
        <v>288</v>
      </c>
      <c r="E45" s="452" t="s">
        <v>334</v>
      </c>
    </row>
    <row r="46" spans="1:5" ht="15">
      <c r="A46" s="451" t="s">
        <v>312</v>
      </c>
      <c r="B46" s="453">
        <v>0.77</v>
      </c>
      <c r="C46" s="452"/>
      <c r="D46" s="453">
        <v>0.77</v>
      </c>
      <c r="E46" s="452"/>
    </row>
    <row r="47" spans="1:5" ht="15">
      <c r="A47" s="451" t="s">
        <v>210</v>
      </c>
      <c r="B47" s="453">
        <v>0.74</v>
      </c>
      <c r="C47" s="452"/>
      <c r="D47" s="453">
        <v>0.75</v>
      </c>
      <c r="E47" s="452"/>
    </row>
    <row r="48" spans="1:5" ht="15">
      <c r="A48" s="451" t="s">
        <v>313</v>
      </c>
      <c r="B48" s="453">
        <v>0.83</v>
      </c>
      <c r="C48" s="452"/>
      <c r="D48" s="453">
        <v>0.83</v>
      </c>
      <c r="E48" s="452"/>
    </row>
    <row r="49" spans="1:5" ht="15">
      <c r="A49" s="451" t="s">
        <v>211</v>
      </c>
      <c r="B49" s="453">
        <v>0.86</v>
      </c>
      <c r="C49" s="452"/>
      <c r="D49" s="453">
        <v>0.87</v>
      </c>
      <c r="E49" s="452"/>
    </row>
    <row r="50" spans="1:5" ht="15">
      <c r="A50" s="451" t="s">
        <v>212</v>
      </c>
      <c r="B50" s="453">
        <v>0.86</v>
      </c>
      <c r="C50" s="452"/>
      <c r="D50" s="453">
        <v>0.88</v>
      </c>
      <c r="E50" s="452"/>
    </row>
    <row r="51" spans="1:5" ht="15">
      <c r="A51" s="451" t="s">
        <v>314</v>
      </c>
      <c r="B51" s="453">
        <v>0.76</v>
      </c>
      <c r="C51" s="452"/>
      <c r="D51" s="453">
        <v>0.8</v>
      </c>
      <c r="E51" s="452"/>
    </row>
    <row r="52" spans="1:5" ht="15">
      <c r="A52" s="451" t="s">
        <v>315</v>
      </c>
      <c r="B52" s="453">
        <v>0.87</v>
      </c>
      <c r="C52" s="452"/>
      <c r="D52" s="453">
        <v>0.88</v>
      </c>
      <c r="E52" s="452"/>
    </row>
    <row r="53" spans="1:5" ht="15">
      <c r="A53" s="451" t="s">
        <v>213</v>
      </c>
      <c r="B53" s="453">
        <v>0.82</v>
      </c>
      <c r="C53" s="452"/>
      <c r="D53" s="453">
        <v>0.83</v>
      </c>
      <c r="E53" s="452"/>
    </row>
    <row r="54" spans="1:5" ht="15">
      <c r="A54" s="451" t="s">
        <v>316</v>
      </c>
      <c r="B54" s="453">
        <v>0.76</v>
      </c>
      <c r="C54" s="452"/>
      <c r="D54" s="453">
        <v>0.77</v>
      </c>
      <c r="E54" s="452"/>
    </row>
    <row r="55" spans="1:5" ht="15">
      <c r="A55" s="451" t="s">
        <v>214</v>
      </c>
      <c r="B55" s="453">
        <v>0.78</v>
      </c>
      <c r="C55" s="452"/>
      <c r="D55" s="453">
        <v>0.79</v>
      </c>
      <c r="E55" s="452"/>
    </row>
    <row r="56" spans="1:5" ht="15">
      <c r="A56" s="451" t="s">
        <v>317</v>
      </c>
      <c r="B56" s="453">
        <v>0.87</v>
      </c>
      <c r="C56" s="452"/>
      <c r="D56" s="453">
        <v>0.88</v>
      </c>
      <c r="E56" s="452"/>
    </row>
    <row r="57" spans="1:5" ht="15">
      <c r="A57" s="451" t="s">
        <v>318</v>
      </c>
      <c r="B57" s="453">
        <v>0.8</v>
      </c>
      <c r="C57" s="452"/>
      <c r="D57" s="453">
        <v>0.79</v>
      </c>
      <c r="E57" s="452"/>
    </row>
    <row r="58" spans="1:5" ht="15">
      <c r="A58" s="451" t="s">
        <v>319</v>
      </c>
      <c r="B58" s="452" t="s">
        <v>320</v>
      </c>
      <c r="C58" s="452"/>
      <c r="D58" s="452" t="s">
        <v>320</v>
      </c>
      <c r="E58" s="452"/>
    </row>
    <row r="59" spans="1:5" ht="54" customHeight="1">
      <c r="A59" s="451" t="s">
        <v>321</v>
      </c>
      <c r="B59" s="452" t="s">
        <v>322</v>
      </c>
      <c r="C59" s="452"/>
      <c r="D59" s="452" t="s">
        <v>322</v>
      </c>
      <c r="E59" s="452"/>
    </row>
    <row r="60" spans="1:5" ht="30">
      <c r="A60" s="451" t="s">
        <v>323</v>
      </c>
      <c r="B60" s="452" t="s">
        <v>67</v>
      </c>
      <c r="C60" s="452"/>
      <c r="D60" s="452" t="s">
        <v>68</v>
      </c>
      <c r="E60" s="452"/>
    </row>
    <row r="61" spans="1:5" ht="15">
      <c r="A61" s="451" t="s">
        <v>324</v>
      </c>
      <c r="B61" s="452" t="s">
        <v>320</v>
      </c>
      <c r="C61" s="452"/>
      <c r="D61" s="452" t="s">
        <v>320</v>
      </c>
      <c r="E61" s="452"/>
    </row>
    <row r="62" spans="1:5" ht="387.75" customHeight="1">
      <c r="A62" s="451" t="s">
        <v>325</v>
      </c>
      <c r="B62" s="452" t="s">
        <v>326</v>
      </c>
      <c r="C62" s="452"/>
      <c r="D62" s="452" t="s">
        <v>335</v>
      </c>
      <c r="E62" s="452"/>
    </row>
    <row r="63" spans="1:5" ht="45.75" customHeight="1">
      <c r="A63" s="451" t="s">
        <v>327</v>
      </c>
      <c r="B63" s="452" t="s">
        <v>328</v>
      </c>
      <c r="C63" s="452"/>
      <c r="D63" s="452" t="s">
        <v>336</v>
      </c>
      <c r="E63" s="452"/>
    </row>
    <row r="64" spans="1:5" ht="45">
      <c r="A64" s="451" t="s">
        <v>329</v>
      </c>
      <c r="B64" s="454">
        <v>41731</v>
      </c>
      <c r="C64" s="452"/>
      <c r="D64" s="454">
        <v>41731</v>
      </c>
      <c r="E64" s="452"/>
    </row>
    <row r="66" spans="3:5" ht="15">
      <c r="C66" s="455" t="s">
        <v>337</v>
      </c>
      <c r="E66" s="456" t="s">
        <v>337</v>
      </c>
    </row>
  </sheetData>
  <mergeCells count="1">
    <mergeCell ref="A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119"/>
  <sheetViews>
    <sheetView workbookViewId="0">
      <selection activeCell="P2" sqref="P2"/>
    </sheetView>
  </sheetViews>
  <sheetFormatPr defaultRowHeight="12.75"/>
  <cols>
    <col min="1" max="1" width="13" customWidth="1"/>
    <col min="2" max="2" width="12.42578125" customWidth="1"/>
    <col min="3" max="3" width="12.28515625" customWidth="1"/>
    <col min="4" max="4" width="11.42578125" customWidth="1"/>
    <col min="5" max="5" width="11.5703125" customWidth="1"/>
    <col min="6" max="6" width="11.42578125" customWidth="1"/>
    <col min="7" max="7" width="11.140625" customWidth="1"/>
    <col min="8" max="9" width="10.5703125" customWidth="1"/>
    <col min="10" max="12" width="10.42578125" customWidth="1"/>
    <col min="13" max="13" width="10.140625" customWidth="1"/>
    <col min="14" max="14" width="18.5703125" customWidth="1"/>
  </cols>
  <sheetData>
    <row r="1" spans="1:14" ht="180.75" customHeight="1">
      <c r="A1" s="640" t="s">
        <v>516</v>
      </c>
      <c r="B1" s="640"/>
      <c r="C1" s="640"/>
      <c r="D1" s="640"/>
      <c r="E1" s="640"/>
      <c r="F1" s="640"/>
      <c r="G1" s="640"/>
      <c r="H1" s="640"/>
      <c r="I1" s="640"/>
      <c r="J1" s="640"/>
      <c r="K1" s="640"/>
      <c r="L1" s="640"/>
      <c r="M1" s="640"/>
      <c r="N1" s="640"/>
    </row>
    <row r="2" spans="1:14" ht="30">
      <c r="A2" s="451" t="s">
        <v>271</v>
      </c>
      <c r="B2" s="452" t="s">
        <v>272</v>
      </c>
      <c r="C2" s="452" t="s">
        <v>272</v>
      </c>
      <c r="D2" s="452" t="s">
        <v>272</v>
      </c>
      <c r="E2" s="452" t="s">
        <v>272</v>
      </c>
      <c r="F2" s="452" t="s">
        <v>272</v>
      </c>
      <c r="G2" s="452" t="s">
        <v>272</v>
      </c>
      <c r="H2" s="452" t="s">
        <v>272</v>
      </c>
      <c r="I2" s="452" t="s">
        <v>272</v>
      </c>
      <c r="J2" s="452" t="s">
        <v>272</v>
      </c>
      <c r="K2" s="452" t="s">
        <v>272</v>
      </c>
      <c r="L2" s="452" t="s">
        <v>272</v>
      </c>
      <c r="M2" s="452" t="s">
        <v>272</v>
      </c>
      <c r="N2" s="452"/>
    </row>
    <row r="3" spans="1:14" ht="38.25">
      <c r="A3" s="451" t="s">
        <v>273</v>
      </c>
      <c r="B3" s="452" t="s">
        <v>274</v>
      </c>
      <c r="C3" s="452" t="s">
        <v>274</v>
      </c>
      <c r="D3" s="452" t="s">
        <v>274</v>
      </c>
      <c r="E3" s="452" t="s">
        <v>274</v>
      </c>
      <c r="F3" s="452" t="s">
        <v>274</v>
      </c>
      <c r="G3" s="452" t="s">
        <v>274</v>
      </c>
      <c r="H3" s="452" t="s">
        <v>274</v>
      </c>
      <c r="I3" s="452" t="s">
        <v>274</v>
      </c>
      <c r="J3" s="452" t="s">
        <v>274</v>
      </c>
      <c r="K3" s="452" t="s">
        <v>274</v>
      </c>
      <c r="L3" s="452" t="s">
        <v>274</v>
      </c>
      <c r="M3" s="452" t="s">
        <v>274</v>
      </c>
      <c r="N3" s="452"/>
    </row>
    <row r="4" spans="1:14" ht="76.5">
      <c r="A4" s="451" t="s">
        <v>275</v>
      </c>
      <c r="B4" s="452" t="s">
        <v>330</v>
      </c>
      <c r="C4" s="452" t="s">
        <v>330</v>
      </c>
      <c r="D4" s="452" t="s">
        <v>330</v>
      </c>
      <c r="E4" s="452" t="s">
        <v>330</v>
      </c>
      <c r="F4" s="452" t="s">
        <v>330</v>
      </c>
      <c r="G4" s="452" t="s">
        <v>330</v>
      </c>
      <c r="H4" s="452" t="s">
        <v>330</v>
      </c>
      <c r="I4" s="452" t="s">
        <v>330</v>
      </c>
      <c r="J4" s="452" t="s">
        <v>330</v>
      </c>
      <c r="K4" s="452" t="s">
        <v>330</v>
      </c>
      <c r="L4" s="452" t="s">
        <v>330</v>
      </c>
      <c r="M4" s="452" t="s">
        <v>330</v>
      </c>
      <c r="N4" s="452"/>
    </row>
    <row r="5" spans="1:14" ht="140.25">
      <c r="A5" s="451" t="s">
        <v>277</v>
      </c>
      <c r="B5" s="452" t="s">
        <v>331</v>
      </c>
      <c r="C5" s="452" t="s">
        <v>426</v>
      </c>
      <c r="D5" s="452" t="s">
        <v>427</v>
      </c>
      <c r="E5" s="452" t="s">
        <v>428</v>
      </c>
      <c r="F5" s="452" t="s">
        <v>429</v>
      </c>
      <c r="G5" s="452" t="s">
        <v>430</v>
      </c>
      <c r="H5" s="452" t="s">
        <v>431</v>
      </c>
      <c r="I5" s="452" t="s">
        <v>432</v>
      </c>
      <c r="J5" s="452" t="s">
        <v>433</v>
      </c>
      <c r="K5" s="452" t="s">
        <v>434</v>
      </c>
      <c r="L5" s="452" t="s">
        <v>435</v>
      </c>
      <c r="M5" s="452" t="s">
        <v>436</v>
      </c>
      <c r="N5" s="452" t="s">
        <v>279</v>
      </c>
    </row>
    <row r="6" spans="1:14" ht="15">
      <c r="A6" s="451" t="s">
        <v>200</v>
      </c>
      <c r="B6" s="453">
        <v>0.75</v>
      </c>
      <c r="C6" s="453">
        <v>0.84</v>
      </c>
      <c r="D6" s="453">
        <v>0.85</v>
      </c>
      <c r="E6" s="452" t="s">
        <v>320</v>
      </c>
      <c r="F6" s="453">
        <v>0.67</v>
      </c>
      <c r="G6" s="453">
        <v>0.54</v>
      </c>
      <c r="H6" s="453">
        <v>0.69</v>
      </c>
      <c r="I6" s="453">
        <v>0.36</v>
      </c>
      <c r="J6" s="453">
        <v>0.66</v>
      </c>
      <c r="K6" s="452" t="s">
        <v>320</v>
      </c>
      <c r="L6" s="453">
        <v>0.89</v>
      </c>
      <c r="M6" s="453">
        <v>0.81</v>
      </c>
      <c r="N6" s="452"/>
    </row>
    <row r="7" spans="1:14" ht="15">
      <c r="A7" s="451" t="s">
        <v>280</v>
      </c>
      <c r="B7" s="453">
        <v>0.7</v>
      </c>
      <c r="C7" s="453">
        <v>0.54</v>
      </c>
      <c r="D7" s="453">
        <v>0.76</v>
      </c>
      <c r="E7" s="452" t="s">
        <v>320</v>
      </c>
      <c r="F7" s="453">
        <v>0.61</v>
      </c>
      <c r="G7" s="453">
        <v>0.46</v>
      </c>
      <c r="H7" s="453">
        <v>0.7</v>
      </c>
      <c r="I7" s="453">
        <v>0.47</v>
      </c>
      <c r="J7" s="453">
        <v>0.59</v>
      </c>
      <c r="K7" s="452" t="s">
        <v>320</v>
      </c>
      <c r="L7" s="453">
        <v>0.67</v>
      </c>
      <c r="M7" s="453">
        <v>0.76</v>
      </c>
      <c r="N7" s="452"/>
    </row>
    <row r="8" spans="1:14" ht="15">
      <c r="A8" s="451" t="s">
        <v>281</v>
      </c>
      <c r="B8" s="453">
        <v>0.76</v>
      </c>
      <c r="C8" s="453">
        <v>0.63</v>
      </c>
      <c r="D8" s="453">
        <v>0.85</v>
      </c>
      <c r="E8" s="452" t="s">
        <v>320</v>
      </c>
      <c r="F8" s="453">
        <v>0.71</v>
      </c>
      <c r="G8" s="453">
        <v>0.65</v>
      </c>
      <c r="H8" s="453">
        <v>0.7</v>
      </c>
      <c r="I8" s="453">
        <v>0.24</v>
      </c>
      <c r="J8" s="453">
        <v>0.71</v>
      </c>
      <c r="K8" s="452" t="s">
        <v>320</v>
      </c>
      <c r="L8" s="452" t="s">
        <v>320</v>
      </c>
      <c r="M8" s="453">
        <v>0.84</v>
      </c>
      <c r="N8" s="452"/>
    </row>
    <row r="9" spans="1:14" ht="187.5" customHeight="1">
      <c r="A9" s="451" t="s">
        <v>201</v>
      </c>
      <c r="B9" s="453">
        <v>0.84</v>
      </c>
      <c r="C9" s="453">
        <v>0.78</v>
      </c>
      <c r="D9" s="453">
        <v>0.84</v>
      </c>
      <c r="E9" s="453">
        <v>0.88</v>
      </c>
      <c r="F9" s="453">
        <v>0.78</v>
      </c>
      <c r="G9" s="453">
        <v>0.79</v>
      </c>
      <c r="H9" s="453">
        <v>0.78</v>
      </c>
      <c r="I9" s="453">
        <v>0.77</v>
      </c>
      <c r="J9" s="453">
        <v>0.79</v>
      </c>
      <c r="K9" s="453">
        <v>0.63</v>
      </c>
      <c r="L9" s="453">
        <v>0.84</v>
      </c>
      <c r="M9" s="453">
        <v>0.87</v>
      </c>
      <c r="N9" s="452" t="s">
        <v>437</v>
      </c>
    </row>
    <row r="10" spans="1:14" ht="15">
      <c r="A10" s="451" t="s">
        <v>282</v>
      </c>
      <c r="B10" s="453">
        <v>0.79</v>
      </c>
      <c r="C10" s="453">
        <v>0.72</v>
      </c>
      <c r="D10" s="453">
        <v>0.9</v>
      </c>
      <c r="E10" s="453">
        <v>0.91</v>
      </c>
      <c r="F10" s="453">
        <v>0.66</v>
      </c>
      <c r="G10" s="453">
        <v>0.61</v>
      </c>
      <c r="H10" s="453">
        <v>0.74</v>
      </c>
      <c r="I10" s="453">
        <v>0.62</v>
      </c>
      <c r="J10" s="453">
        <v>0.73</v>
      </c>
      <c r="K10" s="453">
        <v>0.77</v>
      </c>
      <c r="L10" s="453">
        <v>0.77</v>
      </c>
      <c r="M10" s="453">
        <v>0.87</v>
      </c>
      <c r="N10" s="452"/>
    </row>
    <row r="11" spans="1:14" ht="184.5" customHeight="1">
      <c r="A11" s="451" t="s">
        <v>283</v>
      </c>
      <c r="B11" s="453">
        <v>0.75</v>
      </c>
      <c r="C11" s="453">
        <v>0.57999999999999996</v>
      </c>
      <c r="D11" s="453">
        <v>0.82</v>
      </c>
      <c r="E11" s="453">
        <v>0.83</v>
      </c>
      <c r="F11" s="453">
        <v>0.66</v>
      </c>
      <c r="G11" s="453">
        <v>0.54</v>
      </c>
      <c r="H11" s="453">
        <v>0.62</v>
      </c>
      <c r="I11" s="453">
        <v>0.53</v>
      </c>
      <c r="J11" s="453">
        <v>0.61</v>
      </c>
      <c r="K11" s="453">
        <v>0.7</v>
      </c>
      <c r="L11" s="453">
        <v>0.8</v>
      </c>
      <c r="M11" s="453">
        <v>0.82</v>
      </c>
      <c r="N11" s="452" t="s">
        <v>437</v>
      </c>
    </row>
    <row r="12" spans="1:14" ht="186.75" customHeight="1">
      <c r="A12" s="451" t="s">
        <v>284</v>
      </c>
      <c r="B12" s="453">
        <v>0.85</v>
      </c>
      <c r="C12" s="453">
        <v>0.85</v>
      </c>
      <c r="D12" s="453">
        <v>0.92</v>
      </c>
      <c r="E12" s="452" t="s">
        <v>424</v>
      </c>
      <c r="F12" s="453">
        <v>0.73</v>
      </c>
      <c r="G12" s="453">
        <v>0.64</v>
      </c>
      <c r="H12" s="453">
        <v>0.69</v>
      </c>
      <c r="I12" s="453">
        <v>0.63</v>
      </c>
      <c r="J12" s="453">
        <v>0.7</v>
      </c>
      <c r="K12" s="452" t="s">
        <v>425</v>
      </c>
      <c r="L12" s="453">
        <v>0.83</v>
      </c>
      <c r="M12" s="453">
        <v>0.91</v>
      </c>
      <c r="N12" s="452" t="s">
        <v>437</v>
      </c>
    </row>
    <row r="13" spans="1:14" ht="191.25">
      <c r="A13" s="451" t="s">
        <v>202</v>
      </c>
      <c r="B13" s="453">
        <v>0.8</v>
      </c>
      <c r="C13" s="453">
        <v>0.72</v>
      </c>
      <c r="D13" s="453">
        <v>0.93</v>
      </c>
      <c r="E13" s="452" t="s">
        <v>424</v>
      </c>
      <c r="F13" s="453">
        <v>0.74</v>
      </c>
      <c r="G13" s="453">
        <v>0.56999999999999995</v>
      </c>
      <c r="H13" s="453">
        <v>0.74</v>
      </c>
      <c r="I13" s="453">
        <v>0.71</v>
      </c>
      <c r="J13" s="453">
        <v>0.72</v>
      </c>
      <c r="K13" s="452" t="s">
        <v>424</v>
      </c>
      <c r="L13" s="453">
        <v>0.87</v>
      </c>
      <c r="M13" s="453">
        <v>0.83</v>
      </c>
      <c r="N13" s="452" t="s">
        <v>437</v>
      </c>
    </row>
    <row r="14" spans="1:14" ht="222" customHeight="1">
      <c r="A14" s="451" t="s">
        <v>285</v>
      </c>
      <c r="B14" s="453">
        <v>0.59</v>
      </c>
      <c r="C14" s="452" t="s">
        <v>424</v>
      </c>
      <c r="D14" s="453">
        <v>0.74</v>
      </c>
      <c r="E14" s="453">
        <v>0.79</v>
      </c>
      <c r="F14" s="453">
        <v>0.57999999999999996</v>
      </c>
      <c r="G14" s="453">
        <v>0.44</v>
      </c>
      <c r="H14" s="453">
        <v>0.54</v>
      </c>
      <c r="I14" s="453">
        <v>0.52</v>
      </c>
      <c r="J14" s="453">
        <v>0.7</v>
      </c>
      <c r="K14" s="453">
        <v>0.55000000000000004</v>
      </c>
      <c r="L14" s="452" t="s">
        <v>424</v>
      </c>
      <c r="M14" s="453">
        <v>0.86</v>
      </c>
      <c r="N14" s="452" t="s">
        <v>437</v>
      </c>
    </row>
    <row r="15" spans="1:14" ht="191.25">
      <c r="A15" s="451" t="s">
        <v>203</v>
      </c>
      <c r="B15" s="453">
        <v>0.75</v>
      </c>
      <c r="C15" s="453">
        <v>0.7</v>
      </c>
      <c r="D15" s="453">
        <v>0.88</v>
      </c>
      <c r="E15" s="453">
        <v>0.88</v>
      </c>
      <c r="F15" s="453">
        <v>0.64</v>
      </c>
      <c r="G15" s="453">
        <v>0.48</v>
      </c>
      <c r="H15" s="453">
        <v>0.73</v>
      </c>
      <c r="I15" s="453">
        <v>0.56999999999999995</v>
      </c>
      <c r="J15" s="453">
        <v>0.65</v>
      </c>
      <c r="K15" s="452" t="s">
        <v>320</v>
      </c>
      <c r="L15" s="452" t="s">
        <v>320</v>
      </c>
      <c r="M15" s="453">
        <v>0.79</v>
      </c>
      <c r="N15" s="452" t="s">
        <v>437</v>
      </c>
    </row>
    <row r="16" spans="1:14" ht="15">
      <c r="A16" s="451" t="s">
        <v>204</v>
      </c>
      <c r="B16" s="453">
        <v>0.7</v>
      </c>
      <c r="C16" s="453">
        <v>0.67</v>
      </c>
      <c r="D16" s="453">
        <v>0.82</v>
      </c>
      <c r="E16" s="452" t="s">
        <v>320</v>
      </c>
      <c r="F16" s="453">
        <v>0.62</v>
      </c>
      <c r="G16" s="453">
        <v>0.35</v>
      </c>
      <c r="H16" s="453">
        <v>0.6</v>
      </c>
      <c r="I16" s="453">
        <v>0.44</v>
      </c>
      <c r="J16" s="453">
        <v>0.61</v>
      </c>
      <c r="K16" s="452" t="s">
        <v>320</v>
      </c>
      <c r="L16" s="453">
        <v>0.72</v>
      </c>
      <c r="M16" s="453">
        <v>0.78</v>
      </c>
      <c r="N16" s="452"/>
    </row>
    <row r="17" spans="1:14" ht="15">
      <c r="A17" s="451" t="s">
        <v>286</v>
      </c>
      <c r="B17" s="453">
        <v>0.82</v>
      </c>
      <c r="C17" s="453">
        <v>0.65</v>
      </c>
      <c r="D17" s="453">
        <v>0.84</v>
      </c>
      <c r="E17" s="452" t="s">
        <v>320</v>
      </c>
      <c r="F17" s="453">
        <v>0.76</v>
      </c>
      <c r="G17" s="453">
        <v>0.74</v>
      </c>
      <c r="H17" s="453">
        <v>0.76</v>
      </c>
      <c r="I17" s="453">
        <v>0.56000000000000005</v>
      </c>
      <c r="J17" s="453">
        <v>0.8</v>
      </c>
      <c r="K17" s="452" t="s">
        <v>320</v>
      </c>
      <c r="L17" s="452" t="s">
        <v>320</v>
      </c>
      <c r="M17" s="453">
        <v>0.79</v>
      </c>
      <c r="N17" s="452"/>
    </row>
    <row r="18" spans="1:14" ht="279" customHeight="1">
      <c r="A18" s="644" t="s">
        <v>287</v>
      </c>
      <c r="B18" s="641" t="s">
        <v>288</v>
      </c>
      <c r="C18" s="641" t="s">
        <v>288</v>
      </c>
      <c r="D18" s="641" t="s">
        <v>288</v>
      </c>
      <c r="E18" s="641" t="s">
        <v>288</v>
      </c>
      <c r="F18" s="641" t="s">
        <v>288</v>
      </c>
      <c r="G18" s="641" t="s">
        <v>288</v>
      </c>
      <c r="H18" s="641" t="s">
        <v>288</v>
      </c>
      <c r="I18" s="641" t="s">
        <v>288</v>
      </c>
      <c r="J18" s="641" t="s">
        <v>288</v>
      </c>
      <c r="K18" s="641" t="s">
        <v>288</v>
      </c>
      <c r="L18" s="641" t="s">
        <v>288</v>
      </c>
      <c r="M18" s="641" t="s">
        <v>288</v>
      </c>
      <c r="N18" s="507" t="s">
        <v>332</v>
      </c>
    </row>
    <row r="19" spans="1:14" ht="369.75">
      <c r="A19" s="645"/>
      <c r="B19" s="642"/>
      <c r="C19" s="642"/>
      <c r="D19" s="642"/>
      <c r="E19" s="642"/>
      <c r="F19" s="642"/>
      <c r="G19" s="642"/>
      <c r="H19" s="642"/>
      <c r="I19" s="642"/>
      <c r="J19" s="642"/>
      <c r="K19" s="642"/>
      <c r="L19" s="642"/>
      <c r="M19" s="642"/>
      <c r="N19" s="508" t="s">
        <v>438</v>
      </c>
    </row>
    <row r="20" spans="1:14" ht="357">
      <c r="A20" s="645"/>
      <c r="B20" s="642"/>
      <c r="C20" s="642"/>
      <c r="D20" s="642"/>
      <c r="E20" s="642"/>
      <c r="F20" s="642"/>
      <c r="G20" s="642"/>
      <c r="H20" s="642"/>
      <c r="I20" s="642"/>
      <c r="J20" s="642"/>
      <c r="K20" s="642"/>
      <c r="L20" s="642"/>
      <c r="M20" s="642"/>
      <c r="N20" s="508" t="s">
        <v>439</v>
      </c>
    </row>
    <row r="21" spans="1:14" ht="344.25">
      <c r="A21" s="645"/>
      <c r="B21" s="642"/>
      <c r="C21" s="642"/>
      <c r="D21" s="642"/>
      <c r="E21" s="642"/>
      <c r="F21" s="642"/>
      <c r="G21" s="642"/>
      <c r="H21" s="642"/>
      <c r="I21" s="642"/>
      <c r="J21" s="642"/>
      <c r="K21" s="642"/>
      <c r="L21" s="642"/>
      <c r="M21" s="642"/>
      <c r="N21" s="508" t="s">
        <v>440</v>
      </c>
    </row>
    <row r="22" spans="1:14" ht="344.25">
      <c r="A22" s="645"/>
      <c r="B22" s="642"/>
      <c r="C22" s="642"/>
      <c r="D22" s="642"/>
      <c r="E22" s="642"/>
      <c r="F22" s="642"/>
      <c r="G22" s="642"/>
      <c r="H22" s="642"/>
      <c r="I22" s="642"/>
      <c r="J22" s="642"/>
      <c r="K22" s="642"/>
      <c r="L22" s="642"/>
      <c r="M22" s="642"/>
      <c r="N22" s="508" t="s">
        <v>441</v>
      </c>
    </row>
    <row r="23" spans="1:14" ht="357">
      <c r="A23" s="645"/>
      <c r="B23" s="642"/>
      <c r="C23" s="642"/>
      <c r="D23" s="642"/>
      <c r="E23" s="642"/>
      <c r="F23" s="642"/>
      <c r="G23" s="642"/>
      <c r="H23" s="642"/>
      <c r="I23" s="642"/>
      <c r="J23" s="642"/>
      <c r="K23" s="642"/>
      <c r="L23" s="642"/>
      <c r="M23" s="642"/>
      <c r="N23" s="508" t="s">
        <v>442</v>
      </c>
    </row>
    <row r="24" spans="1:14" ht="344.25">
      <c r="A24" s="645"/>
      <c r="B24" s="642"/>
      <c r="C24" s="642"/>
      <c r="D24" s="642"/>
      <c r="E24" s="642"/>
      <c r="F24" s="642"/>
      <c r="G24" s="642"/>
      <c r="H24" s="642"/>
      <c r="I24" s="642"/>
      <c r="J24" s="642"/>
      <c r="K24" s="642"/>
      <c r="L24" s="642"/>
      <c r="M24" s="642"/>
      <c r="N24" s="508" t="s">
        <v>443</v>
      </c>
    </row>
    <row r="25" spans="1:14" ht="357">
      <c r="A25" s="645"/>
      <c r="B25" s="642"/>
      <c r="C25" s="642"/>
      <c r="D25" s="642"/>
      <c r="E25" s="642"/>
      <c r="F25" s="642"/>
      <c r="G25" s="642"/>
      <c r="H25" s="642"/>
      <c r="I25" s="642"/>
      <c r="J25" s="642"/>
      <c r="K25" s="642"/>
      <c r="L25" s="642"/>
      <c r="M25" s="642"/>
      <c r="N25" s="508" t="s">
        <v>444</v>
      </c>
    </row>
    <row r="26" spans="1:14" ht="344.25">
      <c r="A26" s="645"/>
      <c r="B26" s="642"/>
      <c r="C26" s="642"/>
      <c r="D26" s="642"/>
      <c r="E26" s="642"/>
      <c r="F26" s="642"/>
      <c r="G26" s="642"/>
      <c r="H26" s="642"/>
      <c r="I26" s="642"/>
      <c r="J26" s="642"/>
      <c r="K26" s="642"/>
      <c r="L26" s="642"/>
      <c r="M26" s="642"/>
      <c r="N26" s="508" t="s">
        <v>445</v>
      </c>
    </row>
    <row r="27" spans="1:14" ht="369.75">
      <c r="A27" s="645"/>
      <c r="B27" s="642"/>
      <c r="C27" s="642"/>
      <c r="D27" s="642"/>
      <c r="E27" s="642"/>
      <c r="F27" s="642"/>
      <c r="G27" s="642"/>
      <c r="H27" s="642"/>
      <c r="I27" s="642"/>
      <c r="J27" s="642"/>
      <c r="K27" s="642"/>
      <c r="L27" s="642"/>
      <c r="M27" s="642"/>
      <c r="N27" s="508" t="s">
        <v>446</v>
      </c>
    </row>
    <row r="28" spans="1:14" ht="357">
      <c r="A28" s="645"/>
      <c r="B28" s="642"/>
      <c r="C28" s="642"/>
      <c r="D28" s="642"/>
      <c r="E28" s="642"/>
      <c r="F28" s="642"/>
      <c r="G28" s="642"/>
      <c r="H28" s="642"/>
      <c r="I28" s="642"/>
      <c r="J28" s="642"/>
      <c r="K28" s="642"/>
      <c r="L28" s="642"/>
      <c r="M28" s="642"/>
      <c r="N28" s="508" t="s">
        <v>447</v>
      </c>
    </row>
    <row r="29" spans="1:14" ht="344.25">
      <c r="A29" s="646"/>
      <c r="B29" s="643"/>
      <c r="C29" s="643"/>
      <c r="D29" s="643"/>
      <c r="E29" s="643"/>
      <c r="F29" s="643"/>
      <c r="G29" s="643"/>
      <c r="H29" s="643"/>
      <c r="I29" s="643"/>
      <c r="J29" s="643"/>
      <c r="K29" s="643"/>
      <c r="L29" s="643"/>
      <c r="M29" s="643"/>
      <c r="N29" s="509" t="s">
        <v>448</v>
      </c>
    </row>
    <row r="30" spans="1:14" ht="191.25">
      <c r="A30" s="451" t="s">
        <v>290</v>
      </c>
      <c r="B30" s="453">
        <v>0.82</v>
      </c>
      <c r="C30" s="453">
        <v>0.79</v>
      </c>
      <c r="D30" s="453">
        <v>0.93</v>
      </c>
      <c r="E30" s="453">
        <v>0.93</v>
      </c>
      <c r="F30" s="453">
        <v>0.68</v>
      </c>
      <c r="G30" s="453">
        <v>0.69</v>
      </c>
      <c r="H30" s="453">
        <v>0.76</v>
      </c>
      <c r="I30" s="453">
        <v>0.66</v>
      </c>
      <c r="J30" s="453">
        <v>0.73</v>
      </c>
      <c r="K30" s="453">
        <v>0.87</v>
      </c>
      <c r="L30" s="453">
        <v>0.83</v>
      </c>
      <c r="M30" s="453">
        <v>0.89</v>
      </c>
      <c r="N30" s="452" t="s">
        <v>437</v>
      </c>
    </row>
    <row r="31" spans="1:14" ht="191.25">
      <c r="A31" s="451" t="s">
        <v>291</v>
      </c>
      <c r="B31" s="453">
        <v>0.86</v>
      </c>
      <c r="C31" s="453">
        <v>0.78</v>
      </c>
      <c r="D31" s="453">
        <v>0.89</v>
      </c>
      <c r="E31" s="453">
        <v>0.89</v>
      </c>
      <c r="F31" s="453">
        <v>0.73</v>
      </c>
      <c r="G31" s="453">
        <v>0.71</v>
      </c>
      <c r="H31" s="453">
        <v>0.8</v>
      </c>
      <c r="I31" s="453">
        <v>0.78</v>
      </c>
      <c r="J31" s="453">
        <v>0.85</v>
      </c>
      <c r="K31" s="453">
        <v>0.88</v>
      </c>
      <c r="L31" s="453">
        <v>0.84</v>
      </c>
      <c r="M31" s="453">
        <v>0.89</v>
      </c>
      <c r="N31" s="452" t="s">
        <v>437</v>
      </c>
    </row>
    <row r="32" spans="1:14" ht="191.25">
      <c r="A32" s="451" t="s">
        <v>292</v>
      </c>
      <c r="B32" s="453">
        <v>0.89</v>
      </c>
      <c r="C32" s="453">
        <v>0.73</v>
      </c>
      <c r="D32" s="453">
        <v>0.89</v>
      </c>
      <c r="E32" s="453">
        <v>0.9</v>
      </c>
      <c r="F32" s="453">
        <v>0.74</v>
      </c>
      <c r="G32" s="453">
        <v>0.73</v>
      </c>
      <c r="H32" s="453">
        <v>0.77</v>
      </c>
      <c r="I32" s="453">
        <v>0.74</v>
      </c>
      <c r="J32" s="453">
        <v>0.8</v>
      </c>
      <c r="K32" s="453">
        <v>0.77</v>
      </c>
      <c r="L32" s="453">
        <v>0.84</v>
      </c>
      <c r="M32" s="453">
        <v>0.91</v>
      </c>
      <c r="N32" s="452" t="s">
        <v>437</v>
      </c>
    </row>
    <row r="33" spans="1:14" ht="191.25">
      <c r="A33" s="451" t="s">
        <v>293</v>
      </c>
      <c r="B33" s="453">
        <v>0.85</v>
      </c>
      <c r="C33" s="453">
        <v>0.78</v>
      </c>
      <c r="D33" s="453">
        <v>0.86</v>
      </c>
      <c r="E33" s="453">
        <v>0.88</v>
      </c>
      <c r="F33" s="453">
        <v>0.75</v>
      </c>
      <c r="G33" s="453">
        <v>0.77</v>
      </c>
      <c r="H33" s="453">
        <v>0.77</v>
      </c>
      <c r="I33" s="453">
        <v>0.74</v>
      </c>
      <c r="J33" s="453">
        <v>0.76</v>
      </c>
      <c r="K33" s="453">
        <v>0.62</v>
      </c>
      <c r="L33" s="453">
        <v>0.84</v>
      </c>
      <c r="M33" s="453">
        <v>0.88</v>
      </c>
      <c r="N33" s="452" t="s">
        <v>437</v>
      </c>
    </row>
    <row r="34" spans="1:14" ht="344.25">
      <c r="A34" s="644" t="s">
        <v>205</v>
      </c>
      <c r="B34" s="641" t="s">
        <v>288</v>
      </c>
      <c r="C34" s="641" t="s">
        <v>288</v>
      </c>
      <c r="D34" s="641" t="s">
        <v>288</v>
      </c>
      <c r="E34" s="641" t="s">
        <v>288</v>
      </c>
      <c r="F34" s="641" t="s">
        <v>288</v>
      </c>
      <c r="G34" s="641" t="s">
        <v>288</v>
      </c>
      <c r="H34" s="641" t="s">
        <v>288</v>
      </c>
      <c r="I34" s="641" t="s">
        <v>288</v>
      </c>
      <c r="J34" s="641" t="s">
        <v>288</v>
      </c>
      <c r="K34" s="641" t="s">
        <v>288</v>
      </c>
      <c r="L34" s="641" t="s">
        <v>288</v>
      </c>
      <c r="M34" s="641" t="s">
        <v>288</v>
      </c>
      <c r="N34" s="507" t="s">
        <v>332</v>
      </c>
    </row>
    <row r="35" spans="1:14" ht="369.75">
      <c r="A35" s="645"/>
      <c r="B35" s="642"/>
      <c r="C35" s="642"/>
      <c r="D35" s="642"/>
      <c r="E35" s="642"/>
      <c r="F35" s="642"/>
      <c r="G35" s="642"/>
      <c r="H35" s="642"/>
      <c r="I35" s="642"/>
      <c r="J35" s="642"/>
      <c r="K35" s="642"/>
      <c r="L35" s="642"/>
      <c r="M35" s="642"/>
      <c r="N35" s="508" t="s">
        <v>438</v>
      </c>
    </row>
    <row r="36" spans="1:14" ht="357">
      <c r="A36" s="645"/>
      <c r="B36" s="642"/>
      <c r="C36" s="642"/>
      <c r="D36" s="642"/>
      <c r="E36" s="642"/>
      <c r="F36" s="642"/>
      <c r="G36" s="642"/>
      <c r="H36" s="642"/>
      <c r="I36" s="642"/>
      <c r="J36" s="642"/>
      <c r="K36" s="642"/>
      <c r="L36" s="642"/>
      <c r="M36" s="642"/>
      <c r="N36" s="508" t="s">
        <v>439</v>
      </c>
    </row>
    <row r="37" spans="1:14" ht="344.25">
      <c r="A37" s="645"/>
      <c r="B37" s="642"/>
      <c r="C37" s="642"/>
      <c r="D37" s="642"/>
      <c r="E37" s="642"/>
      <c r="F37" s="642"/>
      <c r="G37" s="642"/>
      <c r="H37" s="642"/>
      <c r="I37" s="642"/>
      <c r="J37" s="642"/>
      <c r="K37" s="642"/>
      <c r="L37" s="642"/>
      <c r="M37" s="642"/>
      <c r="N37" s="508" t="s">
        <v>440</v>
      </c>
    </row>
    <row r="38" spans="1:14" ht="344.25">
      <c r="A38" s="645"/>
      <c r="B38" s="642"/>
      <c r="C38" s="642"/>
      <c r="D38" s="642"/>
      <c r="E38" s="642"/>
      <c r="F38" s="642"/>
      <c r="G38" s="642"/>
      <c r="H38" s="642"/>
      <c r="I38" s="642"/>
      <c r="J38" s="642"/>
      <c r="K38" s="642"/>
      <c r="L38" s="642"/>
      <c r="M38" s="642"/>
      <c r="N38" s="508" t="s">
        <v>441</v>
      </c>
    </row>
    <row r="39" spans="1:14" ht="357">
      <c r="A39" s="645"/>
      <c r="B39" s="642"/>
      <c r="C39" s="642"/>
      <c r="D39" s="642"/>
      <c r="E39" s="642"/>
      <c r="F39" s="642"/>
      <c r="G39" s="642"/>
      <c r="H39" s="642"/>
      <c r="I39" s="642"/>
      <c r="J39" s="642"/>
      <c r="K39" s="642"/>
      <c r="L39" s="642"/>
      <c r="M39" s="642"/>
      <c r="N39" s="508" t="s">
        <v>442</v>
      </c>
    </row>
    <row r="40" spans="1:14" ht="344.25">
      <c r="A40" s="645"/>
      <c r="B40" s="642"/>
      <c r="C40" s="642"/>
      <c r="D40" s="642"/>
      <c r="E40" s="642"/>
      <c r="F40" s="642"/>
      <c r="G40" s="642"/>
      <c r="H40" s="642"/>
      <c r="I40" s="642"/>
      <c r="J40" s="642"/>
      <c r="K40" s="642"/>
      <c r="L40" s="642"/>
      <c r="M40" s="642"/>
      <c r="N40" s="508" t="s">
        <v>443</v>
      </c>
    </row>
    <row r="41" spans="1:14" ht="357">
      <c r="A41" s="645"/>
      <c r="B41" s="642"/>
      <c r="C41" s="642"/>
      <c r="D41" s="642"/>
      <c r="E41" s="642"/>
      <c r="F41" s="642"/>
      <c r="G41" s="642"/>
      <c r="H41" s="642"/>
      <c r="I41" s="642"/>
      <c r="J41" s="642"/>
      <c r="K41" s="642"/>
      <c r="L41" s="642"/>
      <c r="M41" s="642"/>
      <c r="N41" s="508" t="s">
        <v>444</v>
      </c>
    </row>
    <row r="42" spans="1:14" ht="344.25">
      <c r="A42" s="645"/>
      <c r="B42" s="642"/>
      <c r="C42" s="642"/>
      <c r="D42" s="642"/>
      <c r="E42" s="642"/>
      <c r="F42" s="642"/>
      <c r="G42" s="642"/>
      <c r="H42" s="642"/>
      <c r="I42" s="642"/>
      <c r="J42" s="642"/>
      <c r="K42" s="642"/>
      <c r="L42" s="642"/>
      <c r="M42" s="642"/>
      <c r="N42" s="508" t="s">
        <v>445</v>
      </c>
    </row>
    <row r="43" spans="1:14" ht="369.75">
      <c r="A43" s="645"/>
      <c r="B43" s="642"/>
      <c r="C43" s="642"/>
      <c r="D43" s="642"/>
      <c r="E43" s="642"/>
      <c r="F43" s="642"/>
      <c r="G43" s="642"/>
      <c r="H43" s="642"/>
      <c r="I43" s="642"/>
      <c r="J43" s="642"/>
      <c r="K43" s="642"/>
      <c r="L43" s="642"/>
      <c r="M43" s="642"/>
      <c r="N43" s="508" t="s">
        <v>446</v>
      </c>
    </row>
    <row r="44" spans="1:14" ht="357">
      <c r="A44" s="645"/>
      <c r="B44" s="642"/>
      <c r="C44" s="642"/>
      <c r="D44" s="642"/>
      <c r="E44" s="642"/>
      <c r="F44" s="642"/>
      <c r="G44" s="642"/>
      <c r="H44" s="642"/>
      <c r="I44" s="642"/>
      <c r="J44" s="642"/>
      <c r="K44" s="642"/>
      <c r="L44" s="642"/>
      <c r="M44" s="642"/>
      <c r="N44" s="508" t="s">
        <v>447</v>
      </c>
    </row>
    <row r="45" spans="1:14" ht="344.25">
      <c r="A45" s="646"/>
      <c r="B45" s="643"/>
      <c r="C45" s="643"/>
      <c r="D45" s="643"/>
      <c r="E45" s="643"/>
      <c r="F45" s="643"/>
      <c r="G45" s="643"/>
      <c r="H45" s="643"/>
      <c r="I45" s="643"/>
      <c r="J45" s="643"/>
      <c r="K45" s="643"/>
      <c r="L45" s="643"/>
      <c r="M45" s="643"/>
      <c r="N45" s="509" t="s">
        <v>448</v>
      </c>
    </row>
    <row r="46" spans="1:14" ht="191.25">
      <c r="A46" s="451" t="s">
        <v>199</v>
      </c>
      <c r="B46" s="453">
        <v>0.72</v>
      </c>
      <c r="C46" s="453">
        <v>0.73</v>
      </c>
      <c r="D46" s="453">
        <v>0.86</v>
      </c>
      <c r="E46" s="453">
        <v>0.86</v>
      </c>
      <c r="F46" s="453">
        <v>0.65</v>
      </c>
      <c r="G46" s="453">
        <v>0.33</v>
      </c>
      <c r="H46" s="453">
        <v>0.71</v>
      </c>
      <c r="I46" s="453">
        <v>0.49</v>
      </c>
      <c r="J46" s="453">
        <v>0.66</v>
      </c>
      <c r="K46" s="453">
        <v>0.57999999999999996</v>
      </c>
      <c r="L46" s="453">
        <v>0.79</v>
      </c>
      <c r="M46" s="453">
        <v>0.78</v>
      </c>
      <c r="N46" s="452" t="s">
        <v>437</v>
      </c>
    </row>
    <row r="47" spans="1:14" ht="191.25">
      <c r="A47" s="451" t="s">
        <v>295</v>
      </c>
      <c r="B47" s="453">
        <v>0.85</v>
      </c>
      <c r="C47" s="453">
        <v>0.72</v>
      </c>
      <c r="D47" s="453">
        <v>0.89</v>
      </c>
      <c r="E47" s="453">
        <v>0.89</v>
      </c>
      <c r="F47" s="453">
        <v>0.72</v>
      </c>
      <c r="G47" s="453">
        <v>0.7</v>
      </c>
      <c r="H47" s="453">
        <v>0.8</v>
      </c>
      <c r="I47" s="453">
        <v>0.74</v>
      </c>
      <c r="J47" s="453">
        <v>0.76</v>
      </c>
      <c r="K47" s="453">
        <v>0.86</v>
      </c>
      <c r="L47" s="453">
        <v>0.73</v>
      </c>
      <c r="M47" s="453">
        <v>0.86</v>
      </c>
      <c r="N47" s="452" t="s">
        <v>437</v>
      </c>
    </row>
    <row r="48" spans="1:14" ht="191.25">
      <c r="A48" s="451" t="s">
        <v>206</v>
      </c>
      <c r="B48" s="453">
        <v>0.84</v>
      </c>
      <c r="C48" s="453">
        <v>0.79</v>
      </c>
      <c r="D48" s="453">
        <v>0.93</v>
      </c>
      <c r="E48" s="453">
        <v>0.93</v>
      </c>
      <c r="F48" s="453">
        <v>0.77</v>
      </c>
      <c r="G48" s="453">
        <v>0.56999999999999995</v>
      </c>
      <c r="H48" s="453">
        <v>0.73</v>
      </c>
      <c r="I48" s="453">
        <v>0.55000000000000004</v>
      </c>
      <c r="J48" s="453">
        <v>0.75</v>
      </c>
      <c r="K48" s="453">
        <v>0.75</v>
      </c>
      <c r="L48" s="453">
        <v>0.89</v>
      </c>
      <c r="M48" s="453">
        <v>0.9</v>
      </c>
      <c r="N48" s="452" t="s">
        <v>437</v>
      </c>
    </row>
    <row r="49" spans="1:14" ht="191.25">
      <c r="A49" s="451" t="s">
        <v>296</v>
      </c>
      <c r="B49" s="453">
        <v>0.85</v>
      </c>
      <c r="C49" s="453">
        <v>0.7</v>
      </c>
      <c r="D49" s="453">
        <v>0.89</v>
      </c>
      <c r="E49" s="453">
        <v>0.9</v>
      </c>
      <c r="F49" s="453">
        <v>0.73</v>
      </c>
      <c r="G49" s="453">
        <v>0.69</v>
      </c>
      <c r="H49" s="453">
        <v>0.66</v>
      </c>
      <c r="I49" s="453">
        <v>0.61</v>
      </c>
      <c r="J49" s="453">
        <v>0.72</v>
      </c>
      <c r="K49" s="453">
        <v>0.71</v>
      </c>
      <c r="L49" s="453">
        <v>0.83</v>
      </c>
      <c r="M49" s="453">
        <v>0.9</v>
      </c>
      <c r="N49" s="452" t="s">
        <v>437</v>
      </c>
    </row>
    <row r="50" spans="1:14" ht="191.25">
      <c r="A50" s="451" t="s">
        <v>297</v>
      </c>
      <c r="B50" s="453">
        <v>0.76</v>
      </c>
      <c r="C50" s="453">
        <v>0.66</v>
      </c>
      <c r="D50" s="453">
        <v>0.87</v>
      </c>
      <c r="E50" s="453">
        <v>0.87</v>
      </c>
      <c r="F50" s="453">
        <v>0.6</v>
      </c>
      <c r="G50" s="453">
        <v>0.54</v>
      </c>
      <c r="H50" s="453">
        <v>0.64</v>
      </c>
      <c r="I50" s="453">
        <v>0.63</v>
      </c>
      <c r="J50" s="453">
        <v>0.64</v>
      </c>
      <c r="K50" s="453">
        <v>0.73</v>
      </c>
      <c r="L50" s="453">
        <v>0.74</v>
      </c>
      <c r="M50" s="453">
        <v>0.82</v>
      </c>
      <c r="N50" s="452" t="s">
        <v>437</v>
      </c>
    </row>
    <row r="51" spans="1:14" ht="15">
      <c r="A51" s="451" t="s">
        <v>298</v>
      </c>
      <c r="B51" s="453">
        <v>0.78</v>
      </c>
      <c r="C51" s="453">
        <v>0.45</v>
      </c>
      <c r="D51" s="453">
        <v>0.74</v>
      </c>
      <c r="E51" s="452" t="s">
        <v>320</v>
      </c>
      <c r="F51" s="453">
        <v>0.51</v>
      </c>
      <c r="G51" s="453">
        <v>0.56000000000000005</v>
      </c>
      <c r="H51" s="453">
        <v>0.53</v>
      </c>
      <c r="I51" s="453">
        <v>0.51</v>
      </c>
      <c r="J51" s="453">
        <v>0.59</v>
      </c>
      <c r="K51" s="452" t="s">
        <v>320</v>
      </c>
      <c r="L51" s="452" t="s">
        <v>320</v>
      </c>
      <c r="M51" s="453">
        <v>0.84</v>
      </c>
      <c r="N51" s="452"/>
    </row>
    <row r="52" spans="1:14" ht="191.25">
      <c r="A52" s="451" t="s">
        <v>207</v>
      </c>
      <c r="B52" s="453">
        <v>0.75</v>
      </c>
      <c r="C52" s="453">
        <v>0.71</v>
      </c>
      <c r="D52" s="453">
        <v>0.9</v>
      </c>
      <c r="E52" s="453">
        <v>0.9</v>
      </c>
      <c r="F52" s="453">
        <v>0.69</v>
      </c>
      <c r="G52" s="453">
        <v>0.32</v>
      </c>
      <c r="H52" s="453">
        <v>0.79</v>
      </c>
      <c r="I52" s="453">
        <v>0.54</v>
      </c>
      <c r="J52" s="453">
        <v>0.7</v>
      </c>
      <c r="K52" s="452" t="s">
        <v>320</v>
      </c>
      <c r="L52" s="452" t="s">
        <v>320</v>
      </c>
      <c r="M52" s="453">
        <v>0.82</v>
      </c>
      <c r="N52" s="452" t="s">
        <v>437</v>
      </c>
    </row>
    <row r="53" spans="1:14" ht="191.25">
      <c r="A53" s="451" t="s">
        <v>299</v>
      </c>
      <c r="B53" s="453">
        <v>0.86</v>
      </c>
      <c r="C53" s="453">
        <v>0.87</v>
      </c>
      <c r="D53" s="453">
        <v>0.9</v>
      </c>
      <c r="E53" s="453">
        <v>0.9</v>
      </c>
      <c r="F53" s="453">
        <v>0.73</v>
      </c>
      <c r="G53" s="453">
        <v>0.73</v>
      </c>
      <c r="H53" s="453">
        <v>0.8</v>
      </c>
      <c r="I53" s="453">
        <v>0.67</v>
      </c>
      <c r="J53" s="453">
        <v>0.79</v>
      </c>
      <c r="K53" s="453">
        <v>0.9</v>
      </c>
      <c r="L53" s="453">
        <v>0.87</v>
      </c>
      <c r="M53" s="453">
        <v>0.89</v>
      </c>
      <c r="N53" s="452" t="s">
        <v>437</v>
      </c>
    </row>
    <row r="54" spans="1:14" ht="191.25">
      <c r="A54" s="451" t="s">
        <v>300</v>
      </c>
      <c r="B54" s="453">
        <v>0.84</v>
      </c>
      <c r="C54" s="453">
        <v>0.63</v>
      </c>
      <c r="D54" s="453">
        <v>0.92</v>
      </c>
      <c r="E54" s="453">
        <v>0.95</v>
      </c>
      <c r="F54" s="453">
        <v>0.79</v>
      </c>
      <c r="G54" s="453">
        <v>0.81</v>
      </c>
      <c r="H54" s="453">
        <v>0.79</v>
      </c>
      <c r="I54" s="453">
        <v>0.53</v>
      </c>
      <c r="J54" s="453">
        <v>0.73</v>
      </c>
      <c r="K54" s="453">
        <v>0.82</v>
      </c>
      <c r="L54" s="452" t="s">
        <v>320</v>
      </c>
      <c r="M54" s="453">
        <v>0.87</v>
      </c>
      <c r="N54" s="452" t="s">
        <v>437</v>
      </c>
    </row>
    <row r="55" spans="1:14" ht="191.25">
      <c r="A55" s="451" t="s">
        <v>301</v>
      </c>
      <c r="B55" s="453">
        <v>0.88</v>
      </c>
      <c r="C55" s="453">
        <v>0.67</v>
      </c>
      <c r="D55" s="453">
        <v>0.83</v>
      </c>
      <c r="E55" s="453">
        <v>0.84</v>
      </c>
      <c r="F55" s="453">
        <v>0.74</v>
      </c>
      <c r="G55" s="453">
        <v>0.72</v>
      </c>
      <c r="H55" s="453">
        <v>0.78</v>
      </c>
      <c r="I55" s="453">
        <v>0.64</v>
      </c>
      <c r="J55" s="453">
        <v>0.8</v>
      </c>
      <c r="K55" s="453">
        <v>0.82</v>
      </c>
      <c r="L55" s="453">
        <v>0.85</v>
      </c>
      <c r="M55" s="453">
        <v>0.91</v>
      </c>
      <c r="N55" s="452" t="s">
        <v>437</v>
      </c>
    </row>
    <row r="56" spans="1:14" ht="191.25">
      <c r="A56" s="451" t="s">
        <v>302</v>
      </c>
      <c r="B56" s="453">
        <v>0.63</v>
      </c>
      <c r="C56" s="453">
        <v>0.54</v>
      </c>
      <c r="D56" s="453">
        <v>0.74</v>
      </c>
      <c r="E56" s="453">
        <v>0.75</v>
      </c>
      <c r="F56" s="453">
        <v>0.48</v>
      </c>
      <c r="G56" s="453">
        <v>0.24</v>
      </c>
      <c r="H56" s="453">
        <v>0.55000000000000004</v>
      </c>
      <c r="I56" s="453">
        <v>0.23</v>
      </c>
      <c r="J56" s="453">
        <v>0.57999999999999996</v>
      </c>
      <c r="K56" s="453">
        <v>0.72</v>
      </c>
      <c r="L56" s="453">
        <v>0.78</v>
      </c>
      <c r="M56" s="453">
        <v>0.72</v>
      </c>
      <c r="N56" s="452" t="s">
        <v>437</v>
      </c>
    </row>
    <row r="57" spans="1:14" ht="191.25">
      <c r="A57" s="451" t="s">
        <v>303</v>
      </c>
      <c r="B57" s="453">
        <v>0.86</v>
      </c>
      <c r="C57" s="453">
        <v>0.73</v>
      </c>
      <c r="D57" s="453">
        <v>0.86</v>
      </c>
      <c r="E57" s="453">
        <v>0.87</v>
      </c>
      <c r="F57" s="453">
        <v>0.76</v>
      </c>
      <c r="G57" s="453">
        <v>0.7</v>
      </c>
      <c r="H57" s="453">
        <v>0.74</v>
      </c>
      <c r="I57" s="453">
        <v>0.68</v>
      </c>
      <c r="J57" s="453">
        <v>0.73</v>
      </c>
      <c r="K57" s="453">
        <v>0.55000000000000004</v>
      </c>
      <c r="L57" s="453">
        <v>0.85</v>
      </c>
      <c r="M57" s="453">
        <v>0.87</v>
      </c>
      <c r="N57" s="452" t="s">
        <v>437</v>
      </c>
    </row>
    <row r="58" spans="1:14" ht="191.25">
      <c r="A58" s="451" t="s">
        <v>304</v>
      </c>
      <c r="B58" s="453">
        <v>0.86</v>
      </c>
      <c r="C58" s="453">
        <v>0.84</v>
      </c>
      <c r="D58" s="453">
        <v>0.95</v>
      </c>
      <c r="E58" s="453">
        <v>0.95</v>
      </c>
      <c r="F58" s="453">
        <v>0.75</v>
      </c>
      <c r="G58" s="453">
        <v>0.74</v>
      </c>
      <c r="H58" s="453">
        <v>0.77</v>
      </c>
      <c r="I58" s="453">
        <v>0.73</v>
      </c>
      <c r="J58" s="453">
        <v>0.75</v>
      </c>
      <c r="K58" s="453">
        <v>0.91</v>
      </c>
      <c r="L58" s="453">
        <v>0.9</v>
      </c>
      <c r="M58" s="453">
        <v>0.93</v>
      </c>
      <c r="N58" s="452" t="s">
        <v>437</v>
      </c>
    </row>
    <row r="59" spans="1:14" ht="153">
      <c r="A59" s="644" t="s">
        <v>305</v>
      </c>
      <c r="B59" s="647">
        <v>0.7</v>
      </c>
      <c r="C59" s="647">
        <v>0.65</v>
      </c>
      <c r="D59" s="647">
        <v>0.84</v>
      </c>
      <c r="E59" s="641" t="s">
        <v>320</v>
      </c>
      <c r="F59" s="647">
        <v>0.69</v>
      </c>
      <c r="G59" s="647">
        <v>0.56000000000000005</v>
      </c>
      <c r="H59" s="647">
        <v>0.68</v>
      </c>
      <c r="I59" s="647">
        <v>0.66</v>
      </c>
      <c r="J59" s="647">
        <v>0.65</v>
      </c>
      <c r="K59" s="641" t="s">
        <v>320</v>
      </c>
      <c r="L59" s="641" t="s">
        <v>320</v>
      </c>
      <c r="M59" s="647">
        <v>0.77</v>
      </c>
      <c r="N59" s="507" t="s">
        <v>333</v>
      </c>
    </row>
    <row r="60" spans="1:14" ht="165.75">
      <c r="A60" s="645"/>
      <c r="B60" s="648"/>
      <c r="C60" s="648"/>
      <c r="D60" s="648"/>
      <c r="E60" s="642"/>
      <c r="F60" s="648"/>
      <c r="G60" s="648"/>
      <c r="H60" s="648"/>
      <c r="I60" s="648"/>
      <c r="J60" s="648"/>
      <c r="K60" s="642"/>
      <c r="L60" s="642"/>
      <c r="M60" s="648"/>
      <c r="N60" s="508" t="s">
        <v>449</v>
      </c>
    </row>
    <row r="61" spans="1:14" ht="165.75">
      <c r="A61" s="645"/>
      <c r="B61" s="648"/>
      <c r="C61" s="648"/>
      <c r="D61" s="648"/>
      <c r="E61" s="642"/>
      <c r="F61" s="648"/>
      <c r="G61" s="648"/>
      <c r="H61" s="648"/>
      <c r="I61" s="648"/>
      <c r="J61" s="648"/>
      <c r="K61" s="642"/>
      <c r="L61" s="642"/>
      <c r="M61" s="648"/>
      <c r="N61" s="508" t="s">
        <v>450</v>
      </c>
    </row>
    <row r="62" spans="1:14" ht="153">
      <c r="A62" s="645"/>
      <c r="B62" s="648"/>
      <c r="C62" s="648"/>
      <c r="D62" s="648"/>
      <c r="E62" s="642"/>
      <c r="F62" s="648"/>
      <c r="G62" s="648"/>
      <c r="H62" s="648"/>
      <c r="I62" s="648"/>
      <c r="J62" s="648"/>
      <c r="K62" s="642"/>
      <c r="L62" s="642"/>
      <c r="M62" s="648"/>
      <c r="N62" s="508" t="s">
        <v>451</v>
      </c>
    </row>
    <row r="63" spans="1:14" ht="153">
      <c r="A63" s="645"/>
      <c r="B63" s="648"/>
      <c r="C63" s="648"/>
      <c r="D63" s="648"/>
      <c r="E63" s="642"/>
      <c r="F63" s="648"/>
      <c r="G63" s="648"/>
      <c r="H63" s="648"/>
      <c r="I63" s="648"/>
      <c r="J63" s="648"/>
      <c r="K63" s="642"/>
      <c r="L63" s="642"/>
      <c r="M63" s="648"/>
      <c r="N63" s="508" t="s">
        <v>452</v>
      </c>
    </row>
    <row r="64" spans="1:14" ht="165.75">
      <c r="A64" s="645"/>
      <c r="B64" s="648"/>
      <c r="C64" s="648"/>
      <c r="D64" s="648"/>
      <c r="E64" s="642"/>
      <c r="F64" s="648"/>
      <c r="G64" s="648"/>
      <c r="H64" s="648"/>
      <c r="I64" s="648"/>
      <c r="J64" s="648"/>
      <c r="K64" s="642"/>
      <c r="L64" s="642"/>
      <c r="M64" s="648"/>
      <c r="N64" s="508" t="s">
        <v>453</v>
      </c>
    </row>
    <row r="65" spans="1:14" ht="153">
      <c r="A65" s="645"/>
      <c r="B65" s="648"/>
      <c r="C65" s="648"/>
      <c r="D65" s="648"/>
      <c r="E65" s="642"/>
      <c r="F65" s="648"/>
      <c r="G65" s="648"/>
      <c r="H65" s="648"/>
      <c r="I65" s="648"/>
      <c r="J65" s="648"/>
      <c r="K65" s="642"/>
      <c r="L65" s="642"/>
      <c r="M65" s="648"/>
      <c r="N65" s="508" t="s">
        <v>454</v>
      </c>
    </row>
    <row r="66" spans="1:14" ht="165.75">
      <c r="A66" s="645"/>
      <c r="B66" s="648"/>
      <c r="C66" s="648"/>
      <c r="D66" s="648"/>
      <c r="E66" s="642"/>
      <c r="F66" s="648"/>
      <c r="G66" s="648"/>
      <c r="H66" s="648"/>
      <c r="I66" s="648"/>
      <c r="J66" s="648"/>
      <c r="K66" s="642"/>
      <c r="L66" s="642"/>
      <c r="M66" s="648"/>
      <c r="N66" s="508" t="s">
        <v>455</v>
      </c>
    </row>
    <row r="67" spans="1:14" ht="153">
      <c r="A67" s="645"/>
      <c r="B67" s="648"/>
      <c r="C67" s="648"/>
      <c r="D67" s="648"/>
      <c r="E67" s="642"/>
      <c r="F67" s="648"/>
      <c r="G67" s="648"/>
      <c r="H67" s="648"/>
      <c r="I67" s="648"/>
      <c r="J67" s="648"/>
      <c r="K67" s="642"/>
      <c r="L67" s="642"/>
      <c r="M67" s="648"/>
      <c r="N67" s="508" t="s">
        <v>456</v>
      </c>
    </row>
    <row r="68" spans="1:14" ht="178.5">
      <c r="A68" s="645"/>
      <c r="B68" s="648"/>
      <c r="C68" s="648"/>
      <c r="D68" s="648"/>
      <c r="E68" s="642"/>
      <c r="F68" s="648"/>
      <c r="G68" s="648"/>
      <c r="H68" s="648"/>
      <c r="I68" s="648"/>
      <c r="J68" s="648"/>
      <c r="K68" s="642"/>
      <c r="L68" s="642"/>
      <c r="M68" s="648"/>
      <c r="N68" s="508" t="s">
        <v>457</v>
      </c>
    </row>
    <row r="69" spans="1:14" ht="153">
      <c r="A69" s="645"/>
      <c r="B69" s="648"/>
      <c r="C69" s="648"/>
      <c r="D69" s="648"/>
      <c r="E69" s="642"/>
      <c r="F69" s="648"/>
      <c r="G69" s="648"/>
      <c r="H69" s="648"/>
      <c r="I69" s="648"/>
      <c r="J69" s="648"/>
      <c r="K69" s="642"/>
      <c r="L69" s="642"/>
      <c r="M69" s="648"/>
      <c r="N69" s="508" t="s">
        <v>458</v>
      </c>
    </row>
    <row r="70" spans="1:14" ht="153">
      <c r="A70" s="646"/>
      <c r="B70" s="649"/>
      <c r="C70" s="649"/>
      <c r="D70" s="649"/>
      <c r="E70" s="643"/>
      <c r="F70" s="649"/>
      <c r="G70" s="649"/>
      <c r="H70" s="649"/>
      <c r="I70" s="649"/>
      <c r="J70" s="649"/>
      <c r="K70" s="643"/>
      <c r="L70" s="643"/>
      <c r="M70" s="649"/>
      <c r="N70" s="509" t="s">
        <v>459</v>
      </c>
    </row>
    <row r="71" spans="1:14" ht="15">
      <c r="A71" s="451" t="s">
        <v>306</v>
      </c>
      <c r="B71" s="453">
        <v>0.77</v>
      </c>
      <c r="C71" s="453">
        <v>0.63</v>
      </c>
      <c r="D71" s="453">
        <v>0.86</v>
      </c>
      <c r="E71" s="452" t="s">
        <v>320</v>
      </c>
      <c r="F71" s="453">
        <v>0.63</v>
      </c>
      <c r="G71" s="453">
        <v>0.48</v>
      </c>
      <c r="H71" s="453">
        <v>0.63</v>
      </c>
      <c r="I71" s="453">
        <v>0.44</v>
      </c>
      <c r="J71" s="453">
        <v>0.68</v>
      </c>
      <c r="K71" s="452" t="s">
        <v>320</v>
      </c>
      <c r="L71" s="453">
        <v>0.8</v>
      </c>
      <c r="M71" s="453">
        <v>0.87</v>
      </c>
      <c r="N71" s="452"/>
    </row>
    <row r="72" spans="1:14" ht="15">
      <c r="A72" s="451" t="s">
        <v>208</v>
      </c>
      <c r="B72" s="453">
        <v>0.8</v>
      </c>
      <c r="C72" s="453">
        <v>0.74</v>
      </c>
      <c r="D72" s="453">
        <v>0.88</v>
      </c>
      <c r="E72" s="452" t="s">
        <v>320</v>
      </c>
      <c r="F72" s="453">
        <v>0.75</v>
      </c>
      <c r="G72" s="453">
        <v>0.6</v>
      </c>
      <c r="H72" s="453">
        <v>0.73</v>
      </c>
      <c r="I72" s="453">
        <v>0.5</v>
      </c>
      <c r="J72" s="453">
        <v>0.75</v>
      </c>
      <c r="K72" s="452" t="s">
        <v>320</v>
      </c>
      <c r="L72" s="453">
        <v>0.81</v>
      </c>
      <c r="M72" s="453">
        <v>0.85</v>
      </c>
      <c r="N72" s="452"/>
    </row>
    <row r="73" spans="1:14" ht="191.25">
      <c r="A73" s="451" t="s">
        <v>307</v>
      </c>
      <c r="B73" s="453">
        <v>0.87</v>
      </c>
      <c r="C73" s="453">
        <v>0.63</v>
      </c>
      <c r="D73" s="453">
        <v>0.86</v>
      </c>
      <c r="E73" s="453">
        <v>0.86</v>
      </c>
      <c r="F73" s="453">
        <v>0.76</v>
      </c>
      <c r="G73" s="453">
        <v>0.68</v>
      </c>
      <c r="H73" s="453">
        <v>0.73</v>
      </c>
      <c r="I73" s="453">
        <v>0.68</v>
      </c>
      <c r="J73" s="453">
        <v>0.74</v>
      </c>
      <c r="K73" s="452" t="s">
        <v>320</v>
      </c>
      <c r="L73" s="452" t="s">
        <v>320</v>
      </c>
      <c r="M73" s="453">
        <v>0.9</v>
      </c>
      <c r="N73" s="452" t="s">
        <v>437</v>
      </c>
    </row>
    <row r="74" spans="1:14" ht="15">
      <c r="A74" s="451" t="s">
        <v>308</v>
      </c>
      <c r="B74" s="453">
        <v>0.81</v>
      </c>
      <c r="C74" s="453">
        <v>0.65</v>
      </c>
      <c r="D74" s="453">
        <v>0.9</v>
      </c>
      <c r="E74" s="452" t="s">
        <v>320</v>
      </c>
      <c r="F74" s="453">
        <v>0.61</v>
      </c>
      <c r="G74" s="453">
        <v>0.68</v>
      </c>
      <c r="H74" s="453">
        <v>0.68</v>
      </c>
      <c r="I74" s="453">
        <v>0.62</v>
      </c>
      <c r="J74" s="453">
        <v>0.68</v>
      </c>
      <c r="K74" s="452" t="s">
        <v>320</v>
      </c>
      <c r="L74" s="453">
        <v>0.75</v>
      </c>
      <c r="M74" s="453">
        <v>0.86</v>
      </c>
      <c r="N74" s="452"/>
    </row>
    <row r="75" spans="1:14" ht="344.25">
      <c r="A75" s="644" t="s">
        <v>209</v>
      </c>
      <c r="B75" s="641" t="s">
        <v>288</v>
      </c>
      <c r="C75" s="641" t="s">
        <v>288</v>
      </c>
      <c r="D75" s="641" t="s">
        <v>288</v>
      </c>
      <c r="E75" s="641" t="s">
        <v>288</v>
      </c>
      <c r="F75" s="641" t="s">
        <v>288</v>
      </c>
      <c r="G75" s="641" t="s">
        <v>288</v>
      </c>
      <c r="H75" s="641" t="s">
        <v>288</v>
      </c>
      <c r="I75" s="641" t="s">
        <v>288</v>
      </c>
      <c r="J75" s="641" t="s">
        <v>288</v>
      </c>
      <c r="K75" s="641" t="s">
        <v>288</v>
      </c>
      <c r="L75" s="641" t="s">
        <v>288</v>
      </c>
      <c r="M75" s="641" t="s">
        <v>288</v>
      </c>
      <c r="N75" s="507" t="s">
        <v>332</v>
      </c>
    </row>
    <row r="76" spans="1:14" ht="369.75">
      <c r="A76" s="645"/>
      <c r="B76" s="642"/>
      <c r="C76" s="642"/>
      <c r="D76" s="642"/>
      <c r="E76" s="642"/>
      <c r="F76" s="642"/>
      <c r="G76" s="642"/>
      <c r="H76" s="642"/>
      <c r="I76" s="642"/>
      <c r="J76" s="642"/>
      <c r="K76" s="642"/>
      <c r="L76" s="642"/>
      <c r="M76" s="642"/>
      <c r="N76" s="508" t="s">
        <v>438</v>
      </c>
    </row>
    <row r="77" spans="1:14" ht="357">
      <c r="A77" s="645"/>
      <c r="B77" s="642"/>
      <c r="C77" s="642"/>
      <c r="D77" s="642"/>
      <c r="E77" s="642"/>
      <c r="F77" s="642"/>
      <c r="G77" s="642"/>
      <c r="H77" s="642"/>
      <c r="I77" s="642"/>
      <c r="J77" s="642"/>
      <c r="K77" s="642"/>
      <c r="L77" s="642"/>
      <c r="M77" s="642"/>
      <c r="N77" s="508" t="s">
        <v>439</v>
      </c>
    </row>
    <row r="78" spans="1:14" ht="344.25">
      <c r="A78" s="645"/>
      <c r="B78" s="642"/>
      <c r="C78" s="642"/>
      <c r="D78" s="642"/>
      <c r="E78" s="642"/>
      <c r="F78" s="642"/>
      <c r="G78" s="642"/>
      <c r="H78" s="642"/>
      <c r="I78" s="642"/>
      <c r="J78" s="642"/>
      <c r="K78" s="642"/>
      <c r="L78" s="642"/>
      <c r="M78" s="642"/>
      <c r="N78" s="508" t="s">
        <v>440</v>
      </c>
    </row>
    <row r="79" spans="1:14" ht="344.25">
      <c r="A79" s="645"/>
      <c r="B79" s="642"/>
      <c r="C79" s="642"/>
      <c r="D79" s="642"/>
      <c r="E79" s="642"/>
      <c r="F79" s="642"/>
      <c r="G79" s="642"/>
      <c r="H79" s="642"/>
      <c r="I79" s="642"/>
      <c r="J79" s="642"/>
      <c r="K79" s="642"/>
      <c r="L79" s="642"/>
      <c r="M79" s="642"/>
      <c r="N79" s="508" t="s">
        <v>441</v>
      </c>
    </row>
    <row r="80" spans="1:14" ht="357">
      <c r="A80" s="645"/>
      <c r="B80" s="642"/>
      <c r="C80" s="642"/>
      <c r="D80" s="642"/>
      <c r="E80" s="642"/>
      <c r="F80" s="642"/>
      <c r="G80" s="642"/>
      <c r="H80" s="642"/>
      <c r="I80" s="642"/>
      <c r="J80" s="642"/>
      <c r="K80" s="642"/>
      <c r="L80" s="642"/>
      <c r="M80" s="642"/>
      <c r="N80" s="508" t="s">
        <v>442</v>
      </c>
    </row>
    <row r="81" spans="1:14" ht="344.25">
      <c r="A81" s="645"/>
      <c r="B81" s="642"/>
      <c r="C81" s="642"/>
      <c r="D81" s="642"/>
      <c r="E81" s="642"/>
      <c r="F81" s="642"/>
      <c r="G81" s="642"/>
      <c r="H81" s="642"/>
      <c r="I81" s="642"/>
      <c r="J81" s="642"/>
      <c r="K81" s="642"/>
      <c r="L81" s="642"/>
      <c r="M81" s="642"/>
      <c r="N81" s="508" t="s">
        <v>443</v>
      </c>
    </row>
    <row r="82" spans="1:14" ht="357">
      <c r="A82" s="645"/>
      <c r="B82" s="642"/>
      <c r="C82" s="642"/>
      <c r="D82" s="642"/>
      <c r="E82" s="642"/>
      <c r="F82" s="642"/>
      <c r="G82" s="642"/>
      <c r="H82" s="642"/>
      <c r="I82" s="642"/>
      <c r="J82" s="642"/>
      <c r="K82" s="642"/>
      <c r="L82" s="642"/>
      <c r="M82" s="642"/>
      <c r="N82" s="508" t="s">
        <v>444</v>
      </c>
    </row>
    <row r="83" spans="1:14" ht="344.25">
      <c r="A83" s="645"/>
      <c r="B83" s="642"/>
      <c r="C83" s="642"/>
      <c r="D83" s="642"/>
      <c r="E83" s="642"/>
      <c r="F83" s="642"/>
      <c r="G83" s="642"/>
      <c r="H83" s="642"/>
      <c r="I83" s="642"/>
      <c r="J83" s="642"/>
      <c r="K83" s="642"/>
      <c r="L83" s="642"/>
      <c r="M83" s="642"/>
      <c r="N83" s="508" t="s">
        <v>445</v>
      </c>
    </row>
    <row r="84" spans="1:14" ht="369.75">
      <c r="A84" s="645"/>
      <c r="B84" s="642"/>
      <c r="C84" s="642"/>
      <c r="D84" s="642"/>
      <c r="E84" s="642"/>
      <c r="F84" s="642"/>
      <c r="G84" s="642"/>
      <c r="H84" s="642"/>
      <c r="I84" s="642"/>
      <c r="J84" s="642"/>
      <c r="K84" s="642"/>
      <c r="L84" s="642"/>
      <c r="M84" s="642"/>
      <c r="N84" s="508" t="s">
        <v>446</v>
      </c>
    </row>
    <row r="85" spans="1:14" ht="357">
      <c r="A85" s="645"/>
      <c r="B85" s="642"/>
      <c r="C85" s="642"/>
      <c r="D85" s="642"/>
      <c r="E85" s="642"/>
      <c r="F85" s="642"/>
      <c r="G85" s="642"/>
      <c r="H85" s="642"/>
      <c r="I85" s="642"/>
      <c r="J85" s="642"/>
      <c r="K85" s="642"/>
      <c r="L85" s="642"/>
      <c r="M85" s="642"/>
      <c r="N85" s="508" t="s">
        <v>447</v>
      </c>
    </row>
    <row r="86" spans="1:14" ht="344.25">
      <c r="A86" s="646"/>
      <c r="B86" s="643"/>
      <c r="C86" s="643"/>
      <c r="D86" s="643"/>
      <c r="E86" s="643"/>
      <c r="F86" s="643"/>
      <c r="G86" s="643"/>
      <c r="H86" s="643"/>
      <c r="I86" s="643"/>
      <c r="J86" s="643"/>
      <c r="K86" s="643"/>
      <c r="L86" s="643"/>
      <c r="M86" s="643"/>
      <c r="N86" s="509" t="s">
        <v>448</v>
      </c>
    </row>
    <row r="87" spans="1:14" ht="191.25">
      <c r="A87" s="451" t="s">
        <v>309</v>
      </c>
      <c r="B87" s="453">
        <v>0.68</v>
      </c>
      <c r="C87" s="453">
        <v>0.51</v>
      </c>
      <c r="D87" s="453">
        <v>0.79</v>
      </c>
      <c r="E87" s="453">
        <v>0.81</v>
      </c>
      <c r="F87" s="453">
        <v>0.53</v>
      </c>
      <c r="G87" s="453">
        <v>0.38</v>
      </c>
      <c r="H87" s="453">
        <v>0.6</v>
      </c>
      <c r="I87" s="453">
        <v>0.49</v>
      </c>
      <c r="J87" s="453">
        <v>0.61</v>
      </c>
      <c r="K87" s="453">
        <v>0.66</v>
      </c>
      <c r="L87" s="453">
        <v>0.69</v>
      </c>
      <c r="M87" s="453">
        <v>0.71</v>
      </c>
      <c r="N87" s="452" t="s">
        <v>437</v>
      </c>
    </row>
    <row r="88" spans="1:14" ht="15">
      <c r="A88" s="451" t="s">
        <v>310</v>
      </c>
      <c r="B88" s="453">
        <v>0.84</v>
      </c>
      <c r="C88" s="453">
        <v>0.74</v>
      </c>
      <c r="D88" s="453">
        <v>0.89</v>
      </c>
      <c r="E88" s="452" t="s">
        <v>320</v>
      </c>
      <c r="F88" s="453">
        <v>0.68</v>
      </c>
      <c r="G88" s="453">
        <v>0.7</v>
      </c>
      <c r="H88" s="453">
        <v>0.68</v>
      </c>
      <c r="I88" s="453">
        <v>0.64</v>
      </c>
      <c r="J88" s="453">
        <v>0.74</v>
      </c>
      <c r="K88" s="452" t="s">
        <v>320</v>
      </c>
      <c r="L88" s="453">
        <v>0.76</v>
      </c>
      <c r="M88" s="453">
        <v>0.89</v>
      </c>
      <c r="N88" s="452"/>
    </row>
    <row r="89" spans="1:14" ht="153">
      <c r="A89" s="644" t="s">
        <v>311</v>
      </c>
      <c r="B89" s="641" t="s">
        <v>288</v>
      </c>
      <c r="C89" s="641" t="s">
        <v>288</v>
      </c>
      <c r="D89" s="641" t="s">
        <v>288</v>
      </c>
      <c r="E89" s="641" t="s">
        <v>288</v>
      </c>
      <c r="F89" s="641" t="s">
        <v>288</v>
      </c>
      <c r="G89" s="641" t="s">
        <v>288</v>
      </c>
      <c r="H89" s="641" t="s">
        <v>288</v>
      </c>
      <c r="I89" s="641" t="s">
        <v>288</v>
      </c>
      <c r="J89" s="641" t="s">
        <v>288</v>
      </c>
      <c r="K89" s="641" t="s">
        <v>288</v>
      </c>
      <c r="L89" s="641" t="s">
        <v>288</v>
      </c>
      <c r="M89" s="641" t="s">
        <v>288</v>
      </c>
      <c r="N89" s="507" t="s">
        <v>334</v>
      </c>
    </row>
    <row r="90" spans="1:14" ht="165.75">
      <c r="A90" s="645"/>
      <c r="B90" s="642"/>
      <c r="C90" s="642"/>
      <c r="D90" s="642"/>
      <c r="E90" s="642"/>
      <c r="F90" s="642"/>
      <c r="G90" s="642"/>
      <c r="H90" s="642"/>
      <c r="I90" s="642"/>
      <c r="J90" s="642"/>
      <c r="K90" s="642"/>
      <c r="L90" s="642"/>
      <c r="M90" s="642"/>
      <c r="N90" s="508" t="s">
        <v>460</v>
      </c>
    </row>
    <row r="91" spans="1:14" ht="165.75">
      <c r="A91" s="645"/>
      <c r="B91" s="642"/>
      <c r="C91" s="642"/>
      <c r="D91" s="642"/>
      <c r="E91" s="642"/>
      <c r="F91" s="642"/>
      <c r="G91" s="642"/>
      <c r="H91" s="642"/>
      <c r="I91" s="642"/>
      <c r="J91" s="642"/>
      <c r="K91" s="642"/>
      <c r="L91" s="642"/>
      <c r="M91" s="642"/>
      <c r="N91" s="508" t="s">
        <v>461</v>
      </c>
    </row>
    <row r="92" spans="1:14" ht="153">
      <c r="A92" s="645"/>
      <c r="B92" s="642"/>
      <c r="C92" s="642"/>
      <c r="D92" s="642"/>
      <c r="E92" s="642"/>
      <c r="F92" s="642"/>
      <c r="G92" s="642"/>
      <c r="H92" s="642"/>
      <c r="I92" s="642"/>
      <c r="J92" s="642"/>
      <c r="K92" s="642"/>
      <c r="L92" s="642"/>
      <c r="M92" s="642"/>
      <c r="N92" s="508" t="s">
        <v>462</v>
      </c>
    </row>
    <row r="93" spans="1:14" ht="153">
      <c r="A93" s="645"/>
      <c r="B93" s="642"/>
      <c r="C93" s="642"/>
      <c r="D93" s="642"/>
      <c r="E93" s="642"/>
      <c r="F93" s="642"/>
      <c r="G93" s="642"/>
      <c r="H93" s="642"/>
      <c r="I93" s="642"/>
      <c r="J93" s="642"/>
      <c r="K93" s="642"/>
      <c r="L93" s="642"/>
      <c r="M93" s="642"/>
      <c r="N93" s="508" t="s">
        <v>463</v>
      </c>
    </row>
    <row r="94" spans="1:14" ht="165.75">
      <c r="A94" s="645"/>
      <c r="B94" s="642"/>
      <c r="C94" s="642"/>
      <c r="D94" s="642"/>
      <c r="E94" s="642"/>
      <c r="F94" s="642"/>
      <c r="G94" s="642"/>
      <c r="H94" s="642"/>
      <c r="I94" s="642"/>
      <c r="J94" s="642"/>
      <c r="K94" s="642"/>
      <c r="L94" s="642"/>
      <c r="M94" s="642"/>
      <c r="N94" s="508" t="s">
        <v>464</v>
      </c>
    </row>
    <row r="95" spans="1:14" ht="153">
      <c r="A95" s="645"/>
      <c r="B95" s="642"/>
      <c r="C95" s="642"/>
      <c r="D95" s="642"/>
      <c r="E95" s="642"/>
      <c r="F95" s="642"/>
      <c r="G95" s="642"/>
      <c r="H95" s="642"/>
      <c r="I95" s="642"/>
      <c r="J95" s="642"/>
      <c r="K95" s="642"/>
      <c r="L95" s="642"/>
      <c r="M95" s="642"/>
      <c r="N95" s="508" t="s">
        <v>465</v>
      </c>
    </row>
    <row r="96" spans="1:14" ht="165.75">
      <c r="A96" s="645"/>
      <c r="B96" s="642"/>
      <c r="C96" s="642"/>
      <c r="D96" s="642"/>
      <c r="E96" s="642"/>
      <c r="F96" s="642"/>
      <c r="G96" s="642"/>
      <c r="H96" s="642"/>
      <c r="I96" s="642"/>
      <c r="J96" s="642"/>
      <c r="K96" s="642"/>
      <c r="L96" s="642"/>
      <c r="M96" s="642"/>
      <c r="N96" s="508" t="s">
        <v>466</v>
      </c>
    </row>
    <row r="97" spans="1:14" ht="153">
      <c r="A97" s="645"/>
      <c r="B97" s="642"/>
      <c r="C97" s="642"/>
      <c r="D97" s="642"/>
      <c r="E97" s="642"/>
      <c r="F97" s="642"/>
      <c r="G97" s="642"/>
      <c r="H97" s="642"/>
      <c r="I97" s="642"/>
      <c r="J97" s="642"/>
      <c r="K97" s="642"/>
      <c r="L97" s="642"/>
      <c r="M97" s="642"/>
      <c r="N97" s="508" t="s">
        <v>467</v>
      </c>
    </row>
    <row r="98" spans="1:14" ht="178.5">
      <c r="A98" s="645"/>
      <c r="B98" s="642"/>
      <c r="C98" s="642"/>
      <c r="D98" s="642"/>
      <c r="E98" s="642"/>
      <c r="F98" s="642"/>
      <c r="G98" s="642"/>
      <c r="H98" s="642"/>
      <c r="I98" s="642"/>
      <c r="J98" s="642"/>
      <c r="K98" s="642"/>
      <c r="L98" s="642"/>
      <c r="M98" s="642"/>
      <c r="N98" s="508" t="s">
        <v>468</v>
      </c>
    </row>
    <row r="99" spans="1:14" ht="153">
      <c r="A99" s="645"/>
      <c r="B99" s="642"/>
      <c r="C99" s="642"/>
      <c r="D99" s="642"/>
      <c r="E99" s="642"/>
      <c r="F99" s="642"/>
      <c r="G99" s="642"/>
      <c r="H99" s="642"/>
      <c r="I99" s="642"/>
      <c r="J99" s="642"/>
      <c r="K99" s="642"/>
      <c r="L99" s="642"/>
      <c r="M99" s="642"/>
      <c r="N99" s="508" t="s">
        <v>469</v>
      </c>
    </row>
    <row r="100" spans="1:14" ht="153">
      <c r="A100" s="646"/>
      <c r="B100" s="643"/>
      <c r="C100" s="643"/>
      <c r="D100" s="643"/>
      <c r="E100" s="643"/>
      <c r="F100" s="643"/>
      <c r="G100" s="643"/>
      <c r="H100" s="643"/>
      <c r="I100" s="643"/>
      <c r="J100" s="643"/>
      <c r="K100" s="643"/>
      <c r="L100" s="643"/>
      <c r="M100" s="643"/>
      <c r="N100" s="509" t="s">
        <v>470</v>
      </c>
    </row>
    <row r="101" spans="1:14" ht="191.25">
      <c r="A101" s="451" t="s">
        <v>312</v>
      </c>
      <c r="B101" s="453">
        <v>0.77</v>
      </c>
      <c r="C101" s="453">
        <v>0.57999999999999996</v>
      </c>
      <c r="D101" s="453">
        <v>0.79</v>
      </c>
      <c r="E101" s="453">
        <v>0.8</v>
      </c>
      <c r="F101" s="453">
        <v>0.67</v>
      </c>
      <c r="G101" s="453">
        <v>0.59</v>
      </c>
      <c r="H101" s="453">
        <v>0.67</v>
      </c>
      <c r="I101" s="453">
        <v>0.69</v>
      </c>
      <c r="J101" s="453">
        <v>0.66</v>
      </c>
      <c r="K101" s="453">
        <v>0.73</v>
      </c>
      <c r="L101" s="453">
        <v>0.74</v>
      </c>
      <c r="M101" s="453">
        <v>0.82</v>
      </c>
      <c r="N101" s="452" t="s">
        <v>437</v>
      </c>
    </row>
    <row r="102" spans="1:14" ht="15">
      <c r="A102" s="451" t="s">
        <v>210</v>
      </c>
      <c r="B102" s="453">
        <v>0.75</v>
      </c>
      <c r="C102" s="453">
        <v>0.71</v>
      </c>
      <c r="D102" s="453">
        <v>0.85</v>
      </c>
      <c r="E102" s="452" t="s">
        <v>320</v>
      </c>
      <c r="F102" s="453">
        <v>0.71</v>
      </c>
      <c r="G102" s="453">
        <v>0.4</v>
      </c>
      <c r="H102" s="453">
        <v>0.69</v>
      </c>
      <c r="I102" s="453">
        <v>0.64</v>
      </c>
      <c r="J102" s="453">
        <v>0.68</v>
      </c>
      <c r="K102" s="452" t="s">
        <v>320</v>
      </c>
      <c r="L102" s="452" t="s">
        <v>320</v>
      </c>
      <c r="M102" s="453">
        <v>0.78</v>
      </c>
      <c r="N102" s="452"/>
    </row>
    <row r="103" spans="1:14" ht="191.25">
      <c r="A103" s="451" t="s">
        <v>313</v>
      </c>
      <c r="B103" s="453">
        <v>0.83</v>
      </c>
      <c r="C103" s="453">
        <v>0.47</v>
      </c>
      <c r="D103" s="453">
        <v>0.84</v>
      </c>
      <c r="E103" s="453">
        <v>0.86</v>
      </c>
      <c r="F103" s="453">
        <v>0.67</v>
      </c>
      <c r="G103" s="453">
        <v>0.64</v>
      </c>
      <c r="H103" s="453">
        <v>0.67</v>
      </c>
      <c r="I103" s="453">
        <v>0.6</v>
      </c>
      <c r="J103" s="453">
        <v>0.67</v>
      </c>
      <c r="K103" s="453">
        <v>0.64</v>
      </c>
      <c r="L103" s="453">
        <v>0.81</v>
      </c>
      <c r="M103" s="453">
        <v>0.89</v>
      </c>
      <c r="N103" s="452" t="s">
        <v>437</v>
      </c>
    </row>
    <row r="104" spans="1:14" ht="191.25">
      <c r="A104" s="451" t="s">
        <v>211</v>
      </c>
      <c r="B104" s="453">
        <v>0.87</v>
      </c>
      <c r="C104" s="453">
        <v>0.88</v>
      </c>
      <c r="D104" s="453">
        <v>0.91</v>
      </c>
      <c r="E104" s="453">
        <v>0.91</v>
      </c>
      <c r="F104" s="453">
        <v>0.79</v>
      </c>
      <c r="G104" s="453">
        <v>0.73</v>
      </c>
      <c r="H104" s="453">
        <v>0.8</v>
      </c>
      <c r="I104" s="453">
        <v>0.72</v>
      </c>
      <c r="J104" s="453">
        <v>0.82</v>
      </c>
      <c r="K104" s="453">
        <v>0.95</v>
      </c>
      <c r="L104" s="452" t="s">
        <v>320</v>
      </c>
      <c r="M104" s="453">
        <v>0.91</v>
      </c>
      <c r="N104" s="452" t="s">
        <v>437</v>
      </c>
    </row>
    <row r="105" spans="1:14" ht="191.25">
      <c r="A105" s="451" t="s">
        <v>212</v>
      </c>
      <c r="B105" s="453">
        <v>0.88</v>
      </c>
      <c r="C105" s="453">
        <v>0.87</v>
      </c>
      <c r="D105" s="453">
        <v>0.94</v>
      </c>
      <c r="E105" s="453">
        <v>0.94</v>
      </c>
      <c r="F105" s="453">
        <v>0.84</v>
      </c>
      <c r="G105" s="453">
        <v>0.77</v>
      </c>
      <c r="H105" s="453">
        <v>0.84</v>
      </c>
      <c r="I105" s="453">
        <v>0.59</v>
      </c>
      <c r="J105" s="453">
        <v>0.85</v>
      </c>
      <c r="K105" s="453">
        <v>0.89</v>
      </c>
      <c r="L105" s="453">
        <v>0.92</v>
      </c>
      <c r="M105" s="453">
        <v>0.93</v>
      </c>
      <c r="N105" s="452" t="s">
        <v>437</v>
      </c>
    </row>
    <row r="106" spans="1:14" ht="191.25">
      <c r="A106" s="451" t="s">
        <v>314</v>
      </c>
      <c r="B106" s="453">
        <v>0.8</v>
      </c>
      <c r="C106" s="453">
        <v>0.64</v>
      </c>
      <c r="D106" s="453">
        <v>0.78</v>
      </c>
      <c r="E106" s="453">
        <v>0.79</v>
      </c>
      <c r="F106" s="453">
        <v>0.64</v>
      </c>
      <c r="G106" s="453">
        <v>0.64</v>
      </c>
      <c r="H106" s="453">
        <v>0.66</v>
      </c>
      <c r="I106" s="453">
        <v>0.51</v>
      </c>
      <c r="J106" s="453">
        <v>0.7</v>
      </c>
      <c r="K106" s="453">
        <v>0.76</v>
      </c>
      <c r="L106" s="453">
        <v>0.81</v>
      </c>
      <c r="M106" s="453">
        <v>0.83</v>
      </c>
      <c r="N106" s="452" t="s">
        <v>437</v>
      </c>
    </row>
    <row r="107" spans="1:14" ht="191.25">
      <c r="A107" s="451" t="s">
        <v>315</v>
      </c>
      <c r="B107" s="453">
        <v>0.88</v>
      </c>
      <c r="C107" s="452" t="s">
        <v>425</v>
      </c>
      <c r="D107" s="453">
        <v>0.94</v>
      </c>
      <c r="E107" s="452" t="s">
        <v>424</v>
      </c>
      <c r="F107" s="453">
        <v>0.72</v>
      </c>
      <c r="G107" s="453">
        <v>0.71</v>
      </c>
      <c r="H107" s="452" t="s">
        <v>424</v>
      </c>
      <c r="I107" s="453">
        <v>0.75</v>
      </c>
      <c r="J107" s="453">
        <v>0.77</v>
      </c>
      <c r="K107" s="452" t="s">
        <v>424</v>
      </c>
      <c r="L107" s="453">
        <v>0.76</v>
      </c>
      <c r="M107" s="453">
        <v>0.88</v>
      </c>
      <c r="N107" s="452" t="s">
        <v>437</v>
      </c>
    </row>
    <row r="108" spans="1:14" ht="191.25">
      <c r="A108" s="451" t="s">
        <v>213</v>
      </c>
      <c r="B108" s="453">
        <v>0.83</v>
      </c>
      <c r="C108" s="452" t="s">
        <v>320</v>
      </c>
      <c r="D108" s="452" t="s">
        <v>320</v>
      </c>
      <c r="E108" s="453">
        <v>0.9</v>
      </c>
      <c r="F108" s="453">
        <v>0.75</v>
      </c>
      <c r="G108" s="453">
        <v>0.49</v>
      </c>
      <c r="H108" s="453">
        <v>0.73</v>
      </c>
      <c r="I108" s="453">
        <v>0.55000000000000004</v>
      </c>
      <c r="J108" s="453">
        <v>0.72</v>
      </c>
      <c r="K108" s="452" t="s">
        <v>320</v>
      </c>
      <c r="L108" s="452" t="s">
        <v>320</v>
      </c>
      <c r="M108" s="453">
        <v>0.87</v>
      </c>
      <c r="N108" s="452" t="s">
        <v>437</v>
      </c>
    </row>
    <row r="109" spans="1:14" ht="191.25">
      <c r="A109" s="451" t="s">
        <v>316</v>
      </c>
      <c r="B109" s="453">
        <v>0.77</v>
      </c>
      <c r="C109" s="453">
        <v>0.56999999999999995</v>
      </c>
      <c r="D109" s="453">
        <v>0.83</v>
      </c>
      <c r="E109" s="453">
        <v>0.84</v>
      </c>
      <c r="F109" s="453">
        <v>0.67</v>
      </c>
      <c r="G109" s="453">
        <v>0.57999999999999996</v>
      </c>
      <c r="H109" s="453">
        <v>0.67</v>
      </c>
      <c r="I109" s="453">
        <v>0.54</v>
      </c>
      <c r="J109" s="453">
        <v>0.66</v>
      </c>
      <c r="K109" s="453">
        <v>0.65</v>
      </c>
      <c r="L109" s="453">
        <v>0.78</v>
      </c>
      <c r="M109" s="453">
        <v>0.8</v>
      </c>
      <c r="N109" s="452" t="s">
        <v>437</v>
      </c>
    </row>
    <row r="110" spans="1:14" ht="15">
      <c r="A110" s="451" t="s">
        <v>214</v>
      </c>
      <c r="B110" s="453">
        <v>0.79</v>
      </c>
      <c r="C110" s="453">
        <v>0.67</v>
      </c>
      <c r="D110" s="453">
        <v>0.94</v>
      </c>
      <c r="E110" s="452" t="s">
        <v>320</v>
      </c>
      <c r="F110" s="453">
        <v>0.74</v>
      </c>
      <c r="G110" s="453">
        <v>0.6</v>
      </c>
      <c r="H110" s="453">
        <v>0.79</v>
      </c>
      <c r="I110" s="453">
        <v>0.83</v>
      </c>
      <c r="J110" s="453">
        <v>0.72</v>
      </c>
      <c r="K110" s="452" t="s">
        <v>320</v>
      </c>
      <c r="L110" s="453">
        <v>0.73</v>
      </c>
      <c r="M110" s="453">
        <v>0.8</v>
      </c>
      <c r="N110" s="452"/>
    </row>
    <row r="111" spans="1:14" ht="15">
      <c r="A111" s="451" t="s">
        <v>317</v>
      </c>
      <c r="B111" s="453">
        <v>0.88</v>
      </c>
      <c r="C111" s="453">
        <v>0.77</v>
      </c>
      <c r="D111" s="453">
        <v>0.89</v>
      </c>
      <c r="E111" s="452" t="s">
        <v>320</v>
      </c>
      <c r="F111" s="453">
        <v>0.64</v>
      </c>
      <c r="G111" s="453">
        <v>0.69</v>
      </c>
      <c r="H111" s="453">
        <v>0.74</v>
      </c>
      <c r="I111" s="453">
        <v>0.66</v>
      </c>
      <c r="J111" s="453">
        <v>0.75</v>
      </c>
      <c r="K111" s="452" t="s">
        <v>320</v>
      </c>
      <c r="L111" s="452" t="s">
        <v>320</v>
      </c>
      <c r="M111" s="453">
        <v>0.92</v>
      </c>
      <c r="N111" s="452"/>
    </row>
    <row r="112" spans="1:14" ht="189.75" customHeight="1">
      <c r="A112" s="451" t="s">
        <v>318</v>
      </c>
      <c r="B112" s="453">
        <v>0.79</v>
      </c>
      <c r="C112" s="453">
        <v>0.5</v>
      </c>
      <c r="D112" s="453">
        <v>0.86</v>
      </c>
      <c r="E112" s="452" t="s">
        <v>424</v>
      </c>
      <c r="F112" s="453">
        <v>0.66</v>
      </c>
      <c r="G112" s="453">
        <v>0.59</v>
      </c>
      <c r="H112" s="453">
        <v>0.67</v>
      </c>
      <c r="I112" s="453">
        <v>0.56000000000000005</v>
      </c>
      <c r="J112" s="453">
        <v>0.65</v>
      </c>
      <c r="K112" s="452" t="s">
        <v>424</v>
      </c>
      <c r="L112" s="453">
        <v>0.74</v>
      </c>
      <c r="M112" s="453">
        <v>0.82</v>
      </c>
      <c r="N112" s="452" t="s">
        <v>437</v>
      </c>
    </row>
    <row r="113" spans="1:14" ht="15">
      <c r="A113" s="451" t="s">
        <v>319</v>
      </c>
      <c r="B113" s="452" t="s">
        <v>320</v>
      </c>
      <c r="C113" s="452" t="s">
        <v>320</v>
      </c>
      <c r="D113" s="452" t="s">
        <v>320</v>
      </c>
      <c r="E113" s="452" t="s">
        <v>320</v>
      </c>
      <c r="F113" s="452" t="s">
        <v>320</v>
      </c>
      <c r="G113" s="452" t="s">
        <v>320</v>
      </c>
      <c r="H113" s="452" t="s">
        <v>320</v>
      </c>
      <c r="I113" s="452" t="s">
        <v>320</v>
      </c>
      <c r="J113" s="452" t="s">
        <v>320</v>
      </c>
      <c r="K113" s="452" t="s">
        <v>320</v>
      </c>
      <c r="L113" s="452" t="s">
        <v>320</v>
      </c>
      <c r="M113" s="452" t="s">
        <v>320</v>
      </c>
      <c r="N113" s="452"/>
    </row>
    <row r="114" spans="1:14" ht="223.5" customHeight="1">
      <c r="A114" s="451" t="s">
        <v>321</v>
      </c>
      <c r="B114" s="452" t="s">
        <v>322</v>
      </c>
      <c r="C114" s="452" t="s">
        <v>471</v>
      </c>
      <c r="D114" s="452" t="s">
        <v>472</v>
      </c>
      <c r="E114" s="452" t="s">
        <v>473</v>
      </c>
      <c r="F114" s="452" t="s">
        <v>474</v>
      </c>
      <c r="G114" s="452" t="s">
        <v>475</v>
      </c>
      <c r="H114" s="452" t="s">
        <v>476</v>
      </c>
      <c r="I114" s="452" t="s">
        <v>477</v>
      </c>
      <c r="J114" s="452" t="s">
        <v>478</v>
      </c>
      <c r="K114" s="452" t="s">
        <v>479</v>
      </c>
      <c r="L114" s="452" t="s">
        <v>480</v>
      </c>
      <c r="M114" s="452" t="s">
        <v>481</v>
      </c>
      <c r="N114" s="452"/>
    </row>
    <row r="115" spans="1:14" ht="30">
      <c r="A115" s="451" t="s">
        <v>323</v>
      </c>
      <c r="B115" s="452" t="s">
        <v>68</v>
      </c>
      <c r="C115" s="452" t="s">
        <v>68</v>
      </c>
      <c r="D115" s="452" t="s">
        <v>68</v>
      </c>
      <c r="E115" s="452" t="s">
        <v>68</v>
      </c>
      <c r="F115" s="452" t="s">
        <v>68</v>
      </c>
      <c r="G115" s="452" t="s">
        <v>68</v>
      </c>
      <c r="H115" s="452" t="s">
        <v>68</v>
      </c>
      <c r="I115" s="452" t="s">
        <v>68</v>
      </c>
      <c r="J115" s="452" t="s">
        <v>68</v>
      </c>
      <c r="K115" s="452" t="s">
        <v>68</v>
      </c>
      <c r="L115" s="452" t="s">
        <v>68</v>
      </c>
      <c r="M115" s="452" t="s">
        <v>68</v>
      </c>
      <c r="N115" s="452"/>
    </row>
    <row r="116" spans="1:14" ht="15">
      <c r="A116" s="451" t="s">
        <v>324</v>
      </c>
      <c r="B116" s="452" t="s">
        <v>320</v>
      </c>
      <c r="C116" s="452" t="s">
        <v>320</v>
      </c>
      <c r="D116" s="452" t="s">
        <v>320</v>
      </c>
      <c r="E116" s="452" t="s">
        <v>320</v>
      </c>
      <c r="F116" s="452" t="s">
        <v>320</v>
      </c>
      <c r="G116" s="452" t="s">
        <v>320</v>
      </c>
      <c r="H116" s="452" t="s">
        <v>320</v>
      </c>
      <c r="I116" s="452" t="s">
        <v>320</v>
      </c>
      <c r="J116" s="452" t="s">
        <v>320</v>
      </c>
      <c r="K116" s="452" t="s">
        <v>320</v>
      </c>
      <c r="L116" s="452" t="s">
        <v>320</v>
      </c>
      <c r="M116" s="452" t="s">
        <v>320</v>
      </c>
      <c r="N116" s="452"/>
    </row>
    <row r="117" spans="1:14" ht="409.5">
      <c r="A117" s="451" t="s">
        <v>325</v>
      </c>
      <c r="B117" s="452" t="s">
        <v>335</v>
      </c>
      <c r="C117" s="452" t="s">
        <v>335</v>
      </c>
      <c r="D117" s="452" t="s">
        <v>482</v>
      </c>
      <c r="E117" s="452" t="s">
        <v>335</v>
      </c>
      <c r="F117" s="452" t="s">
        <v>335</v>
      </c>
      <c r="G117" s="452" t="s">
        <v>335</v>
      </c>
      <c r="H117" s="452" t="s">
        <v>335</v>
      </c>
      <c r="I117" s="452" t="s">
        <v>335</v>
      </c>
      <c r="J117" s="452" t="s">
        <v>335</v>
      </c>
      <c r="K117" s="452" t="s">
        <v>335</v>
      </c>
      <c r="L117" s="452" t="s">
        <v>335</v>
      </c>
      <c r="M117" s="452" t="s">
        <v>335</v>
      </c>
      <c r="N117" s="452"/>
    </row>
    <row r="118" spans="1:14" ht="165.75">
      <c r="A118" s="451" t="s">
        <v>327</v>
      </c>
      <c r="B118" s="452" t="s">
        <v>336</v>
      </c>
      <c r="C118" s="452" t="s">
        <v>336</v>
      </c>
      <c r="D118" s="452" t="s">
        <v>336</v>
      </c>
      <c r="E118" s="452" t="s">
        <v>336</v>
      </c>
      <c r="F118" s="452" t="s">
        <v>336</v>
      </c>
      <c r="G118" s="452" t="s">
        <v>336</v>
      </c>
      <c r="H118" s="452" t="s">
        <v>336</v>
      </c>
      <c r="I118" s="452" t="s">
        <v>336</v>
      </c>
      <c r="J118" s="452" t="s">
        <v>336</v>
      </c>
      <c r="K118" s="452" t="s">
        <v>336</v>
      </c>
      <c r="L118" s="452" t="s">
        <v>336</v>
      </c>
      <c r="M118" s="452" t="s">
        <v>336</v>
      </c>
      <c r="N118" s="452"/>
    </row>
    <row r="119" spans="1:14" ht="30">
      <c r="A119" s="451" t="s">
        <v>329</v>
      </c>
      <c r="B119" s="454">
        <v>41731</v>
      </c>
      <c r="C119" s="454">
        <v>41731</v>
      </c>
      <c r="D119" s="454">
        <v>41731</v>
      </c>
      <c r="E119" s="454">
        <v>41731</v>
      </c>
      <c r="F119" s="454">
        <v>41731</v>
      </c>
      <c r="G119" s="454">
        <v>41731</v>
      </c>
      <c r="H119" s="454">
        <v>41731</v>
      </c>
      <c r="I119" s="454">
        <v>41731</v>
      </c>
      <c r="J119" s="454">
        <v>41731</v>
      </c>
      <c r="K119" s="454">
        <v>41731</v>
      </c>
      <c r="L119" s="454">
        <v>41731</v>
      </c>
      <c r="M119" s="454">
        <v>41731</v>
      </c>
      <c r="N119" s="452"/>
    </row>
  </sheetData>
  <mergeCells count="66">
    <mergeCell ref="F18:F29"/>
    <mergeCell ref="A18:A29"/>
    <mergeCell ref="B18:B29"/>
    <mergeCell ref="C18:C29"/>
    <mergeCell ref="D18:D29"/>
    <mergeCell ref="E18:E29"/>
    <mergeCell ref="M18:M29"/>
    <mergeCell ref="A34:A45"/>
    <mergeCell ref="B34:B45"/>
    <mergeCell ref="C34:C45"/>
    <mergeCell ref="D34:D45"/>
    <mergeCell ref="E34:E45"/>
    <mergeCell ref="F34:F45"/>
    <mergeCell ref="G34:G45"/>
    <mergeCell ref="H34:H45"/>
    <mergeCell ref="I34:I45"/>
    <mergeCell ref="G18:G29"/>
    <mergeCell ref="H18:H29"/>
    <mergeCell ref="I18:I29"/>
    <mergeCell ref="J18:J29"/>
    <mergeCell ref="K18:K29"/>
    <mergeCell ref="L18:L29"/>
    <mergeCell ref="J34:J45"/>
    <mergeCell ref="K34:K45"/>
    <mergeCell ref="L34:L45"/>
    <mergeCell ref="M34:M45"/>
    <mergeCell ref="A59:A70"/>
    <mergeCell ref="B59:B70"/>
    <mergeCell ref="C59:C70"/>
    <mergeCell ref="D59:D70"/>
    <mergeCell ref="E59:E70"/>
    <mergeCell ref="F59:F70"/>
    <mergeCell ref="M59:M70"/>
    <mergeCell ref="J59:J70"/>
    <mergeCell ref="K59:K70"/>
    <mergeCell ref="L59:L70"/>
    <mergeCell ref="G59:G70"/>
    <mergeCell ref="H59:H70"/>
    <mergeCell ref="L75:L86"/>
    <mergeCell ref="I59:I70"/>
    <mergeCell ref="A75:A86"/>
    <mergeCell ref="B75:B86"/>
    <mergeCell ref="C75:C86"/>
    <mergeCell ref="D75:D86"/>
    <mergeCell ref="E75:E86"/>
    <mergeCell ref="G75:G86"/>
    <mergeCell ref="H75:H86"/>
    <mergeCell ref="I75:I86"/>
    <mergeCell ref="J75:J86"/>
    <mergeCell ref="K75:K86"/>
    <mergeCell ref="A1:N1"/>
    <mergeCell ref="M75:M86"/>
    <mergeCell ref="A89:A100"/>
    <mergeCell ref="B89:B100"/>
    <mergeCell ref="C89:C100"/>
    <mergeCell ref="D89:D100"/>
    <mergeCell ref="E89:E100"/>
    <mergeCell ref="F89:F100"/>
    <mergeCell ref="M89:M100"/>
    <mergeCell ref="G89:G100"/>
    <mergeCell ref="H89:H100"/>
    <mergeCell ref="I89:I100"/>
    <mergeCell ref="J89:J100"/>
    <mergeCell ref="K89:K100"/>
    <mergeCell ref="L89:L100"/>
    <mergeCell ref="F75:F8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topLeftCell="A4" workbookViewId="0">
      <selection activeCell="K67" sqref="K67"/>
    </sheetView>
  </sheetViews>
  <sheetFormatPr defaultRowHeight="12.75"/>
  <sheetData>
    <row r="1" ht="13.5" customHeight="1"/>
    <row r="2" ht="13.5" customHeight="1"/>
    <row r="4" ht="13.5" customHeight="1"/>
    <row r="7" ht="13.5" customHeight="1"/>
    <row r="9" ht="13.5" customHeight="1"/>
    <row r="12" ht="13.5" customHeight="1"/>
    <row r="14" ht="13.5" customHeight="1"/>
    <row r="16" ht="13.5" customHeight="1"/>
    <row r="18" ht="13.5" customHeight="1"/>
    <row r="20" ht="13.5" customHeight="1"/>
    <row r="22" ht="13.5" customHeight="1"/>
    <row r="24" ht="13.5" customHeight="1"/>
    <row r="26" ht="13.5" customHeight="1"/>
    <row r="28" ht="13.5" customHeight="1"/>
    <row r="30" ht="13.5" customHeight="1"/>
    <row r="32" ht="13.5" customHeight="1"/>
    <row r="34" ht="13.5" customHeight="1"/>
    <row r="36" ht="13.5" customHeight="1"/>
    <row r="39" ht="13.5" customHeight="1"/>
    <row r="40" ht="13.5" customHeight="1"/>
    <row r="43" ht="13.5" customHeight="1"/>
    <row r="46" ht="13.5" customHeight="1"/>
    <row r="48" ht="13.5" customHeight="1"/>
    <row r="49" ht="13.5" customHeight="1"/>
    <row r="51" ht="13.5" customHeight="1"/>
    <row r="52" ht="13.5" customHeight="1"/>
    <row r="54" ht="13.5" customHeight="1"/>
    <row r="55" ht="13.5" customHeight="1"/>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J29"/>
  <sheetViews>
    <sheetView showGridLines="0" workbookViewId="0">
      <selection activeCell="BG5" sqref="BG5"/>
    </sheetView>
  </sheetViews>
  <sheetFormatPr defaultRowHeight="12.75"/>
  <cols>
    <col min="1" max="1" width="11" customWidth="1"/>
    <col min="2" max="62" width="2" customWidth="1"/>
  </cols>
  <sheetData>
    <row r="1" spans="1:62">
      <c r="A1" s="99" t="s">
        <v>198</v>
      </c>
      <c r="B1" s="99"/>
    </row>
    <row r="2" spans="1:62">
      <c r="A2" s="99" t="s">
        <v>240</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335"/>
      <c r="AZ2" s="335"/>
    </row>
    <row r="3" spans="1:6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336"/>
      <c r="AZ3" s="336"/>
      <c r="BA3" s="90"/>
      <c r="BB3" s="90"/>
      <c r="BC3" s="90"/>
      <c r="BD3" s="90"/>
      <c r="BE3" s="90"/>
      <c r="BF3" s="90"/>
      <c r="BG3" s="90"/>
      <c r="BH3" s="90"/>
      <c r="BI3" s="90"/>
      <c r="BJ3" s="90"/>
    </row>
    <row r="4" spans="1:62">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336"/>
      <c r="AZ4" s="336"/>
      <c r="BA4" s="90"/>
      <c r="BB4" s="90"/>
      <c r="BC4" s="90"/>
      <c r="BD4" s="90"/>
      <c r="BE4" s="90"/>
      <c r="BF4" s="90"/>
      <c r="BG4" s="90"/>
      <c r="BH4" s="90"/>
      <c r="BI4" s="90"/>
      <c r="BJ4" s="90"/>
    </row>
    <row r="5" spans="1:62">
      <c r="A5" s="86"/>
      <c r="B5" s="337" t="s">
        <v>241</v>
      </c>
      <c r="C5" s="338" t="s">
        <v>241</v>
      </c>
      <c r="D5" s="338" t="s">
        <v>241</v>
      </c>
      <c r="E5" s="338" t="s">
        <v>241</v>
      </c>
      <c r="F5" s="338" t="s">
        <v>241</v>
      </c>
      <c r="G5" s="338" t="s">
        <v>241</v>
      </c>
      <c r="H5" s="338" t="s">
        <v>241</v>
      </c>
      <c r="I5" s="338" t="s">
        <v>241</v>
      </c>
      <c r="J5" s="338" t="s">
        <v>241</v>
      </c>
      <c r="K5" s="338" t="s">
        <v>241</v>
      </c>
      <c r="L5" s="337" t="s">
        <v>241</v>
      </c>
      <c r="M5" s="338" t="s">
        <v>241</v>
      </c>
      <c r="N5" s="338" t="s">
        <v>241</v>
      </c>
      <c r="O5" s="338" t="s">
        <v>241</v>
      </c>
      <c r="P5" s="338" t="s">
        <v>241</v>
      </c>
      <c r="Q5" s="338" t="s">
        <v>241</v>
      </c>
      <c r="R5" s="338" t="s">
        <v>241</v>
      </c>
      <c r="S5" s="338" t="s">
        <v>241</v>
      </c>
      <c r="T5" s="338" t="s">
        <v>241</v>
      </c>
      <c r="U5" s="338" t="s">
        <v>241</v>
      </c>
      <c r="V5" s="337" t="s">
        <v>241</v>
      </c>
      <c r="W5" s="338" t="s">
        <v>241</v>
      </c>
      <c r="X5" s="338" t="s">
        <v>241</v>
      </c>
      <c r="Y5" s="338" t="s">
        <v>241</v>
      </c>
      <c r="Z5" s="338" t="s">
        <v>241</v>
      </c>
      <c r="AA5" s="338" t="s">
        <v>241</v>
      </c>
      <c r="AB5" s="338" t="s">
        <v>241</v>
      </c>
      <c r="AC5" s="338" t="s">
        <v>241</v>
      </c>
      <c r="AD5" s="338" t="s">
        <v>241</v>
      </c>
      <c r="AE5" s="338" t="s">
        <v>241</v>
      </c>
      <c r="AF5" s="337" t="s">
        <v>241</v>
      </c>
      <c r="AG5" s="338" t="s">
        <v>241</v>
      </c>
      <c r="AH5" s="338" t="s">
        <v>241</v>
      </c>
      <c r="AI5" s="338" t="s">
        <v>241</v>
      </c>
      <c r="AJ5" s="338" t="s">
        <v>241</v>
      </c>
      <c r="AK5" s="338" t="s">
        <v>241</v>
      </c>
      <c r="AL5" s="338" t="s">
        <v>241</v>
      </c>
      <c r="AM5" s="338" t="s">
        <v>241</v>
      </c>
      <c r="AN5" s="338" t="s">
        <v>241</v>
      </c>
      <c r="AO5" s="338" t="s">
        <v>241</v>
      </c>
      <c r="AP5" s="339" t="s">
        <v>241</v>
      </c>
      <c r="AQ5" s="338" t="s">
        <v>241</v>
      </c>
      <c r="AR5" s="338" t="s">
        <v>241</v>
      </c>
      <c r="AS5" s="338" t="s">
        <v>241</v>
      </c>
      <c r="AT5" s="338" t="s">
        <v>241</v>
      </c>
      <c r="AU5" s="338" t="s">
        <v>241</v>
      </c>
      <c r="AV5" s="338" t="s">
        <v>241</v>
      </c>
      <c r="AW5" s="338" t="s">
        <v>241</v>
      </c>
      <c r="AX5" s="338" t="s">
        <v>241</v>
      </c>
      <c r="AY5" s="338" t="s">
        <v>241</v>
      </c>
      <c r="AZ5" s="339" t="s">
        <v>241</v>
      </c>
      <c r="BA5" s="338" t="s">
        <v>241</v>
      </c>
      <c r="BB5" s="338" t="s">
        <v>241</v>
      </c>
      <c r="BC5" s="338" t="s">
        <v>241</v>
      </c>
      <c r="BD5" s="338" t="s">
        <v>241</v>
      </c>
      <c r="BE5" s="338" t="s">
        <v>241</v>
      </c>
      <c r="BF5" s="338" t="s">
        <v>241</v>
      </c>
      <c r="BG5" s="338" t="s">
        <v>241</v>
      </c>
      <c r="BH5" s="338" t="s">
        <v>241</v>
      </c>
      <c r="BI5" s="338" t="s">
        <v>241</v>
      </c>
      <c r="BJ5" s="339" t="s">
        <v>241</v>
      </c>
    </row>
    <row r="6" spans="1:62">
      <c r="A6" s="340" t="s">
        <v>230</v>
      </c>
      <c r="B6" s="341"/>
      <c r="C6" s="342"/>
      <c r="D6" s="342"/>
      <c r="E6" s="342"/>
      <c r="F6" s="342"/>
      <c r="G6" s="342"/>
      <c r="H6" s="342"/>
      <c r="I6" s="342"/>
      <c r="J6" s="342"/>
      <c r="K6" s="342"/>
      <c r="L6" s="341"/>
      <c r="M6" s="342"/>
      <c r="N6" s="342"/>
      <c r="O6" s="342"/>
      <c r="P6" s="342"/>
      <c r="Q6" s="342"/>
      <c r="R6" s="342"/>
      <c r="S6" s="342"/>
      <c r="T6" s="342"/>
      <c r="U6" s="342"/>
      <c r="V6" s="341"/>
      <c r="W6" s="342"/>
      <c r="X6" s="342"/>
      <c r="Y6" s="342"/>
      <c r="Z6" s="342"/>
      <c r="AA6" s="342"/>
      <c r="AB6" s="342"/>
      <c r="AC6" s="342"/>
      <c r="AD6" s="342"/>
      <c r="AE6" s="342"/>
      <c r="AF6" s="341"/>
      <c r="AG6" s="342"/>
      <c r="AH6" s="342"/>
      <c r="AI6" s="342"/>
      <c r="AJ6" s="342"/>
      <c r="AK6" s="342"/>
      <c r="AL6" s="342"/>
      <c r="AM6" s="342"/>
      <c r="AN6" s="342"/>
      <c r="AO6" s="343"/>
      <c r="AP6" s="344"/>
      <c r="AQ6" s="345"/>
      <c r="AR6" s="345"/>
      <c r="AS6" s="345"/>
      <c r="AT6" s="345"/>
      <c r="AU6" s="345"/>
      <c r="AV6" s="345"/>
      <c r="AW6" s="345"/>
      <c r="AX6" s="346"/>
      <c r="AY6" s="347" t="s">
        <v>242</v>
      </c>
      <c r="AZ6" s="348"/>
      <c r="BA6" s="346"/>
      <c r="BB6" s="349"/>
      <c r="BC6" s="349"/>
      <c r="BD6" s="349"/>
      <c r="BE6" s="349"/>
      <c r="BF6" s="349"/>
      <c r="BG6" s="349"/>
      <c r="BH6" s="349"/>
      <c r="BI6" s="349"/>
      <c r="BJ6" s="350"/>
    </row>
    <row r="7" spans="1:62">
      <c r="A7" s="351" t="s">
        <v>227</v>
      </c>
      <c r="B7" s="352"/>
      <c r="C7" s="353"/>
      <c r="D7" s="353"/>
      <c r="E7" s="353"/>
      <c r="F7" s="353"/>
      <c r="G7" s="353"/>
      <c r="H7" s="353"/>
      <c r="I7" s="353"/>
      <c r="J7" s="353"/>
      <c r="K7" s="353"/>
      <c r="L7" s="352"/>
      <c r="M7" s="353"/>
      <c r="N7" s="353"/>
      <c r="O7" s="353"/>
      <c r="P7" s="353"/>
      <c r="Q7" s="353"/>
      <c r="R7" s="353"/>
      <c r="S7" s="353"/>
      <c r="T7" s="353"/>
      <c r="U7" s="353"/>
      <c r="V7" s="352"/>
      <c r="W7" s="353"/>
      <c r="X7" s="353"/>
      <c r="Y7" s="353"/>
      <c r="Z7" s="353"/>
      <c r="AA7" s="353"/>
      <c r="AB7" s="353"/>
      <c r="AC7" s="353"/>
      <c r="AD7" s="353"/>
      <c r="AE7" s="353"/>
      <c r="AF7" s="352"/>
      <c r="AG7" s="353"/>
      <c r="AH7" s="353"/>
      <c r="AI7" s="353"/>
      <c r="AJ7" s="353"/>
      <c r="AK7" s="353"/>
      <c r="AL7" s="353"/>
      <c r="AM7" s="353"/>
      <c r="AN7" s="353"/>
      <c r="AO7" s="354"/>
      <c r="AP7" s="355"/>
      <c r="AQ7" s="356"/>
      <c r="AR7" s="356"/>
      <c r="AS7" s="356"/>
      <c r="AT7" s="356"/>
      <c r="AU7" s="356"/>
      <c r="AV7" s="356"/>
      <c r="AW7" s="356"/>
      <c r="AX7" s="357"/>
      <c r="AY7" s="358"/>
      <c r="AZ7" s="359" t="s">
        <v>243</v>
      </c>
      <c r="BA7" s="357"/>
      <c r="BB7" s="357"/>
      <c r="BC7" s="357"/>
      <c r="BD7" s="357"/>
      <c r="BE7" s="357"/>
      <c r="BF7" s="360"/>
      <c r="BG7" s="358" t="s">
        <v>242</v>
      </c>
      <c r="BH7" s="358" t="s">
        <v>242</v>
      </c>
      <c r="BI7" s="358" t="s">
        <v>242</v>
      </c>
      <c r="BJ7" s="361" t="s">
        <v>242</v>
      </c>
    </row>
    <row r="8" spans="1:62">
      <c r="A8" s="351" t="s">
        <v>228</v>
      </c>
      <c r="B8" s="352"/>
      <c r="C8" s="353"/>
      <c r="D8" s="353"/>
      <c r="E8" s="353"/>
      <c r="F8" s="353"/>
      <c r="G8" s="353"/>
      <c r="H8" s="353"/>
      <c r="I8" s="353"/>
      <c r="J8" s="353"/>
      <c r="K8" s="353"/>
      <c r="L8" s="352"/>
      <c r="M8" s="353"/>
      <c r="N8" s="353"/>
      <c r="O8" s="353"/>
      <c r="P8" s="353"/>
      <c r="Q8" s="353"/>
      <c r="R8" s="353"/>
      <c r="S8" s="353"/>
      <c r="T8" s="353"/>
      <c r="U8" s="353"/>
      <c r="V8" s="352"/>
      <c r="W8" s="353"/>
      <c r="X8" s="353"/>
      <c r="Y8" s="353"/>
      <c r="Z8" s="353"/>
      <c r="AA8" s="353"/>
      <c r="AB8" s="353"/>
      <c r="AC8" s="353"/>
      <c r="AD8" s="353"/>
      <c r="AE8" s="353"/>
      <c r="AF8" s="352"/>
      <c r="AG8" s="353"/>
      <c r="AH8" s="353"/>
      <c r="AI8" s="353"/>
      <c r="AJ8" s="353"/>
      <c r="AK8" s="353"/>
      <c r="AL8" s="353"/>
      <c r="AM8" s="353"/>
      <c r="AN8" s="353"/>
      <c r="AO8" s="354"/>
      <c r="AP8" s="355"/>
      <c r="AQ8" s="356"/>
      <c r="AR8" s="356"/>
      <c r="AS8" s="356"/>
      <c r="AT8" s="356"/>
      <c r="AU8" s="356"/>
      <c r="AV8" s="356"/>
      <c r="AW8" s="356"/>
      <c r="AX8" s="357" t="s">
        <v>243</v>
      </c>
      <c r="AY8" s="358"/>
      <c r="AZ8" s="359"/>
      <c r="BA8" s="357"/>
      <c r="BB8" s="357"/>
      <c r="BC8" s="357"/>
      <c r="BD8" s="357"/>
      <c r="BE8" s="357"/>
      <c r="BF8" s="360"/>
      <c r="BG8" s="360"/>
      <c r="BH8" s="360"/>
      <c r="BI8" s="360"/>
      <c r="BJ8" s="362"/>
    </row>
    <row r="9" spans="1:62">
      <c r="A9" s="351" t="s">
        <v>229</v>
      </c>
      <c r="B9" s="352"/>
      <c r="C9" s="353"/>
      <c r="D9" s="353"/>
      <c r="E9" s="353"/>
      <c r="F9" s="353"/>
      <c r="G9" s="353"/>
      <c r="H9" s="353"/>
      <c r="I9" s="353"/>
      <c r="J9" s="353"/>
      <c r="K9" s="353"/>
      <c r="L9" s="352"/>
      <c r="M9" s="353"/>
      <c r="N9" s="353"/>
      <c r="O9" s="353"/>
      <c r="P9" s="353"/>
      <c r="Q9" s="353"/>
      <c r="R9" s="353"/>
      <c r="S9" s="353"/>
      <c r="T9" s="353"/>
      <c r="U9" s="353"/>
      <c r="V9" s="352"/>
      <c r="W9" s="353"/>
      <c r="X9" s="353"/>
      <c r="Y9" s="353"/>
      <c r="Z9" s="353"/>
      <c r="AA9" s="353"/>
      <c r="AB9" s="353"/>
      <c r="AC9" s="353"/>
      <c r="AD9" s="353"/>
      <c r="AE9" s="353"/>
      <c r="AF9" s="352"/>
      <c r="AG9" s="353"/>
      <c r="AH9" s="353"/>
      <c r="AI9" s="353"/>
      <c r="AJ9" s="353"/>
      <c r="AK9" s="353"/>
      <c r="AL9" s="353"/>
      <c r="AM9" s="353"/>
      <c r="AN9" s="353"/>
      <c r="AO9" s="354"/>
      <c r="AP9" s="355"/>
      <c r="AQ9" s="356"/>
      <c r="AR9" s="356"/>
      <c r="AS9" s="356"/>
      <c r="AT9" s="356"/>
      <c r="AU9" s="356"/>
      <c r="AV9" s="356"/>
      <c r="AW9" s="356"/>
      <c r="AX9" s="357"/>
      <c r="AY9" s="358" t="s">
        <v>242</v>
      </c>
      <c r="AZ9" s="359"/>
      <c r="BA9" s="357"/>
      <c r="BB9" s="357"/>
      <c r="BC9" s="357"/>
      <c r="BD9" s="357"/>
      <c r="BE9" s="357"/>
      <c r="BF9" s="360"/>
      <c r="BG9" s="360"/>
      <c r="BH9" s="360"/>
      <c r="BI9" s="360"/>
      <c r="BJ9" s="362"/>
    </row>
    <row r="10" spans="1:62">
      <c r="A10" s="351"/>
      <c r="B10" s="352"/>
      <c r="C10" s="353"/>
      <c r="D10" s="353"/>
      <c r="E10" s="353"/>
      <c r="F10" s="353"/>
      <c r="G10" s="353"/>
      <c r="H10" s="353"/>
      <c r="I10" s="353"/>
      <c r="J10" s="353"/>
      <c r="K10" s="353"/>
      <c r="L10" s="352"/>
      <c r="M10" s="353"/>
      <c r="N10" s="353"/>
      <c r="O10" s="353"/>
      <c r="P10" s="353"/>
      <c r="Q10" s="353"/>
      <c r="R10" s="353"/>
      <c r="S10" s="353"/>
      <c r="T10" s="353"/>
      <c r="U10" s="353"/>
      <c r="V10" s="352"/>
      <c r="W10" s="353"/>
      <c r="X10" s="353"/>
      <c r="Y10" s="353"/>
      <c r="Z10" s="353"/>
      <c r="AA10" s="353"/>
      <c r="AB10" s="353"/>
      <c r="AC10" s="353"/>
      <c r="AD10" s="353"/>
      <c r="AE10" s="353"/>
      <c r="AF10" s="352"/>
      <c r="AG10" s="353"/>
      <c r="AH10" s="353"/>
      <c r="AI10" s="353"/>
      <c r="AJ10" s="353"/>
      <c r="AK10" s="353"/>
      <c r="AL10" s="353"/>
      <c r="AM10" s="353"/>
      <c r="AN10" s="353"/>
      <c r="AO10" s="354"/>
      <c r="AP10" s="355"/>
      <c r="AQ10" s="356"/>
      <c r="AR10" s="356"/>
      <c r="AS10" s="356"/>
      <c r="AT10" s="356"/>
      <c r="AU10" s="356"/>
      <c r="AV10" s="356"/>
      <c r="AW10" s="356"/>
      <c r="AX10" s="357"/>
      <c r="AY10" s="358"/>
      <c r="AZ10" s="359"/>
      <c r="BA10" s="357"/>
      <c r="BB10" s="357"/>
      <c r="BC10" s="357"/>
      <c r="BD10" s="357"/>
      <c r="BE10" s="357"/>
      <c r="BF10" s="360"/>
      <c r="BG10" s="360"/>
      <c r="BH10" s="360"/>
      <c r="BI10" s="360"/>
      <c r="BJ10" s="362"/>
    </row>
    <row r="11" spans="1:62">
      <c r="A11" s="351" t="s">
        <v>215</v>
      </c>
      <c r="B11" s="352"/>
      <c r="C11" s="353"/>
      <c r="D11" s="353"/>
      <c r="E11" s="353"/>
      <c r="F11" s="353"/>
      <c r="G11" s="353"/>
      <c r="H11" s="353"/>
      <c r="I11" s="353"/>
      <c r="J11" s="353"/>
      <c r="K11" s="353"/>
      <c r="L11" s="352"/>
      <c r="M11" s="353"/>
      <c r="N11" s="353"/>
      <c r="O11" s="353"/>
      <c r="P11" s="353"/>
      <c r="Q11" s="353"/>
      <c r="R11" s="353"/>
      <c r="S11" s="353"/>
      <c r="T11" s="353"/>
      <c r="U11" s="353"/>
      <c r="V11" s="352"/>
      <c r="W11" s="353"/>
      <c r="X11" s="353"/>
      <c r="Y11" s="353"/>
      <c r="Z11" s="353"/>
      <c r="AA11" s="353"/>
      <c r="AB11" s="353"/>
      <c r="AC11" s="353"/>
      <c r="AD11" s="353"/>
      <c r="AE11" s="353"/>
      <c r="AF11" s="352"/>
      <c r="AG11" s="353"/>
      <c r="AH11" s="353"/>
      <c r="AI11" s="353"/>
      <c r="AJ11" s="353"/>
      <c r="AK11" s="353"/>
      <c r="AL11" s="353"/>
      <c r="AM11" s="353"/>
      <c r="AN11" s="353"/>
      <c r="AO11" s="354"/>
      <c r="AP11" s="355"/>
      <c r="AQ11" s="356"/>
      <c r="AR11" s="356"/>
      <c r="AS11" s="356"/>
      <c r="AT11" s="356"/>
      <c r="AU11" s="356"/>
      <c r="AV11" s="356"/>
      <c r="AW11" s="356"/>
      <c r="AX11" s="357"/>
      <c r="AY11" s="358" t="s">
        <v>242</v>
      </c>
      <c r="AZ11" s="359"/>
      <c r="BA11" s="357"/>
      <c r="BB11" s="363"/>
      <c r="BC11" s="363"/>
      <c r="BD11" s="363"/>
      <c r="BE11" s="363"/>
      <c r="BF11" s="363"/>
      <c r="BG11" s="358" t="s">
        <v>242</v>
      </c>
      <c r="BH11" s="358" t="s">
        <v>242</v>
      </c>
      <c r="BI11" s="358" t="s">
        <v>242</v>
      </c>
      <c r="BJ11" s="361" t="s">
        <v>242</v>
      </c>
    </row>
    <row r="12" spans="1:62">
      <c r="A12" s="351" t="s">
        <v>200</v>
      </c>
      <c r="B12" s="352"/>
      <c r="C12" s="353"/>
      <c r="D12" s="353"/>
      <c r="E12" s="353"/>
      <c r="F12" s="353"/>
      <c r="G12" s="353"/>
      <c r="H12" s="353"/>
      <c r="I12" s="353"/>
      <c r="J12" s="353"/>
      <c r="K12" s="353"/>
      <c r="L12" s="352"/>
      <c r="M12" s="353"/>
      <c r="N12" s="353"/>
      <c r="O12" s="353"/>
      <c r="P12" s="353"/>
      <c r="Q12" s="353"/>
      <c r="R12" s="353"/>
      <c r="S12" s="353"/>
      <c r="T12" s="353"/>
      <c r="U12" s="353"/>
      <c r="V12" s="352"/>
      <c r="W12" s="353"/>
      <c r="X12" s="353"/>
      <c r="Y12" s="353"/>
      <c r="Z12" s="353"/>
      <c r="AA12" s="353"/>
      <c r="AB12" s="353"/>
      <c r="AC12" s="353"/>
      <c r="AD12" s="353"/>
      <c r="AE12" s="353"/>
      <c r="AF12" s="352"/>
      <c r="AG12" s="353"/>
      <c r="AH12" s="353"/>
      <c r="AI12" s="353"/>
      <c r="AJ12" s="353"/>
      <c r="AK12" s="353"/>
      <c r="AL12" s="353"/>
      <c r="AM12" s="353"/>
      <c r="AN12" s="353"/>
      <c r="AO12" s="354"/>
      <c r="AP12" s="355"/>
      <c r="AQ12" s="356"/>
      <c r="AR12" s="356"/>
      <c r="AS12" s="356"/>
      <c r="AT12" s="356"/>
      <c r="AU12" s="356"/>
      <c r="AV12" s="356"/>
      <c r="AW12" s="356"/>
      <c r="AX12" s="357"/>
      <c r="AY12" s="358" t="s">
        <v>242</v>
      </c>
      <c r="AZ12" s="359"/>
      <c r="BA12" s="357"/>
      <c r="BB12" s="363"/>
      <c r="BC12" s="363"/>
      <c r="BD12" s="363"/>
      <c r="BE12" s="363"/>
      <c r="BF12" s="363"/>
      <c r="BG12" s="363"/>
      <c r="BH12" s="363"/>
      <c r="BI12" s="363"/>
      <c r="BJ12" s="364"/>
    </row>
    <row r="13" spans="1:62">
      <c r="A13" s="351" t="s">
        <v>201</v>
      </c>
      <c r="B13" s="352"/>
      <c r="C13" s="353"/>
      <c r="D13" s="353"/>
      <c r="E13" s="353"/>
      <c r="F13" s="353"/>
      <c r="G13" s="353"/>
      <c r="H13" s="353"/>
      <c r="I13" s="353"/>
      <c r="J13" s="353"/>
      <c r="K13" s="353"/>
      <c r="L13" s="352"/>
      <c r="M13" s="353"/>
      <c r="N13" s="353"/>
      <c r="O13" s="353"/>
      <c r="P13" s="353"/>
      <c r="Q13" s="353"/>
      <c r="R13" s="353"/>
      <c r="S13" s="353"/>
      <c r="T13" s="353"/>
      <c r="U13" s="353"/>
      <c r="V13" s="352"/>
      <c r="W13" s="353"/>
      <c r="X13" s="353"/>
      <c r="Y13" s="353"/>
      <c r="Z13" s="353"/>
      <c r="AA13" s="353"/>
      <c r="AB13" s="353"/>
      <c r="AC13" s="353"/>
      <c r="AD13" s="353"/>
      <c r="AE13" s="353"/>
      <c r="AF13" s="352"/>
      <c r="AG13" s="353"/>
      <c r="AH13" s="353"/>
      <c r="AI13" s="353"/>
      <c r="AJ13" s="353"/>
      <c r="AK13" s="353"/>
      <c r="AL13" s="353"/>
      <c r="AM13" s="353"/>
      <c r="AN13" s="353"/>
      <c r="AO13" s="354"/>
      <c r="AP13" s="355"/>
      <c r="AQ13" s="356"/>
      <c r="AR13" s="356"/>
      <c r="AS13" s="356"/>
      <c r="AT13" s="356"/>
      <c r="AU13" s="356"/>
      <c r="AV13" s="358" t="s">
        <v>242</v>
      </c>
      <c r="AW13" s="356"/>
      <c r="AX13" s="357"/>
      <c r="AY13" s="358"/>
      <c r="AZ13" s="359"/>
      <c r="BA13" s="357"/>
      <c r="BB13" s="363"/>
      <c r="BC13" s="363"/>
      <c r="BD13" s="363"/>
      <c r="BE13" s="363"/>
      <c r="BF13" s="363"/>
      <c r="BG13" s="358" t="s">
        <v>242</v>
      </c>
      <c r="BH13" s="358" t="s">
        <v>242</v>
      </c>
      <c r="BI13" s="358" t="s">
        <v>242</v>
      </c>
      <c r="BJ13" s="364"/>
    </row>
    <row r="14" spans="1:62">
      <c r="A14" s="351" t="s">
        <v>202</v>
      </c>
      <c r="B14" s="352"/>
      <c r="C14" s="353"/>
      <c r="D14" s="353"/>
      <c r="E14" s="353"/>
      <c r="F14" s="353"/>
      <c r="G14" s="353"/>
      <c r="H14" s="353"/>
      <c r="I14" s="353"/>
      <c r="J14" s="353"/>
      <c r="K14" s="353"/>
      <c r="L14" s="352"/>
      <c r="M14" s="353"/>
      <c r="N14" s="353"/>
      <c r="O14" s="353"/>
      <c r="P14" s="353"/>
      <c r="Q14" s="353"/>
      <c r="R14" s="353"/>
      <c r="S14" s="353"/>
      <c r="T14" s="353"/>
      <c r="U14" s="353"/>
      <c r="V14" s="352"/>
      <c r="W14" s="353"/>
      <c r="X14" s="353"/>
      <c r="Y14" s="353"/>
      <c r="Z14" s="353"/>
      <c r="AA14" s="353"/>
      <c r="AB14" s="353"/>
      <c r="AC14" s="353"/>
      <c r="AD14" s="353"/>
      <c r="AE14" s="353"/>
      <c r="AF14" s="352"/>
      <c r="AG14" s="353"/>
      <c r="AH14" s="353"/>
      <c r="AI14" s="353"/>
      <c r="AJ14" s="353"/>
      <c r="AK14" s="353"/>
      <c r="AL14" s="353"/>
      <c r="AM14" s="353"/>
      <c r="AN14" s="353"/>
      <c r="AO14" s="354"/>
      <c r="AP14" s="355"/>
      <c r="AQ14" s="356"/>
      <c r="AR14" s="356"/>
      <c r="AS14" s="356"/>
      <c r="AT14" s="356"/>
      <c r="AU14" s="356"/>
      <c r="AV14" s="356"/>
      <c r="AW14" s="356"/>
      <c r="AX14" s="357"/>
      <c r="AY14" s="358"/>
      <c r="AZ14" s="359" t="s">
        <v>243</v>
      </c>
      <c r="BA14" s="357"/>
      <c r="BB14" s="363"/>
      <c r="BC14" s="363"/>
      <c r="BD14" s="363"/>
      <c r="BE14" s="363"/>
      <c r="BF14" s="363"/>
      <c r="BG14" s="363"/>
      <c r="BH14" s="363"/>
      <c r="BI14" s="358" t="s">
        <v>242</v>
      </c>
      <c r="BJ14" s="364"/>
    </row>
    <row r="15" spans="1:62">
      <c r="A15" s="351" t="s">
        <v>203</v>
      </c>
      <c r="B15" s="352"/>
      <c r="C15" s="353"/>
      <c r="D15" s="353"/>
      <c r="E15" s="353"/>
      <c r="F15" s="353"/>
      <c r="G15" s="353"/>
      <c r="H15" s="353"/>
      <c r="I15" s="353"/>
      <c r="J15" s="353"/>
      <c r="K15" s="353"/>
      <c r="L15" s="352"/>
      <c r="M15" s="353"/>
      <c r="N15" s="353"/>
      <c r="O15" s="353"/>
      <c r="P15" s="353"/>
      <c r="Q15" s="353"/>
      <c r="R15" s="353"/>
      <c r="S15" s="353"/>
      <c r="T15" s="353"/>
      <c r="U15" s="353"/>
      <c r="V15" s="352"/>
      <c r="W15" s="353"/>
      <c r="X15" s="353"/>
      <c r="Y15" s="353"/>
      <c r="Z15" s="353"/>
      <c r="AA15" s="353"/>
      <c r="AB15" s="353"/>
      <c r="AC15" s="353"/>
      <c r="AD15" s="353"/>
      <c r="AE15" s="353"/>
      <c r="AF15" s="352"/>
      <c r="AG15" s="353"/>
      <c r="AH15" s="353"/>
      <c r="AI15" s="353"/>
      <c r="AJ15" s="353"/>
      <c r="AK15" s="353"/>
      <c r="AL15" s="353"/>
      <c r="AM15" s="353"/>
      <c r="AN15" s="353"/>
      <c r="AO15" s="354"/>
      <c r="AP15" s="355"/>
      <c r="AQ15" s="356"/>
      <c r="AR15" s="356"/>
      <c r="AS15" s="356"/>
      <c r="AT15" s="356"/>
      <c r="AU15" s="356"/>
      <c r="AV15" s="356"/>
      <c r="AW15" s="356"/>
      <c r="AX15" s="357"/>
      <c r="AY15" s="358" t="s">
        <v>242</v>
      </c>
      <c r="AZ15" s="359"/>
      <c r="BA15" s="357"/>
      <c r="BB15" s="363"/>
      <c r="BC15" s="363"/>
      <c r="BD15" s="363"/>
      <c r="BE15" s="363"/>
      <c r="BF15" s="363"/>
      <c r="BG15" s="358"/>
      <c r="BH15" s="358"/>
      <c r="BI15" s="358"/>
      <c r="BJ15" s="361"/>
    </row>
    <row r="16" spans="1:62">
      <c r="A16" s="351" t="s">
        <v>204</v>
      </c>
      <c r="B16" s="352"/>
      <c r="C16" s="353"/>
      <c r="D16" s="353"/>
      <c r="E16" s="353"/>
      <c r="F16" s="353"/>
      <c r="G16" s="353"/>
      <c r="H16" s="353"/>
      <c r="I16" s="353"/>
      <c r="J16" s="353"/>
      <c r="K16" s="353"/>
      <c r="L16" s="352"/>
      <c r="M16" s="353"/>
      <c r="N16" s="353"/>
      <c r="O16" s="353"/>
      <c r="P16" s="353"/>
      <c r="Q16" s="353"/>
      <c r="R16" s="353"/>
      <c r="S16" s="353"/>
      <c r="T16" s="353"/>
      <c r="U16" s="353"/>
      <c r="V16" s="352"/>
      <c r="W16" s="353"/>
      <c r="X16" s="353"/>
      <c r="Y16" s="353"/>
      <c r="Z16" s="353"/>
      <c r="AA16" s="353"/>
      <c r="AB16" s="353"/>
      <c r="AC16" s="353"/>
      <c r="AD16" s="353"/>
      <c r="AE16" s="353"/>
      <c r="AF16" s="352"/>
      <c r="AG16" s="353"/>
      <c r="AH16" s="353"/>
      <c r="AI16" s="353"/>
      <c r="AJ16" s="353"/>
      <c r="AK16" s="353"/>
      <c r="AL16" s="353"/>
      <c r="AM16" s="353"/>
      <c r="AN16" s="353"/>
      <c r="AO16" s="354"/>
      <c r="AP16" s="355"/>
      <c r="AQ16" s="356"/>
      <c r="AR16" s="356"/>
      <c r="AS16" s="356"/>
      <c r="AT16" s="356"/>
      <c r="AU16" s="356"/>
      <c r="AV16" s="356"/>
      <c r="AW16" s="356"/>
      <c r="AX16" s="357"/>
      <c r="AY16" s="358" t="s">
        <v>242</v>
      </c>
      <c r="AZ16" s="359"/>
      <c r="BA16" s="357"/>
      <c r="BB16" s="363"/>
      <c r="BC16" s="363"/>
      <c r="BD16" s="363"/>
      <c r="BE16" s="363"/>
      <c r="BF16" s="363"/>
      <c r="BG16" s="358" t="s">
        <v>242</v>
      </c>
      <c r="BH16" s="358" t="s">
        <v>242</v>
      </c>
      <c r="BI16" s="358" t="s">
        <v>242</v>
      </c>
      <c r="BJ16" s="361" t="s">
        <v>242</v>
      </c>
    </row>
    <row r="17" spans="1:62">
      <c r="A17" s="351" t="s">
        <v>205</v>
      </c>
      <c r="B17" s="352"/>
      <c r="C17" s="353"/>
      <c r="D17" s="353"/>
      <c r="E17" s="353"/>
      <c r="F17" s="353"/>
      <c r="G17" s="353"/>
      <c r="H17" s="353"/>
      <c r="I17" s="353"/>
      <c r="J17" s="353"/>
      <c r="K17" s="353"/>
      <c r="L17" s="352"/>
      <c r="M17" s="353"/>
      <c r="N17" s="353"/>
      <c r="O17" s="353"/>
      <c r="P17" s="353"/>
      <c r="Q17" s="353"/>
      <c r="R17" s="353"/>
      <c r="S17" s="353"/>
      <c r="T17" s="353"/>
      <c r="U17" s="353"/>
      <c r="V17" s="352"/>
      <c r="W17" s="353"/>
      <c r="X17" s="353"/>
      <c r="Y17" s="353"/>
      <c r="Z17" s="353"/>
      <c r="AA17" s="353"/>
      <c r="AB17" s="353"/>
      <c r="AC17" s="353"/>
      <c r="AD17" s="353"/>
      <c r="AE17" s="353"/>
      <c r="AF17" s="352"/>
      <c r="AG17" s="353"/>
      <c r="AH17" s="353"/>
      <c r="AI17" s="353"/>
      <c r="AJ17" s="353"/>
      <c r="AK17" s="353"/>
      <c r="AL17" s="353"/>
      <c r="AM17" s="353"/>
      <c r="AN17" s="353"/>
      <c r="AO17" s="354"/>
      <c r="AP17" s="355"/>
      <c r="AQ17" s="356"/>
      <c r="AR17" s="356"/>
      <c r="AS17" s="356"/>
      <c r="AT17" s="356"/>
      <c r="AU17" s="356"/>
      <c r="AV17" s="356"/>
      <c r="AW17" s="356"/>
      <c r="AX17" s="357"/>
      <c r="AY17" s="358" t="s">
        <v>242</v>
      </c>
      <c r="AZ17" s="359"/>
      <c r="BA17" s="357"/>
      <c r="BB17" s="363"/>
      <c r="BC17" s="363"/>
      <c r="BD17" s="363"/>
      <c r="BE17" s="363"/>
      <c r="BF17" s="363"/>
      <c r="BG17" s="358" t="s">
        <v>242</v>
      </c>
      <c r="BH17" s="358" t="s">
        <v>242</v>
      </c>
      <c r="BI17" s="363"/>
      <c r="BJ17" s="364"/>
    </row>
    <row r="18" spans="1:62">
      <c r="A18" s="351" t="s">
        <v>199</v>
      </c>
      <c r="B18" s="352"/>
      <c r="C18" s="353"/>
      <c r="D18" s="353"/>
      <c r="E18" s="353"/>
      <c r="F18" s="353"/>
      <c r="G18" s="353"/>
      <c r="H18" s="353"/>
      <c r="I18" s="353"/>
      <c r="J18" s="353"/>
      <c r="K18" s="353"/>
      <c r="L18" s="352"/>
      <c r="M18" s="353"/>
      <c r="N18" s="353"/>
      <c r="O18" s="353"/>
      <c r="P18" s="353"/>
      <c r="Q18" s="353"/>
      <c r="R18" s="353"/>
      <c r="S18" s="353"/>
      <c r="T18" s="353"/>
      <c r="U18" s="353"/>
      <c r="V18" s="352"/>
      <c r="W18" s="353"/>
      <c r="X18" s="353"/>
      <c r="Y18" s="353"/>
      <c r="Z18" s="353"/>
      <c r="AA18" s="353"/>
      <c r="AB18" s="353"/>
      <c r="AC18" s="353"/>
      <c r="AD18" s="353"/>
      <c r="AE18" s="353"/>
      <c r="AF18" s="352"/>
      <c r="AG18" s="353"/>
      <c r="AH18" s="353"/>
      <c r="AI18" s="353"/>
      <c r="AJ18" s="353"/>
      <c r="AK18" s="353"/>
      <c r="AL18" s="353"/>
      <c r="AM18" s="353"/>
      <c r="AN18" s="353"/>
      <c r="AO18" s="354"/>
      <c r="AP18" s="365" t="s">
        <v>242</v>
      </c>
      <c r="AQ18" s="356"/>
      <c r="AR18" s="356"/>
      <c r="AS18" s="356"/>
      <c r="AT18" s="356"/>
      <c r="AU18" s="356"/>
      <c r="AV18" s="356"/>
      <c r="AW18" s="356"/>
      <c r="AX18" s="357"/>
      <c r="AY18" s="358"/>
      <c r="AZ18" s="359"/>
      <c r="BA18" s="357"/>
      <c r="BB18" s="363"/>
      <c r="BC18" s="363"/>
      <c r="BD18" s="363"/>
      <c r="BE18" s="363"/>
      <c r="BF18" s="363"/>
      <c r="BG18" s="363"/>
      <c r="BH18" s="363"/>
      <c r="BI18" s="363"/>
      <c r="BJ18" s="364"/>
    </row>
    <row r="19" spans="1:62">
      <c r="A19" s="351" t="s">
        <v>206</v>
      </c>
      <c r="B19" s="352"/>
      <c r="C19" s="353"/>
      <c r="D19" s="353"/>
      <c r="E19" s="353"/>
      <c r="F19" s="353"/>
      <c r="G19" s="353"/>
      <c r="H19" s="353"/>
      <c r="I19" s="353"/>
      <c r="J19" s="353"/>
      <c r="K19" s="353"/>
      <c r="L19" s="352"/>
      <c r="M19" s="353"/>
      <c r="N19" s="353"/>
      <c r="O19" s="353"/>
      <c r="P19" s="353"/>
      <c r="Q19" s="353"/>
      <c r="R19" s="353"/>
      <c r="S19" s="353"/>
      <c r="T19" s="353"/>
      <c r="U19" s="353"/>
      <c r="V19" s="352"/>
      <c r="W19" s="353"/>
      <c r="X19" s="353"/>
      <c r="Y19" s="353"/>
      <c r="Z19" s="353"/>
      <c r="AA19" s="353"/>
      <c r="AB19" s="353"/>
      <c r="AC19" s="353"/>
      <c r="AD19" s="353"/>
      <c r="AE19" s="353"/>
      <c r="AF19" s="352"/>
      <c r="AG19" s="353"/>
      <c r="AH19" s="353"/>
      <c r="AI19" s="353"/>
      <c r="AJ19" s="353"/>
      <c r="AK19" s="353"/>
      <c r="AL19" s="353"/>
      <c r="AM19" s="353"/>
      <c r="AN19" s="353"/>
      <c r="AO19" s="354"/>
      <c r="AP19" s="355"/>
      <c r="AQ19" s="356"/>
      <c r="AR19" s="356"/>
      <c r="AS19" s="356"/>
      <c r="AT19" s="356"/>
      <c r="AU19" s="356"/>
      <c r="AV19" s="356"/>
      <c r="AW19" s="356"/>
      <c r="AX19" s="357" t="s">
        <v>243</v>
      </c>
      <c r="AY19" s="358"/>
      <c r="AZ19" s="359"/>
      <c r="BA19" s="357"/>
      <c r="BB19" s="363"/>
      <c r="BC19" s="363"/>
      <c r="BD19" s="363"/>
      <c r="BE19" s="363"/>
      <c r="BF19" s="363"/>
      <c r="BG19" s="363"/>
      <c r="BH19" s="363"/>
      <c r="BI19" s="363"/>
      <c r="BJ19" s="364"/>
    </row>
    <row r="20" spans="1:62">
      <c r="A20" s="351" t="s">
        <v>207</v>
      </c>
      <c r="B20" s="352"/>
      <c r="C20" s="353"/>
      <c r="D20" s="353"/>
      <c r="E20" s="353"/>
      <c r="F20" s="353"/>
      <c r="G20" s="353"/>
      <c r="H20" s="353"/>
      <c r="I20" s="353"/>
      <c r="J20" s="353"/>
      <c r="K20" s="353"/>
      <c r="L20" s="352"/>
      <c r="M20" s="353"/>
      <c r="N20" s="353"/>
      <c r="O20" s="353"/>
      <c r="P20" s="353"/>
      <c r="Q20" s="353"/>
      <c r="R20" s="353"/>
      <c r="S20" s="353"/>
      <c r="T20" s="353"/>
      <c r="U20" s="353"/>
      <c r="V20" s="352"/>
      <c r="W20" s="353"/>
      <c r="X20" s="353"/>
      <c r="Y20" s="353"/>
      <c r="Z20" s="353"/>
      <c r="AA20" s="353"/>
      <c r="AB20" s="353"/>
      <c r="AC20" s="353"/>
      <c r="AD20" s="353"/>
      <c r="AE20" s="353"/>
      <c r="AF20" s="352"/>
      <c r="AG20" s="353"/>
      <c r="AH20" s="353"/>
      <c r="AI20" s="353"/>
      <c r="AJ20" s="353"/>
      <c r="AK20" s="353"/>
      <c r="AL20" s="353"/>
      <c r="AM20" s="353"/>
      <c r="AN20" s="353"/>
      <c r="AO20" s="354"/>
      <c r="AP20" s="355"/>
      <c r="AQ20" s="356"/>
      <c r="AR20" s="356"/>
      <c r="AS20" s="356"/>
      <c r="AT20" s="356"/>
      <c r="AU20" s="356"/>
      <c r="AV20" s="356"/>
      <c r="AW20" s="356"/>
      <c r="AX20" s="357"/>
      <c r="AY20" s="358"/>
      <c r="AZ20" s="359" t="s">
        <v>243</v>
      </c>
      <c r="BA20" s="357"/>
      <c r="BB20" s="363"/>
      <c r="BC20" s="363"/>
      <c r="BD20" s="363"/>
      <c r="BE20" s="363"/>
      <c r="BF20" s="363"/>
      <c r="BG20" s="363"/>
      <c r="BH20" s="363"/>
      <c r="BI20" s="363"/>
      <c r="BJ20" s="364"/>
    </row>
    <row r="21" spans="1:62">
      <c r="A21" s="351" t="s">
        <v>208</v>
      </c>
      <c r="B21" s="352"/>
      <c r="C21" s="353"/>
      <c r="D21" s="353"/>
      <c r="E21" s="353"/>
      <c r="F21" s="353"/>
      <c r="G21" s="353"/>
      <c r="H21" s="353"/>
      <c r="I21" s="353"/>
      <c r="J21" s="353"/>
      <c r="K21" s="353"/>
      <c r="L21" s="352"/>
      <c r="M21" s="353"/>
      <c r="N21" s="353"/>
      <c r="O21" s="353"/>
      <c r="P21" s="353"/>
      <c r="Q21" s="353"/>
      <c r="R21" s="353"/>
      <c r="S21" s="353"/>
      <c r="T21" s="353"/>
      <c r="U21" s="353"/>
      <c r="V21" s="352"/>
      <c r="W21" s="353"/>
      <c r="X21" s="353"/>
      <c r="Y21" s="353"/>
      <c r="Z21" s="353"/>
      <c r="AA21" s="353"/>
      <c r="AB21" s="353"/>
      <c r="AC21" s="353"/>
      <c r="AD21" s="353"/>
      <c r="AE21" s="353"/>
      <c r="AF21" s="352"/>
      <c r="AG21" s="353"/>
      <c r="AH21" s="353"/>
      <c r="AI21" s="353"/>
      <c r="AJ21" s="353"/>
      <c r="AK21" s="353"/>
      <c r="AL21" s="353"/>
      <c r="AM21" s="353"/>
      <c r="AN21" s="353"/>
      <c r="AO21" s="354"/>
      <c r="AP21" s="355"/>
      <c r="AQ21" s="356"/>
      <c r="AR21" s="356"/>
      <c r="AS21" s="356"/>
      <c r="AT21" s="356"/>
      <c r="AU21" s="356"/>
      <c r="AV21" s="356"/>
      <c r="AW21" s="356"/>
      <c r="AX21" s="357"/>
      <c r="AY21" s="358" t="s">
        <v>242</v>
      </c>
      <c r="AZ21" s="359"/>
      <c r="BA21" s="357"/>
      <c r="BB21" s="363"/>
      <c r="BC21" s="363"/>
      <c r="BD21" s="363"/>
      <c r="BE21" s="358" t="s">
        <v>242</v>
      </c>
      <c r="BF21" s="358" t="s">
        <v>242</v>
      </c>
      <c r="BG21" s="358" t="s">
        <v>242</v>
      </c>
      <c r="BH21" s="358" t="s">
        <v>242</v>
      </c>
      <c r="BI21" s="358" t="s">
        <v>242</v>
      </c>
      <c r="BJ21" s="364"/>
    </row>
    <row r="22" spans="1:62">
      <c r="A22" s="351" t="s">
        <v>209</v>
      </c>
      <c r="B22" s="352"/>
      <c r="C22" s="353"/>
      <c r="D22" s="353"/>
      <c r="E22" s="353"/>
      <c r="F22" s="353"/>
      <c r="G22" s="353"/>
      <c r="H22" s="353"/>
      <c r="I22" s="353"/>
      <c r="J22" s="353"/>
      <c r="K22" s="353"/>
      <c r="L22" s="352"/>
      <c r="M22" s="353"/>
      <c r="N22" s="353"/>
      <c r="O22" s="353"/>
      <c r="P22" s="353"/>
      <c r="Q22" s="353"/>
      <c r="R22" s="353"/>
      <c r="S22" s="353"/>
      <c r="T22" s="353"/>
      <c r="U22" s="353"/>
      <c r="V22" s="352"/>
      <c r="W22" s="353"/>
      <c r="X22" s="353"/>
      <c r="Y22" s="353"/>
      <c r="Z22" s="353"/>
      <c r="AA22" s="353"/>
      <c r="AB22" s="353"/>
      <c r="AC22" s="353"/>
      <c r="AD22" s="353"/>
      <c r="AE22" s="353"/>
      <c r="AF22" s="352"/>
      <c r="AG22" s="353"/>
      <c r="AH22" s="353"/>
      <c r="AI22" s="353"/>
      <c r="AJ22" s="353"/>
      <c r="AK22" s="353"/>
      <c r="AL22" s="353"/>
      <c r="AM22" s="353"/>
      <c r="AN22" s="353"/>
      <c r="AO22" s="354"/>
      <c r="AP22" s="355"/>
      <c r="AQ22" s="356"/>
      <c r="AR22" s="356"/>
      <c r="AS22" s="356"/>
      <c r="AT22" s="356"/>
      <c r="AU22" s="356"/>
      <c r="AV22" s="356"/>
      <c r="AW22" s="356"/>
      <c r="AX22" s="357"/>
      <c r="AY22" s="358"/>
      <c r="AZ22" s="359" t="s">
        <v>243</v>
      </c>
      <c r="BA22" s="357"/>
      <c r="BB22" s="363"/>
      <c r="BC22" s="363"/>
      <c r="BD22" s="363"/>
      <c r="BE22" s="363"/>
      <c r="BF22" s="363"/>
      <c r="BG22" s="363"/>
      <c r="BH22" s="358" t="s">
        <v>242</v>
      </c>
      <c r="BI22" s="363"/>
      <c r="BJ22" s="361" t="s">
        <v>242</v>
      </c>
    </row>
    <row r="23" spans="1:62">
      <c r="A23" s="351" t="s">
        <v>210</v>
      </c>
      <c r="B23" s="352"/>
      <c r="C23" s="353"/>
      <c r="D23" s="353"/>
      <c r="E23" s="353"/>
      <c r="F23" s="353"/>
      <c r="G23" s="353"/>
      <c r="H23" s="353"/>
      <c r="I23" s="353"/>
      <c r="J23" s="353"/>
      <c r="K23" s="353"/>
      <c r="L23" s="352"/>
      <c r="M23" s="353"/>
      <c r="N23" s="353"/>
      <c r="O23" s="353"/>
      <c r="P23" s="353"/>
      <c r="Q23" s="353"/>
      <c r="R23" s="353"/>
      <c r="S23" s="353"/>
      <c r="T23" s="353"/>
      <c r="U23" s="353"/>
      <c r="V23" s="352"/>
      <c r="W23" s="353"/>
      <c r="X23" s="353"/>
      <c r="Y23" s="353"/>
      <c r="Z23" s="353"/>
      <c r="AA23" s="353"/>
      <c r="AB23" s="353"/>
      <c r="AC23" s="353"/>
      <c r="AD23" s="353"/>
      <c r="AE23" s="353"/>
      <c r="AF23" s="352"/>
      <c r="AG23" s="353"/>
      <c r="AH23" s="353"/>
      <c r="AI23" s="353"/>
      <c r="AJ23" s="353"/>
      <c r="AK23" s="353"/>
      <c r="AL23" s="353"/>
      <c r="AM23" s="353"/>
      <c r="AN23" s="353"/>
      <c r="AO23" s="354"/>
      <c r="AP23" s="355"/>
      <c r="AQ23" s="356"/>
      <c r="AR23" s="356"/>
      <c r="AS23" s="356"/>
      <c r="AT23" s="356"/>
      <c r="AU23" s="356"/>
      <c r="AV23" s="356"/>
      <c r="AW23" s="356"/>
      <c r="AX23" s="357"/>
      <c r="AY23" s="358" t="s">
        <v>242</v>
      </c>
      <c r="AZ23" s="359"/>
      <c r="BA23" s="357"/>
      <c r="BB23" s="363"/>
      <c r="BC23" s="363"/>
      <c r="BD23" s="363"/>
      <c r="BE23" s="363"/>
      <c r="BF23" s="363"/>
      <c r="BG23" s="363"/>
      <c r="BH23" s="363"/>
      <c r="BI23" s="363"/>
      <c r="BJ23" s="364"/>
    </row>
    <row r="24" spans="1:62">
      <c r="A24" s="351" t="s">
        <v>211</v>
      </c>
      <c r="B24" s="352"/>
      <c r="C24" s="353"/>
      <c r="D24" s="353"/>
      <c r="E24" s="353"/>
      <c r="F24" s="353"/>
      <c r="G24" s="353"/>
      <c r="H24" s="353"/>
      <c r="I24" s="353"/>
      <c r="J24" s="353"/>
      <c r="K24" s="353"/>
      <c r="L24" s="352"/>
      <c r="M24" s="353"/>
      <c r="N24" s="353"/>
      <c r="O24" s="353"/>
      <c r="P24" s="353"/>
      <c r="Q24" s="353"/>
      <c r="R24" s="353"/>
      <c r="S24" s="353"/>
      <c r="T24" s="353"/>
      <c r="U24" s="353"/>
      <c r="V24" s="352"/>
      <c r="W24" s="353"/>
      <c r="X24" s="353"/>
      <c r="Y24" s="353"/>
      <c r="Z24" s="353"/>
      <c r="AA24" s="353"/>
      <c r="AB24" s="353"/>
      <c r="AC24" s="353"/>
      <c r="AD24" s="353"/>
      <c r="AE24" s="353"/>
      <c r="AF24" s="352"/>
      <c r="AG24" s="353"/>
      <c r="AH24" s="353"/>
      <c r="AI24" s="353"/>
      <c r="AJ24" s="353"/>
      <c r="AK24" s="353"/>
      <c r="AL24" s="353"/>
      <c r="AM24" s="353"/>
      <c r="AN24" s="353"/>
      <c r="AO24" s="354"/>
      <c r="AP24" s="355"/>
      <c r="AQ24" s="356"/>
      <c r="AR24" s="356"/>
      <c r="AS24" s="356"/>
      <c r="AT24" s="356"/>
      <c r="AU24" s="356"/>
      <c r="AV24" s="356"/>
      <c r="AW24" s="356"/>
      <c r="AX24" s="357"/>
      <c r="AY24" s="358" t="s">
        <v>242</v>
      </c>
      <c r="AZ24" s="359"/>
      <c r="BA24" s="357"/>
      <c r="BB24" s="363"/>
      <c r="BC24" s="363"/>
      <c r="BD24" s="363"/>
      <c r="BE24" s="363"/>
      <c r="BF24" s="363"/>
      <c r="BG24" s="363"/>
      <c r="BH24" s="363"/>
      <c r="BI24" s="363"/>
      <c r="BJ24" s="364"/>
    </row>
    <row r="25" spans="1:62">
      <c r="A25" s="351" t="s">
        <v>212</v>
      </c>
      <c r="B25" s="352"/>
      <c r="C25" s="353"/>
      <c r="D25" s="353"/>
      <c r="E25" s="353"/>
      <c r="F25" s="353"/>
      <c r="G25" s="353"/>
      <c r="H25" s="353"/>
      <c r="I25" s="353"/>
      <c r="J25" s="353"/>
      <c r="K25" s="353"/>
      <c r="L25" s="352"/>
      <c r="M25" s="353"/>
      <c r="N25" s="353"/>
      <c r="O25" s="353"/>
      <c r="P25" s="353"/>
      <c r="Q25" s="353"/>
      <c r="R25" s="353"/>
      <c r="S25" s="353"/>
      <c r="T25" s="353"/>
      <c r="U25" s="353"/>
      <c r="V25" s="352"/>
      <c r="W25" s="353"/>
      <c r="X25" s="353"/>
      <c r="Y25" s="353"/>
      <c r="Z25" s="353"/>
      <c r="AA25" s="353"/>
      <c r="AB25" s="353"/>
      <c r="AC25" s="353"/>
      <c r="AD25" s="353"/>
      <c r="AE25" s="353"/>
      <c r="AF25" s="352"/>
      <c r="AG25" s="353"/>
      <c r="AH25" s="353"/>
      <c r="AI25" s="353"/>
      <c r="AJ25" s="353"/>
      <c r="AK25" s="353"/>
      <c r="AL25" s="353"/>
      <c r="AM25" s="353"/>
      <c r="AN25" s="353"/>
      <c r="AO25" s="354"/>
      <c r="AP25" s="355"/>
      <c r="AQ25" s="356"/>
      <c r="AR25" s="356"/>
      <c r="AS25" s="356"/>
      <c r="AT25" s="356"/>
      <c r="AU25" s="356"/>
      <c r="AV25" s="356"/>
      <c r="AW25" s="356"/>
      <c r="AX25" s="357"/>
      <c r="AY25" s="358" t="s">
        <v>242</v>
      </c>
      <c r="AZ25" s="359"/>
      <c r="BA25" s="357"/>
      <c r="BB25" s="363"/>
      <c r="BC25" s="358" t="s">
        <v>242</v>
      </c>
      <c r="BD25" s="358" t="s">
        <v>242</v>
      </c>
      <c r="BE25" s="358" t="s">
        <v>242</v>
      </c>
      <c r="BF25" s="358" t="s">
        <v>242</v>
      </c>
      <c r="BG25" s="358" t="s">
        <v>242</v>
      </c>
      <c r="BH25" s="358" t="s">
        <v>242</v>
      </c>
      <c r="BI25" s="358" t="s">
        <v>242</v>
      </c>
      <c r="BJ25" s="361" t="s">
        <v>242</v>
      </c>
    </row>
    <row r="26" spans="1:62">
      <c r="A26" s="351" t="s">
        <v>213</v>
      </c>
      <c r="B26" s="352"/>
      <c r="C26" s="353"/>
      <c r="D26" s="353"/>
      <c r="E26" s="353"/>
      <c r="F26" s="353"/>
      <c r="G26" s="353"/>
      <c r="H26" s="353"/>
      <c r="I26" s="353"/>
      <c r="J26" s="353"/>
      <c r="K26" s="353"/>
      <c r="L26" s="352"/>
      <c r="M26" s="353"/>
      <c r="N26" s="353"/>
      <c r="O26" s="353"/>
      <c r="P26" s="353"/>
      <c r="Q26" s="353"/>
      <c r="R26" s="353"/>
      <c r="S26" s="353"/>
      <c r="T26" s="353"/>
      <c r="U26" s="353"/>
      <c r="V26" s="352"/>
      <c r="W26" s="353"/>
      <c r="X26" s="353"/>
      <c r="Y26" s="353"/>
      <c r="Z26" s="353"/>
      <c r="AA26" s="353"/>
      <c r="AB26" s="353"/>
      <c r="AC26" s="353"/>
      <c r="AD26" s="353"/>
      <c r="AE26" s="353"/>
      <c r="AF26" s="352"/>
      <c r="AG26" s="353"/>
      <c r="AH26" s="353"/>
      <c r="AI26" s="353"/>
      <c r="AJ26" s="353"/>
      <c r="AK26" s="353"/>
      <c r="AL26" s="353"/>
      <c r="AM26" s="353"/>
      <c r="AN26" s="353"/>
      <c r="AO26" s="354"/>
      <c r="AP26" s="355"/>
      <c r="AQ26" s="356"/>
      <c r="AR26" s="356"/>
      <c r="AS26" s="356"/>
      <c r="AT26" s="356"/>
      <c r="AU26" s="356"/>
      <c r="AV26" s="356"/>
      <c r="AW26" s="356"/>
      <c r="AX26" s="357"/>
      <c r="AY26" s="358" t="s">
        <v>242</v>
      </c>
      <c r="AZ26" s="359"/>
      <c r="BA26" s="357"/>
      <c r="BB26" s="363"/>
      <c r="BC26" s="363"/>
      <c r="BD26" s="363"/>
      <c r="BE26" s="363"/>
      <c r="BF26" s="363"/>
      <c r="BG26" s="363"/>
      <c r="BH26" s="363"/>
      <c r="BI26" s="363"/>
      <c r="BJ26" s="364"/>
    </row>
    <row r="27" spans="1:62">
      <c r="A27" s="366" t="s">
        <v>214</v>
      </c>
      <c r="B27" s="367"/>
      <c r="C27" s="368"/>
      <c r="D27" s="368"/>
      <c r="E27" s="368"/>
      <c r="F27" s="368"/>
      <c r="G27" s="368"/>
      <c r="H27" s="368"/>
      <c r="I27" s="368"/>
      <c r="J27" s="368"/>
      <c r="K27" s="368"/>
      <c r="L27" s="367"/>
      <c r="M27" s="368"/>
      <c r="N27" s="368"/>
      <c r="O27" s="368"/>
      <c r="P27" s="368"/>
      <c r="Q27" s="368"/>
      <c r="R27" s="368"/>
      <c r="S27" s="368"/>
      <c r="T27" s="368"/>
      <c r="U27" s="368"/>
      <c r="V27" s="367"/>
      <c r="W27" s="368"/>
      <c r="X27" s="368"/>
      <c r="Y27" s="368"/>
      <c r="Z27" s="368"/>
      <c r="AA27" s="368"/>
      <c r="AB27" s="368"/>
      <c r="AC27" s="368"/>
      <c r="AD27" s="368"/>
      <c r="AE27" s="368"/>
      <c r="AF27" s="367"/>
      <c r="AG27" s="368"/>
      <c r="AH27" s="368"/>
      <c r="AI27" s="368"/>
      <c r="AJ27" s="368"/>
      <c r="AK27" s="368"/>
      <c r="AL27" s="368"/>
      <c r="AM27" s="368"/>
      <c r="AN27" s="368"/>
      <c r="AO27" s="369"/>
      <c r="AP27" s="370"/>
      <c r="AQ27" s="371"/>
      <c r="AR27" s="371"/>
      <c r="AS27" s="371"/>
      <c r="AT27" s="371"/>
      <c r="AU27" s="371"/>
      <c r="AV27" s="371"/>
      <c r="AW27" s="371"/>
      <c r="AX27" s="372"/>
      <c r="AY27" s="373" t="s">
        <v>242</v>
      </c>
      <c r="AZ27" s="374"/>
      <c r="BA27" s="372"/>
      <c r="BB27" s="375"/>
      <c r="BC27" s="375"/>
      <c r="BD27" s="375"/>
      <c r="BE27" s="375"/>
      <c r="BF27" s="375"/>
      <c r="BG27" s="375"/>
      <c r="BH27" s="375"/>
      <c r="BI27" s="375"/>
      <c r="BJ27" s="376"/>
    </row>
    <row r="29" spans="1:62" ht="19.5">
      <c r="D29" s="100"/>
    </row>
  </sheetData>
  <phoneticPr fontId="11"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tabColor rgb="FF003399"/>
    <pageSetUpPr autoPageBreaks="0" fitToPage="1"/>
  </sheetPr>
  <dimension ref="A1:BV326"/>
  <sheetViews>
    <sheetView workbookViewId="0">
      <pane xSplit="1" ySplit="5" topLeftCell="AS21" activePane="bottomRight" state="frozen"/>
      <selection pane="topRight" activeCell="B1" sqref="B1"/>
      <selection pane="bottomLeft" activeCell="A6" sqref="A6"/>
      <selection pane="bottomRight" activeCell="AU67" sqref="AU67"/>
    </sheetView>
  </sheetViews>
  <sheetFormatPr defaultColWidth="11.42578125" defaultRowHeight="12.75"/>
  <cols>
    <col min="1" max="1" width="20.7109375" style="148" customWidth="1"/>
    <col min="2" max="3" width="10.140625" style="49" customWidth="1"/>
    <col min="4" max="4" width="10.140625" style="15" customWidth="1"/>
    <col min="5" max="13" width="10.140625" style="76" customWidth="1"/>
    <col min="14" max="14" width="10.140625" style="95" customWidth="1"/>
    <col min="15" max="15" width="10.140625" style="76" customWidth="1"/>
    <col min="16" max="16" width="10.140625" style="95" customWidth="1"/>
    <col min="17" max="29" width="10.140625" style="76" customWidth="1"/>
    <col min="30" max="52" width="10.140625" style="73" customWidth="1"/>
    <col min="53" max="64" width="11" style="73" customWidth="1"/>
    <col min="65" max="16384" width="11.42578125" style="73"/>
  </cols>
  <sheetData>
    <row r="1" spans="1:74">
      <c r="A1" s="93" t="s">
        <v>2</v>
      </c>
    </row>
    <row r="2" spans="1:74">
      <c r="B2" s="82"/>
      <c r="E2" s="77"/>
    </row>
    <row r="3" spans="1:74">
      <c r="B3" s="159"/>
      <c r="C3" s="206"/>
      <c r="D3" s="159"/>
      <c r="E3" s="159"/>
      <c r="F3" s="159"/>
      <c r="G3" s="159"/>
      <c r="H3" s="206"/>
      <c r="I3" s="159"/>
      <c r="J3" s="159"/>
      <c r="K3" s="159"/>
      <c r="L3" s="159"/>
      <c r="M3" s="159"/>
      <c r="N3" s="160"/>
      <c r="O3" s="159"/>
      <c r="P3" s="160"/>
      <c r="Q3" s="209"/>
      <c r="R3" s="75"/>
      <c r="S3" s="75"/>
      <c r="T3" s="75"/>
      <c r="U3" s="75"/>
      <c r="V3" s="75"/>
      <c r="W3" s="209"/>
      <c r="X3" s="75"/>
      <c r="Y3" s="75"/>
      <c r="Z3" s="75"/>
      <c r="AA3" s="75"/>
      <c r="AB3" s="75"/>
      <c r="AC3" s="209"/>
      <c r="AD3" s="75"/>
      <c r="AE3" s="75"/>
      <c r="AF3" s="75"/>
      <c r="AG3" s="75"/>
      <c r="AH3" s="75"/>
      <c r="BA3" s="446" t="s">
        <v>1</v>
      </c>
      <c r="BB3" s="446"/>
      <c r="BC3" s="446"/>
      <c r="BD3" s="446"/>
      <c r="BE3" s="446"/>
      <c r="BF3" s="446"/>
      <c r="BG3" s="446"/>
      <c r="BH3" s="446"/>
      <c r="BI3" s="446"/>
      <c r="BJ3" s="446"/>
      <c r="BK3" s="446"/>
      <c r="BL3" s="446"/>
      <c r="BM3" s="502"/>
    </row>
    <row r="4" spans="1:74">
      <c r="A4" s="334"/>
      <c r="B4" s="329">
        <v>1960</v>
      </c>
      <c r="C4" s="330">
        <v>1961</v>
      </c>
      <c r="D4" s="329">
        <v>1962</v>
      </c>
      <c r="E4" s="330">
        <v>1963</v>
      </c>
      <c r="F4" s="329">
        <v>1964</v>
      </c>
      <c r="G4" s="329">
        <v>1965</v>
      </c>
      <c r="H4" s="330">
        <v>1966</v>
      </c>
      <c r="I4" s="329">
        <v>1967</v>
      </c>
      <c r="J4" s="329">
        <v>1968</v>
      </c>
      <c r="K4" s="329">
        <v>1969</v>
      </c>
      <c r="L4" s="329">
        <v>1970</v>
      </c>
      <c r="M4" s="329">
        <v>1971</v>
      </c>
      <c r="N4" s="329">
        <v>1972</v>
      </c>
      <c r="O4" s="329">
        <v>1973</v>
      </c>
      <c r="P4" s="329">
        <v>1974</v>
      </c>
      <c r="Q4" s="328">
        <v>1975</v>
      </c>
      <c r="R4" s="328">
        <v>1976</v>
      </c>
      <c r="S4" s="328">
        <v>1977</v>
      </c>
      <c r="T4" s="328">
        <v>1978</v>
      </c>
      <c r="U4" s="328">
        <v>1979</v>
      </c>
      <c r="V4" s="328">
        <v>1980</v>
      </c>
      <c r="W4" s="328">
        <v>1981</v>
      </c>
      <c r="X4" s="328">
        <v>1982</v>
      </c>
      <c r="Y4" s="328">
        <v>1983</v>
      </c>
      <c r="Z4" s="328">
        <v>1984</v>
      </c>
      <c r="AA4" s="328">
        <v>1985</v>
      </c>
      <c r="AB4" s="328">
        <v>1986</v>
      </c>
      <c r="AC4" s="328">
        <v>1987</v>
      </c>
      <c r="AD4" s="328">
        <v>1988</v>
      </c>
      <c r="AE4" s="328">
        <v>1989</v>
      </c>
      <c r="AF4" s="328">
        <v>1990</v>
      </c>
      <c r="AG4" s="328">
        <v>1991</v>
      </c>
      <c r="AH4" s="328">
        <v>1992</v>
      </c>
      <c r="AI4" s="329">
        <v>1993</v>
      </c>
      <c r="AJ4" s="329">
        <v>1994</v>
      </c>
      <c r="AK4" s="329">
        <v>1995</v>
      </c>
      <c r="AL4" s="329">
        <v>1996</v>
      </c>
      <c r="AM4" s="329">
        <v>1997</v>
      </c>
      <c r="AN4" s="329">
        <v>1998</v>
      </c>
      <c r="AO4" s="329">
        <v>1999</v>
      </c>
      <c r="AP4" s="329">
        <v>2000</v>
      </c>
      <c r="AQ4" s="329">
        <v>2001</v>
      </c>
      <c r="AR4" s="329">
        <v>2002</v>
      </c>
      <c r="AS4" s="329">
        <v>2003</v>
      </c>
      <c r="AT4" s="329">
        <v>2004</v>
      </c>
      <c r="AU4" s="329">
        <v>2005</v>
      </c>
      <c r="AV4" s="329">
        <v>2006</v>
      </c>
      <c r="AW4" s="329">
        <v>2007</v>
      </c>
      <c r="AX4" s="329">
        <v>2008</v>
      </c>
      <c r="AY4" s="329">
        <v>2009</v>
      </c>
      <c r="AZ4" s="329">
        <v>2010</v>
      </c>
      <c r="BA4" s="305">
        <v>2011</v>
      </c>
      <c r="BB4" s="306">
        <v>2012</v>
      </c>
      <c r="BC4" s="306">
        <v>2013</v>
      </c>
      <c r="BD4" s="306">
        <v>2014</v>
      </c>
      <c r="BE4" s="306">
        <v>2015</v>
      </c>
      <c r="BF4" s="306">
        <v>2016</v>
      </c>
      <c r="BG4" s="306">
        <v>2017</v>
      </c>
      <c r="BH4" s="306">
        <v>2018</v>
      </c>
      <c r="BI4" s="306">
        <v>2019</v>
      </c>
      <c r="BJ4" s="306">
        <v>2020</v>
      </c>
      <c r="BK4" s="306">
        <v>2021</v>
      </c>
      <c r="BL4" s="306">
        <v>2022</v>
      </c>
      <c r="BM4" s="506">
        <v>2023</v>
      </c>
    </row>
    <row r="5" spans="1:74" s="77" customFormat="1">
      <c r="A5" s="216"/>
      <c r="B5" s="217" t="s">
        <v>159</v>
      </c>
      <c r="C5" s="332" t="s">
        <v>161</v>
      </c>
      <c r="D5" s="217" t="s">
        <v>162</v>
      </c>
      <c r="E5" s="217" t="s">
        <v>163</v>
      </c>
      <c r="F5" s="217" t="s">
        <v>164</v>
      </c>
      <c r="G5" s="217" t="s">
        <v>72</v>
      </c>
      <c r="H5" s="332" t="s">
        <v>115</v>
      </c>
      <c r="I5" s="217" t="s">
        <v>116</v>
      </c>
      <c r="J5" s="217" t="s">
        <v>117</v>
      </c>
      <c r="K5" s="217" t="s">
        <v>118</v>
      </c>
      <c r="L5" s="217" t="s">
        <v>3</v>
      </c>
      <c r="M5" s="217" t="s">
        <v>56</v>
      </c>
      <c r="N5" s="333" t="s">
        <v>4</v>
      </c>
      <c r="O5" s="217" t="s">
        <v>5</v>
      </c>
      <c r="P5" s="333" t="s">
        <v>6</v>
      </c>
      <c r="Q5" s="204" t="s">
        <v>7</v>
      </c>
      <c r="R5" s="170" t="s">
        <v>8</v>
      </c>
      <c r="S5" s="170" t="s">
        <v>9</v>
      </c>
      <c r="T5" s="170" t="s">
        <v>29</v>
      </c>
      <c r="U5" s="170" t="s">
        <v>10</v>
      </c>
      <c r="V5" s="170" t="s">
        <v>11</v>
      </c>
      <c r="W5" s="204" t="s">
        <v>12</v>
      </c>
      <c r="X5" s="172" t="s">
        <v>13</v>
      </c>
      <c r="Y5" s="172" t="s">
        <v>57</v>
      </c>
      <c r="Z5" s="172" t="s">
        <v>14</v>
      </c>
      <c r="AA5" s="172" t="s">
        <v>15</v>
      </c>
      <c r="AB5" s="172" t="s">
        <v>16</v>
      </c>
      <c r="AC5" s="204" t="s">
        <v>17</v>
      </c>
      <c r="AD5" s="172" t="s">
        <v>18</v>
      </c>
      <c r="AE5" s="172" t="s">
        <v>19</v>
      </c>
      <c r="AF5" s="172" t="s">
        <v>20</v>
      </c>
      <c r="AG5" s="172" t="s">
        <v>21</v>
      </c>
      <c r="AH5" s="172" t="s">
        <v>22</v>
      </c>
      <c r="AI5" s="109" t="s">
        <v>23</v>
      </c>
      <c r="AJ5" s="109" t="s">
        <v>45</v>
      </c>
      <c r="AK5" s="109" t="s">
        <v>46</v>
      </c>
      <c r="AL5" s="109" t="s">
        <v>47</v>
      </c>
      <c r="AM5" s="109" t="s">
        <v>76</v>
      </c>
      <c r="AN5" s="109" t="s">
        <v>75</v>
      </c>
      <c r="AO5" s="109" t="s">
        <v>77</v>
      </c>
      <c r="AP5" s="109" t="s">
        <v>48</v>
      </c>
      <c r="AQ5" s="109" t="s">
        <v>49</v>
      </c>
      <c r="AR5" s="109" t="s">
        <v>50</v>
      </c>
      <c r="AS5" s="109" t="s">
        <v>51</v>
      </c>
      <c r="AT5" s="109" t="s">
        <v>52</v>
      </c>
      <c r="AU5" s="109" t="s">
        <v>53</v>
      </c>
      <c r="AV5" s="109" t="s">
        <v>54</v>
      </c>
      <c r="AW5" s="109" t="s">
        <v>55</v>
      </c>
      <c r="AX5" s="109" t="s">
        <v>65</v>
      </c>
      <c r="AY5" s="109" t="s">
        <v>27</v>
      </c>
      <c r="AZ5" s="109" t="s">
        <v>78</v>
      </c>
      <c r="BA5" s="305" t="s">
        <v>113</v>
      </c>
      <c r="BB5" s="306" t="s">
        <v>120</v>
      </c>
      <c r="BC5" s="306" t="s">
        <v>122</v>
      </c>
      <c r="BD5" s="306" t="s">
        <v>123</v>
      </c>
      <c r="BE5" s="306" t="s">
        <v>124</v>
      </c>
      <c r="BF5" s="306" t="s">
        <v>125</v>
      </c>
      <c r="BG5" s="306" t="s">
        <v>126</v>
      </c>
      <c r="BH5" s="306" t="s">
        <v>132</v>
      </c>
      <c r="BI5" s="306" t="s">
        <v>222</v>
      </c>
      <c r="BJ5" s="306" t="s">
        <v>185</v>
      </c>
      <c r="BK5" s="306" t="s">
        <v>245</v>
      </c>
      <c r="BL5" s="306" t="s">
        <v>177</v>
      </c>
      <c r="BM5" s="306" t="s">
        <v>248</v>
      </c>
    </row>
    <row r="6" spans="1:74" s="76" customFormat="1">
      <c r="A6" s="282" t="s">
        <v>230</v>
      </c>
      <c r="B6" s="205">
        <f t="shared" ref="B6:AG6" si="0">+B7+B25+B40+B54+B65</f>
        <v>1627050</v>
      </c>
      <c r="C6" s="205">
        <f t="shared" si="0"/>
        <v>1656588</v>
      </c>
      <c r="D6" s="205">
        <f t="shared" si="0"/>
        <v>1686126</v>
      </c>
      <c r="E6" s="205">
        <f t="shared" si="0"/>
        <v>1710844</v>
      </c>
      <c r="F6" s="205">
        <f t="shared" si="0"/>
        <v>2020680</v>
      </c>
      <c r="G6" s="205">
        <f t="shared" si="0"/>
        <v>2362100</v>
      </c>
      <c r="H6" s="205">
        <f t="shared" si="0"/>
        <v>2407407.8000000003</v>
      </c>
      <c r="I6" s="205">
        <f t="shared" si="0"/>
        <v>2452715.5999999996</v>
      </c>
      <c r="J6" s="205">
        <f t="shared" si="0"/>
        <v>2498023.4000000004</v>
      </c>
      <c r="K6" s="205">
        <f t="shared" si="0"/>
        <v>2543331.1999999997</v>
      </c>
      <c r="L6" s="205">
        <f t="shared" si="0"/>
        <v>2588639</v>
      </c>
      <c r="M6" s="205">
        <f t="shared" si="0"/>
        <v>2637642</v>
      </c>
      <c r="N6" s="205">
        <f t="shared" si="0"/>
        <v>2699553</v>
      </c>
      <c r="O6" s="205">
        <f t="shared" si="0"/>
        <v>2728822</v>
      </c>
      <c r="P6" s="205">
        <f t="shared" si="0"/>
        <v>2763317</v>
      </c>
      <c r="Q6" s="205">
        <f t="shared" si="0"/>
        <v>2822502</v>
      </c>
      <c r="R6" s="205">
        <f t="shared" si="0"/>
        <v>2837129</v>
      </c>
      <c r="S6" s="205">
        <f t="shared" si="0"/>
        <v>2837340</v>
      </c>
      <c r="T6" s="205">
        <f t="shared" si="0"/>
        <v>2824636</v>
      </c>
      <c r="U6" s="205">
        <f t="shared" si="0"/>
        <v>2801152</v>
      </c>
      <c r="V6" s="205">
        <f t="shared" si="0"/>
        <v>2747678</v>
      </c>
      <c r="W6" s="205">
        <f t="shared" si="0"/>
        <v>2725285</v>
      </c>
      <c r="X6" s="205">
        <f t="shared" si="0"/>
        <v>2704758</v>
      </c>
      <c r="Y6" s="205">
        <f t="shared" si="0"/>
        <v>2597604</v>
      </c>
      <c r="Z6" s="205">
        <f t="shared" si="0"/>
        <v>2494797</v>
      </c>
      <c r="AA6" s="205">
        <f t="shared" si="0"/>
        <v>2413917</v>
      </c>
      <c r="AB6" s="205">
        <f t="shared" si="0"/>
        <v>2382616</v>
      </c>
      <c r="AC6" s="205">
        <f t="shared" si="0"/>
        <v>2428803</v>
      </c>
      <c r="AD6" s="205">
        <f t="shared" si="0"/>
        <v>2500191</v>
      </c>
      <c r="AE6" s="205">
        <f t="shared" si="0"/>
        <v>2458800</v>
      </c>
      <c r="AF6" s="205">
        <f t="shared" si="0"/>
        <v>2320337</v>
      </c>
      <c r="AG6" s="205">
        <f t="shared" si="0"/>
        <v>2234893</v>
      </c>
      <c r="AH6" s="205">
        <f t="shared" ref="AH6:BK6" si="1">+AH7+AH25+AH40+AH54+AH65</f>
        <v>2226016</v>
      </c>
      <c r="AI6" s="205">
        <f t="shared" si="1"/>
        <v>2233241</v>
      </c>
      <c r="AJ6" s="205">
        <f t="shared" si="1"/>
        <v>2220849</v>
      </c>
      <c r="AK6" s="205">
        <f t="shared" si="1"/>
        <v>2273541</v>
      </c>
      <c r="AL6" s="205">
        <f t="shared" si="1"/>
        <v>2273109</v>
      </c>
      <c r="AM6" s="205">
        <f t="shared" si="1"/>
        <v>2358403</v>
      </c>
      <c r="AN6" s="205">
        <f t="shared" si="1"/>
        <v>2439050</v>
      </c>
      <c r="AO6" s="205">
        <f t="shared" si="1"/>
        <v>2485630</v>
      </c>
      <c r="AP6" s="205">
        <f t="shared" si="1"/>
        <v>2553844</v>
      </c>
      <c r="AQ6" s="205">
        <f t="shared" si="1"/>
        <v>2569200</v>
      </c>
      <c r="AR6" s="205">
        <f t="shared" si="1"/>
        <v>2621534</v>
      </c>
      <c r="AS6" s="205">
        <f t="shared" si="1"/>
        <v>2719947</v>
      </c>
      <c r="AT6" s="205">
        <f t="shared" si="1"/>
        <v>2753438</v>
      </c>
      <c r="AU6" s="205">
        <f t="shared" si="1"/>
        <v>2799250</v>
      </c>
      <c r="AV6" s="205">
        <f t="shared" si="1"/>
        <v>2815544</v>
      </c>
      <c r="AW6" s="205">
        <f t="shared" si="1"/>
        <v>2893045</v>
      </c>
      <c r="AX6" s="205">
        <f t="shared" si="1"/>
        <v>3001337</v>
      </c>
      <c r="AY6" s="205">
        <f t="shared" si="1"/>
        <v>3039015</v>
      </c>
      <c r="AZ6" s="205">
        <f t="shared" si="1"/>
        <v>3128022</v>
      </c>
      <c r="BA6" s="234">
        <f t="shared" si="1"/>
        <v>3121650</v>
      </c>
      <c r="BB6" s="235">
        <f t="shared" si="1"/>
        <v>3103700</v>
      </c>
      <c r="BC6" s="235">
        <f t="shared" si="1"/>
        <v>3110180</v>
      </c>
      <c r="BD6" s="235">
        <f t="shared" si="1"/>
        <v>3070450</v>
      </c>
      <c r="BE6" s="235">
        <f t="shared" si="1"/>
        <v>3031450</v>
      </c>
      <c r="BF6" s="235">
        <f t="shared" si="1"/>
        <v>3047840</v>
      </c>
      <c r="BG6" s="235">
        <f t="shared" si="1"/>
        <v>3066390</v>
      </c>
      <c r="BH6" s="235">
        <f t="shared" si="1"/>
        <v>3106030</v>
      </c>
      <c r="BI6" s="235">
        <f t="shared" si="1"/>
        <v>3100980</v>
      </c>
      <c r="BJ6" s="235">
        <f t="shared" si="1"/>
        <v>3085700</v>
      </c>
      <c r="BK6" s="235">
        <f t="shared" si="1"/>
        <v>3115190</v>
      </c>
      <c r="BL6" s="235">
        <f t="shared" ref="BL6:BM6" si="2">+BL7+BL25+BL40+BL54+BL65</f>
        <v>3130480</v>
      </c>
      <c r="BM6" s="235">
        <f t="shared" si="2"/>
        <v>3146620</v>
      </c>
      <c r="BN6" s="178"/>
      <c r="BO6" s="178"/>
      <c r="BP6" s="178"/>
      <c r="BQ6" s="178"/>
      <c r="BR6" s="178"/>
      <c r="BS6" s="178"/>
      <c r="BT6" s="178"/>
      <c r="BU6" s="178"/>
      <c r="BV6" s="178"/>
    </row>
    <row r="7" spans="1:74" s="76" customFormat="1">
      <c r="A7" s="199" t="s">
        <v>73</v>
      </c>
      <c r="B7" s="176">
        <f>SUM(B9:B24)</f>
        <v>475142</v>
      </c>
      <c r="C7" s="176">
        <f t="shared" ref="C7:BI7" si="3">SUM(C9:C24)</f>
        <v>490828.5</v>
      </c>
      <c r="D7" s="176">
        <f t="shared" si="3"/>
        <v>506515</v>
      </c>
      <c r="E7" s="176">
        <f t="shared" si="3"/>
        <v>513108</v>
      </c>
      <c r="F7" s="176">
        <f t="shared" si="3"/>
        <v>596433</v>
      </c>
      <c r="G7" s="176">
        <f t="shared" si="3"/>
        <v>713392</v>
      </c>
      <c r="H7" s="176">
        <f t="shared" si="3"/>
        <v>725867.8</v>
      </c>
      <c r="I7" s="176">
        <f t="shared" si="3"/>
        <v>738343.6</v>
      </c>
      <c r="J7" s="176">
        <f t="shared" si="3"/>
        <v>750819.39999999991</v>
      </c>
      <c r="K7" s="176">
        <f t="shared" si="3"/>
        <v>763295.2</v>
      </c>
      <c r="L7" s="176">
        <f t="shared" si="3"/>
        <v>775771</v>
      </c>
      <c r="M7" s="176">
        <f t="shared" si="3"/>
        <v>792778</v>
      </c>
      <c r="N7" s="176">
        <f t="shared" si="3"/>
        <v>813993</v>
      </c>
      <c r="O7" s="176">
        <f t="shared" si="3"/>
        <v>818254</v>
      </c>
      <c r="P7" s="176">
        <f t="shared" si="3"/>
        <v>819399</v>
      </c>
      <c r="Q7" s="176">
        <f t="shared" si="3"/>
        <v>845964</v>
      </c>
      <c r="R7" s="176">
        <f t="shared" si="3"/>
        <v>852473</v>
      </c>
      <c r="S7" s="176">
        <f t="shared" si="3"/>
        <v>857866</v>
      </c>
      <c r="T7" s="176">
        <f t="shared" si="3"/>
        <v>862329</v>
      </c>
      <c r="U7" s="176">
        <f t="shared" si="3"/>
        <v>861172</v>
      </c>
      <c r="V7" s="176">
        <f t="shared" si="3"/>
        <v>860273</v>
      </c>
      <c r="W7" s="176">
        <f t="shared" si="3"/>
        <v>863220</v>
      </c>
      <c r="X7" s="176">
        <f t="shared" si="3"/>
        <v>865692</v>
      </c>
      <c r="Y7" s="176">
        <f t="shared" si="3"/>
        <v>837506</v>
      </c>
      <c r="Z7" s="176">
        <f t="shared" si="3"/>
        <v>808097</v>
      </c>
      <c r="AA7" s="176">
        <f t="shared" si="3"/>
        <v>785505</v>
      </c>
      <c r="AB7" s="176">
        <f t="shared" si="3"/>
        <v>787049</v>
      </c>
      <c r="AC7" s="176">
        <f t="shared" si="3"/>
        <v>803506</v>
      </c>
      <c r="AD7" s="176">
        <f t="shared" si="3"/>
        <v>829650</v>
      </c>
      <c r="AE7" s="176">
        <f t="shared" si="3"/>
        <v>833427</v>
      </c>
      <c r="AF7" s="176">
        <f t="shared" si="3"/>
        <v>792759</v>
      </c>
      <c r="AG7" s="176">
        <f t="shared" si="3"/>
        <v>776899</v>
      </c>
      <c r="AH7" s="176">
        <f t="shared" si="3"/>
        <v>759366</v>
      </c>
      <c r="AI7" s="176">
        <f t="shared" si="3"/>
        <v>751534</v>
      </c>
      <c r="AJ7" s="176">
        <f t="shared" si="3"/>
        <v>744872</v>
      </c>
      <c r="AK7" s="176">
        <f t="shared" si="3"/>
        <v>767763</v>
      </c>
      <c r="AL7" s="176">
        <f t="shared" si="3"/>
        <v>763577</v>
      </c>
      <c r="AM7" s="176">
        <f t="shared" si="3"/>
        <v>786290</v>
      </c>
      <c r="AN7" s="176">
        <f t="shared" si="3"/>
        <v>818595</v>
      </c>
      <c r="AO7" s="176">
        <f t="shared" si="3"/>
        <v>832611</v>
      </c>
      <c r="AP7" s="176">
        <f t="shared" si="3"/>
        <v>858803</v>
      </c>
      <c r="AQ7" s="176">
        <f t="shared" si="3"/>
        <v>863885</v>
      </c>
      <c r="AR7" s="176">
        <f t="shared" si="3"/>
        <v>887553</v>
      </c>
      <c r="AS7" s="176">
        <f t="shared" si="3"/>
        <v>927751</v>
      </c>
      <c r="AT7" s="176">
        <f t="shared" si="3"/>
        <v>943777</v>
      </c>
      <c r="AU7" s="176">
        <f t="shared" si="3"/>
        <v>950425</v>
      </c>
      <c r="AV7" s="176">
        <f t="shared" si="3"/>
        <v>959177</v>
      </c>
      <c r="AW7" s="176">
        <f t="shared" si="3"/>
        <v>983857</v>
      </c>
      <c r="AX7" s="176">
        <f t="shared" si="3"/>
        <v>1028421</v>
      </c>
      <c r="AY7" s="176">
        <f t="shared" si="3"/>
        <v>1064753</v>
      </c>
      <c r="AZ7" s="176">
        <f>SUM(AZ9:AZ24)</f>
        <v>1101168</v>
      </c>
      <c r="BA7" s="236">
        <f t="shared" si="3"/>
        <v>1103910</v>
      </c>
      <c r="BB7" s="237">
        <f t="shared" si="3"/>
        <v>1101650</v>
      </c>
      <c r="BC7" s="237">
        <f t="shared" si="3"/>
        <v>1118400</v>
      </c>
      <c r="BD7" s="237">
        <f t="shared" si="3"/>
        <v>1115180</v>
      </c>
      <c r="BE7" s="237">
        <f t="shared" si="3"/>
        <v>1113250</v>
      </c>
      <c r="BF7" s="237">
        <f t="shared" si="3"/>
        <v>1127510</v>
      </c>
      <c r="BG7" s="237">
        <f t="shared" si="3"/>
        <v>1143450</v>
      </c>
      <c r="BH7" s="237">
        <f t="shared" si="3"/>
        <v>1169200</v>
      </c>
      <c r="BI7" s="237">
        <f t="shared" si="3"/>
        <v>1175080</v>
      </c>
      <c r="BJ7" s="237">
        <f t="shared" ref="BJ7:BK7" si="4">SUM(BJ9:BJ24)</f>
        <v>1168510</v>
      </c>
      <c r="BK7" s="237">
        <f t="shared" si="4"/>
        <v>1175190</v>
      </c>
      <c r="BL7" s="237">
        <f t="shared" ref="BL7:BM7" si="5">SUM(BL9:BL24)</f>
        <v>1178920</v>
      </c>
      <c r="BM7" s="237">
        <f t="shared" si="5"/>
        <v>1195900</v>
      </c>
      <c r="BN7" s="178"/>
      <c r="BO7" s="178"/>
      <c r="BP7" s="178"/>
      <c r="BQ7" s="178"/>
      <c r="BR7" s="178"/>
      <c r="BS7" s="178"/>
      <c r="BT7" s="178"/>
      <c r="BU7" s="178"/>
      <c r="BV7" s="178"/>
    </row>
    <row r="8" spans="1:74" s="76" customFormat="1">
      <c r="A8" s="200" t="s">
        <v>226</v>
      </c>
      <c r="B8" s="179"/>
      <c r="C8" s="176"/>
      <c r="D8" s="178"/>
      <c r="E8" s="178"/>
      <c r="F8" s="178"/>
      <c r="G8" s="178"/>
      <c r="H8" s="176"/>
      <c r="I8" s="178"/>
      <c r="J8" s="178"/>
      <c r="K8" s="178"/>
      <c r="L8" s="178"/>
      <c r="M8" s="178"/>
      <c r="N8" s="180"/>
      <c r="O8" s="178"/>
      <c r="P8" s="180"/>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238"/>
      <c r="BB8" s="239"/>
      <c r="BC8" s="239"/>
      <c r="BD8" s="239"/>
      <c r="BE8" s="239"/>
      <c r="BF8" s="239"/>
      <c r="BG8" s="239"/>
      <c r="BH8" s="239"/>
      <c r="BI8" s="239"/>
      <c r="BJ8" s="239"/>
      <c r="BK8" s="239"/>
      <c r="BL8" s="239"/>
      <c r="BM8" s="239"/>
      <c r="BN8" s="178"/>
      <c r="BO8" s="178"/>
      <c r="BP8" s="178"/>
      <c r="BQ8" s="178"/>
      <c r="BR8" s="178"/>
      <c r="BS8" s="178"/>
      <c r="BT8" s="178"/>
      <c r="BU8" s="178"/>
      <c r="BV8" s="178"/>
    </row>
    <row r="9" spans="1:74" s="76" customFormat="1">
      <c r="A9" s="199" t="s">
        <v>30</v>
      </c>
      <c r="B9" s="179">
        <v>31690</v>
      </c>
      <c r="C9" s="176">
        <f t="shared" ref="C9:C24" si="6">((D9-B9)/2)+B9</f>
        <v>31072.5</v>
      </c>
      <c r="D9" s="178">
        <v>30455</v>
      </c>
      <c r="E9" s="178">
        <v>32351</v>
      </c>
      <c r="F9" s="178">
        <v>36252</v>
      </c>
      <c r="G9" s="178">
        <v>45424</v>
      </c>
      <c r="H9" s="176">
        <f t="shared" ref="H9:K24" si="7">(($L9-$G9)/5)+G9</f>
        <v>45396.4</v>
      </c>
      <c r="I9" s="178">
        <f t="shared" si="7"/>
        <v>45368.800000000003</v>
      </c>
      <c r="J9" s="178">
        <f t="shared" si="7"/>
        <v>45341.200000000004</v>
      </c>
      <c r="K9" s="178">
        <f t="shared" si="7"/>
        <v>45313.600000000006</v>
      </c>
      <c r="L9" s="178">
        <v>45286</v>
      </c>
      <c r="M9" s="178">
        <v>44722</v>
      </c>
      <c r="N9" s="180">
        <v>44806</v>
      </c>
      <c r="O9" s="178">
        <v>44441</v>
      </c>
      <c r="P9" s="180">
        <v>45502</v>
      </c>
      <c r="Q9" s="178">
        <v>46633</v>
      </c>
      <c r="R9" s="181">
        <v>46695</v>
      </c>
      <c r="S9" s="181">
        <v>46763</v>
      </c>
      <c r="T9" s="181">
        <v>46509</v>
      </c>
      <c r="U9" s="181">
        <v>47137</v>
      </c>
      <c r="V9" s="181">
        <v>45190</v>
      </c>
      <c r="W9" s="178">
        <v>44894</v>
      </c>
      <c r="X9" s="179">
        <v>45409</v>
      </c>
      <c r="Y9" s="179">
        <v>44352</v>
      </c>
      <c r="Z9" s="179">
        <v>42021</v>
      </c>
      <c r="AA9" s="179">
        <v>40002</v>
      </c>
      <c r="AB9" s="179">
        <v>39620</v>
      </c>
      <c r="AC9" s="178">
        <v>42463</v>
      </c>
      <c r="AD9" s="179">
        <v>43799</v>
      </c>
      <c r="AE9" s="179">
        <v>43437</v>
      </c>
      <c r="AF9" s="179">
        <v>40485</v>
      </c>
      <c r="AG9" s="179">
        <v>39042</v>
      </c>
      <c r="AH9" s="179">
        <v>38680</v>
      </c>
      <c r="AI9" s="178">
        <v>36007</v>
      </c>
      <c r="AJ9" s="178">
        <v>34447</v>
      </c>
      <c r="AK9" s="178">
        <v>36268</v>
      </c>
      <c r="AL9" s="178">
        <v>35043</v>
      </c>
      <c r="AM9" s="178">
        <v>35611</v>
      </c>
      <c r="AN9" s="178">
        <v>38089</v>
      </c>
      <c r="AO9" s="178">
        <v>36244</v>
      </c>
      <c r="AP9" s="178">
        <v>37819</v>
      </c>
      <c r="AQ9" s="178">
        <v>37082</v>
      </c>
      <c r="AR9" s="178">
        <v>35887</v>
      </c>
      <c r="AS9" s="178">
        <v>36741</v>
      </c>
      <c r="AT9" s="178">
        <v>36464</v>
      </c>
      <c r="AU9" s="178">
        <v>37453</v>
      </c>
      <c r="AV9" s="178">
        <v>37918</v>
      </c>
      <c r="AW9" s="178">
        <v>38912</v>
      </c>
      <c r="AX9" s="178">
        <v>41346</v>
      </c>
      <c r="AY9" s="178">
        <v>42082</v>
      </c>
      <c r="AZ9" s="504">
        <v>43166</v>
      </c>
      <c r="BA9" s="501">
        <v>44210</v>
      </c>
      <c r="BB9" s="501">
        <v>44030</v>
      </c>
      <c r="BC9" s="501">
        <v>43050</v>
      </c>
      <c r="BD9" s="501">
        <v>42560</v>
      </c>
      <c r="BE9" s="501">
        <v>41760</v>
      </c>
      <c r="BF9" s="501">
        <v>42430</v>
      </c>
      <c r="BG9" s="501">
        <v>42550</v>
      </c>
      <c r="BH9" s="501">
        <v>42990</v>
      </c>
      <c r="BI9" s="501">
        <v>42860</v>
      </c>
      <c r="BJ9" s="501">
        <v>41190</v>
      </c>
      <c r="BK9" s="501">
        <v>40770</v>
      </c>
      <c r="BL9" s="501">
        <v>40790</v>
      </c>
      <c r="BM9" s="501">
        <v>40690</v>
      </c>
      <c r="BN9" s="178"/>
      <c r="BO9" s="178"/>
      <c r="BP9" s="178"/>
      <c r="BQ9" s="178"/>
      <c r="BR9" s="178"/>
      <c r="BS9" s="178"/>
      <c r="BT9" s="178"/>
      <c r="BU9" s="178"/>
      <c r="BV9" s="178"/>
    </row>
    <row r="10" spans="1:74" s="76" customFormat="1">
      <c r="A10" s="199" t="s">
        <v>31</v>
      </c>
      <c r="B10" s="179">
        <v>18910</v>
      </c>
      <c r="C10" s="176">
        <f t="shared" si="6"/>
        <v>19119</v>
      </c>
      <c r="D10" s="178">
        <v>19328</v>
      </c>
      <c r="E10" s="178">
        <v>19109</v>
      </c>
      <c r="F10" s="178">
        <v>22824</v>
      </c>
      <c r="G10" s="178">
        <v>25394</v>
      </c>
      <c r="H10" s="176">
        <f t="shared" si="7"/>
        <v>25528.799999999999</v>
      </c>
      <c r="I10" s="178">
        <f t="shared" si="7"/>
        <v>25663.599999999999</v>
      </c>
      <c r="J10" s="178">
        <f t="shared" si="7"/>
        <v>25798.399999999998</v>
      </c>
      <c r="K10" s="178">
        <f t="shared" si="7"/>
        <v>25933.199999999997</v>
      </c>
      <c r="L10" s="178">
        <v>26068</v>
      </c>
      <c r="M10" s="178">
        <v>25965</v>
      </c>
      <c r="N10" s="180">
        <v>25892</v>
      </c>
      <c r="O10" s="178">
        <v>25705</v>
      </c>
      <c r="P10" s="180">
        <v>24384</v>
      </c>
      <c r="Q10" s="178">
        <v>26836</v>
      </c>
      <c r="R10" s="181">
        <v>27029</v>
      </c>
      <c r="S10" s="181">
        <v>27628</v>
      </c>
      <c r="T10" s="181">
        <v>28064</v>
      </c>
      <c r="U10" s="181">
        <v>28302</v>
      </c>
      <c r="V10" s="181">
        <v>29052</v>
      </c>
      <c r="W10" s="178">
        <v>29577</v>
      </c>
      <c r="X10" s="179">
        <v>29710</v>
      </c>
      <c r="Y10" s="179">
        <v>28447</v>
      </c>
      <c r="Z10" s="179">
        <v>27049</v>
      </c>
      <c r="AA10" s="179">
        <v>26342</v>
      </c>
      <c r="AB10" s="179">
        <v>26227</v>
      </c>
      <c r="AC10" s="178">
        <v>27101</v>
      </c>
      <c r="AD10" s="179">
        <v>27776</v>
      </c>
      <c r="AE10" s="179">
        <v>27920</v>
      </c>
      <c r="AF10" s="179">
        <v>26475</v>
      </c>
      <c r="AG10" s="179">
        <v>25668</v>
      </c>
      <c r="AH10" s="179">
        <v>25845</v>
      </c>
      <c r="AI10" s="178">
        <v>25655</v>
      </c>
      <c r="AJ10" s="178">
        <v>24990</v>
      </c>
      <c r="AK10" s="178">
        <v>24636</v>
      </c>
      <c r="AL10" s="178">
        <v>25094</v>
      </c>
      <c r="AM10" s="178">
        <v>25146</v>
      </c>
      <c r="AN10" s="178">
        <v>26855</v>
      </c>
      <c r="AO10" s="178">
        <v>26896</v>
      </c>
      <c r="AP10" s="178">
        <v>27335</v>
      </c>
      <c r="AQ10" s="178">
        <v>27100</v>
      </c>
      <c r="AR10" s="178">
        <v>26984</v>
      </c>
      <c r="AS10" s="178">
        <v>27555</v>
      </c>
      <c r="AT10" s="178">
        <v>27181</v>
      </c>
      <c r="AU10" s="178">
        <v>26621</v>
      </c>
      <c r="AV10" s="178">
        <v>28790</v>
      </c>
      <c r="AW10" s="178">
        <v>27166</v>
      </c>
      <c r="AX10" s="178">
        <v>28725</v>
      </c>
      <c r="AY10" s="178">
        <v>28057</v>
      </c>
      <c r="AZ10" s="504">
        <v>28276</v>
      </c>
      <c r="BA10" s="501">
        <v>28110</v>
      </c>
      <c r="BB10" s="501">
        <v>28210</v>
      </c>
      <c r="BC10" s="501">
        <v>28210</v>
      </c>
      <c r="BD10" s="501">
        <v>28540</v>
      </c>
      <c r="BE10" s="501">
        <v>28810</v>
      </c>
      <c r="BF10" s="501">
        <v>28810</v>
      </c>
      <c r="BG10" s="501">
        <v>29210</v>
      </c>
      <c r="BH10" s="501">
        <v>29200</v>
      </c>
      <c r="BI10" s="501">
        <v>29480</v>
      </c>
      <c r="BJ10" s="501">
        <v>29470</v>
      </c>
      <c r="BK10" s="501">
        <v>29380</v>
      </c>
      <c r="BL10" s="501">
        <v>29380</v>
      </c>
      <c r="BM10" s="501">
        <v>29310</v>
      </c>
      <c r="BN10" s="178"/>
      <c r="BO10" s="178"/>
      <c r="BP10" s="178"/>
      <c r="BQ10" s="178"/>
      <c r="BR10" s="178"/>
      <c r="BS10" s="178"/>
      <c r="BT10" s="178"/>
      <c r="BU10" s="178"/>
      <c r="BV10" s="178"/>
    </row>
    <row r="11" spans="1:74" s="76" customFormat="1">
      <c r="A11" s="199" t="s">
        <v>71</v>
      </c>
      <c r="B11" s="179">
        <v>3490</v>
      </c>
      <c r="C11" s="176">
        <f t="shared" si="6"/>
        <v>3758</v>
      </c>
      <c r="D11" s="178">
        <v>4026</v>
      </c>
      <c r="E11" s="178">
        <v>4034</v>
      </c>
      <c r="F11" s="178">
        <v>4938</v>
      </c>
      <c r="G11" s="178">
        <v>5987</v>
      </c>
      <c r="H11" s="176">
        <f t="shared" si="7"/>
        <v>6186.6</v>
      </c>
      <c r="I11" s="178">
        <f t="shared" si="7"/>
        <v>6386.2000000000007</v>
      </c>
      <c r="J11" s="178">
        <f t="shared" si="7"/>
        <v>6585.8000000000011</v>
      </c>
      <c r="K11" s="178">
        <f t="shared" si="7"/>
        <v>6785.4000000000015</v>
      </c>
      <c r="L11" s="178">
        <v>6985</v>
      </c>
      <c r="M11" s="178">
        <v>7342</v>
      </c>
      <c r="N11" s="180">
        <v>7666</v>
      </c>
      <c r="O11" s="178">
        <v>7733</v>
      </c>
      <c r="P11" s="180">
        <v>8165</v>
      </c>
      <c r="Q11" s="178">
        <v>8235</v>
      </c>
      <c r="R11" s="181">
        <v>8212</v>
      </c>
      <c r="S11" s="181">
        <v>8164</v>
      </c>
      <c r="T11" s="181">
        <v>8166</v>
      </c>
      <c r="U11" s="181">
        <v>8090</v>
      </c>
      <c r="V11" s="181">
        <v>7582</v>
      </c>
      <c r="W11" s="178">
        <v>7349</v>
      </c>
      <c r="X11" s="179">
        <v>7144</v>
      </c>
      <c r="Y11" s="179">
        <v>6924</v>
      </c>
      <c r="Z11" s="179">
        <v>6410</v>
      </c>
      <c r="AA11" s="179">
        <v>5893</v>
      </c>
      <c r="AB11" s="179">
        <v>5791</v>
      </c>
      <c r="AC11" s="178">
        <v>5895</v>
      </c>
      <c r="AD11" s="179">
        <v>5963</v>
      </c>
      <c r="AE11" s="179">
        <v>6104</v>
      </c>
      <c r="AF11" s="179">
        <v>5550</v>
      </c>
      <c r="AG11" s="179">
        <v>5223</v>
      </c>
      <c r="AH11" s="179">
        <v>5325</v>
      </c>
      <c r="AI11" s="178">
        <v>5492</v>
      </c>
      <c r="AJ11" s="178">
        <v>5230</v>
      </c>
      <c r="AK11" s="178">
        <v>5234</v>
      </c>
      <c r="AL11" s="178">
        <v>5609</v>
      </c>
      <c r="AM11" s="178">
        <v>5953</v>
      </c>
      <c r="AN11" s="178">
        <v>6439</v>
      </c>
      <c r="AO11" s="178">
        <v>6484</v>
      </c>
      <c r="AP11" s="178">
        <v>6108</v>
      </c>
      <c r="AQ11" s="178">
        <v>6614</v>
      </c>
      <c r="AR11" s="178">
        <v>6482</v>
      </c>
      <c r="AS11" s="178">
        <v>6817</v>
      </c>
      <c r="AT11" s="178">
        <v>6951</v>
      </c>
      <c r="AU11" s="178">
        <v>6934</v>
      </c>
      <c r="AV11" s="178">
        <v>7275</v>
      </c>
      <c r="AW11" s="178">
        <v>7205</v>
      </c>
      <c r="AX11" s="178">
        <v>7388</v>
      </c>
      <c r="AY11" s="178">
        <v>7839</v>
      </c>
      <c r="AZ11" s="504">
        <v>8133</v>
      </c>
      <c r="BA11" s="501">
        <v>8220</v>
      </c>
      <c r="BB11" s="501">
        <v>8320</v>
      </c>
      <c r="BC11" s="501">
        <v>8140</v>
      </c>
      <c r="BD11" s="501">
        <v>7950</v>
      </c>
      <c r="BE11" s="501">
        <v>7820</v>
      </c>
      <c r="BF11" s="501">
        <v>7610</v>
      </c>
      <c r="BG11" s="501">
        <v>7770</v>
      </c>
      <c r="BH11" s="501">
        <v>7970</v>
      </c>
      <c r="BI11" s="501">
        <v>8160</v>
      </c>
      <c r="BJ11" s="501">
        <v>8100</v>
      </c>
      <c r="BK11" s="501">
        <v>8560</v>
      </c>
      <c r="BL11" s="501">
        <v>8380</v>
      </c>
      <c r="BM11" s="501">
        <v>8510</v>
      </c>
      <c r="BN11" s="178"/>
      <c r="BO11" s="178"/>
      <c r="BP11" s="178"/>
      <c r="BQ11" s="178"/>
      <c r="BR11" s="178"/>
      <c r="BS11" s="178"/>
      <c r="BT11" s="178"/>
      <c r="BU11" s="178"/>
      <c r="BV11" s="178"/>
    </row>
    <row r="12" spans="1:74" s="76" customFormat="1">
      <c r="A12" s="199" t="s">
        <v>32</v>
      </c>
      <c r="B12" s="179">
        <v>37296</v>
      </c>
      <c r="C12" s="176">
        <f t="shared" si="6"/>
        <v>40089</v>
      </c>
      <c r="D12" s="178">
        <v>42882</v>
      </c>
      <c r="E12" s="178">
        <v>44168</v>
      </c>
      <c r="F12" s="178">
        <v>53783</v>
      </c>
      <c r="G12" s="178">
        <v>61190</v>
      </c>
      <c r="H12" s="176">
        <f t="shared" si="7"/>
        <v>63047.6</v>
      </c>
      <c r="I12" s="178">
        <f t="shared" si="7"/>
        <v>64905.2</v>
      </c>
      <c r="J12" s="178">
        <f t="shared" si="7"/>
        <v>66762.8</v>
      </c>
      <c r="K12" s="178">
        <f t="shared" si="7"/>
        <v>68620.400000000009</v>
      </c>
      <c r="L12" s="178">
        <v>70478</v>
      </c>
      <c r="M12" s="178">
        <v>73150</v>
      </c>
      <c r="N12" s="180">
        <v>78574</v>
      </c>
      <c r="O12" s="178">
        <v>81773</v>
      </c>
      <c r="P12" s="180">
        <v>74830</v>
      </c>
      <c r="Q12" s="178">
        <v>86481</v>
      </c>
      <c r="R12" s="181">
        <v>89444</v>
      </c>
      <c r="S12" s="181">
        <v>88137</v>
      </c>
      <c r="T12" s="181">
        <v>91613</v>
      </c>
      <c r="U12" s="181">
        <v>87633</v>
      </c>
      <c r="V12" s="181">
        <v>87324</v>
      </c>
      <c r="W12" s="178">
        <v>88755</v>
      </c>
      <c r="X12" s="179">
        <v>90736</v>
      </c>
      <c r="Y12" s="179">
        <v>86871</v>
      </c>
      <c r="Z12" s="179">
        <v>85908</v>
      </c>
      <c r="AA12" s="179">
        <v>81140</v>
      </c>
      <c r="AB12" s="179">
        <v>83029</v>
      </c>
      <c r="AC12" s="178">
        <v>82184</v>
      </c>
      <c r="AD12" s="179">
        <v>89206</v>
      </c>
      <c r="AE12" s="179">
        <v>90759</v>
      </c>
      <c r="AF12" s="179">
        <v>88934</v>
      </c>
      <c r="AG12" s="179">
        <v>87419</v>
      </c>
      <c r="AH12" s="179">
        <v>93674</v>
      </c>
      <c r="AI12" s="178">
        <v>89428</v>
      </c>
      <c r="AJ12" s="178">
        <v>88032</v>
      </c>
      <c r="AK12" s="178">
        <v>89827</v>
      </c>
      <c r="AL12" s="178">
        <v>89242</v>
      </c>
      <c r="AM12" s="178">
        <v>95082</v>
      </c>
      <c r="AN12" s="178">
        <v>98498</v>
      </c>
      <c r="AO12" s="178">
        <v>102386</v>
      </c>
      <c r="AP12" s="178">
        <v>106708</v>
      </c>
      <c r="AQ12" s="178">
        <v>111112</v>
      </c>
      <c r="AR12" s="178">
        <v>119537</v>
      </c>
      <c r="AS12" s="178">
        <v>127484</v>
      </c>
      <c r="AT12" s="178">
        <v>131418</v>
      </c>
      <c r="AU12" s="178">
        <v>133318</v>
      </c>
      <c r="AV12" s="178">
        <v>134686</v>
      </c>
      <c r="AW12" s="178">
        <v>142284</v>
      </c>
      <c r="AX12" s="178">
        <v>149046</v>
      </c>
      <c r="AY12" s="178">
        <v>153461</v>
      </c>
      <c r="AZ12" s="504">
        <v>156130</v>
      </c>
      <c r="BA12" s="501">
        <v>160570</v>
      </c>
      <c r="BB12" s="501">
        <v>157050</v>
      </c>
      <c r="BC12" s="501">
        <v>164790</v>
      </c>
      <c r="BD12" s="501">
        <v>163860</v>
      </c>
      <c r="BE12" s="501">
        <v>166890</v>
      </c>
      <c r="BF12" s="501">
        <v>165210</v>
      </c>
      <c r="BG12" s="501">
        <v>168260</v>
      </c>
      <c r="BH12" s="501">
        <v>169610</v>
      </c>
      <c r="BI12" s="501">
        <v>171040</v>
      </c>
      <c r="BJ12" s="501">
        <v>166750</v>
      </c>
      <c r="BK12" s="501">
        <v>167980</v>
      </c>
      <c r="BL12" s="501">
        <v>170560</v>
      </c>
      <c r="BM12" s="501">
        <v>172920</v>
      </c>
      <c r="BN12" s="178"/>
      <c r="BO12" s="178"/>
      <c r="BP12" s="178"/>
      <c r="BQ12" s="178"/>
      <c r="BR12" s="178"/>
      <c r="BS12" s="178"/>
      <c r="BT12" s="178"/>
      <c r="BU12" s="178"/>
      <c r="BV12" s="178"/>
    </row>
    <row r="13" spans="1:74" s="76" customFormat="1">
      <c r="A13" s="199" t="s">
        <v>33</v>
      </c>
      <c r="B13" s="179">
        <v>34127</v>
      </c>
      <c r="C13" s="176">
        <f t="shared" si="6"/>
        <v>35070.5</v>
      </c>
      <c r="D13" s="178">
        <v>36014</v>
      </c>
      <c r="E13" s="178">
        <v>36259</v>
      </c>
      <c r="F13" s="178">
        <v>43254</v>
      </c>
      <c r="G13" s="178">
        <v>51708</v>
      </c>
      <c r="H13" s="176">
        <f t="shared" si="7"/>
        <v>52738.2</v>
      </c>
      <c r="I13" s="178">
        <f t="shared" si="7"/>
        <v>53768.399999999994</v>
      </c>
      <c r="J13" s="178">
        <f t="shared" si="7"/>
        <v>54798.599999999991</v>
      </c>
      <c r="K13" s="178">
        <f t="shared" si="7"/>
        <v>55828.799999999988</v>
      </c>
      <c r="L13" s="178">
        <v>56859</v>
      </c>
      <c r="M13" s="178">
        <v>57082</v>
      </c>
      <c r="N13" s="180">
        <v>58358</v>
      </c>
      <c r="O13" s="178">
        <v>57755</v>
      </c>
      <c r="P13" s="180">
        <v>58026</v>
      </c>
      <c r="Q13" s="178">
        <v>59803</v>
      </c>
      <c r="R13" s="181">
        <v>61059</v>
      </c>
      <c r="S13" s="181">
        <v>62234</v>
      </c>
      <c r="T13" s="181">
        <v>61095</v>
      </c>
      <c r="U13" s="181">
        <v>62179</v>
      </c>
      <c r="V13" s="181">
        <v>61621</v>
      </c>
      <c r="W13" s="178">
        <v>62963</v>
      </c>
      <c r="X13" s="179">
        <v>64489</v>
      </c>
      <c r="Y13" s="179">
        <v>63293</v>
      </c>
      <c r="Z13" s="179">
        <v>60718</v>
      </c>
      <c r="AA13" s="179">
        <v>58654</v>
      </c>
      <c r="AB13" s="179">
        <v>59082</v>
      </c>
      <c r="AC13" s="178">
        <v>60018</v>
      </c>
      <c r="AD13" s="179">
        <v>61765</v>
      </c>
      <c r="AE13" s="179">
        <v>61937</v>
      </c>
      <c r="AF13" s="179">
        <v>56605</v>
      </c>
      <c r="AG13" s="179">
        <v>60088</v>
      </c>
      <c r="AH13" s="179">
        <v>57742</v>
      </c>
      <c r="AI13" s="178">
        <v>57602</v>
      </c>
      <c r="AJ13" s="178">
        <v>56356</v>
      </c>
      <c r="AK13" s="178">
        <v>56660</v>
      </c>
      <c r="AL13" s="178">
        <v>56271</v>
      </c>
      <c r="AM13" s="178">
        <v>58996</v>
      </c>
      <c r="AN13" s="178">
        <v>58525</v>
      </c>
      <c r="AO13" s="178">
        <v>59227</v>
      </c>
      <c r="AP13" s="178">
        <v>62563</v>
      </c>
      <c r="AQ13" s="178">
        <v>62499</v>
      </c>
      <c r="AR13" s="178">
        <v>65983</v>
      </c>
      <c r="AS13" s="178">
        <v>66890</v>
      </c>
      <c r="AT13" s="178">
        <v>68550</v>
      </c>
      <c r="AU13" s="178">
        <v>70834</v>
      </c>
      <c r="AV13" s="178">
        <v>73498</v>
      </c>
      <c r="AW13" s="178">
        <v>77829</v>
      </c>
      <c r="AX13" s="178">
        <v>83505</v>
      </c>
      <c r="AY13" s="178">
        <v>88003</v>
      </c>
      <c r="AZ13" s="504">
        <v>91561</v>
      </c>
      <c r="BA13" s="501">
        <v>93410</v>
      </c>
      <c r="BB13" s="501">
        <v>91780</v>
      </c>
      <c r="BC13" s="501">
        <v>92890</v>
      </c>
      <c r="BD13" s="501">
        <v>93770</v>
      </c>
      <c r="BE13" s="501">
        <v>93390</v>
      </c>
      <c r="BF13" s="501">
        <v>95300</v>
      </c>
      <c r="BG13" s="501">
        <v>96430</v>
      </c>
      <c r="BH13" s="501">
        <v>98350</v>
      </c>
      <c r="BI13" s="501">
        <v>98220</v>
      </c>
      <c r="BJ13" s="501">
        <v>96670</v>
      </c>
      <c r="BK13" s="501">
        <v>95860</v>
      </c>
      <c r="BL13" s="501">
        <v>96180</v>
      </c>
      <c r="BM13" s="501">
        <v>96930</v>
      </c>
      <c r="BN13" s="178"/>
      <c r="BO13" s="178"/>
      <c r="BP13" s="178"/>
      <c r="BQ13" s="178"/>
      <c r="BR13" s="178"/>
      <c r="BS13" s="178"/>
      <c r="BT13" s="178"/>
      <c r="BU13" s="178"/>
      <c r="BV13" s="178"/>
    </row>
    <row r="14" spans="1:74" s="76" customFormat="1">
      <c r="A14" s="199" t="s">
        <v>34</v>
      </c>
      <c r="B14" s="179">
        <v>24911</v>
      </c>
      <c r="C14" s="176">
        <f t="shared" si="6"/>
        <v>24335</v>
      </c>
      <c r="D14" s="178">
        <v>23759</v>
      </c>
      <c r="E14" s="178">
        <v>24093</v>
      </c>
      <c r="F14" s="178">
        <v>30923</v>
      </c>
      <c r="G14" s="178">
        <v>35233</v>
      </c>
      <c r="H14" s="176">
        <f t="shared" si="7"/>
        <v>35681</v>
      </c>
      <c r="I14" s="178">
        <f t="shared" si="7"/>
        <v>36129</v>
      </c>
      <c r="J14" s="178">
        <f t="shared" si="7"/>
        <v>36577</v>
      </c>
      <c r="K14" s="178">
        <f t="shared" si="7"/>
        <v>37025</v>
      </c>
      <c r="L14" s="178">
        <v>37473</v>
      </c>
      <c r="M14" s="178">
        <v>38486</v>
      </c>
      <c r="N14" s="180">
        <v>40707</v>
      </c>
      <c r="O14" s="178">
        <v>40607</v>
      </c>
      <c r="P14" s="180">
        <v>41351</v>
      </c>
      <c r="Q14" s="178">
        <v>42368</v>
      </c>
      <c r="R14" s="182">
        <v>41761</v>
      </c>
      <c r="S14" s="182">
        <v>41755</v>
      </c>
      <c r="T14" s="182">
        <v>41611</v>
      </c>
      <c r="U14" s="182">
        <v>41402</v>
      </c>
      <c r="V14" s="182">
        <v>41203</v>
      </c>
      <c r="W14" s="178">
        <v>41714</v>
      </c>
      <c r="X14" s="179">
        <v>42531</v>
      </c>
      <c r="Y14" s="179">
        <v>40478</v>
      </c>
      <c r="Z14" s="179">
        <v>39645</v>
      </c>
      <c r="AA14" s="179">
        <v>37999</v>
      </c>
      <c r="AB14" s="179">
        <v>37288</v>
      </c>
      <c r="AC14" s="178">
        <v>36948</v>
      </c>
      <c r="AD14" s="179">
        <v>39484</v>
      </c>
      <c r="AE14" s="179">
        <v>38883</v>
      </c>
      <c r="AF14" s="179">
        <v>38005</v>
      </c>
      <c r="AG14" s="179">
        <v>35835</v>
      </c>
      <c r="AH14" s="179">
        <v>33896</v>
      </c>
      <c r="AI14" s="178">
        <v>36361</v>
      </c>
      <c r="AJ14" s="178">
        <v>38454</v>
      </c>
      <c r="AK14" s="178">
        <v>37626</v>
      </c>
      <c r="AL14" s="178">
        <v>36641</v>
      </c>
      <c r="AM14" s="178">
        <v>36941</v>
      </c>
      <c r="AN14" s="178">
        <v>37270</v>
      </c>
      <c r="AO14" s="178">
        <v>37048</v>
      </c>
      <c r="AP14" s="178">
        <v>36830</v>
      </c>
      <c r="AQ14" s="178">
        <v>36957</v>
      </c>
      <c r="AR14" s="178">
        <v>36337</v>
      </c>
      <c r="AS14" s="178">
        <v>37654</v>
      </c>
      <c r="AT14" s="178">
        <v>37787</v>
      </c>
      <c r="AU14" s="178">
        <v>38399</v>
      </c>
      <c r="AV14" s="178">
        <v>38449</v>
      </c>
      <c r="AW14" s="178">
        <v>39099</v>
      </c>
      <c r="AX14" s="178">
        <v>39339</v>
      </c>
      <c r="AY14" s="178">
        <v>41851</v>
      </c>
      <c r="AZ14" s="504">
        <v>42664</v>
      </c>
      <c r="BA14" s="501">
        <v>41540</v>
      </c>
      <c r="BB14" s="501">
        <v>41750</v>
      </c>
      <c r="BC14" s="501">
        <v>41700</v>
      </c>
      <c r="BD14" s="501">
        <v>40130</v>
      </c>
      <c r="BE14" s="501">
        <v>39350</v>
      </c>
      <c r="BF14" s="501">
        <v>40700</v>
      </c>
      <c r="BG14" s="501">
        <v>40790</v>
      </c>
      <c r="BH14" s="501">
        <v>41730</v>
      </c>
      <c r="BI14" s="501">
        <v>42250</v>
      </c>
      <c r="BJ14" s="501">
        <v>41120</v>
      </c>
      <c r="BK14" s="501">
        <v>41190</v>
      </c>
      <c r="BL14" s="501">
        <v>41470</v>
      </c>
      <c r="BM14" s="501">
        <v>41690</v>
      </c>
      <c r="BN14" s="178"/>
      <c r="BO14" s="178"/>
      <c r="BP14" s="178"/>
      <c r="BQ14" s="178"/>
      <c r="BR14" s="178"/>
      <c r="BS14" s="178"/>
      <c r="BT14" s="178"/>
      <c r="BU14" s="178"/>
      <c r="BV14" s="178"/>
    </row>
    <row r="15" spans="1:74" s="76" customFormat="1">
      <c r="A15" s="199" t="s">
        <v>35</v>
      </c>
      <c r="B15" s="179">
        <v>26238</v>
      </c>
      <c r="C15" s="176">
        <f t="shared" si="6"/>
        <v>27365</v>
      </c>
      <c r="D15" s="178">
        <v>28492</v>
      </c>
      <c r="E15" s="178">
        <v>28823</v>
      </c>
      <c r="F15" s="178">
        <v>35122</v>
      </c>
      <c r="G15" s="178">
        <v>39269</v>
      </c>
      <c r="H15" s="176">
        <f t="shared" si="7"/>
        <v>40143.4</v>
      </c>
      <c r="I15" s="178">
        <f t="shared" si="7"/>
        <v>41017.800000000003</v>
      </c>
      <c r="J15" s="178">
        <f t="shared" si="7"/>
        <v>41892.200000000004</v>
      </c>
      <c r="K15" s="178">
        <f t="shared" si="7"/>
        <v>42766.600000000006</v>
      </c>
      <c r="L15" s="178">
        <v>43641</v>
      </c>
      <c r="M15" s="178">
        <v>44446</v>
      </c>
      <c r="N15" s="180">
        <v>45563</v>
      </c>
      <c r="O15" s="178">
        <v>45704</v>
      </c>
      <c r="P15" s="180">
        <v>46808</v>
      </c>
      <c r="Q15" s="178">
        <v>47691</v>
      </c>
      <c r="R15" s="181">
        <v>47446</v>
      </c>
      <c r="S15" s="181">
        <v>48219</v>
      </c>
      <c r="T15" s="181">
        <v>47183</v>
      </c>
      <c r="U15" s="181">
        <v>46861</v>
      </c>
      <c r="V15" s="181">
        <v>46297</v>
      </c>
      <c r="W15" s="178">
        <v>46199</v>
      </c>
      <c r="X15" s="179">
        <v>39895</v>
      </c>
      <c r="Y15" s="179">
        <v>39539</v>
      </c>
      <c r="Z15" s="179">
        <v>39400</v>
      </c>
      <c r="AA15" s="179">
        <v>39742</v>
      </c>
      <c r="AB15" s="179">
        <v>39965</v>
      </c>
      <c r="AC15" s="178">
        <v>39084</v>
      </c>
      <c r="AD15" s="179">
        <v>39058</v>
      </c>
      <c r="AE15" s="179">
        <v>37198</v>
      </c>
      <c r="AF15" s="179">
        <v>36053</v>
      </c>
      <c r="AG15" s="179">
        <v>33489</v>
      </c>
      <c r="AH15" s="179">
        <v>32247</v>
      </c>
      <c r="AI15" s="178">
        <v>33682</v>
      </c>
      <c r="AJ15" s="178">
        <v>34822</v>
      </c>
      <c r="AK15" s="178">
        <v>36480</v>
      </c>
      <c r="AL15" s="178">
        <v>36467</v>
      </c>
      <c r="AM15" s="178">
        <v>36495</v>
      </c>
      <c r="AN15" s="178">
        <v>38030</v>
      </c>
      <c r="AO15" s="178">
        <v>37802</v>
      </c>
      <c r="AP15" s="178">
        <v>38430</v>
      </c>
      <c r="AQ15" s="178">
        <v>38314</v>
      </c>
      <c r="AR15" s="178">
        <v>37905</v>
      </c>
      <c r="AS15" s="178">
        <v>37610</v>
      </c>
      <c r="AT15" s="178">
        <v>37019</v>
      </c>
      <c r="AU15" s="178">
        <v>36009</v>
      </c>
      <c r="AV15" s="178">
        <v>33275</v>
      </c>
      <c r="AW15" s="178">
        <v>34274</v>
      </c>
      <c r="AX15" s="178">
        <v>34401</v>
      </c>
      <c r="AY15" s="178">
        <v>35622</v>
      </c>
      <c r="AZ15" s="504">
        <v>36573</v>
      </c>
      <c r="BA15" s="501">
        <v>34330</v>
      </c>
      <c r="BB15" s="501">
        <v>34920</v>
      </c>
      <c r="BC15" s="501">
        <v>35510</v>
      </c>
      <c r="BD15" s="501">
        <v>36510</v>
      </c>
      <c r="BE15" s="501">
        <v>34150</v>
      </c>
      <c r="BF15" s="501">
        <v>35870</v>
      </c>
      <c r="BG15" s="501">
        <v>35850</v>
      </c>
      <c r="BH15" s="501">
        <v>38490</v>
      </c>
      <c r="BI15" s="501">
        <v>37580</v>
      </c>
      <c r="BJ15" s="501">
        <v>37260</v>
      </c>
      <c r="BK15" s="501">
        <v>37350</v>
      </c>
      <c r="BL15" s="501">
        <v>37140</v>
      </c>
      <c r="BM15" s="501">
        <v>37190</v>
      </c>
      <c r="BN15" s="178"/>
      <c r="BO15" s="178"/>
      <c r="BP15" s="178"/>
      <c r="BQ15" s="178"/>
      <c r="BR15" s="178"/>
      <c r="BS15" s="178"/>
      <c r="BT15" s="178"/>
      <c r="BU15" s="178"/>
      <c r="BV15" s="178"/>
    </row>
    <row r="16" spans="1:74" s="76" customFormat="1">
      <c r="A16" s="199" t="s">
        <v>36</v>
      </c>
      <c r="B16" s="179">
        <v>23854</v>
      </c>
      <c r="C16" s="176">
        <f t="shared" si="6"/>
        <v>25146</v>
      </c>
      <c r="D16" s="178">
        <v>26438</v>
      </c>
      <c r="E16" s="178">
        <v>28815</v>
      </c>
      <c r="F16" s="178">
        <v>34494</v>
      </c>
      <c r="G16" s="178">
        <v>41405</v>
      </c>
      <c r="H16" s="176">
        <f t="shared" si="7"/>
        <v>42416.4</v>
      </c>
      <c r="I16" s="178">
        <f t="shared" si="7"/>
        <v>43427.8</v>
      </c>
      <c r="J16" s="178">
        <f t="shared" si="7"/>
        <v>44439.200000000004</v>
      </c>
      <c r="K16" s="178">
        <f t="shared" si="7"/>
        <v>45450.600000000006</v>
      </c>
      <c r="L16" s="178">
        <v>46462</v>
      </c>
      <c r="M16" s="178">
        <v>48219</v>
      </c>
      <c r="N16" s="180">
        <v>50370</v>
      </c>
      <c r="O16" s="178">
        <v>52813</v>
      </c>
      <c r="P16" s="180">
        <v>54128</v>
      </c>
      <c r="Q16" s="178">
        <v>55408</v>
      </c>
      <c r="R16" s="181">
        <v>56063</v>
      </c>
      <c r="S16" s="181">
        <v>55503</v>
      </c>
      <c r="T16" s="181">
        <v>55455</v>
      </c>
      <c r="U16" s="181">
        <v>55114</v>
      </c>
      <c r="V16" s="181">
        <v>54270</v>
      </c>
      <c r="W16" s="178">
        <v>54050</v>
      </c>
      <c r="X16" s="179">
        <v>54621</v>
      </c>
      <c r="Y16" s="179">
        <v>52446</v>
      </c>
      <c r="Z16" s="179">
        <v>50684</v>
      </c>
      <c r="AA16" s="179">
        <v>48299</v>
      </c>
      <c r="AB16" s="179">
        <v>46700</v>
      </c>
      <c r="AC16" s="178">
        <v>46107</v>
      </c>
      <c r="AD16" s="179">
        <v>47175</v>
      </c>
      <c r="AE16" s="179">
        <v>45791</v>
      </c>
      <c r="AF16" s="179">
        <v>41566</v>
      </c>
      <c r="AG16" s="179">
        <v>39014</v>
      </c>
      <c r="AH16" s="179">
        <v>39720</v>
      </c>
      <c r="AI16" s="178">
        <v>39523</v>
      </c>
      <c r="AJ16" s="178">
        <v>39091</v>
      </c>
      <c r="AK16" s="178">
        <v>41387</v>
      </c>
      <c r="AL16" s="178">
        <v>41785</v>
      </c>
      <c r="AM16" s="178">
        <v>42856</v>
      </c>
      <c r="AN16" s="178">
        <v>44555</v>
      </c>
      <c r="AO16" s="178">
        <v>46214</v>
      </c>
      <c r="AP16" s="178">
        <v>47849</v>
      </c>
      <c r="AQ16" s="178">
        <v>49222</v>
      </c>
      <c r="AR16" s="178">
        <v>50881</v>
      </c>
      <c r="AS16" s="178">
        <v>51864</v>
      </c>
      <c r="AT16" s="178">
        <v>52870</v>
      </c>
      <c r="AU16" s="178">
        <v>54170</v>
      </c>
      <c r="AV16" s="178">
        <v>55536</v>
      </c>
      <c r="AW16" s="178">
        <v>57564</v>
      </c>
      <c r="AX16" s="178">
        <v>59171</v>
      </c>
      <c r="AY16" s="178">
        <v>58304</v>
      </c>
      <c r="AZ16" s="504">
        <v>59078</v>
      </c>
      <c r="BA16" s="501">
        <v>58010</v>
      </c>
      <c r="BB16" s="501">
        <v>57770</v>
      </c>
      <c r="BC16" s="501">
        <v>57220</v>
      </c>
      <c r="BD16" s="501">
        <v>55910</v>
      </c>
      <c r="BE16" s="501">
        <v>55390</v>
      </c>
      <c r="BF16" s="501">
        <v>55190</v>
      </c>
      <c r="BG16" s="501">
        <v>54310</v>
      </c>
      <c r="BH16" s="501">
        <v>55520</v>
      </c>
      <c r="BI16" s="501">
        <v>54930</v>
      </c>
      <c r="BJ16" s="501">
        <v>56960</v>
      </c>
      <c r="BK16" s="501">
        <v>57740</v>
      </c>
      <c r="BL16" s="501">
        <v>58440</v>
      </c>
      <c r="BM16" s="501">
        <v>59170</v>
      </c>
      <c r="BN16" s="178"/>
      <c r="BO16" s="178"/>
      <c r="BP16" s="178"/>
      <c r="BQ16" s="178"/>
      <c r="BR16" s="178"/>
      <c r="BS16" s="178"/>
      <c r="BT16" s="178"/>
      <c r="BU16" s="178"/>
      <c r="BV16" s="178"/>
    </row>
    <row r="17" spans="1:74" s="76" customFormat="1">
      <c r="A17" s="199" t="s">
        <v>37</v>
      </c>
      <c r="B17" s="179">
        <v>19473</v>
      </c>
      <c r="C17" s="176">
        <f t="shared" si="6"/>
        <v>20783.5</v>
      </c>
      <c r="D17" s="178">
        <v>22094</v>
      </c>
      <c r="E17" s="178">
        <v>20841</v>
      </c>
      <c r="F17" s="178">
        <v>23709</v>
      </c>
      <c r="G17" s="178">
        <v>26690</v>
      </c>
      <c r="H17" s="176">
        <f t="shared" si="7"/>
        <v>27282.6</v>
      </c>
      <c r="I17" s="178">
        <f t="shared" si="7"/>
        <v>27875.199999999997</v>
      </c>
      <c r="J17" s="178">
        <f t="shared" si="7"/>
        <v>28467.799999999996</v>
      </c>
      <c r="K17" s="178">
        <f t="shared" si="7"/>
        <v>29060.399999999994</v>
      </c>
      <c r="L17" s="178">
        <v>29653</v>
      </c>
      <c r="M17" s="178">
        <v>26729</v>
      </c>
      <c r="N17" s="180">
        <v>26529</v>
      </c>
      <c r="O17" s="178">
        <v>26128</v>
      </c>
      <c r="P17" s="180">
        <v>25664</v>
      </c>
      <c r="Q17" s="178">
        <v>27243</v>
      </c>
      <c r="R17" s="181">
        <v>27617</v>
      </c>
      <c r="S17" s="181">
        <v>27639</v>
      </c>
      <c r="T17" s="181">
        <v>28186</v>
      </c>
      <c r="U17" s="181">
        <v>28168</v>
      </c>
      <c r="V17" s="181">
        <v>27586</v>
      </c>
      <c r="W17" s="178">
        <v>28083</v>
      </c>
      <c r="X17" s="179">
        <v>28023</v>
      </c>
      <c r="Y17" s="179">
        <v>27271</v>
      </c>
      <c r="Z17" s="179">
        <v>26324</v>
      </c>
      <c r="AA17" s="179">
        <v>25315</v>
      </c>
      <c r="AB17" s="179">
        <v>25134</v>
      </c>
      <c r="AC17" s="178">
        <v>26201</v>
      </c>
      <c r="AD17" s="179">
        <v>27896</v>
      </c>
      <c r="AE17" s="179">
        <v>24241</v>
      </c>
      <c r="AF17" s="179">
        <v>25182</v>
      </c>
      <c r="AG17" s="179">
        <v>23665</v>
      </c>
      <c r="AH17" s="179">
        <v>22912</v>
      </c>
      <c r="AI17" s="178">
        <v>23597</v>
      </c>
      <c r="AJ17" s="178">
        <v>23379</v>
      </c>
      <c r="AK17" s="178">
        <v>23837</v>
      </c>
      <c r="AL17" s="178">
        <v>23032</v>
      </c>
      <c r="AM17" s="178">
        <v>23388</v>
      </c>
      <c r="AN17" s="178">
        <v>24502</v>
      </c>
      <c r="AO17" s="178">
        <v>24198</v>
      </c>
      <c r="AP17" s="178">
        <v>24232</v>
      </c>
      <c r="AQ17" s="178">
        <v>23748</v>
      </c>
      <c r="AR17" s="178">
        <v>23740</v>
      </c>
      <c r="AS17" s="178">
        <v>23810</v>
      </c>
      <c r="AT17" s="178">
        <v>23735</v>
      </c>
      <c r="AU17" s="178">
        <v>23523</v>
      </c>
      <c r="AV17" s="178">
        <v>23848</v>
      </c>
      <c r="AW17" s="178">
        <v>24186</v>
      </c>
      <c r="AX17" s="178">
        <v>24795</v>
      </c>
      <c r="AY17" s="178">
        <v>24505</v>
      </c>
      <c r="AZ17" s="504">
        <v>25478</v>
      </c>
      <c r="BA17" s="501">
        <v>26160</v>
      </c>
      <c r="BB17" s="501">
        <v>25670</v>
      </c>
      <c r="BC17" s="501">
        <v>26020</v>
      </c>
      <c r="BD17" s="501">
        <v>25200</v>
      </c>
      <c r="BE17" s="501">
        <v>24720</v>
      </c>
      <c r="BF17" s="501">
        <v>24610</v>
      </c>
      <c r="BG17" s="501">
        <v>25020</v>
      </c>
      <c r="BH17" s="501">
        <v>25780</v>
      </c>
      <c r="BI17" s="501">
        <v>25020</v>
      </c>
      <c r="BJ17" s="501">
        <v>24710</v>
      </c>
      <c r="BK17" s="501">
        <v>24170</v>
      </c>
      <c r="BL17" s="501">
        <v>24790</v>
      </c>
      <c r="BM17" s="501">
        <v>24540</v>
      </c>
      <c r="BN17" s="178"/>
      <c r="BO17" s="178"/>
      <c r="BP17" s="178"/>
      <c r="BQ17" s="178"/>
      <c r="BR17" s="178"/>
      <c r="BS17" s="178"/>
      <c r="BT17" s="178"/>
      <c r="BU17" s="178"/>
      <c r="BV17" s="178"/>
    </row>
    <row r="18" spans="1:74" s="76" customFormat="1">
      <c r="A18" s="199" t="s">
        <v>38</v>
      </c>
      <c r="B18" s="179">
        <v>45271</v>
      </c>
      <c r="C18" s="176">
        <f t="shared" si="6"/>
        <v>46669.5</v>
      </c>
      <c r="D18" s="178">
        <v>48068</v>
      </c>
      <c r="E18" s="178">
        <v>48456</v>
      </c>
      <c r="F18" s="178">
        <v>53408</v>
      </c>
      <c r="G18" s="178">
        <v>67520</v>
      </c>
      <c r="H18" s="176">
        <f t="shared" si="7"/>
        <v>67793.2</v>
      </c>
      <c r="I18" s="178">
        <f t="shared" si="7"/>
        <v>68066.399999999994</v>
      </c>
      <c r="J18" s="178">
        <f t="shared" si="7"/>
        <v>68339.599999999991</v>
      </c>
      <c r="K18" s="178">
        <f t="shared" si="7"/>
        <v>68612.799999999988</v>
      </c>
      <c r="L18" s="178">
        <v>68886</v>
      </c>
      <c r="M18" s="178">
        <v>68821</v>
      </c>
      <c r="N18" s="180">
        <v>70242</v>
      </c>
      <c r="O18" s="178">
        <v>69322</v>
      </c>
      <c r="P18" s="180">
        <v>69062</v>
      </c>
      <c r="Q18" s="178">
        <v>70094</v>
      </c>
      <c r="R18" s="181">
        <v>70498</v>
      </c>
      <c r="S18" s="181">
        <v>71146</v>
      </c>
      <c r="T18" s="181">
        <v>70953</v>
      </c>
      <c r="U18" s="181">
        <v>72464</v>
      </c>
      <c r="V18" s="181">
        <v>70862</v>
      </c>
      <c r="W18" s="178">
        <v>69395</v>
      </c>
      <c r="X18" s="179">
        <v>71210</v>
      </c>
      <c r="Y18" s="179">
        <v>68783</v>
      </c>
      <c r="Z18" s="179">
        <v>66803</v>
      </c>
      <c r="AA18" s="179">
        <v>67245</v>
      </c>
      <c r="AB18" s="179">
        <v>65865</v>
      </c>
      <c r="AC18" s="178">
        <v>65421</v>
      </c>
      <c r="AD18" s="179">
        <v>67836</v>
      </c>
      <c r="AE18" s="179">
        <v>69970</v>
      </c>
      <c r="AF18" s="179">
        <v>64782</v>
      </c>
      <c r="AG18" s="179">
        <v>62792</v>
      </c>
      <c r="AH18" s="179">
        <v>61157</v>
      </c>
      <c r="AI18" s="178">
        <v>60460</v>
      </c>
      <c r="AJ18" s="178">
        <v>57738</v>
      </c>
      <c r="AK18" s="178">
        <v>59540</v>
      </c>
      <c r="AL18" s="178">
        <v>57014</v>
      </c>
      <c r="AM18" s="178">
        <v>57886</v>
      </c>
      <c r="AN18" s="178">
        <v>59292</v>
      </c>
      <c r="AO18" s="178">
        <v>60081</v>
      </c>
      <c r="AP18" s="178">
        <v>62140</v>
      </c>
      <c r="AQ18" s="178">
        <v>63288</v>
      </c>
      <c r="AR18" s="178">
        <v>65955</v>
      </c>
      <c r="AS18" s="178">
        <v>69696</v>
      </c>
      <c r="AT18" s="178">
        <v>72126</v>
      </c>
      <c r="AU18" s="178">
        <v>75010</v>
      </c>
      <c r="AV18" s="178">
        <v>76710</v>
      </c>
      <c r="AW18" s="178">
        <v>76031</v>
      </c>
      <c r="AX18" s="178">
        <v>83307</v>
      </c>
      <c r="AY18" s="178">
        <v>86712</v>
      </c>
      <c r="AZ18" s="504">
        <v>88704</v>
      </c>
      <c r="BA18" s="501">
        <v>86580</v>
      </c>
      <c r="BB18" s="501">
        <v>88940</v>
      </c>
      <c r="BC18" s="501">
        <v>89120</v>
      </c>
      <c r="BD18" s="501">
        <v>89170</v>
      </c>
      <c r="BE18" s="501">
        <v>88620</v>
      </c>
      <c r="BF18" s="501">
        <v>90120</v>
      </c>
      <c r="BG18" s="501">
        <v>91620</v>
      </c>
      <c r="BH18" s="501">
        <v>93600</v>
      </c>
      <c r="BI18" s="501">
        <v>95130</v>
      </c>
      <c r="BJ18" s="501">
        <v>94050</v>
      </c>
      <c r="BK18" s="501">
        <v>94620</v>
      </c>
      <c r="BL18" s="501">
        <v>87310</v>
      </c>
      <c r="BM18" s="501">
        <v>94670</v>
      </c>
      <c r="BN18" s="178"/>
      <c r="BO18" s="178"/>
      <c r="BP18" s="178"/>
      <c r="BQ18" s="178"/>
      <c r="BR18" s="178"/>
      <c r="BS18" s="178"/>
      <c r="BT18" s="178"/>
      <c r="BU18" s="178"/>
      <c r="BV18" s="178"/>
    </row>
    <row r="19" spans="1:74" s="76" customFormat="1">
      <c r="A19" s="199" t="s">
        <v>39</v>
      </c>
      <c r="B19" s="179">
        <v>26478</v>
      </c>
      <c r="C19" s="176">
        <f t="shared" si="6"/>
        <v>26765</v>
      </c>
      <c r="D19" s="178">
        <v>27052</v>
      </c>
      <c r="E19" s="178">
        <v>26249</v>
      </c>
      <c r="F19" s="178">
        <v>29939</v>
      </c>
      <c r="G19" s="178">
        <v>35668</v>
      </c>
      <c r="H19" s="176">
        <f t="shared" si="7"/>
        <v>35793</v>
      </c>
      <c r="I19" s="178">
        <f t="shared" si="7"/>
        <v>35918</v>
      </c>
      <c r="J19" s="178">
        <f t="shared" si="7"/>
        <v>36043</v>
      </c>
      <c r="K19" s="178">
        <f t="shared" si="7"/>
        <v>36168</v>
      </c>
      <c r="L19" s="178">
        <v>36293</v>
      </c>
      <c r="M19" s="178">
        <v>38062</v>
      </c>
      <c r="N19" s="180">
        <v>38409</v>
      </c>
      <c r="O19" s="178">
        <v>37349</v>
      </c>
      <c r="P19" s="180">
        <v>36770</v>
      </c>
      <c r="Q19" s="178">
        <v>37809</v>
      </c>
      <c r="R19" s="181">
        <v>37663</v>
      </c>
      <c r="S19" s="181">
        <v>38577</v>
      </c>
      <c r="T19" s="181">
        <v>39005</v>
      </c>
      <c r="U19" s="181">
        <v>39225</v>
      </c>
      <c r="V19" s="181">
        <v>39305</v>
      </c>
      <c r="W19" s="178">
        <v>38875</v>
      </c>
      <c r="X19" s="179">
        <v>38347</v>
      </c>
      <c r="Y19" s="179">
        <v>36799</v>
      </c>
      <c r="Z19" s="179">
        <v>35254</v>
      </c>
      <c r="AA19" s="179">
        <v>34626</v>
      </c>
      <c r="AB19" s="179">
        <v>34452</v>
      </c>
      <c r="AC19" s="178">
        <v>35514</v>
      </c>
      <c r="AD19" s="179">
        <v>36145</v>
      </c>
      <c r="AE19" s="179">
        <v>36773</v>
      </c>
      <c r="AF19" s="179">
        <v>35606</v>
      </c>
      <c r="AG19" s="179">
        <v>33007</v>
      </c>
      <c r="AH19" s="179">
        <v>32670</v>
      </c>
      <c r="AI19" s="178">
        <v>30542</v>
      </c>
      <c r="AJ19" s="178">
        <v>31872</v>
      </c>
      <c r="AK19" s="178">
        <v>33319</v>
      </c>
      <c r="AL19" s="178">
        <v>33060</v>
      </c>
      <c r="AM19" s="178">
        <v>33536</v>
      </c>
      <c r="AN19" s="178">
        <v>35213</v>
      </c>
      <c r="AO19" s="178">
        <v>36556</v>
      </c>
      <c r="AP19" s="178">
        <v>37646</v>
      </c>
      <c r="AQ19" s="178">
        <v>37458</v>
      </c>
      <c r="AR19" s="178">
        <v>36852</v>
      </c>
      <c r="AS19" s="178">
        <v>36694</v>
      </c>
      <c r="AT19" s="178">
        <v>36799</v>
      </c>
      <c r="AU19" s="178">
        <v>36227</v>
      </c>
      <c r="AV19" s="178">
        <v>36497</v>
      </c>
      <c r="AW19" s="178">
        <v>37100</v>
      </c>
      <c r="AX19" s="178">
        <v>37630</v>
      </c>
      <c r="AY19" s="178">
        <v>37219</v>
      </c>
      <c r="AZ19" s="504">
        <v>38503</v>
      </c>
      <c r="BA19" s="501">
        <v>37830</v>
      </c>
      <c r="BB19" s="501">
        <v>37660</v>
      </c>
      <c r="BC19" s="501">
        <v>37520</v>
      </c>
      <c r="BD19" s="501">
        <v>37310</v>
      </c>
      <c r="BE19" s="501">
        <v>37330</v>
      </c>
      <c r="BF19" s="501">
        <v>38740</v>
      </c>
      <c r="BG19" s="501">
        <v>39100</v>
      </c>
      <c r="BH19" s="501">
        <v>39580</v>
      </c>
      <c r="BI19" s="501">
        <v>39800</v>
      </c>
      <c r="BJ19" s="501">
        <v>40130</v>
      </c>
      <c r="BK19" s="501">
        <v>40790</v>
      </c>
      <c r="BL19" s="501">
        <v>40820</v>
      </c>
      <c r="BM19" s="501">
        <v>41430</v>
      </c>
      <c r="BN19" s="178"/>
      <c r="BO19" s="178"/>
      <c r="BP19" s="178"/>
      <c r="BQ19" s="178"/>
      <c r="BR19" s="178"/>
      <c r="BS19" s="178"/>
      <c r="BT19" s="178"/>
      <c r="BU19" s="178"/>
      <c r="BV19" s="178"/>
    </row>
    <row r="20" spans="1:74" s="76" customFormat="1">
      <c r="A20" s="199" t="s">
        <v>40</v>
      </c>
      <c r="B20" s="179">
        <v>22291</v>
      </c>
      <c r="C20" s="176">
        <f t="shared" si="6"/>
        <v>23110</v>
      </c>
      <c r="D20" s="178">
        <v>23929</v>
      </c>
      <c r="E20" s="178">
        <v>24310</v>
      </c>
      <c r="F20" s="178">
        <v>27889</v>
      </c>
      <c r="G20" s="178">
        <v>33192</v>
      </c>
      <c r="H20" s="176">
        <f t="shared" si="7"/>
        <v>33541.599999999999</v>
      </c>
      <c r="I20" s="178">
        <f t="shared" si="7"/>
        <v>33891.199999999997</v>
      </c>
      <c r="J20" s="178">
        <f t="shared" si="7"/>
        <v>34240.799999999996</v>
      </c>
      <c r="K20" s="178">
        <f t="shared" si="7"/>
        <v>34590.399999999994</v>
      </c>
      <c r="L20" s="178">
        <v>34940</v>
      </c>
      <c r="M20" s="178">
        <v>35992</v>
      </c>
      <c r="N20" s="180">
        <v>37071</v>
      </c>
      <c r="O20" s="178">
        <v>36150</v>
      </c>
      <c r="P20" s="183">
        <v>38837</v>
      </c>
      <c r="Q20" s="178">
        <v>38312</v>
      </c>
      <c r="R20" s="181">
        <v>38073</v>
      </c>
      <c r="S20" s="181">
        <v>37780</v>
      </c>
      <c r="T20" s="181">
        <v>38735</v>
      </c>
      <c r="U20" s="181">
        <v>38079</v>
      </c>
      <c r="V20" s="181">
        <v>38697</v>
      </c>
      <c r="W20" s="178">
        <v>38347</v>
      </c>
      <c r="X20" s="179">
        <v>38647</v>
      </c>
      <c r="Y20" s="179">
        <v>37570</v>
      </c>
      <c r="Z20" s="179">
        <v>36800</v>
      </c>
      <c r="AA20" s="179">
        <v>34500</v>
      </c>
      <c r="AB20" s="179">
        <v>34500</v>
      </c>
      <c r="AC20" s="178">
        <v>36000</v>
      </c>
      <c r="AD20" s="179">
        <v>36113</v>
      </c>
      <c r="AE20" s="179">
        <v>37020</v>
      </c>
      <c r="AF20" s="179">
        <v>32483</v>
      </c>
      <c r="AG20" s="179">
        <v>32999</v>
      </c>
      <c r="AH20" s="179">
        <v>30698</v>
      </c>
      <c r="AI20" s="178">
        <v>31297</v>
      </c>
      <c r="AJ20" s="178">
        <v>30603</v>
      </c>
      <c r="AK20" s="178">
        <v>30680</v>
      </c>
      <c r="AL20" s="178">
        <v>30182</v>
      </c>
      <c r="AM20" s="178">
        <v>30829</v>
      </c>
      <c r="AN20" s="178">
        <v>31373</v>
      </c>
      <c r="AO20" s="178">
        <v>31495</v>
      </c>
      <c r="AP20" s="178">
        <v>31617</v>
      </c>
      <c r="AQ20" s="178">
        <v>30026</v>
      </c>
      <c r="AR20" s="178">
        <v>31302</v>
      </c>
      <c r="AS20" s="178">
        <v>32482</v>
      </c>
      <c r="AT20" s="178">
        <v>33235</v>
      </c>
      <c r="AU20" s="178">
        <v>33439</v>
      </c>
      <c r="AV20" s="178">
        <v>34970</v>
      </c>
      <c r="AW20" s="178">
        <v>35108</v>
      </c>
      <c r="AX20" s="178">
        <v>35303</v>
      </c>
      <c r="AY20" s="178">
        <v>39114</v>
      </c>
      <c r="AZ20" s="504">
        <v>40438</v>
      </c>
      <c r="BA20" s="501">
        <v>40050</v>
      </c>
      <c r="BB20" s="501">
        <v>40050</v>
      </c>
      <c r="BC20" s="501">
        <v>39830</v>
      </c>
      <c r="BD20" s="501">
        <v>39420</v>
      </c>
      <c r="BE20" s="501">
        <v>38580</v>
      </c>
      <c r="BF20" s="501">
        <v>39680</v>
      </c>
      <c r="BG20" s="501">
        <v>40250</v>
      </c>
      <c r="BH20" s="501">
        <v>41410</v>
      </c>
      <c r="BI20" s="501">
        <v>41760</v>
      </c>
      <c r="BJ20" s="501">
        <v>40980</v>
      </c>
      <c r="BK20" s="501">
        <v>40850</v>
      </c>
      <c r="BL20" s="501">
        <v>41490</v>
      </c>
      <c r="BM20" s="501">
        <v>42100</v>
      </c>
      <c r="BN20" s="178"/>
      <c r="BO20" s="178"/>
      <c r="BP20" s="178"/>
      <c r="BQ20" s="178"/>
      <c r="BR20" s="178"/>
      <c r="BS20" s="178"/>
      <c r="BT20" s="178"/>
      <c r="BU20" s="178"/>
      <c r="BV20" s="178"/>
    </row>
    <row r="21" spans="1:74" s="76" customFormat="1">
      <c r="A21" s="199" t="s">
        <v>41</v>
      </c>
      <c r="B21" s="179">
        <v>32593</v>
      </c>
      <c r="C21" s="176">
        <f t="shared" si="6"/>
        <v>33147</v>
      </c>
      <c r="D21" s="178">
        <v>33701</v>
      </c>
      <c r="E21" s="178">
        <v>34407</v>
      </c>
      <c r="F21" s="178">
        <v>40104</v>
      </c>
      <c r="G21" s="178">
        <v>46541</v>
      </c>
      <c r="H21" s="176">
        <f t="shared" si="7"/>
        <v>47032.800000000003</v>
      </c>
      <c r="I21" s="178">
        <f t="shared" si="7"/>
        <v>47524.600000000006</v>
      </c>
      <c r="J21" s="178">
        <f t="shared" si="7"/>
        <v>48016.400000000009</v>
      </c>
      <c r="K21" s="178">
        <f t="shared" si="7"/>
        <v>48508.200000000012</v>
      </c>
      <c r="L21" s="178">
        <v>49000</v>
      </c>
      <c r="M21" s="178">
        <v>50500</v>
      </c>
      <c r="N21" s="180">
        <v>51622</v>
      </c>
      <c r="O21" s="178">
        <v>52115</v>
      </c>
      <c r="P21" s="180">
        <v>49641</v>
      </c>
      <c r="Q21" s="178">
        <v>49363</v>
      </c>
      <c r="R21" s="181">
        <v>50118</v>
      </c>
      <c r="S21" s="181">
        <v>49290</v>
      </c>
      <c r="T21" s="181">
        <v>47515</v>
      </c>
      <c r="U21" s="181">
        <v>47403</v>
      </c>
      <c r="V21" s="181">
        <v>49845</v>
      </c>
      <c r="W21" s="178">
        <v>50648</v>
      </c>
      <c r="X21" s="179">
        <v>51447</v>
      </c>
      <c r="Y21" s="179">
        <v>46704</v>
      </c>
      <c r="Z21" s="179">
        <v>44711</v>
      </c>
      <c r="AA21" s="179">
        <v>43293</v>
      </c>
      <c r="AB21" s="179">
        <v>43263</v>
      </c>
      <c r="AC21" s="178">
        <v>44731</v>
      </c>
      <c r="AD21" s="179">
        <v>47904</v>
      </c>
      <c r="AE21" s="179">
        <v>48553</v>
      </c>
      <c r="AF21" s="179">
        <v>46094</v>
      </c>
      <c r="AG21" s="179">
        <v>44847</v>
      </c>
      <c r="AH21" s="179">
        <v>45138</v>
      </c>
      <c r="AI21" s="178">
        <v>44166</v>
      </c>
      <c r="AJ21" s="178">
        <v>40643</v>
      </c>
      <c r="AK21" s="178">
        <v>43556</v>
      </c>
      <c r="AL21" s="178">
        <v>43792</v>
      </c>
      <c r="AM21" s="178">
        <v>41617</v>
      </c>
      <c r="AN21" s="178">
        <v>39866</v>
      </c>
      <c r="AO21" s="178">
        <v>40823</v>
      </c>
      <c r="AP21" s="178">
        <v>41568</v>
      </c>
      <c r="AQ21" s="178">
        <v>40642</v>
      </c>
      <c r="AR21" s="178">
        <v>40894</v>
      </c>
      <c r="AS21" s="178">
        <v>44113</v>
      </c>
      <c r="AT21" s="178">
        <v>46096</v>
      </c>
      <c r="AU21" s="178">
        <v>47967</v>
      </c>
      <c r="AV21" s="178">
        <v>50880</v>
      </c>
      <c r="AW21" s="178">
        <v>54502</v>
      </c>
      <c r="AX21" s="178">
        <v>57486</v>
      </c>
      <c r="AY21" s="178">
        <v>60368</v>
      </c>
      <c r="AZ21" s="504">
        <v>62408</v>
      </c>
      <c r="BA21" s="501">
        <v>62880</v>
      </c>
      <c r="BB21" s="501">
        <v>63080</v>
      </c>
      <c r="BC21" s="501">
        <v>62670</v>
      </c>
      <c r="BD21" s="501">
        <v>61490</v>
      </c>
      <c r="BE21" s="501">
        <v>61780</v>
      </c>
      <c r="BF21" s="501">
        <v>63430</v>
      </c>
      <c r="BG21" s="501">
        <v>64650</v>
      </c>
      <c r="BH21" s="501">
        <v>65570</v>
      </c>
      <c r="BI21" s="501">
        <v>65750</v>
      </c>
      <c r="BJ21" s="501">
        <v>65110</v>
      </c>
      <c r="BK21" s="501">
        <v>65410</v>
      </c>
      <c r="BL21" s="501">
        <v>65730</v>
      </c>
      <c r="BM21" s="501">
        <v>66530</v>
      </c>
      <c r="BN21" s="178"/>
      <c r="BO21" s="178"/>
      <c r="BP21" s="178"/>
      <c r="BQ21" s="178"/>
      <c r="BR21" s="178"/>
      <c r="BS21" s="178"/>
      <c r="BT21" s="178"/>
      <c r="BU21" s="178"/>
      <c r="BV21" s="178"/>
    </row>
    <row r="22" spans="1:74" s="76" customFormat="1">
      <c r="A22" s="199" t="s">
        <v>42</v>
      </c>
      <c r="B22" s="179">
        <v>76500</v>
      </c>
      <c r="C22" s="176">
        <f t="shared" si="6"/>
        <v>81509</v>
      </c>
      <c r="D22" s="178">
        <v>86518</v>
      </c>
      <c r="E22" s="178">
        <v>87640</v>
      </c>
      <c r="F22" s="178">
        <v>97158</v>
      </c>
      <c r="G22" s="178">
        <v>121759</v>
      </c>
      <c r="H22" s="176">
        <f t="shared" si="7"/>
        <v>125216.4</v>
      </c>
      <c r="I22" s="178">
        <f t="shared" si="7"/>
        <v>128673.79999999999</v>
      </c>
      <c r="J22" s="178">
        <f t="shared" si="7"/>
        <v>132131.19999999998</v>
      </c>
      <c r="K22" s="178">
        <f t="shared" si="7"/>
        <v>135588.59999999998</v>
      </c>
      <c r="L22" s="178">
        <v>139046</v>
      </c>
      <c r="M22" s="178">
        <v>148105</v>
      </c>
      <c r="N22" s="180">
        <v>153653</v>
      </c>
      <c r="O22" s="178">
        <v>153529</v>
      </c>
      <c r="P22" s="180">
        <v>156984</v>
      </c>
      <c r="Q22" s="178">
        <v>159487</v>
      </c>
      <c r="R22" s="181">
        <v>159855</v>
      </c>
      <c r="S22" s="181">
        <v>163574</v>
      </c>
      <c r="T22" s="181">
        <v>167983</v>
      </c>
      <c r="U22" s="181">
        <v>168518</v>
      </c>
      <c r="V22" s="181">
        <v>171449</v>
      </c>
      <c r="W22" s="178">
        <v>171665</v>
      </c>
      <c r="X22" s="179">
        <v>172085</v>
      </c>
      <c r="Y22" s="179">
        <v>168897</v>
      </c>
      <c r="Z22" s="179">
        <v>161580</v>
      </c>
      <c r="AA22" s="179">
        <v>159234</v>
      </c>
      <c r="AB22" s="179">
        <v>161150</v>
      </c>
      <c r="AC22" s="178">
        <v>168430</v>
      </c>
      <c r="AD22" s="179">
        <v>171436</v>
      </c>
      <c r="AE22" s="179">
        <v>176951</v>
      </c>
      <c r="AF22" s="179">
        <v>172480</v>
      </c>
      <c r="AG22" s="179">
        <v>174306</v>
      </c>
      <c r="AH22" s="179">
        <v>162270</v>
      </c>
      <c r="AI22" s="178">
        <v>160546</v>
      </c>
      <c r="AJ22" s="178">
        <v>163191</v>
      </c>
      <c r="AK22" s="178">
        <v>170322</v>
      </c>
      <c r="AL22" s="178">
        <v>171844</v>
      </c>
      <c r="AM22" s="178">
        <v>181794</v>
      </c>
      <c r="AN22" s="178">
        <v>197186</v>
      </c>
      <c r="AO22" s="178">
        <v>203393</v>
      </c>
      <c r="AP22" s="178">
        <v>212925</v>
      </c>
      <c r="AQ22" s="178">
        <v>215316</v>
      </c>
      <c r="AR22" s="178">
        <v>225167</v>
      </c>
      <c r="AS22" s="178">
        <v>238111</v>
      </c>
      <c r="AT22" s="178">
        <v>244165</v>
      </c>
      <c r="AU22" s="178">
        <v>239717</v>
      </c>
      <c r="AV22" s="178">
        <v>240485</v>
      </c>
      <c r="AW22" s="178">
        <v>241193</v>
      </c>
      <c r="AX22" s="178">
        <v>252121</v>
      </c>
      <c r="AY22" s="178">
        <v>264275</v>
      </c>
      <c r="AZ22" s="504">
        <v>280894</v>
      </c>
      <c r="BA22" s="501">
        <v>282670</v>
      </c>
      <c r="BB22" s="501">
        <v>282960</v>
      </c>
      <c r="BC22" s="501">
        <v>292560</v>
      </c>
      <c r="BD22" s="501">
        <v>295600</v>
      </c>
      <c r="BE22" s="501">
        <v>298360</v>
      </c>
      <c r="BF22" s="501">
        <v>302280</v>
      </c>
      <c r="BG22" s="501">
        <v>309670</v>
      </c>
      <c r="BH22" s="501">
        <v>319290</v>
      </c>
      <c r="BI22" s="501">
        <v>323230</v>
      </c>
      <c r="BJ22" s="501">
        <v>325870</v>
      </c>
      <c r="BK22" s="501">
        <v>330110</v>
      </c>
      <c r="BL22" s="501">
        <v>334350</v>
      </c>
      <c r="BM22" s="501">
        <v>338510</v>
      </c>
      <c r="BN22" s="178"/>
      <c r="BO22" s="178"/>
      <c r="BP22" s="178"/>
      <c r="BQ22" s="178"/>
      <c r="BR22" s="178"/>
      <c r="BS22" s="178"/>
      <c r="BT22" s="178"/>
      <c r="BU22" s="178"/>
      <c r="BV22" s="178"/>
    </row>
    <row r="23" spans="1:74" s="76" customFormat="1">
      <c r="A23" s="199" t="s">
        <v>43</v>
      </c>
      <c r="B23" s="179">
        <v>30262</v>
      </c>
      <c r="C23" s="176">
        <f t="shared" si="6"/>
        <v>32247</v>
      </c>
      <c r="D23" s="178">
        <v>34232</v>
      </c>
      <c r="E23" s="178">
        <v>34197</v>
      </c>
      <c r="F23" s="178">
        <v>39173</v>
      </c>
      <c r="G23" s="178">
        <v>49438</v>
      </c>
      <c r="H23" s="176">
        <f t="shared" si="7"/>
        <v>51262.8</v>
      </c>
      <c r="I23" s="178">
        <f t="shared" si="7"/>
        <v>53087.600000000006</v>
      </c>
      <c r="J23" s="178">
        <f t="shared" si="7"/>
        <v>54912.400000000009</v>
      </c>
      <c r="K23" s="178">
        <f t="shared" si="7"/>
        <v>56737.200000000012</v>
      </c>
      <c r="L23" s="178">
        <v>58562</v>
      </c>
      <c r="M23" s="178">
        <v>59672</v>
      </c>
      <c r="N23" s="180">
        <v>62372</v>
      </c>
      <c r="O23" s="178">
        <v>62589</v>
      </c>
      <c r="P23" s="180">
        <v>63846</v>
      </c>
      <c r="Q23" s="178">
        <v>65570</v>
      </c>
      <c r="R23" s="181">
        <v>66061</v>
      </c>
      <c r="S23" s="181">
        <v>66738</v>
      </c>
      <c r="T23" s="181">
        <v>66270</v>
      </c>
      <c r="U23" s="181">
        <v>67027</v>
      </c>
      <c r="V23" s="181">
        <v>66621</v>
      </c>
      <c r="W23" s="178">
        <v>67126</v>
      </c>
      <c r="X23" s="179">
        <v>67809</v>
      </c>
      <c r="Y23" s="179">
        <v>65571</v>
      </c>
      <c r="Z23" s="179">
        <v>62177</v>
      </c>
      <c r="AA23" s="179">
        <v>60959</v>
      </c>
      <c r="AB23" s="179">
        <v>63113</v>
      </c>
      <c r="AC23" s="178">
        <v>65008</v>
      </c>
      <c r="AD23" s="179">
        <v>65688</v>
      </c>
      <c r="AE23" s="179">
        <v>65004</v>
      </c>
      <c r="AF23" s="179">
        <v>60605</v>
      </c>
      <c r="AG23" s="179">
        <v>58441</v>
      </c>
      <c r="AH23" s="179">
        <v>57338</v>
      </c>
      <c r="AI23" s="178">
        <v>56948</v>
      </c>
      <c r="AJ23" s="178">
        <v>56140</v>
      </c>
      <c r="AK23" s="178">
        <v>58260</v>
      </c>
      <c r="AL23" s="178">
        <v>58166</v>
      </c>
      <c r="AM23" s="178">
        <v>60587</v>
      </c>
      <c r="AN23" s="178">
        <v>62738</v>
      </c>
      <c r="AO23" s="178">
        <v>63875</v>
      </c>
      <c r="AP23" s="178">
        <v>65596</v>
      </c>
      <c r="AQ23" s="178">
        <v>66067</v>
      </c>
      <c r="AR23" s="178">
        <v>66519</v>
      </c>
      <c r="AS23" s="178">
        <v>72943</v>
      </c>
      <c r="AT23" s="178">
        <v>72042</v>
      </c>
      <c r="AU23" s="178">
        <v>73667</v>
      </c>
      <c r="AV23" s="178">
        <v>69597</v>
      </c>
      <c r="AW23" s="178">
        <v>73997</v>
      </c>
      <c r="AX23" s="178">
        <v>77369</v>
      </c>
      <c r="AY23" s="178">
        <v>79651</v>
      </c>
      <c r="AZ23" s="504">
        <v>81511</v>
      </c>
      <c r="BA23" s="501">
        <v>82080</v>
      </c>
      <c r="BB23" s="501">
        <v>82140</v>
      </c>
      <c r="BC23" s="501">
        <v>82070</v>
      </c>
      <c r="BD23" s="501">
        <v>81050</v>
      </c>
      <c r="BE23" s="501">
        <v>79710</v>
      </c>
      <c r="BF23" s="501">
        <v>80730</v>
      </c>
      <c r="BG23" s="501">
        <v>81400</v>
      </c>
      <c r="BH23" s="501">
        <v>83160</v>
      </c>
      <c r="BI23" s="501">
        <v>83220</v>
      </c>
      <c r="BJ23" s="501">
        <v>83260</v>
      </c>
      <c r="BK23" s="501">
        <v>83960</v>
      </c>
      <c r="BL23" s="501">
        <v>85400</v>
      </c>
      <c r="BM23" s="501">
        <v>85110</v>
      </c>
      <c r="BN23" s="178"/>
      <c r="BO23" s="178"/>
      <c r="BP23" s="178"/>
      <c r="BQ23" s="178"/>
      <c r="BR23" s="178"/>
      <c r="BS23" s="178"/>
      <c r="BT23" s="178"/>
      <c r="BU23" s="178"/>
      <c r="BV23" s="178"/>
    </row>
    <row r="24" spans="1:74" s="76" customFormat="1">
      <c r="A24" s="201" t="s">
        <v>44</v>
      </c>
      <c r="B24" s="184">
        <v>21758</v>
      </c>
      <c r="C24" s="207">
        <f t="shared" si="6"/>
        <v>20642.5</v>
      </c>
      <c r="D24" s="185">
        <v>19527</v>
      </c>
      <c r="E24" s="185">
        <v>19356</v>
      </c>
      <c r="F24" s="185">
        <v>23463</v>
      </c>
      <c r="G24" s="185">
        <v>26974</v>
      </c>
      <c r="H24" s="207">
        <f t="shared" si="7"/>
        <v>26807</v>
      </c>
      <c r="I24" s="185">
        <f t="shared" si="7"/>
        <v>26640</v>
      </c>
      <c r="J24" s="185">
        <f t="shared" si="7"/>
        <v>26473</v>
      </c>
      <c r="K24" s="185">
        <f t="shared" si="7"/>
        <v>26306</v>
      </c>
      <c r="L24" s="185">
        <v>26139</v>
      </c>
      <c r="M24" s="185">
        <v>25485</v>
      </c>
      <c r="N24" s="186">
        <v>22159</v>
      </c>
      <c r="O24" s="185">
        <v>24541</v>
      </c>
      <c r="P24" s="186">
        <v>25401</v>
      </c>
      <c r="Q24" s="185">
        <v>24631</v>
      </c>
      <c r="R24" s="187">
        <v>24879</v>
      </c>
      <c r="S24" s="187">
        <v>24719</v>
      </c>
      <c r="T24" s="187">
        <v>23986</v>
      </c>
      <c r="U24" s="187">
        <v>23570</v>
      </c>
      <c r="V24" s="187">
        <v>23369</v>
      </c>
      <c r="W24" s="185">
        <v>23580</v>
      </c>
      <c r="X24" s="184">
        <v>23589</v>
      </c>
      <c r="Y24" s="184">
        <v>23561</v>
      </c>
      <c r="Z24" s="184">
        <v>22613</v>
      </c>
      <c r="AA24" s="184">
        <v>22262</v>
      </c>
      <c r="AB24" s="184">
        <v>21870</v>
      </c>
      <c r="AC24" s="185">
        <v>22401</v>
      </c>
      <c r="AD24" s="184">
        <v>22406</v>
      </c>
      <c r="AE24" s="184">
        <v>22886</v>
      </c>
      <c r="AF24" s="184">
        <v>21854</v>
      </c>
      <c r="AG24" s="184">
        <v>21064</v>
      </c>
      <c r="AH24" s="184">
        <v>20054</v>
      </c>
      <c r="AI24" s="185">
        <v>20228</v>
      </c>
      <c r="AJ24" s="185">
        <v>19884</v>
      </c>
      <c r="AK24" s="185">
        <v>20131</v>
      </c>
      <c r="AL24" s="185">
        <v>20335</v>
      </c>
      <c r="AM24" s="185">
        <v>19573</v>
      </c>
      <c r="AN24" s="185">
        <v>20164</v>
      </c>
      <c r="AO24" s="185">
        <v>19889</v>
      </c>
      <c r="AP24" s="185">
        <v>19437</v>
      </c>
      <c r="AQ24" s="185">
        <v>18440</v>
      </c>
      <c r="AR24" s="185">
        <v>17128</v>
      </c>
      <c r="AS24" s="185">
        <v>17287</v>
      </c>
      <c r="AT24" s="185">
        <v>17339</v>
      </c>
      <c r="AU24" s="185">
        <v>17137</v>
      </c>
      <c r="AV24" s="185">
        <v>16763</v>
      </c>
      <c r="AW24" s="185">
        <v>17407</v>
      </c>
      <c r="AX24" s="185">
        <v>17489</v>
      </c>
      <c r="AY24" s="185">
        <v>17690</v>
      </c>
      <c r="AZ24" s="505">
        <v>17651</v>
      </c>
      <c r="BA24" s="503">
        <v>17260</v>
      </c>
      <c r="BB24" s="503">
        <v>17320</v>
      </c>
      <c r="BC24" s="503">
        <v>17100</v>
      </c>
      <c r="BD24" s="503">
        <v>16710</v>
      </c>
      <c r="BE24" s="503">
        <v>16590</v>
      </c>
      <c r="BF24" s="503">
        <v>16800</v>
      </c>
      <c r="BG24" s="503">
        <v>16570</v>
      </c>
      <c r="BH24" s="503">
        <v>16950</v>
      </c>
      <c r="BI24" s="503">
        <v>16650</v>
      </c>
      <c r="BJ24" s="503">
        <v>16880</v>
      </c>
      <c r="BK24" s="503">
        <v>16450</v>
      </c>
      <c r="BL24" s="503">
        <v>16690</v>
      </c>
      <c r="BM24" s="503">
        <v>16600</v>
      </c>
      <c r="BN24" s="178"/>
      <c r="BO24" s="178"/>
      <c r="BP24" s="178"/>
      <c r="BQ24" s="178"/>
      <c r="BR24" s="178"/>
      <c r="BS24" s="178"/>
      <c r="BT24" s="178"/>
      <c r="BU24" s="178"/>
      <c r="BV24" s="178"/>
    </row>
    <row r="25" spans="1:74" s="76" customFormat="1">
      <c r="A25" s="200" t="s">
        <v>227</v>
      </c>
      <c r="B25" s="176">
        <f>SUM(B27:B39)</f>
        <v>272999</v>
      </c>
      <c r="C25" s="176">
        <f t="shared" ref="C25:BM25" si="8">SUM(C27:C39)</f>
        <v>287859.5</v>
      </c>
      <c r="D25" s="176">
        <f t="shared" si="8"/>
        <v>302720</v>
      </c>
      <c r="E25" s="176">
        <f t="shared" si="8"/>
        <v>312267</v>
      </c>
      <c r="F25" s="176">
        <f t="shared" si="8"/>
        <v>369706</v>
      </c>
      <c r="G25" s="176">
        <f t="shared" si="8"/>
        <v>422849</v>
      </c>
      <c r="H25" s="176">
        <f t="shared" si="8"/>
        <v>434020.8</v>
      </c>
      <c r="I25" s="176">
        <f t="shared" si="8"/>
        <v>445192.60000000003</v>
      </c>
      <c r="J25" s="176">
        <f t="shared" si="8"/>
        <v>456364.4</v>
      </c>
      <c r="K25" s="176">
        <f t="shared" si="8"/>
        <v>467536.19999999995</v>
      </c>
      <c r="L25" s="176">
        <f t="shared" si="8"/>
        <v>478708</v>
      </c>
      <c r="M25" s="176">
        <f t="shared" si="8"/>
        <v>486394</v>
      </c>
      <c r="N25" s="176">
        <f t="shared" si="8"/>
        <v>497750</v>
      </c>
      <c r="O25" s="176">
        <f t="shared" si="8"/>
        <v>494243</v>
      </c>
      <c r="P25" s="176">
        <f t="shared" si="8"/>
        <v>500014</v>
      </c>
      <c r="Q25" s="176">
        <f t="shared" si="8"/>
        <v>506974</v>
      </c>
      <c r="R25" s="176">
        <f t="shared" si="8"/>
        <v>506069</v>
      </c>
      <c r="S25" s="176">
        <f t="shared" si="8"/>
        <v>506883</v>
      </c>
      <c r="T25" s="176">
        <f t="shared" si="8"/>
        <v>505566</v>
      </c>
      <c r="U25" s="176">
        <f t="shared" si="8"/>
        <v>494620</v>
      </c>
      <c r="V25" s="176">
        <f t="shared" si="8"/>
        <v>490037</v>
      </c>
      <c r="W25" s="176">
        <f t="shared" si="8"/>
        <v>479419</v>
      </c>
      <c r="X25" s="176">
        <f t="shared" si="8"/>
        <v>476850</v>
      </c>
      <c r="Y25" s="176">
        <f t="shared" si="8"/>
        <v>462032</v>
      </c>
      <c r="Z25" s="176">
        <f t="shared" si="8"/>
        <v>453239</v>
      </c>
      <c r="AA25" s="176">
        <f t="shared" si="8"/>
        <v>444808</v>
      </c>
      <c r="AB25" s="176">
        <f t="shared" si="8"/>
        <v>448126</v>
      </c>
      <c r="AC25" s="176">
        <f t="shared" si="8"/>
        <v>468650</v>
      </c>
      <c r="AD25" s="176">
        <f t="shared" si="8"/>
        <v>488047</v>
      </c>
      <c r="AE25" s="176">
        <f t="shared" si="8"/>
        <v>480915</v>
      </c>
      <c r="AF25" s="176">
        <f t="shared" si="8"/>
        <v>461207</v>
      </c>
      <c r="AG25" s="176">
        <f t="shared" si="8"/>
        <v>451730</v>
      </c>
      <c r="AH25" s="176">
        <f t="shared" si="8"/>
        <v>466044</v>
      </c>
      <c r="AI25" s="176">
        <f t="shared" si="8"/>
        <v>475806</v>
      </c>
      <c r="AJ25" s="176">
        <f t="shared" si="8"/>
        <v>485101</v>
      </c>
      <c r="AK25" s="176">
        <f t="shared" si="8"/>
        <v>492634</v>
      </c>
      <c r="AL25" s="176">
        <f t="shared" si="8"/>
        <v>496218</v>
      </c>
      <c r="AM25" s="176">
        <f t="shared" si="8"/>
        <v>522763</v>
      </c>
      <c r="AN25" s="176">
        <f t="shared" si="8"/>
        <v>546371</v>
      </c>
      <c r="AO25" s="176">
        <f t="shared" si="8"/>
        <v>567866</v>
      </c>
      <c r="AP25" s="176">
        <f t="shared" si="8"/>
        <v>590512</v>
      </c>
      <c r="AQ25" s="176">
        <f t="shared" si="8"/>
        <v>600099</v>
      </c>
      <c r="AR25" s="176">
        <f t="shared" si="8"/>
        <v>617772</v>
      </c>
      <c r="AS25" s="176">
        <f t="shared" si="8"/>
        <v>638982</v>
      </c>
      <c r="AT25" s="176">
        <f t="shared" si="8"/>
        <v>640782</v>
      </c>
      <c r="AU25" s="176">
        <f t="shared" si="8"/>
        <v>665730</v>
      </c>
      <c r="AV25" s="176">
        <f t="shared" si="8"/>
        <v>648153</v>
      </c>
      <c r="AW25" s="176">
        <f t="shared" si="8"/>
        <v>666560</v>
      </c>
      <c r="AX25" s="176">
        <f t="shared" si="8"/>
        <v>696055</v>
      </c>
      <c r="AY25" s="176">
        <f t="shared" si="8"/>
        <v>700236</v>
      </c>
      <c r="AZ25" s="176">
        <f>SUM(AZ27:AZ39)</f>
        <v>740008</v>
      </c>
      <c r="BA25" s="236">
        <f t="shared" si="8"/>
        <v>755500</v>
      </c>
      <c r="BB25" s="237">
        <f t="shared" si="8"/>
        <v>759480</v>
      </c>
      <c r="BC25" s="237">
        <f t="shared" si="8"/>
        <v>757040</v>
      </c>
      <c r="BD25" s="237">
        <f t="shared" si="8"/>
        <v>749160</v>
      </c>
      <c r="BE25" s="237">
        <f t="shared" si="8"/>
        <v>739010</v>
      </c>
      <c r="BF25" s="237">
        <f t="shared" si="8"/>
        <v>734670</v>
      </c>
      <c r="BG25" s="237">
        <f t="shared" si="8"/>
        <v>740730</v>
      </c>
      <c r="BH25" s="237">
        <f t="shared" si="8"/>
        <v>746620</v>
      </c>
      <c r="BI25" s="237">
        <f t="shared" si="8"/>
        <v>736170</v>
      </c>
      <c r="BJ25" s="237">
        <f t="shared" si="8"/>
        <v>740290</v>
      </c>
      <c r="BK25" s="237">
        <f t="shared" si="8"/>
        <v>752930</v>
      </c>
      <c r="BL25" s="237">
        <f t="shared" si="8"/>
        <v>758350</v>
      </c>
      <c r="BM25" s="237">
        <f t="shared" si="8"/>
        <v>773410</v>
      </c>
      <c r="BN25" s="178"/>
      <c r="BO25" s="178"/>
      <c r="BP25" s="178"/>
      <c r="BQ25" s="178"/>
      <c r="BR25" s="178"/>
      <c r="BS25" s="178"/>
      <c r="BT25" s="178"/>
      <c r="BU25" s="178"/>
      <c r="BV25" s="178"/>
    </row>
    <row r="26" spans="1:74" s="76" customFormat="1">
      <c r="A26" s="200" t="s">
        <v>226</v>
      </c>
      <c r="B26" s="179"/>
      <c r="C26" s="176"/>
      <c r="D26" s="178"/>
      <c r="E26" s="178"/>
      <c r="F26" s="178"/>
      <c r="G26" s="178"/>
      <c r="H26" s="176"/>
      <c r="I26" s="178"/>
      <c r="J26" s="178"/>
      <c r="K26" s="178"/>
      <c r="L26" s="178"/>
      <c r="M26" s="178"/>
      <c r="N26" s="180"/>
      <c r="O26" s="178"/>
      <c r="P26" s="180"/>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238"/>
      <c r="BB26" s="239"/>
      <c r="BC26" s="239"/>
      <c r="BD26" s="239"/>
      <c r="BE26" s="239"/>
      <c r="BF26" s="239"/>
      <c r="BG26" s="239"/>
      <c r="BH26" s="239"/>
      <c r="BI26" s="239"/>
      <c r="BJ26" s="239"/>
      <c r="BK26" s="239"/>
      <c r="BL26" s="239"/>
      <c r="BM26" s="239"/>
      <c r="BN26" s="178"/>
      <c r="BO26" s="178"/>
      <c r="BP26" s="178"/>
      <c r="BQ26" s="178"/>
      <c r="BR26" s="178"/>
      <c r="BS26" s="178"/>
      <c r="BT26" s="178"/>
      <c r="BU26" s="178"/>
      <c r="BV26" s="178"/>
    </row>
    <row r="27" spans="1:74" s="76" customFormat="1">
      <c r="A27" s="202" t="s">
        <v>79</v>
      </c>
      <c r="B27" s="179">
        <v>1095</v>
      </c>
      <c r="C27" s="176">
        <f t="shared" ref="C27:C39" si="9">((D27-B27)/2)+B27</f>
        <v>1259.5</v>
      </c>
      <c r="D27" s="178">
        <v>1424</v>
      </c>
      <c r="E27" s="178">
        <v>1565</v>
      </c>
      <c r="F27" s="178">
        <v>1855</v>
      </c>
      <c r="G27" s="178">
        <v>2258</v>
      </c>
      <c r="H27" s="176">
        <f t="shared" ref="H27:K39" si="10">(($L27-$G27)/5)+G27</f>
        <v>2465.8000000000002</v>
      </c>
      <c r="I27" s="178">
        <f t="shared" si="10"/>
        <v>2673.6000000000004</v>
      </c>
      <c r="J27" s="178">
        <f t="shared" si="10"/>
        <v>2881.4000000000005</v>
      </c>
      <c r="K27" s="178">
        <f t="shared" si="10"/>
        <v>3089.2000000000007</v>
      </c>
      <c r="L27" s="178">
        <v>3297</v>
      </c>
      <c r="M27" s="178">
        <v>3534</v>
      </c>
      <c r="N27" s="180">
        <v>3760</v>
      </c>
      <c r="O27" s="178">
        <v>3970</v>
      </c>
      <c r="P27" s="180">
        <v>4248</v>
      </c>
      <c r="Q27" s="178">
        <v>4220</v>
      </c>
      <c r="R27" s="181">
        <v>4223</v>
      </c>
      <c r="S27" s="181">
        <v>4526</v>
      </c>
      <c r="T27" s="181">
        <v>4832</v>
      </c>
      <c r="U27" s="181">
        <v>5038</v>
      </c>
      <c r="V27" s="181">
        <v>5223</v>
      </c>
      <c r="W27" s="178">
        <v>5343</v>
      </c>
      <c r="X27" s="179">
        <v>5477</v>
      </c>
      <c r="Y27" s="179">
        <v>5622</v>
      </c>
      <c r="Z27" s="179">
        <v>5457</v>
      </c>
      <c r="AA27" s="179">
        <v>5184</v>
      </c>
      <c r="AB27" s="179">
        <v>5464</v>
      </c>
      <c r="AC27" s="178">
        <v>5692</v>
      </c>
      <c r="AD27" s="179">
        <v>5907</v>
      </c>
      <c r="AE27" s="179">
        <v>5631</v>
      </c>
      <c r="AF27" s="179">
        <v>5386</v>
      </c>
      <c r="AG27" s="179">
        <v>5458</v>
      </c>
      <c r="AH27" s="179">
        <v>5535</v>
      </c>
      <c r="AI27" s="178">
        <v>5535</v>
      </c>
      <c r="AJ27" s="178">
        <v>5747</v>
      </c>
      <c r="AK27" s="178">
        <v>5765</v>
      </c>
      <c r="AL27" s="178">
        <v>5945</v>
      </c>
      <c r="AM27" s="178">
        <v>6133</v>
      </c>
      <c r="AN27" s="178">
        <v>6462</v>
      </c>
      <c r="AO27" s="178">
        <v>6810</v>
      </c>
      <c r="AP27" s="178">
        <v>6615</v>
      </c>
      <c r="AQ27" s="178">
        <v>6812</v>
      </c>
      <c r="AR27" s="178">
        <v>6945</v>
      </c>
      <c r="AS27" s="178">
        <v>7297</v>
      </c>
      <c r="AT27" s="178">
        <v>7236</v>
      </c>
      <c r="AU27" s="178">
        <v>6909</v>
      </c>
      <c r="AV27" s="178">
        <v>7361</v>
      </c>
      <c r="AW27" s="178">
        <v>7666</v>
      </c>
      <c r="AX27" s="178">
        <v>7855</v>
      </c>
      <c r="AY27" s="178">
        <v>8008</v>
      </c>
      <c r="AZ27" s="178">
        <v>8245</v>
      </c>
      <c r="BA27" s="238">
        <v>7750</v>
      </c>
      <c r="BB27" s="239">
        <v>7970</v>
      </c>
      <c r="BC27" s="239">
        <v>7230</v>
      </c>
      <c r="BD27" s="239">
        <v>7210</v>
      </c>
      <c r="BE27" s="239">
        <v>7100</v>
      </c>
      <c r="BF27" s="239">
        <v>7050</v>
      </c>
      <c r="BG27" s="239">
        <v>7280</v>
      </c>
      <c r="BH27" s="239">
        <v>7260</v>
      </c>
      <c r="BI27" s="239">
        <v>7240</v>
      </c>
      <c r="BJ27" s="239">
        <v>7180</v>
      </c>
      <c r="BK27" s="239">
        <v>7350</v>
      </c>
      <c r="BL27" s="239">
        <v>7480</v>
      </c>
      <c r="BM27" s="239">
        <v>7650</v>
      </c>
      <c r="BN27" s="178"/>
      <c r="BO27" s="178"/>
      <c r="BP27" s="178"/>
      <c r="BQ27" s="178"/>
      <c r="BR27" s="178"/>
      <c r="BS27" s="178"/>
      <c r="BT27" s="178"/>
      <c r="BU27" s="178"/>
      <c r="BV27" s="178"/>
    </row>
    <row r="28" spans="1:74" s="76" customFormat="1">
      <c r="A28" s="202" t="s">
        <v>80</v>
      </c>
      <c r="B28" s="179">
        <v>10406</v>
      </c>
      <c r="C28" s="176">
        <f t="shared" si="9"/>
        <v>11452.5</v>
      </c>
      <c r="D28" s="178">
        <v>12499</v>
      </c>
      <c r="E28" s="178">
        <v>14392</v>
      </c>
      <c r="F28" s="178">
        <v>15785</v>
      </c>
      <c r="G28" s="178">
        <v>18920</v>
      </c>
      <c r="H28" s="176">
        <f t="shared" si="10"/>
        <v>19544</v>
      </c>
      <c r="I28" s="178">
        <f t="shared" si="10"/>
        <v>20168</v>
      </c>
      <c r="J28" s="178">
        <f t="shared" si="10"/>
        <v>20792</v>
      </c>
      <c r="K28" s="178">
        <f t="shared" si="10"/>
        <v>21416</v>
      </c>
      <c r="L28" s="178">
        <v>22040</v>
      </c>
      <c r="M28" s="178">
        <v>23407</v>
      </c>
      <c r="N28" s="180">
        <v>23953</v>
      </c>
      <c r="O28" s="178">
        <v>24012</v>
      </c>
      <c r="P28" s="180">
        <v>24924</v>
      </c>
      <c r="Q28" s="178">
        <v>25665</v>
      </c>
      <c r="R28" s="181">
        <v>26019</v>
      </c>
      <c r="S28" s="181">
        <v>29855</v>
      </c>
      <c r="T28" s="181">
        <v>30814</v>
      </c>
      <c r="U28" s="181">
        <v>30059</v>
      </c>
      <c r="V28" s="181">
        <v>28633</v>
      </c>
      <c r="W28" s="178">
        <v>28416</v>
      </c>
      <c r="X28" s="179">
        <v>28049</v>
      </c>
      <c r="Y28" s="179">
        <v>26530</v>
      </c>
      <c r="Z28" s="179">
        <v>28332</v>
      </c>
      <c r="AA28" s="179">
        <v>27877</v>
      </c>
      <c r="AB28" s="179">
        <v>27533</v>
      </c>
      <c r="AC28" s="178">
        <v>29549</v>
      </c>
      <c r="AD28" s="179">
        <v>29777</v>
      </c>
      <c r="AE28" s="179">
        <v>31919</v>
      </c>
      <c r="AF28" s="179">
        <v>32103</v>
      </c>
      <c r="AG28" s="179">
        <v>31282</v>
      </c>
      <c r="AH28" s="179">
        <v>31264</v>
      </c>
      <c r="AI28" s="178">
        <v>31747</v>
      </c>
      <c r="AJ28" s="178">
        <v>31799</v>
      </c>
      <c r="AK28" s="178">
        <v>30989</v>
      </c>
      <c r="AL28" s="178">
        <v>30008</v>
      </c>
      <c r="AM28" s="178">
        <v>34082</v>
      </c>
      <c r="AN28" s="178">
        <v>36361</v>
      </c>
      <c r="AO28" s="178">
        <v>35728</v>
      </c>
      <c r="AP28" s="178">
        <v>38304</v>
      </c>
      <c r="AQ28" s="178">
        <v>46733</v>
      </c>
      <c r="AR28" s="178">
        <v>47175</v>
      </c>
      <c r="AS28" s="178">
        <v>49986</v>
      </c>
      <c r="AT28" s="178">
        <v>45508</v>
      </c>
      <c r="AU28" s="178">
        <v>59498</v>
      </c>
      <c r="AV28" s="178">
        <v>54091</v>
      </c>
      <c r="AW28" s="178">
        <v>55954</v>
      </c>
      <c r="AX28" s="178">
        <v>61667</v>
      </c>
      <c r="AY28" s="178">
        <v>62374</v>
      </c>
      <c r="AZ28" s="178">
        <v>61145</v>
      </c>
      <c r="BA28" s="238">
        <v>65010</v>
      </c>
      <c r="BB28" s="239">
        <v>64910</v>
      </c>
      <c r="BC28" s="239">
        <v>64090</v>
      </c>
      <c r="BD28" s="239">
        <v>63380</v>
      </c>
      <c r="BE28" s="239">
        <v>60610</v>
      </c>
      <c r="BF28" s="239">
        <v>60690</v>
      </c>
      <c r="BG28" s="239">
        <v>61450</v>
      </c>
      <c r="BH28" s="239">
        <v>63030</v>
      </c>
      <c r="BI28" s="239">
        <v>64120</v>
      </c>
      <c r="BJ28" s="239">
        <v>65010</v>
      </c>
      <c r="BK28" s="239">
        <v>66930</v>
      </c>
      <c r="BL28" s="239">
        <v>68110</v>
      </c>
      <c r="BM28" s="239">
        <v>68860</v>
      </c>
      <c r="BN28" s="178"/>
      <c r="BO28" s="178"/>
      <c r="BP28" s="178"/>
      <c r="BQ28" s="178"/>
      <c r="BR28" s="178"/>
      <c r="BS28" s="178"/>
      <c r="BT28" s="178"/>
      <c r="BU28" s="178"/>
      <c r="BV28" s="178"/>
    </row>
    <row r="29" spans="1:74" s="76" customFormat="1">
      <c r="A29" s="202" t="s">
        <v>81</v>
      </c>
      <c r="B29" s="179">
        <v>148871</v>
      </c>
      <c r="C29" s="176">
        <f t="shared" si="9"/>
        <v>157685.5</v>
      </c>
      <c r="D29" s="178">
        <v>166500</v>
      </c>
      <c r="E29" s="178">
        <v>173500</v>
      </c>
      <c r="F29" s="178">
        <v>210000</v>
      </c>
      <c r="G29" s="178">
        <v>226500</v>
      </c>
      <c r="H29" s="176">
        <f t="shared" si="10"/>
        <v>233381.6</v>
      </c>
      <c r="I29" s="178">
        <f t="shared" si="10"/>
        <v>240263.2</v>
      </c>
      <c r="J29" s="178">
        <f t="shared" si="10"/>
        <v>247144.80000000002</v>
      </c>
      <c r="K29" s="178">
        <f t="shared" si="10"/>
        <v>254026.40000000002</v>
      </c>
      <c r="L29" s="178">
        <v>260908</v>
      </c>
      <c r="M29" s="178">
        <v>262661</v>
      </c>
      <c r="N29" s="180">
        <v>270518</v>
      </c>
      <c r="O29" s="178">
        <v>268021</v>
      </c>
      <c r="P29" s="180">
        <v>268493</v>
      </c>
      <c r="Q29" s="178">
        <v>273411</v>
      </c>
      <c r="R29" s="181">
        <v>272500</v>
      </c>
      <c r="S29" s="181">
        <v>266143</v>
      </c>
      <c r="T29" s="181">
        <v>261698</v>
      </c>
      <c r="U29" s="181">
        <v>250708</v>
      </c>
      <c r="V29" s="181">
        <v>249217</v>
      </c>
      <c r="W29" s="178">
        <v>242172</v>
      </c>
      <c r="X29" s="179">
        <v>241343</v>
      </c>
      <c r="Y29" s="179">
        <v>236897</v>
      </c>
      <c r="Z29" s="179">
        <v>232199</v>
      </c>
      <c r="AA29" s="179">
        <v>225448</v>
      </c>
      <c r="AB29" s="179">
        <v>229026</v>
      </c>
      <c r="AC29" s="178">
        <v>237414</v>
      </c>
      <c r="AD29" s="179">
        <v>249617</v>
      </c>
      <c r="AE29" s="179">
        <v>244629</v>
      </c>
      <c r="AF29" s="179">
        <v>236291</v>
      </c>
      <c r="AG29" s="179">
        <v>234164</v>
      </c>
      <c r="AH29" s="179">
        <v>244594</v>
      </c>
      <c r="AI29" s="178">
        <v>249320</v>
      </c>
      <c r="AJ29" s="178">
        <v>253083</v>
      </c>
      <c r="AK29" s="178">
        <v>255200</v>
      </c>
      <c r="AL29" s="178">
        <v>259071</v>
      </c>
      <c r="AM29" s="178">
        <v>269071</v>
      </c>
      <c r="AN29" s="178">
        <v>282897</v>
      </c>
      <c r="AO29" s="178">
        <v>299221</v>
      </c>
      <c r="AP29" s="178">
        <v>309866</v>
      </c>
      <c r="AQ29" s="178">
        <v>315189</v>
      </c>
      <c r="AR29" s="178">
        <v>325895</v>
      </c>
      <c r="AS29" s="178">
        <v>341097</v>
      </c>
      <c r="AT29" s="178">
        <v>343480</v>
      </c>
      <c r="AU29" s="178">
        <v>355217</v>
      </c>
      <c r="AV29" s="178">
        <v>343515</v>
      </c>
      <c r="AW29" s="178">
        <v>356641</v>
      </c>
      <c r="AX29" s="178">
        <v>374561</v>
      </c>
      <c r="AY29" s="178">
        <v>372310</v>
      </c>
      <c r="AZ29" s="178">
        <v>404987</v>
      </c>
      <c r="BA29" s="238">
        <v>414180</v>
      </c>
      <c r="BB29" s="239">
        <v>415600</v>
      </c>
      <c r="BC29" s="239">
        <v>415370</v>
      </c>
      <c r="BD29" s="239">
        <v>409660</v>
      </c>
      <c r="BE29" s="239">
        <v>403390</v>
      </c>
      <c r="BF29" s="239">
        <v>394320</v>
      </c>
      <c r="BG29" s="239">
        <v>394770</v>
      </c>
      <c r="BH29" s="239">
        <v>395410</v>
      </c>
      <c r="BI29" s="239">
        <v>382140</v>
      </c>
      <c r="BJ29" s="239">
        <v>384890</v>
      </c>
      <c r="BK29" s="239">
        <v>390060</v>
      </c>
      <c r="BL29" s="239">
        <v>391910</v>
      </c>
      <c r="BM29" s="239">
        <v>403250</v>
      </c>
      <c r="BN29" s="178"/>
      <c r="BO29" s="178"/>
      <c r="BP29" s="178"/>
      <c r="BQ29" s="178"/>
      <c r="BR29" s="178"/>
      <c r="BS29" s="178"/>
      <c r="BT29" s="178"/>
      <c r="BU29" s="178"/>
      <c r="BV29" s="178"/>
    </row>
    <row r="30" spans="1:74" s="76" customFormat="1">
      <c r="A30" s="202" t="s">
        <v>82</v>
      </c>
      <c r="B30" s="179">
        <v>15848</v>
      </c>
      <c r="C30" s="176">
        <f t="shared" si="9"/>
        <v>16607.5</v>
      </c>
      <c r="D30" s="178">
        <v>17367</v>
      </c>
      <c r="E30" s="178">
        <v>17753</v>
      </c>
      <c r="F30" s="178">
        <v>21914</v>
      </c>
      <c r="G30" s="178">
        <v>26749</v>
      </c>
      <c r="H30" s="176">
        <f t="shared" si="10"/>
        <v>27461.599999999999</v>
      </c>
      <c r="I30" s="178">
        <f t="shared" si="10"/>
        <v>28174.199999999997</v>
      </c>
      <c r="J30" s="178">
        <f t="shared" si="10"/>
        <v>28886.799999999996</v>
      </c>
      <c r="K30" s="178">
        <f t="shared" si="10"/>
        <v>29599.399999999994</v>
      </c>
      <c r="L30" s="178">
        <v>30312</v>
      </c>
      <c r="M30" s="178">
        <v>31910</v>
      </c>
      <c r="N30" s="180">
        <v>33454</v>
      </c>
      <c r="O30" s="178">
        <v>33358</v>
      </c>
      <c r="P30" s="180">
        <v>34353</v>
      </c>
      <c r="Q30" s="178">
        <v>34963</v>
      </c>
      <c r="R30" s="181">
        <v>35555</v>
      </c>
      <c r="S30" s="181">
        <v>36647</v>
      </c>
      <c r="T30" s="181">
        <v>37373</v>
      </c>
      <c r="U30" s="181">
        <v>37234</v>
      </c>
      <c r="V30" s="181">
        <v>36804</v>
      </c>
      <c r="W30" s="178">
        <v>35897</v>
      </c>
      <c r="X30" s="179">
        <v>35494</v>
      </c>
      <c r="Y30" s="179">
        <v>34875</v>
      </c>
      <c r="Z30" s="179">
        <v>32954</v>
      </c>
      <c r="AA30" s="179">
        <v>32255</v>
      </c>
      <c r="AB30" s="179">
        <v>32621</v>
      </c>
      <c r="AC30" s="178">
        <v>34200</v>
      </c>
      <c r="AD30" s="179">
        <v>35977</v>
      </c>
      <c r="AE30" s="179">
        <v>35520</v>
      </c>
      <c r="AF30" s="179">
        <v>32967</v>
      </c>
      <c r="AG30" s="179">
        <v>31293</v>
      </c>
      <c r="AH30" s="179">
        <v>31059</v>
      </c>
      <c r="AI30" s="178">
        <v>31839</v>
      </c>
      <c r="AJ30" s="178">
        <v>31867</v>
      </c>
      <c r="AK30" s="178">
        <v>32409</v>
      </c>
      <c r="AL30" s="178">
        <v>32608</v>
      </c>
      <c r="AM30" s="178">
        <v>34231</v>
      </c>
      <c r="AN30" s="178">
        <v>35794</v>
      </c>
      <c r="AO30" s="178">
        <v>36958</v>
      </c>
      <c r="AP30" s="178">
        <v>38924</v>
      </c>
      <c r="AQ30" s="178">
        <v>39241</v>
      </c>
      <c r="AR30" s="178">
        <v>40760</v>
      </c>
      <c r="AS30" s="178">
        <v>42379</v>
      </c>
      <c r="AT30" s="178">
        <v>44777</v>
      </c>
      <c r="AU30" s="178">
        <v>44532</v>
      </c>
      <c r="AV30" s="178">
        <v>44424</v>
      </c>
      <c r="AW30" s="178">
        <v>45628</v>
      </c>
      <c r="AX30" s="178">
        <v>46082</v>
      </c>
      <c r="AY30" s="178">
        <v>47459</v>
      </c>
      <c r="AZ30" s="178">
        <v>49321</v>
      </c>
      <c r="BA30" s="238">
        <v>51000</v>
      </c>
      <c r="BB30" s="239">
        <v>51430</v>
      </c>
      <c r="BC30" s="239">
        <v>52150</v>
      </c>
      <c r="BD30" s="239">
        <v>52110</v>
      </c>
      <c r="BE30" s="239">
        <v>52180</v>
      </c>
      <c r="BF30" s="239">
        <v>53280</v>
      </c>
      <c r="BG30" s="239">
        <v>54290</v>
      </c>
      <c r="BH30" s="239">
        <v>55930</v>
      </c>
      <c r="BI30" s="239">
        <v>56830</v>
      </c>
      <c r="BJ30" s="239">
        <v>57640</v>
      </c>
      <c r="BK30" s="239">
        <v>59260</v>
      </c>
      <c r="BL30" s="239">
        <v>58980</v>
      </c>
      <c r="BM30" s="239">
        <v>59700</v>
      </c>
      <c r="BN30" s="178"/>
      <c r="BO30" s="178"/>
      <c r="BP30" s="178"/>
      <c r="BQ30" s="178"/>
      <c r="BR30" s="178"/>
      <c r="BS30" s="178"/>
      <c r="BT30" s="178"/>
      <c r="BU30" s="178"/>
      <c r="BV30" s="178"/>
    </row>
    <row r="31" spans="1:74" s="76" customFormat="1">
      <c r="A31" s="202" t="s">
        <v>84</v>
      </c>
      <c r="B31" s="179">
        <v>6287</v>
      </c>
      <c r="C31" s="176">
        <f t="shared" si="9"/>
        <v>7040</v>
      </c>
      <c r="D31" s="178">
        <v>7793</v>
      </c>
      <c r="E31" s="178">
        <v>7730</v>
      </c>
      <c r="F31" s="178">
        <v>8325</v>
      </c>
      <c r="G31" s="178">
        <v>9200</v>
      </c>
      <c r="H31" s="176">
        <f t="shared" si="10"/>
        <v>9441.4</v>
      </c>
      <c r="I31" s="178">
        <f t="shared" si="10"/>
        <v>9682.7999999999993</v>
      </c>
      <c r="J31" s="178">
        <f t="shared" si="10"/>
        <v>9924.1999999999989</v>
      </c>
      <c r="K31" s="178">
        <f t="shared" si="10"/>
        <v>10165.599999999999</v>
      </c>
      <c r="L31" s="178">
        <v>10407</v>
      </c>
      <c r="M31" s="178">
        <v>10471</v>
      </c>
      <c r="N31" s="180">
        <v>11185</v>
      </c>
      <c r="O31" s="178">
        <v>11147</v>
      </c>
      <c r="P31" s="180">
        <v>11426</v>
      </c>
      <c r="Q31" s="178">
        <v>11283</v>
      </c>
      <c r="R31" s="181">
        <v>11284</v>
      </c>
      <c r="S31" s="181">
        <v>11637</v>
      </c>
      <c r="T31" s="181">
        <v>11190</v>
      </c>
      <c r="U31" s="181">
        <v>11637</v>
      </c>
      <c r="V31" s="181">
        <v>11493</v>
      </c>
      <c r="W31" s="178">
        <v>11472</v>
      </c>
      <c r="X31" s="179">
        <v>11563</v>
      </c>
      <c r="Y31" s="179">
        <v>10757</v>
      </c>
      <c r="Z31" s="179">
        <v>10454</v>
      </c>
      <c r="AA31" s="179">
        <v>10092</v>
      </c>
      <c r="AB31" s="179">
        <v>9958</v>
      </c>
      <c r="AC31" s="178">
        <v>10371</v>
      </c>
      <c r="AD31" s="179">
        <v>10575</v>
      </c>
      <c r="AE31" s="179">
        <v>10404</v>
      </c>
      <c r="AF31" s="179">
        <v>10325</v>
      </c>
      <c r="AG31" s="179">
        <v>8974</v>
      </c>
      <c r="AH31" s="179">
        <v>9160</v>
      </c>
      <c r="AI31" s="178">
        <v>8854</v>
      </c>
      <c r="AJ31" s="178">
        <v>9369</v>
      </c>
      <c r="AK31" s="178">
        <v>9407</v>
      </c>
      <c r="AL31" s="178">
        <v>9387</v>
      </c>
      <c r="AM31" s="178">
        <v>8929</v>
      </c>
      <c r="AN31" s="178">
        <v>9670</v>
      </c>
      <c r="AO31" s="178">
        <v>9714</v>
      </c>
      <c r="AP31" s="178">
        <v>10437</v>
      </c>
      <c r="AQ31" s="178">
        <v>10102</v>
      </c>
      <c r="AR31" s="178">
        <v>10452</v>
      </c>
      <c r="AS31" s="178">
        <v>10013</v>
      </c>
      <c r="AT31" s="178">
        <v>10324</v>
      </c>
      <c r="AU31" s="178">
        <v>10813</v>
      </c>
      <c r="AV31" s="178">
        <v>10922</v>
      </c>
      <c r="AW31" s="178">
        <v>11063</v>
      </c>
      <c r="AX31" s="178">
        <v>11613</v>
      </c>
      <c r="AY31" s="178">
        <v>11508</v>
      </c>
      <c r="AZ31" s="178">
        <v>10998</v>
      </c>
      <c r="BA31" s="238">
        <v>11090</v>
      </c>
      <c r="BB31" s="239">
        <v>11360</v>
      </c>
      <c r="BC31" s="239">
        <v>11000</v>
      </c>
      <c r="BD31" s="239">
        <v>10900</v>
      </c>
      <c r="BE31" s="239">
        <v>10630</v>
      </c>
      <c r="BF31" s="239">
        <v>10790</v>
      </c>
      <c r="BG31" s="239">
        <v>10960</v>
      </c>
      <c r="BH31" s="239">
        <v>11070</v>
      </c>
      <c r="BI31" s="239">
        <v>10530</v>
      </c>
      <c r="BJ31" s="239">
        <v>11050</v>
      </c>
      <c r="BK31" s="239">
        <v>11190</v>
      </c>
      <c r="BL31" s="239">
        <v>11170</v>
      </c>
      <c r="BM31" s="239">
        <v>11310</v>
      </c>
      <c r="BN31" s="178"/>
      <c r="BO31" s="178"/>
      <c r="BP31" s="178"/>
      <c r="BQ31" s="178"/>
      <c r="BR31" s="178"/>
      <c r="BS31" s="178"/>
      <c r="BT31" s="178"/>
      <c r="BU31" s="178"/>
      <c r="BV31" s="178"/>
    </row>
    <row r="32" spans="1:74" s="76" customFormat="1">
      <c r="A32" s="202" t="s">
        <v>85</v>
      </c>
      <c r="B32" s="179">
        <v>8179</v>
      </c>
      <c r="C32" s="176">
        <f t="shared" si="9"/>
        <v>8450.5</v>
      </c>
      <c r="D32" s="178">
        <v>8722</v>
      </c>
      <c r="E32" s="178">
        <v>8681</v>
      </c>
      <c r="F32" s="178">
        <v>9247</v>
      </c>
      <c r="G32" s="178">
        <v>11518</v>
      </c>
      <c r="H32" s="176">
        <f t="shared" si="10"/>
        <v>11673.6</v>
      </c>
      <c r="I32" s="178">
        <f t="shared" si="10"/>
        <v>11829.2</v>
      </c>
      <c r="J32" s="178">
        <f t="shared" si="10"/>
        <v>11984.800000000001</v>
      </c>
      <c r="K32" s="178">
        <f t="shared" si="10"/>
        <v>12140.400000000001</v>
      </c>
      <c r="L32" s="178">
        <v>12296</v>
      </c>
      <c r="M32" s="178">
        <v>12360</v>
      </c>
      <c r="N32" s="180">
        <v>12829</v>
      </c>
      <c r="O32" s="178">
        <v>12714</v>
      </c>
      <c r="P32" s="180">
        <v>12776</v>
      </c>
      <c r="Q32" s="178">
        <v>12631</v>
      </c>
      <c r="R32" s="181">
        <v>11940</v>
      </c>
      <c r="S32" s="181">
        <v>13029</v>
      </c>
      <c r="T32" s="181">
        <v>13301</v>
      </c>
      <c r="U32" s="181">
        <v>13432</v>
      </c>
      <c r="V32" s="181">
        <v>13187</v>
      </c>
      <c r="W32" s="178">
        <v>12679</v>
      </c>
      <c r="X32" s="179">
        <v>12560</v>
      </c>
      <c r="Y32" s="179">
        <v>12126</v>
      </c>
      <c r="Z32" s="179">
        <v>11732</v>
      </c>
      <c r="AA32" s="179">
        <v>12148</v>
      </c>
      <c r="AB32" s="179">
        <v>12059</v>
      </c>
      <c r="AC32" s="178">
        <v>12243</v>
      </c>
      <c r="AD32" s="179">
        <v>12425</v>
      </c>
      <c r="AE32" s="179">
        <v>12520</v>
      </c>
      <c r="AF32" s="179">
        <v>11971</v>
      </c>
      <c r="AG32" s="179">
        <v>11961</v>
      </c>
      <c r="AH32" s="179">
        <v>12734</v>
      </c>
      <c r="AI32" s="178">
        <v>12974</v>
      </c>
      <c r="AJ32" s="178">
        <v>13281</v>
      </c>
      <c r="AK32" s="178">
        <v>14198</v>
      </c>
      <c r="AL32" s="178">
        <v>14667</v>
      </c>
      <c r="AM32" s="178">
        <v>15407</v>
      </c>
      <c r="AN32" s="178">
        <v>15523</v>
      </c>
      <c r="AO32" s="178">
        <v>15716</v>
      </c>
      <c r="AP32" s="178">
        <v>16170</v>
      </c>
      <c r="AQ32" s="178">
        <v>15941</v>
      </c>
      <c r="AR32" s="178">
        <v>15874</v>
      </c>
      <c r="AS32" s="178">
        <v>15858</v>
      </c>
      <c r="AT32" s="178">
        <v>15547</v>
      </c>
      <c r="AU32" s="178">
        <v>15768</v>
      </c>
      <c r="AV32" s="178">
        <v>16096</v>
      </c>
      <c r="AW32" s="178">
        <v>16242</v>
      </c>
      <c r="AX32" s="178">
        <v>16567</v>
      </c>
      <c r="AY32" s="178">
        <v>16807</v>
      </c>
      <c r="AZ32" s="178">
        <v>17793</v>
      </c>
      <c r="BA32" s="238">
        <v>17440</v>
      </c>
      <c r="BB32" s="239">
        <v>17500</v>
      </c>
      <c r="BC32" s="239">
        <v>17330</v>
      </c>
      <c r="BD32" s="239">
        <v>17620</v>
      </c>
      <c r="BE32" s="239">
        <v>17150</v>
      </c>
      <c r="BF32" s="239">
        <v>17600</v>
      </c>
      <c r="BG32" s="239">
        <v>18180</v>
      </c>
      <c r="BH32" s="239">
        <v>18340</v>
      </c>
      <c r="BI32" s="239">
        <v>18620</v>
      </c>
      <c r="BJ32" s="239">
        <v>18830</v>
      </c>
      <c r="BK32" s="239">
        <v>19070</v>
      </c>
      <c r="BL32" s="239">
        <v>19460</v>
      </c>
      <c r="BM32" s="239">
        <v>20050</v>
      </c>
      <c r="BN32" s="178"/>
      <c r="BO32" s="178"/>
      <c r="BP32" s="178"/>
      <c r="BQ32" s="178"/>
      <c r="BR32" s="178"/>
      <c r="BS32" s="178"/>
      <c r="BT32" s="178"/>
      <c r="BU32" s="178"/>
      <c r="BV32" s="178"/>
    </row>
    <row r="33" spans="1:74" s="76" customFormat="1">
      <c r="A33" s="202" t="s">
        <v>95</v>
      </c>
      <c r="B33" s="179">
        <v>6974</v>
      </c>
      <c r="C33" s="176">
        <f t="shared" si="9"/>
        <v>7193.5</v>
      </c>
      <c r="D33" s="178">
        <v>7413</v>
      </c>
      <c r="E33" s="178">
        <v>7386</v>
      </c>
      <c r="F33" s="178">
        <v>8370</v>
      </c>
      <c r="G33" s="178">
        <v>9941</v>
      </c>
      <c r="H33" s="176">
        <f t="shared" si="10"/>
        <v>10256.799999999999</v>
      </c>
      <c r="I33" s="178">
        <f t="shared" si="10"/>
        <v>10572.599999999999</v>
      </c>
      <c r="J33" s="178">
        <f t="shared" si="10"/>
        <v>10888.399999999998</v>
      </c>
      <c r="K33" s="178">
        <f t="shared" si="10"/>
        <v>11204.199999999997</v>
      </c>
      <c r="L33" s="178">
        <v>11520</v>
      </c>
      <c r="M33" s="178">
        <v>11500</v>
      </c>
      <c r="N33" s="180">
        <v>10652</v>
      </c>
      <c r="O33" s="178">
        <v>10504</v>
      </c>
      <c r="P33" s="180">
        <v>12135</v>
      </c>
      <c r="Q33" s="178">
        <v>12293</v>
      </c>
      <c r="R33" s="181">
        <v>12136</v>
      </c>
      <c r="S33" s="181">
        <v>12328</v>
      </c>
      <c r="T33" s="181">
        <v>12184</v>
      </c>
      <c r="U33" s="181">
        <v>12068</v>
      </c>
      <c r="V33" s="181">
        <v>12135</v>
      </c>
      <c r="W33" s="178">
        <v>11634</v>
      </c>
      <c r="X33" s="179">
        <v>11162</v>
      </c>
      <c r="Y33" s="179">
        <v>10689</v>
      </c>
      <c r="Z33" s="179">
        <v>10224</v>
      </c>
      <c r="AA33" s="179">
        <v>10016</v>
      </c>
      <c r="AB33" s="179">
        <v>9761</v>
      </c>
      <c r="AC33" s="178">
        <v>10073</v>
      </c>
      <c r="AD33" s="179">
        <v>10311</v>
      </c>
      <c r="AE33" s="179">
        <v>10490</v>
      </c>
      <c r="AF33" s="179">
        <v>9370</v>
      </c>
      <c r="AG33" s="179">
        <v>9013</v>
      </c>
      <c r="AH33" s="179">
        <v>9046</v>
      </c>
      <c r="AI33" s="178">
        <v>9389</v>
      </c>
      <c r="AJ33" s="178">
        <v>9601</v>
      </c>
      <c r="AK33" s="178">
        <v>10134</v>
      </c>
      <c r="AL33" s="178">
        <v>10139</v>
      </c>
      <c r="AM33" s="178">
        <v>10322</v>
      </c>
      <c r="AN33" s="178">
        <v>10656</v>
      </c>
      <c r="AO33" s="178">
        <v>10925</v>
      </c>
      <c r="AP33" s="178">
        <v>10903</v>
      </c>
      <c r="AQ33" s="178">
        <v>10628</v>
      </c>
      <c r="AR33" s="178">
        <v>10554</v>
      </c>
      <c r="AS33" s="178">
        <v>10657</v>
      </c>
      <c r="AT33" s="178">
        <v>10500</v>
      </c>
      <c r="AU33" s="178">
        <v>10335</v>
      </c>
      <c r="AV33" s="178">
        <v>10283</v>
      </c>
      <c r="AW33" s="178">
        <v>10122</v>
      </c>
      <c r="AX33" s="178">
        <v>10396</v>
      </c>
      <c r="AY33" s="178">
        <v>10077</v>
      </c>
      <c r="AZ33" s="178">
        <v>10075</v>
      </c>
      <c r="BA33" s="238">
        <v>9700</v>
      </c>
      <c r="BB33" s="239">
        <v>9600</v>
      </c>
      <c r="BC33" s="239">
        <v>9260</v>
      </c>
      <c r="BD33" s="239">
        <v>9350</v>
      </c>
      <c r="BE33" s="239">
        <v>9180</v>
      </c>
      <c r="BF33" s="239">
        <v>9190</v>
      </c>
      <c r="BG33" s="239">
        <v>9280</v>
      </c>
      <c r="BH33" s="239">
        <v>9140</v>
      </c>
      <c r="BI33" s="239">
        <v>9340</v>
      </c>
      <c r="BJ33" s="239">
        <v>9350</v>
      </c>
      <c r="BK33" s="239">
        <v>9480</v>
      </c>
      <c r="BL33" s="239">
        <v>9650</v>
      </c>
      <c r="BM33" s="239">
        <v>9610</v>
      </c>
      <c r="BN33" s="178"/>
      <c r="BO33" s="178"/>
      <c r="BP33" s="178"/>
      <c r="BQ33" s="178"/>
      <c r="BR33" s="178"/>
      <c r="BS33" s="178"/>
      <c r="BT33" s="178"/>
      <c r="BU33" s="178"/>
      <c r="BV33" s="178"/>
    </row>
    <row r="34" spans="1:74" s="76" customFormat="1">
      <c r="A34" s="202" t="s">
        <v>97</v>
      </c>
      <c r="B34" s="179">
        <v>2299</v>
      </c>
      <c r="C34" s="176">
        <f t="shared" si="9"/>
        <v>2468.5</v>
      </c>
      <c r="D34" s="178">
        <v>2638</v>
      </c>
      <c r="E34" s="178">
        <v>2821</v>
      </c>
      <c r="F34" s="178">
        <v>3624</v>
      </c>
      <c r="G34" s="178">
        <v>4751</v>
      </c>
      <c r="H34" s="176">
        <f t="shared" si="10"/>
        <v>4890.6000000000004</v>
      </c>
      <c r="I34" s="178">
        <f t="shared" si="10"/>
        <v>5030.2000000000007</v>
      </c>
      <c r="J34" s="178">
        <f t="shared" si="10"/>
        <v>5169.8000000000011</v>
      </c>
      <c r="K34" s="178">
        <f t="shared" si="10"/>
        <v>5309.4000000000015</v>
      </c>
      <c r="L34" s="178">
        <v>5449</v>
      </c>
      <c r="M34" s="178">
        <v>5899</v>
      </c>
      <c r="N34" s="180">
        <v>6206</v>
      </c>
      <c r="O34" s="178">
        <v>6414</v>
      </c>
      <c r="P34" s="180">
        <v>6960</v>
      </c>
      <c r="Q34" s="178">
        <v>7232</v>
      </c>
      <c r="R34" s="182">
        <v>7566</v>
      </c>
      <c r="S34" s="182">
        <v>7992</v>
      </c>
      <c r="T34" s="182">
        <v>8233</v>
      </c>
      <c r="U34" s="182">
        <v>8319</v>
      </c>
      <c r="V34" s="182">
        <v>8473</v>
      </c>
      <c r="W34" s="178">
        <v>9069</v>
      </c>
      <c r="X34" s="179">
        <v>9240</v>
      </c>
      <c r="Y34" s="179">
        <v>8979</v>
      </c>
      <c r="Z34" s="179">
        <v>8726</v>
      </c>
      <c r="AA34" s="179">
        <v>8572</v>
      </c>
      <c r="AB34" s="179">
        <v>8784</v>
      </c>
      <c r="AC34" s="178">
        <v>9506</v>
      </c>
      <c r="AD34" s="179">
        <v>9404</v>
      </c>
      <c r="AE34" s="179">
        <v>9464</v>
      </c>
      <c r="AF34" s="179">
        <v>9477</v>
      </c>
      <c r="AG34" s="179">
        <v>9370</v>
      </c>
      <c r="AH34" s="179">
        <v>8811</v>
      </c>
      <c r="AI34" s="178">
        <v>9042</v>
      </c>
      <c r="AJ34" s="178">
        <v>9485</v>
      </c>
      <c r="AK34" s="178">
        <v>10038</v>
      </c>
      <c r="AL34" s="178">
        <v>10374</v>
      </c>
      <c r="AM34" s="178">
        <v>12425</v>
      </c>
      <c r="AN34" s="178">
        <v>13052</v>
      </c>
      <c r="AO34" s="178">
        <v>13892</v>
      </c>
      <c r="AP34" s="178">
        <v>14551</v>
      </c>
      <c r="AQ34" s="178">
        <v>15127</v>
      </c>
      <c r="AR34" s="178">
        <v>16270</v>
      </c>
      <c r="AS34" s="178">
        <v>16378</v>
      </c>
      <c r="AT34" s="178">
        <v>15201</v>
      </c>
      <c r="AU34" s="178">
        <v>15740</v>
      </c>
      <c r="AV34" s="178">
        <v>16455</v>
      </c>
      <c r="AW34" s="178">
        <v>17149</v>
      </c>
      <c r="AX34" s="178">
        <v>18815</v>
      </c>
      <c r="AY34" s="178">
        <v>19904</v>
      </c>
      <c r="AZ34" s="178">
        <v>20956</v>
      </c>
      <c r="BA34" s="238">
        <v>23460</v>
      </c>
      <c r="BB34" s="239">
        <v>24360</v>
      </c>
      <c r="BC34" s="239">
        <v>24350</v>
      </c>
      <c r="BD34" s="239">
        <v>23820</v>
      </c>
      <c r="BE34" s="239">
        <v>23630</v>
      </c>
      <c r="BF34" s="239">
        <v>24030</v>
      </c>
      <c r="BG34" s="239">
        <v>24580</v>
      </c>
      <c r="BH34" s="239">
        <v>24560</v>
      </c>
      <c r="BI34" s="239">
        <v>25240</v>
      </c>
      <c r="BJ34" s="239">
        <v>25130</v>
      </c>
      <c r="BK34" s="239">
        <v>25000</v>
      </c>
      <c r="BL34" s="239">
        <v>25100</v>
      </c>
      <c r="BM34" s="239">
        <v>25570</v>
      </c>
      <c r="BN34" s="178"/>
      <c r="BO34" s="178"/>
      <c r="BP34" s="178"/>
      <c r="BQ34" s="178"/>
      <c r="BR34" s="178"/>
      <c r="BS34" s="178"/>
      <c r="BT34" s="178"/>
      <c r="BU34" s="178"/>
      <c r="BV34" s="178"/>
    </row>
    <row r="35" spans="1:74" s="76" customFormat="1">
      <c r="A35" s="202" t="s">
        <v>100</v>
      </c>
      <c r="B35" s="179">
        <v>8211</v>
      </c>
      <c r="C35" s="176">
        <f t="shared" si="9"/>
        <v>8591</v>
      </c>
      <c r="D35" s="178">
        <v>8971</v>
      </c>
      <c r="E35" s="178">
        <v>8852</v>
      </c>
      <c r="F35" s="178">
        <v>10665</v>
      </c>
      <c r="G35" s="178">
        <v>13453</v>
      </c>
      <c r="H35" s="176">
        <f t="shared" si="10"/>
        <v>13974.4</v>
      </c>
      <c r="I35" s="178">
        <f t="shared" si="10"/>
        <v>14495.8</v>
      </c>
      <c r="J35" s="178">
        <f t="shared" si="10"/>
        <v>15017.199999999999</v>
      </c>
      <c r="K35" s="178">
        <f t="shared" si="10"/>
        <v>15538.599999999999</v>
      </c>
      <c r="L35" s="178">
        <v>16060</v>
      </c>
      <c r="M35" s="178">
        <v>16261</v>
      </c>
      <c r="N35" s="180">
        <v>16999</v>
      </c>
      <c r="O35" s="178">
        <v>17248</v>
      </c>
      <c r="P35" s="180">
        <v>17364</v>
      </c>
      <c r="Q35" s="178">
        <v>18438</v>
      </c>
      <c r="R35" s="181">
        <v>17843</v>
      </c>
      <c r="S35" s="181">
        <v>17988</v>
      </c>
      <c r="T35" s="181">
        <v>18444</v>
      </c>
      <c r="U35" s="181">
        <v>18762</v>
      </c>
      <c r="V35" s="181">
        <v>18424</v>
      </c>
      <c r="W35" s="178">
        <v>17915</v>
      </c>
      <c r="X35" s="179">
        <v>17635</v>
      </c>
      <c r="Y35" s="179">
        <v>16530</v>
      </c>
      <c r="Z35" s="179">
        <v>15914</v>
      </c>
      <c r="AA35" s="179">
        <v>15622</v>
      </c>
      <c r="AB35" s="179">
        <v>15468</v>
      </c>
      <c r="AC35" s="178">
        <v>15701</v>
      </c>
      <c r="AD35" s="179">
        <v>15868</v>
      </c>
      <c r="AE35" s="179">
        <v>15481</v>
      </c>
      <c r="AF35" s="179">
        <v>14884</v>
      </c>
      <c r="AG35" s="179">
        <v>15157</v>
      </c>
      <c r="AH35" s="179">
        <v>14824</v>
      </c>
      <c r="AI35" s="178">
        <v>15172</v>
      </c>
      <c r="AJ35" s="178">
        <v>14892</v>
      </c>
      <c r="AK35" s="178">
        <v>14928</v>
      </c>
      <c r="AL35" s="178">
        <v>15402</v>
      </c>
      <c r="AM35" s="178">
        <v>15700</v>
      </c>
      <c r="AN35" s="178">
        <v>16529</v>
      </c>
      <c r="AO35" s="178">
        <v>17317</v>
      </c>
      <c r="AP35" s="178">
        <v>18031</v>
      </c>
      <c r="AQ35" s="178">
        <v>18199</v>
      </c>
      <c r="AR35" s="178">
        <v>18094</v>
      </c>
      <c r="AS35" s="178">
        <v>16923</v>
      </c>
      <c r="AT35" s="178">
        <v>17892</v>
      </c>
      <c r="AU35" s="178">
        <v>17353</v>
      </c>
      <c r="AV35" s="178">
        <v>17822</v>
      </c>
      <c r="AW35" s="178">
        <v>16131</v>
      </c>
      <c r="AX35" s="178">
        <v>18264</v>
      </c>
      <c r="AY35" s="178">
        <v>17931</v>
      </c>
      <c r="AZ35" s="178">
        <v>18595</v>
      </c>
      <c r="BA35" s="238">
        <v>18900</v>
      </c>
      <c r="BB35" s="239">
        <v>18980</v>
      </c>
      <c r="BC35" s="239">
        <v>18470</v>
      </c>
      <c r="BD35" s="239">
        <v>18130</v>
      </c>
      <c r="BE35" s="239">
        <v>18310</v>
      </c>
      <c r="BF35" s="239">
        <v>18280</v>
      </c>
      <c r="BG35" s="239">
        <v>18850</v>
      </c>
      <c r="BH35" s="239">
        <v>18980</v>
      </c>
      <c r="BI35" s="239">
        <v>19140</v>
      </c>
      <c r="BJ35" s="239">
        <v>19170</v>
      </c>
      <c r="BK35" s="239">
        <v>19190</v>
      </c>
      <c r="BL35" s="239">
        <v>19440</v>
      </c>
      <c r="BM35" s="239">
        <v>19580</v>
      </c>
      <c r="BN35" s="178"/>
      <c r="BO35" s="178"/>
      <c r="BP35" s="178"/>
      <c r="BQ35" s="178"/>
      <c r="BR35" s="178"/>
      <c r="BS35" s="178"/>
      <c r="BT35" s="178"/>
      <c r="BU35" s="178"/>
      <c r="BV35" s="178"/>
    </row>
    <row r="36" spans="1:74" s="76" customFormat="1">
      <c r="A36" s="202" t="s">
        <v>104</v>
      </c>
      <c r="B36" s="179">
        <v>20105</v>
      </c>
      <c r="C36" s="176">
        <f t="shared" si="9"/>
        <v>20116</v>
      </c>
      <c r="D36" s="178">
        <v>20127</v>
      </c>
      <c r="E36" s="178">
        <v>20872</v>
      </c>
      <c r="F36" s="178">
        <v>24552</v>
      </c>
      <c r="G36" s="178">
        <v>29988</v>
      </c>
      <c r="H36" s="176">
        <f t="shared" si="10"/>
        <v>30437.599999999999</v>
      </c>
      <c r="I36" s="178">
        <f t="shared" si="10"/>
        <v>30887.199999999997</v>
      </c>
      <c r="J36" s="178">
        <f t="shared" si="10"/>
        <v>31336.799999999996</v>
      </c>
      <c r="K36" s="178">
        <f t="shared" si="10"/>
        <v>31786.399999999994</v>
      </c>
      <c r="L36" s="178">
        <v>32236</v>
      </c>
      <c r="M36" s="178">
        <v>32757</v>
      </c>
      <c r="N36" s="180">
        <v>31882</v>
      </c>
      <c r="O36" s="178">
        <v>31221</v>
      </c>
      <c r="P36" s="180">
        <v>30806</v>
      </c>
      <c r="Q36" s="178">
        <v>30668</v>
      </c>
      <c r="R36" s="181">
        <v>30561</v>
      </c>
      <c r="S36" s="181">
        <v>30258</v>
      </c>
      <c r="T36" s="181">
        <v>29998</v>
      </c>
      <c r="U36" s="181">
        <v>30228</v>
      </c>
      <c r="V36" s="181">
        <v>29939</v>
      </c>
      <c r="W36" s="178">
        <v>28729</v>
      </c>
      <c r="X36" s="179">
        <v>28780</v>
      </c>
      <c r="Y36" s="179">
        <v>28099</v>
      </c>
      <c r="Z36" s="179">
        <v>27214</v>
      </c>
      <c r="AA36" s="179">
        <v>26870</v>
      </c>
      <c r="AB36" s="179">
        <v>26286</v>
      </c>
      <c r="AC36" s="178">
        <v>27165</v>
      </c>
      <c r="AD36" s="179">
        <v>28058</v>
      </c>
      <c r="AE36" s="179">
        <v>26903</v>
      </c>
      <c r="AF36" s="179">
        <v>25473</v>
      </c>
      <c r="AG36" s="179">
        <v>24597</v>
      </c>
      <c r="AH36" s="179">
        <v>25305</v>
      </c>
      <c r="AI36" s="178">
        <v>26301</v>
      </c>
      <c r="AJ36" s="178">
        <v>26338</v>
      </c>
      <c r="AK36" s="178">
        <v>26713</v>
      </c>
      <c r="AL36" s="178">
        <v>26570</v>
      </c>
      <c r="AM36" s="178">
        <v>27720</v>
      </c>
      <c r="AN36" s="178">
        <v>27754</v>
      </c>
      <c r="AO36" s="178">
        <v>28245</v>
      </c>
      <c r="AP36" s="178">
        <v>30151</v>
      </c>
      <c r="AQ36" s="178">
        <v>29939</v>
      </c>
      <c r="AR36" s="178">
        <v>31153</v>
      </c>
      <c r="AS36" s="178">
        <v>32587</v>
      </c>
      <c r="AT36" s="178">
        <v>32958</v>
      </c>
      <c r="AU36" s="178">
        <v>32602</v>
      </c>
      <c r="AV36" s="178">
        <v>32394</v>
      </c>
      <c r="AW36" s="178">
        <v>33446</v>
      </c>
      <c r="AX36" s="178">
        <v>34949</v>
      </c>
      <c r="AY36" s="178">
        <v>35138</v>
      </c>
      <c r="AZ36" s="178">
        <v>34671</v>
      </c>
      <c r="BA36" s="238">
        <v>34690</v>
      </c>
      <c r="BB36" s="239">
        <v>34460</v>
      </c>
      <c r="BC36" s="239">
        <v>34010</v>
      </c>
      <c r="BD36" s="239">
        <v>34160</v>
      </c>
      <c r="BE36" s="239">
        <v>33650</v>
      </c>
      <c r="BF36" s="239">
        <v>34300</v>
      </c>
      <c r="BG36" s="239">
        <v>34260</v>
      </c>
      <c r="BH36" s="239">
        <v>34430</v>
      </c>
      <c r="BI36" s="239">
        <v>34370</v>
      </c>
      <c r="BJ36" s="239">
        <v>33820</v>
      </c>
      <c r="BK36" s="239">
        <v>34430</v>
      </c>
      <c r="BL36" s="239">
        <v>34630</v>
      </c>
      <c r="BM36" s="239">
        <v>34580</v>
      </c>
      <c r="BN36" s="178"/>
      <c r="BO36" s="178"/>
      <c r="BP36" s="178"/>
      <c r="BQ36" s="178"/>
      <c r="BR36" s="178"/>
      <c r="BS36" s="178"/>
      <c r="BT36" s="178"/>
      <c r="BU36" s="178"/>
      <c r="BV36" s="178"/>
    </row>
    <row r="37" spans="1:74" s="76" customFormat="1">
      <c r="A37" s="202" t="s">
        <v>108</v>
      </c>
      <c r="B37" s="179">
        <v>11270</v>
      </c>
      <c r="C37" s="176">
        <f t="shared" si="9"/>
        <v>11700</v>
      </c>
      <c r="D37" s="178">
        <v>12130</v>
      </c>
      <c r="E37" s="178">
        <v>11833</v>
      </c>
      <c r="F37" s="178">
        <v>12745</v>
      </c>
      <c r="G37" s="178">
        <v>16694</v>
      </c>
      <c r="H37" s="176">
        <f t="shared" si="10"/>
        <v>17034.2</v>
      </c>
      <c r="I37" s="178">
        <f t="shared" si="10"/>
        <v>17374.400000000001</v>
      </c>
      <c r="J37" s="178">
        <f t="shared" si="10"/>
        <v>17714.600000000002</v>
      </c>
      <c r="K37" s="178">
        <f t="shared" si="10"/>
        <v>18054.800000000003</v>
      </c>
      <c r="L37" s="178">
        <v>18395</v>
      </c>
      <c r="M37" s="178">
        <v>19097</v>
      </c>
      <c r="N37" s="180">
        <v>18971</v>
      </c>
      <c r="O37" s="178">
        <v>18993</v>
      </c>
      <c r="P37" s="180">
        <v>18901</v>
      </c>
      <c r="Q37" s="178">
        <v>19532</v>
      </c>
      <c r="R37" s="181">
        <v>19673</v>
      </c>
      <c r="S37" s="181">
        <v>19743</v>
      </c>
      <c r="T37" s="181">
        <v>20324</v>
      </c>
      <c r="U37" s="181">
        <v>20045</v>
      </c>
      <c r="V37" s="181">
        <v>20035</v>
      </c>
      <c r="W37" s="178">
        <v>19886</v>
      </c>
      <c r="X37" s="179">
        <v>19400</v>
      </c>
      <c r="Y37" s="179">
        <v>19210</v>
      </c>
      <c r="Z37" s="179">
        <v>19350</v>
      </c>
      <c r="AA37" s="179">
        <v>19606</v>
      </c>
      <c r="AB37" s="179">
        <v>19774</v>
      </c>
      <c r="AC37" s="178">
        <v>20930</v>
      </c>
      <c r="AD37" s="179">
        <v>22226</v>
      </c>
      <c r="AE37" s="179">
        <v>22934</v>
      </c>
      <c r="AF37" s="179">
        <v>21196</v>
      </c>
      <c r="AG37" s="179">
        <v>22219</v>
      </c>
      <c r="AH37" s="179">
        <v>23513</v>
      </c>
      <c r="AI37" s="178">
        <v>24197</v>
      </c>
      <c r="AJ37" s="178">
        <v>26407</v>
      </c>
      <c r="AK37" s="178">
        <v>27670</v>
      </c>
      <c r="AL37" s="178">
        <v>26293</v>
      </c>
      <c r="AM37" s="178">
        <v>30753</v>
      </c>
      <c r="AN37" s="178">
        <v>31567</v>
      </c>
      <c r="AO37" s="178">
        <v>31574</v>
      </c>
      <c r="AP37" s="178">
        <v>32501</v>
      </c>
      <c r="AQ37" s="178">
        <v>31036</v>
      </c>
      <c r="AR37" s="178">
        <v>30183</v>
      </c>
      <c r="AS37" s="178">
        <v>29527</v>
      </c>
      <c r="AT37" s="178">
        <v>30252</v>
      </c>
      <c r="AU37" s="178">
        <v>30253</v>
      </c>
      <c r="AV37" s="178">
        <v>29050</v>
      </c>
      <c r="AW37" s="178">
        <v>28276</v>
      </c>
      <c r="AX37" s="178">
        <v>28167</v>
      </c>
      <c r="AY37" s="178">
        <v>30463</v>
      </c>
      <c r="AZ37" s="178">
        <v>31481</v>
      </c>
      <c r="BA37" s="238">
        <v>30850</v>
      </c>
      <c r="BB37" s="239">
        <v>31620</v>
      </c>
      <c r="BC37" s="239">
        <v>31990</v>
      </c>
      <c r="BD37" s="239">
        <v>32350</v>
      </c>
      <c r="BE37" s="239">
        <v>33390</v>
      </c>
      <c r="BF37" s="239">
        <v>34850</v>
      </c>
      <c r="BG37" s="239">
        <v>36000</v>
      </c>
      <c r="BH37" s="239">
        <v>37100</v>
      </c>
      <c r="BI37" s="239">
        <v>37410</v>
      </c>
      <c r="BJ37" s="239">
        <v>38020</v>
      </c>
      <c r="BK37" s="239">
        <v>39330</v>
      </c>
      <c r="BL37" s="239">
        <v>40120</v>
      </c>
      <c r="BM37" s="239">
        <v>40350</v>
      </c>
      <c r="BN37" s="178"/>
      <c r="BO37" s="178"/>
      <c r="BP37" s="178"/>
      <c r="BQ37" s="178"/>
      <c r="BR37" s="178"/>
      <c r="BS37" s="178"/>
      <c r="BT37" s="178"/>
      <c r="BU37" s="178"/>
      <c r="BV37" s="178"/>
    </row>
    <row r="38" spans="1:74" s="76" customFormat="1">
      <c r="A38" s="202" t="s">
        <v>110</v>
      </c>
      <c r="B38" s="179">
        <v>29695</v>
      </c>
      <c r="C38" s="176">
        <f t="shared" si="9"/>
        <v>31459</v>
      </c>
      <c r="D38" s="178">
        <v>33223</v>
      </c>
      <c r="E38" s="178">
        <v>33141</v>
      </c>
      <c r="F38" s="178">
        <v>38619</v>
      </c>
      <c r="G38" s="178">
        <v>47651</v>
      </c>
      <c r="H38" s="176">
        <f t="shared" si="10"/>
        <v>48205.8</v>
      </c>
      <c r="I38" s="178">
        <f t="shared" si="10"/>
        <v>48760.600000000006</v>
      </c>
      <c r="J38" s="178">
        <f t="shared" si="10"/>
        <v>49315.400000000009</v>
      </c>
      <c r="K38" s="178">
        <f t="shared" si="10"/>
        <v>49870.200000000012</v>
      </c>
      <c r="L38" s="178">
        <v>50425</v>
      </c>
      <c r="M38" s="178">
        <v>50902</v>
      </c>
      <c r="N38" s="180">
        <v>51563</v>
      </c>
      <c r="O38" s="178">
        <v>50988</v>
      </c>
      <c r="P38" s="180">
        <v>51868</v>
      </c>
      <c r="Q38" s="178">
        <v>50990</v>
      </c>
      <c r="R38" s="181">
        <v>51012</v>
      </c>
      <c r="S38" s="181">
        <v>50876</v>
      </c>
      <c r="T38" s="181">
        <v>51101</v>
      </c>
      <c r="U38" s="181">
        <v>51108</v>
      </c>
      <c r="V38" s="181">
        <v>50402</v>
      </c>
      <c r="W38" s="178">
        <v>50046</v>
      </c>
      <c r="X38" s="179">
        <v>50148</v>
      </c>
      <c r="Y38" s="179">
        <v>45809</v>
      </c>
      <c r="Z38" s="179">
        <v>44919</v>
      </c>
      <c r="AA38" s="179">
        <v>45431</v>
      </c>
      <c r="AB38" s="179">
        <v>45805</v>
      </c>
      <c r="AC38" s="178">
        <v>49873</v>
      </c>
      <c r="AD38" s="179">
        <v>51754</v>
      </c>
      <c r="AE38" s="179">
        <v>48941</v>
      </c>
      <c r="AF38" s="179">
        <v>45941</v>
      </c>
      <c r="AG38" s="179">
        <v>42514</v>
      </c>
      <c r="AH38" s="179">
        <v>44381</v>
      </c>
      <c r="AI38" s="178">
        <v>45262</v>
      </c>
      <c r="AJ38" s="178">
        <v>47235</v>
      </c>
      <c r="AK38" s="178">
        <v>49294</v>
      </c>
      <c r="AL38" s="178">
        <v>49862</v>
      </c>
      <c r="AM38" s="178">
        <v>51609</v>
      </c>
      <c r="AN38" s="178">
        <v>53679</v>
      </c>
      <c r="AO38" s="178">
        <v>55418</v>
      </c>
      <c r="AP38" s="178">
        <v>57597</v>
      </c>
      <c r="AQ38" s="178">
        <v>55081</v>
      </c>
      <c r="AR38" s="178">
        <v>58311</v>
      </c>
      <c r="AS38" s="178">
        <v>60435</v>
      </c>
      <c r="AT38" s="178">
        <v>61274</v>
      </c>
      <c r="AU38" s="178">
        <v>61094</v>
      </c>
      <c r="AV38" s="178">
        <v>60213</v>
      </c>
      <c r="AW38" s="178">
        <v>62801</v>
      </c>
      <c r="AX38" s="178">
        <v>61625</v>
      </c>
      <c r="AY38" s="178">
        <v>62764</v>
      </c>
      <c r="AZ38" s="178">
        <v>66046</v>
      </c>
      <c r="BA38" s="238">
        <v>65830</v>
      </c>
      <c r="BB38" s="239">
        <v>66140</v>
      </c>
      <c r="BC38" s="239">
        <v>66350</v>
      </c>
      <c r="BD38" s="239">
        <v>65080</v>
      </c>
      <c r="BE38" s="239">
        <v>64260</v>
      </c>
      <c r="BF38" s="239">
        <v>64660</v>
      </c>
      <c r="BG38" s="239">
        <v>65130</v>
      </c>
      <c r="BH38" s="239">
        <v>65600</v>
      </c>
      <c r="BI38" s="239">
        <v>65410</v>
      </c>
      <c r="BJ38" s="239">
        <v>64330</v>
      </c>
      <c r="BK38" s="239">
        <v>65480</v>
      </c>
      <c r="BL38" s="239">
        <v>66110</v>
      </c>
      <c r="BM38" s="239">
        <v>66430</v>
      </c>
      <c r="BN38" s="178"/>
      <c r="BO38" s="178"/>
      <c r="BP38" s="178"/>
      <c r="BQ38" s="178"/>
      <c r="BR38" s="178"/>
      <c r="BS38" s="178"/>
      <c r="BT38" s="178"/>
      <c r="BU38" s="178"/>
      <c r="BV38" s="178"/>
    </row>
    <row r="39" spans="1:74" s="76" customFormat="1">
      <c r="A39" s="203" t="s">
        <v>112</v>
      </c>
      <c r="B39" s="184">
        <v>3759</v>
      </c>
      <c r="C39" s="207">
        <f t="shared" si="9"/>
        <v>3836</v>
      </c>
      <c r="D39" s="185">
        <v>3913</v>
      </c>
      <c r="E39" s="185">
        <v>3741</v>
      </c>
      <c r="F39" s="185">
        <v>4005</v>
      </c>
      <c r="G39" s="185">
        <v>5226</v>
      </c>
      <c r="H39" s="207">
        <f t="shared" si="10"/>
        <v>5253.4</v>
      </c>
      <c r="I39" s="185">
        <f t="shared" si="10"/>
        <v>5280.7999999999993</v>
      </c>
      <c r="J39" s="185">
        <f t="shared" si="10"/>
        <v>5308.1999999999989</v>
      </c>
      <c r="K39" s="185">
        <f t="shared" si="10"/>
        <v>5335.5999999999985</v>
      </c>
      <c r="L39" s="185">
        <v>5363</v>
      </c>
      <c r="M39" s="185">
        <v>5635</v>
      </c>
      <c r="N39" s="186">
        <v>5778</v>
      </c>
      <c r="O39" s="185">
        <v>5653</v>
      </c>
      <c r="P39" s="186">
        <v>5760</v>
      </c>
      <c r="Q39" s="185">
        <v>5648</v>
      </c>
      <c r="R39" s="187">
        <v>5757</v>
      </c>
      <c r="S39" s="187">
        <v>5861</v>
      </c>
      <c r="T39" s="187">
        <v>6074</v>
      </c>
      <c r="U39" s="187">
        <v>5982</v>
      </c>
      <c r="V39" s="187">
        <v>6072</v>
      </c>
      <c r="W39" s="185">
        <v>6161</v>
      </c>
      <c r="X39" s="184">
        <v>5999</v>
      </c>
      <c r="Y39" s="184">
        <v>5909</v>
      </c>
      <c r="Z39" s="184">
        <v>5764</v>
      </c>
      <c r="AA39" s="184">
        <v>5687</v>
      </c>
      <c r="AB39" s="184">
        <v>5587</v>
      </c>
      <c r="AC39" s="185">
        <v>5933</v>
      </c>
      <c r="AD39" s="184">
        <v>6148</v>
      </c>
      <c r="AE39" s="184">
        <v>6079</v>
      </c>
      <c r="AF39" s="184">
        <v>5823</v>
      </c>
      <c r="AG39" s="184">
        <v>5728</v>
      </c>
      <c r="AH39" s="184">
        <v>5818</v>
      </c>
      <c r="AI39" s="185">
        <v>6174</v>
      </c>
      <c r="AJ39" s="185">
        <v>5997</v>
      </c>
      <c r="AK39" s="185">
        <v>5889</v>
      </c>
      <c r="AL39" s="185">
        <v>5892</v>
      </c>
      <c r="AM39" s="185">
        <v>6381</v>
      </c>
      <c r="AN39" s="185">
        <v>6427</v>
      </c>
      <c r="AO39" s="185">
        <v>6348</v>
      </c>
      <c r="AP39" s="185">
        <v>6462</v>
      </c>
      <c r="AQ39" s="185">
        <v>6071</v>
      </c>
      <c r="AR39" s="185">
        <v>6106</v>
      </c>
      <c r="AS39" s="185">
        <v>5845</v>
      </c>
      <c r="AT39" s="185">
        <v>5833</v>
      </c>
      <c r="AU39" s="185">
        <v>5616</v>
      </c>
      <c r="AV39" s="185">
        <v>5527</v>
      </c>
      <c r="AW39" s="185">
        <v>5441</v>
      </c>
      <c r="AX39" s="185">
        <v>5494</v>
      </c>
      <c r="AY39" s="185">
        <v>5493</v>
      </c>
      <c r="AZ39" s="185">
        <v>5695</v>
      </c>
      <c r="BA39" s="240">
        <v>5600</v>
      </c>
      <c r="BB39" s="241">
        <v>5550</v>
      </c>
      <c r="BC39" s="241">
        <v>5440</v>
      </c>
      <c r="BD39" s="241">
        <v>5390</v>
      </c>
      <c r="BE39" s="241">
        <v>5530</v>
      </c>
      <c r="BF39" s="241">
        <v>5630</v>
      </c>
      <c r="BG39" s="241">
        <v>5700</v>
      </c>
      <c r="BH39" s="241">
        <v>5770</v>
      </c>
      <c r="BI39" s="241">
        <v>5780</v>
      </c>
      <c r="BJ39" s="241">
        <v>5870</v>
      </c>
      <c r="BK39" s="241">
        <v>6160</v>
      </c>
      <c r="BL39" s="241">
        <v>6190</v>
      </c>
      <c r="BM39" s="241">
        <v>6470</v>
      </c>
      <c r="BN39" s="178"/>
      <c r="BO39" s="178"/>
      <c r="BP39" s="178"/>
      <c r="BQ39" s="178"/>
      <c r="BR39" s="178"/>
      <c r="BS39" s="178"/>
      <c r="BT39" s="178"/>
      <c r="BU39" s="178"/>
      <c r="BV39" s="178"/>
    </row>
    <row r="40" spans="1:74" s="76" customFormat="1">
      <c r="A40" s="200" t="s">
        <v>228</v>
      </c>
      <c r="B40" s="176">
        <f>SUM(B42:B53)</f>
        <v>488747</v>
      </c>
      <c r="C40" s="176">
        <f t="shared" ref="C40:BM40" si="11">SUM(C42:C53)</f>
        <v>492642.5</v>
      </c>
      <c r="D40" s="176">
        <f t="shared" si="11"/>
        <v>496538</v>
      </c>
      <c r="E40" s="176">
        <f t="shared" si="11"/>
        <v>498876</v>
      </c>
      <c r="F40" s="176">
        <f t="shared" si="11"/>
        <v>577101</v>
      </c>
      <c r="G40" s="176">
        <f t="shared" si="11"/>
        <v>688585</v>
      </c>
      <c r="H40" s="176">
        <f t="shared" si="11"/>
        <v>703725.60000000009</v>
      </c>
      <c r="I40" s="176">
        <f t="shared" si="11"/>
        <v>718866.2</v>
      </c>
      <c r="J40" s="176">
        <f t="shared" si="11"/>
        <v>734006.80000000016</v>
      </c>
      <c r="K40" s="176">
        <f t="shared" si="11"/>
        <v>749147.39999999991</v>
      </c>
      <c r="L40" s="176">
        <f t="shared" si="11"/>
        <v>764288</v>
      </c>
      <c r="M40" s="176">
        <f t="shared" si="11"/>
        <v>782959</v>
      </c>
      <c r="N40" s="176">
        <f t="shared" si="11"/>
        <v>791822</v>
      </c>
      <c r="O40" s="176">
        <f t="shared" si="11"/>
        <v>809503</v>
      </c>
      <c r="P40" s="176">
        <f t="shared" si="11"/>
        <v>818072</v>
      </c>
      <c r="Q40" s="176">
        <f t="shared" si="11"/>
        <v>829124</v>
      </c>
      <c r="R40" s="176">
        <f t="shared" si="11"/>
        <v>832378</v>
      </c>
      <c r="S40" s="176">
        <f t="shared" si="11"/>
        <v>837142</v>
      </c>
      <c r="T40" s="176">
        <f t="shared" si="11"/>
        <v>825249</v>
      </c>
      <c r="U40" s="176">
        <f t="shared" si="11"/>
        <v>818443</v>
      </c>
      <c r="V40" s="176">
        <f t="shared" si="11"/>
        <v>791074</v>
      </c>
      <c r="W40" s="176">
        <f t="shared" si="11"/>
        <v>784071</v>
      </c>
      <c r="X40" s="176">
        <f t="shared" si="11"/>
        <v>771023</v>
      </c>
      <c r="Y40" s="176">
        <f t="shared" si="11"/>
        <v>731556</v>
      </c>
      <c r="Z40" s="176">
        <f t="shared" si="11"/>
        <v>695846</v>
      </c>
      <c r="AA40" s="176">
        <f t="shared" si="11"/>
        <v>668475</v>
      </c>
      <c r="AB40" s="176">
        <f t="shared" si="11"/>
        <v>647462</v>
      </c>
      <c r="AC40" s="176">
        <f t="shared" si="11"/>
        <v>657067</v>
      </c>
      <c r="AD40" s="176">
        <f t="shared" si="11"/>
        <v>675571</v>
      </c>
      <c r="AE40" s="176">
        <f t="shared" si="11"/>
        <v>663225</v>
      </c>
      <c r="AF40" s="176">
        <f t="shared" si="11"/>
        <v>616700</v>
      </c>
      <c r="AG40" s="176">
        <f t="shared" si="11"/>
        <v>583888</v>
      </c>
      <c r="AH40" s="176">
        <f t="shared" si="11"/>
        <v>578106</v>
      </c>
      <c r="AI40" s="176">
        <f t="shared" si="11"/>
        <v>588810</v>
      </c>
      <c r="AJ40" s="176">
        <f t="shared" si="11"/>
        <v>578914</v>
      </c>
      <c r="AK40" s="176">
        <f t="shared" si="11"/>
        <v>596753</v>
      </c>
      <c r="AL40" s="176">
        <f t="shared" si="11"/>
        <v>592775</v>
      </c>
      <c r="AM40" s="176">
        <f t="shared" si="11"/>
        <v>614217</v>
      </c>
      <c r="AN40" s="176">
        <f t="shared" si="11"/>
        <v>640857</v>
      </c>
      <c r="AO40" s="176">
        <f t="shared" si="11"/>
        <v>645322</v>
      </c>
      <c r="AP40" s="176">
        <f t="shared" si="11"/>
        <v>648020</v>
      </c>
      <c r="AQ40" s="176">
        <f t="shared" si="11"/>
        <v>644770</v>
      </c>
      <c r="AR40" s="176">
        <f t="shared" si="11"/>
        <v>651640</v>
      </c>
      <c r="AS40" s="176">
        <f t="shared" si="11"/>
        <v>673248</v>
      </c>
      <c r="AT40" s="176">
        <f t="shared" si="11"/>
        <v>680178</v>
      </c>
      <c r="AU40" s="176">
        <f t="shared" si="11"/>
        <v>676786</v>
      </c>
      <c r="AV40" s="176">
        <f t="shared" si="11"/>
        <v>684049</v>
      </c>
      <c r="AW40" s="176">
        <f t="shared" si="11"/>
        <v>702987</v>
      </c>
      <c r="AX40" s="176">
        <f t="shared" si="11"/>
        <v>721220</v>
      </c>
      <c r="AY40" s="176">
        <f t="shared" si="11"/>
        <v>717536</v>
      </c>
      <c r="AZ40" s="176">
        <f>SUM(AZ42:AZ53)</f>
        <v>726844</v>
      </c>
      <c r="BA40" s="236">
        <f t="shared" si="11"/>
        <v>702910</v>
      </c>
      <c r="BB40" s="237">
        <f t="shared" si="11"/>
        <v>691950</v>
      </c>
      <c r="BC40" s="237">
        <f t="shared" si="11"/>
        <v>689850</v>
      </c>
      <c r="BD40" s="237">
        <f t="shared" si="11"/>
        <v>678540</v>
      </c>
      <c r="BE40" s="237">
        <f t="shared" si="11"/>
        <v>664440</v>
      </c>
      <c r="BF40" s="237">
        <f t="shared" si="11"/>
        <v>672340</v>
      </c>
      <c r="BG40" s="237">
        <f t="shared" si="11"/>
        <v>671900</v>
      </c>
      <c r="BH40" s="237">
        <f t="shared" si="11"/>
        <v>678080</v>
      </c>
      <c r="BI40" s="237">
        <f t="shared" si="11"/>
        <v>680600</v>
      </c>
      <c r="BJ40" s="237">
        <f t="shared" si="11"/>
        <v>672400</v>
      </c>
      <c r="BK40" s="237">
        <f t="shared" si="11"/>
        <v>675090</v>
      </c>
      <c r="BL40" s="237">
        <f t="shared" si="11"/>
        <v>681680</v>
      </c>
      <c r="BM40" s="237">
        <f t="shared" si="11"/>
        <v>671620</v>
      </c>
      <c r="BN40" s="178"/>
      <c r="BO40" s="178"/>
      <c r="BP40" s="178"/>
      <c r="BQ40" s="178"/>
      <c r="BR40" s="178"/>
      <c r="BS40" s="178"/>
      <c r="BT40" s="178"/>
      <c r="BU40" s="178"/>
      <c r="BV40" s="178"/>
    </row>
    <row r="41" spans="1:74" s="76" customFormat="1">
      <c r="A41" s="200" t="s">
        <v>226</v>
      </c>
      <c r="B41" s="179"/>
      <c r="C41" s="176"/>
      <c r="D41" s="178"/>
      <c r="E41" s="178"/>
      <c r="F41" s="178"/>
      <c r="G41" s="178"/>
      <c r="H41" s="176"/>
      <c r="I41" s="178"/>
      <c r="J41" s="178"/>
      <c r="K41" s="178"/>
      <c r="L41" s="178"/>
      <c r="M41" s="178"/>
      <c r="N41" s="180"/>
      <c r="O41" s="178"/>
      <c r="P41" s="180"/>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238"/>
      <c r="BB41" s="239"/>
      <c r="BC41" s="239"/>
      <c r="BD41" s="239"/>
      <c r="BE41" s="239"/>
      <c r="BF41" s="239"/>
      <c r="BG41" s="239"/>
      <c r="BH41" s="239"/>
      <c r="BI41" s="239"/>
      <c r="BJ41" s="239"/>
      <c r="BK41" s="239"/>
      <c r="BL41" s="239"/>
      <c r="BM41" s="239"/>
      <c r="BN41" s="178"/>
      <c r="BO41" s="178"/>
      <c r="BP41" s="178"/>
      <c r="BQ41" s="178"/>
      <c r="BR41" s="178"/>
      <c r="BS41" s="178"/>
      <c r="BT41" s="178"/>
      <c r="BU41" s="178"/>
      <c r="BV41" s="178"/>
    </row>
    <row r="42" spans="1:74" s="76" customFormat="1">
      <c r="A42" s="202" t="s">
        <v>86</v>
      </c>
      <c r="B42" s="179">
        <v>82922</v>
      </c>
      <c r="C42" s="176">
        <f t="shared" ref="C42:C53" si="12">((D42-B42)/2)+B42</f>
        <v>82830.5</v>
      </c>
      <c r="D42" s="178">
        <v>82739</v>
      </c>
      <c r="E42" s="178">
        <v>82266</v>
      </c>
      <c r="F42" s="178">
        <v>98055</v>
      </c>
      <c r="G42" s="178">
        <v>115006</v>
      </c>
      <c r="H42" s="176">
        <f t="shared" ref="H42:K53" si="13">(($L42-$G42)/5)+G42</f>
        <v>117377.60000000001</v>
      </c>
      <c r="I42" s="178">
        <f t="shared" si="13"/>
        <v>119749.20000000001</v>
      </c>
      <c r="J42" s="178">
        <f t="shared" si="13"/>
        <v>122120.80000000002</v>
      </c>
      <c r="K42" s="178">
        <f t="shared" si="13"/>
        <v>124492.40000000002</v>
      </c>
      <c r="L42" s="178">
        <v>126864</v>
      </c>
      <c r="M42" s="178">
        <v>128843</v>
      </c>
      <c r="N42" s="180">
        <v>128843</v>
      </c>
      <c r="O42" s="178">
        <v>135735</v>
      </c>
      <c r="P42" s="180">
        <v>139104</v>
      </c>
      <c r="Q42" s="178">
        <v>141316</v>
      </c>
      <c r="R42" s="181">
        <v>146612</v>
      </c>
      <c r="S42" s="181">
        <v>142040</v>
      </c>
      <c r="T42" s="181">
        <v>140690</v>
      </c>
      <c r="U42" s="181">
        <v>139230</v>
      </c>
      <c r="V42" s="181">
        <v>135579</v>
      </c>
      <c r="W42" s="178">
        <v>136795</v>
      </c>
      <c r="X42" s="179">
        <v>136534</v>
      </c>
      <c r="Y42" s="179">
        <v>128814</v>
      </c>
      <c r="Z42" s="179">
        <v>122561</v>
      </c>
      <c r="AA42" s="179">
        <v>117027</v>
      </c>
      <c r="AB42" s="179">
        <v>114319</v>
      </c>
      <c r="AC42" s="178">
        <v>116075</v>
      </c>
      <c r="AD42" s="179">
        <v>119090</v>
      </c>
      <c r="AE42" s="179">
        <v>116660</v>
      </c>
      <c r="AF42" s="179">
        <v>108119</v>
      </c>
      <c r="AG42" s="179">
        <v>103329</v>
      </c>
      <c r="AH42" s="179">
        <v>102742</v>
      </c>
      <c r="AI42" s="178">
        <v>103628</v>
      </c>
      <c r="AJ42" s="178">
        <v>102126</v>
      </c>
      <c r="AK42" s="178">
        <v>105164</v>
      </c>
      <c r="AL42" s="178">
        <v>104626</v>
      </c>
      <c r="AM42" s="178">
        <v>110170</v>
      </c>
      <c r="AN42" s="178">
        <v>114611</v>
      </c>
      <c r="AO42" s="178">
        <v>112556</v>
      </c>
      <c r="AP42" s="178">
        <v>111835</v>
      </c>
      <c r="AQ42" s="178">
        <v>110624</v>
      </c>
      <c r="AR42" s="178">
        <v>116657</v>
      </c>
      <c r="AS42" s="178">
        <v>117507</v>
      </c>
      <c r="AT42" s="178">
        <v>124763</v>
      </c>
      <c r="AU42" s="178">
        <v>123615</v>
      </c>
      <c r="AV42" s="178">
        <v>126817</v>
      </c>
      <c r="AW42" s="178">
        <v>130220</v>
      </c>
      <c r="AX42" s="178">
        <v>135143</v>
      </c>
      <c r="AY42" s="178">
        <v>131670</v>
      </c>
      <c r="AZ42" s="178">
        <v>139035</v>
      </c>
      <c r="BA42" s="238">
        <v>136400</v>
      </c>
      <c r="BB42" s="239">
        <v>134660</v>
      </c>
      <c r="BC42" s="239">
        <v>141290</v>
      </c>
      <c r="BD42" s="239">
        <v>135860</v>
      </c>
      <c r="BE42" s="239">
        <v>132500</v>
      </c>
      <c r="BF42" s="239">
        <v>135230</v>
      </c>
      <c r="BG42" s="239">
        <v>135830</v>
      </c>
      <c r="BH42" s="239">
        <v>136970</v>
      </c>
      <c r="BI42" s="239">
        <v>138510</v>
      </c>
      <c r="BJ42" s="239">
        <v>139070</v>
      </c>
      <c r="BK42" s="239">
        <v>139010</v>
      </c>
      <c r="BL42" s="239">
        <v>140870</v>
      </c>
      <c r="BM42" s="239">
        <v>136320</v>
      </c>
      <c r="BN42" s="178"/>
      <c r="BO42" s="178"/>
      <c r="BP42" s="178"/>
      <c r="BQ42" s="178"/>
      <c r="BR42" s="178"/>
      <c r="BS42" s="178"/>
      <c r="BT42" s="178"/>
      <c r="BU42" s="178"/>
      <c r="BV42" s="178"/>
    </row>
    <row r="43" spans="1:74" s="76" customFormat="1">
      <c r="A43" s="202" t="s">
        <v>87</v>
      </c>
      <c r="B43" s="179">
        <v>45914</v>
      </c>
      <c r="C43" s="176">
        <f t="shared" si="12"/>
        <v>46369.5</v>
      </c>
      <c r="D43" s="178">
        <v>46825</v>
      </c>
      <c r="E43" s="178">
        <v>46501</v>
      </c>
      <c r="F43" s="178">
        <v>54732</v>
      </c>
      <c r="G43" s="178">
        <v>66348</v>
      </c>
      <c r="H43" s="176">
        <f t="shared" si="13"/>
        <v>67075.199999999997</v>
      </c>
      <c r="I43" s="178">
        <f t="shared" si="13"/>
        <v>67802.399999999994</v>
      </c>
      <c r="J43" s="178">
        <f t="shared" si="13"/>
        <v>68529.599999999991</v>
      </c>
      <c r="K43" s="178">
        <f t="shared" si="13"/>
        <v>69256.799999999988</v>
      </c>
      <c r="L43" s="178">
        <v>69984</v>
      </c>
      <c r="M43" s="178">
        <v>70596</v>
      </c>
      <c r="N43" s="180">
        <v>72501</v>
      </c>
      <c r="O43" s="178">
        <v>73155</v>
      </c>
      <c r="P43" s="180">
        <v>73377</v>
      </c>
      <c r="Q43" s="178">
        <v>74104</v>
      </c>
      <c r="R43" s="181">
        <v>77712</v>
      </c>
      <c r="S43" s="181">
        <v>76406</v>
      </c>
      <c r="T43" s="181">
        <v>74336</v>
      </c>
      <c r="U43" s="181">
        <v>75182</v>
      </c>
      <c r="V43" s="181">
        <v>73143</v>
      </c>
      <c r="W43" s="178">
        <v>73381</v>
      </c>
      <c r="X43" s="179">
        <v>73984</v>
      </c>
      <c r="Y43" s="179">
        <v>70549</v>
      </c>
      <c r="Z43" s="179">
        <v>65710</v>
      </c>
      <c r="AA43" s="179">
        <v>63308</v>
      </c>
      <c r="AB43" s="179">
        <v>59817</v>
      </c>
      <c r="AC43" s="178">
        <v>60364</v>
      </c>
      <c r="AD43" s="179">
        <v>64037</v>
      </c>
      <c r="AE43" s="179">
        <v>63571</v>
      </c>
      <c r="AF43" s="179">
        <v>60012</v>
      </c>
      <c r="AG43" s="179">
        <v>57892</v>
      </c>
      <c r="AH43" s="179">
        <v>56630</v>
      </c>
      <c r="AI43" s="178">
        <v>57559</v>
      </c>
      <c r="AJ43" s="178">
        <v>54650</v>
      </c>
      <c r="AK43" s="178">
        <v>56058</v>
      </c>
      <c r="AL43" s="178">
        <v>56330</v>
      </c>
      <c r="AM43" s="178">
        <v>57463</v>
      </c>
      <c r="AN43" s="178">
        <v>58899</v>
      </c>
      <c r="AO43" s="178">
        <v>58964</v>
      </c>
      <c r="AP43" s="178">
        <v>57012</v>
      </c>
      <c r="AQ43" s="178">
        <v>56172</v>
      </c>
      <c r="AR43" s="178">
        <v>56722</v>
      </c>
      <c r="AS43" s="178">
        <v>57897</v>
      </c>
      <c r="AT43" s="178">
        <v>56008</v>
      </c>
      <c r="AU43" s="178">
        <v>55444</v>
      </c>
      <c r="AV43" s="178">
        <v>57920</v>
      </c>
      <c r="AW43" s="178">
        <v>59887</v>
      </c>
      <c r="AX43" s="178">
        <v>61901</v>
      </c>
      <c r="AY43" s="178">
        <v>63663</v>
      </c>
      <c r="AZ43" s="178">
        <v>64551</v>
      </c>
      <c r="BA43" s="238">
        <v>65750</v>
      </c>
      <c r="BB43" s="239">
        <v>65090</v>
      </c>
      <c r="BC43" s="239">
        <v>65670</v>
      </c>
      <c r="BD43" s="239">
        <v>66570</v>
      </c>
      <c r="BE43" s="239">
        <v>64860</v>
      </c>
      <c r="BF43" s="239">
        <v>64520</v>
      </c>
      <c r="BG43" s="239">
        <v>64640</v>
      </c>
      <c r="BH43" s="239">
        <v>65190</v>
      </c>
      <c r="BI43" s="239">
        <v>66750</v>
      </c>
      <c r="BJ43" s="239">
        <v>63860</v>
      </c>
      <c r="BK43" s="239">
        <v>63170</v>
      </c>
      <c r="BL43" s="239">
        <v>63550</v>
      </c>
      <c r="BM43" s="239">
        <v>62040</v>
      </c>
      <c r="BN43" s="178"/>
      <c r="BO43" s="178"/>
      <c r="BP43" s="178"/>
      <c r="BQ43" s="178"/>
      <c r="BR43" s="178"/>
      <c r="BS43" s="178"/>
      <c r="BT43" s="178"/>
      <c r="BU43" s="178"/>
      <c r="BV43" s="178"/>
    </row>
    <row r="44" spans="1:74" s="76" customFormat="1">
      <c r="A44" s="202" t="s">
        <v>88</v>
      </c>
      <c r="B44" s="179">
        <v>29909</v>
      </c>
      <c r="C44" s="176">
        <f t="shared" si="12"/>
        <v>29995</v>
      </c>
      <c r="D44" s="178">
        <v>30081</v>
      </c>
      <c r="E44" s="178">
        <v>29807</v>
      </c>
      <c r="F44" s="178">
        <v>33146</v>
      </c>
      <c r="G44" s="178">
        <v>40590</v>
      </c>
      <c r="H44" s="176">
        <f t="shared" si="13"/>
        <v>41284.6</v>
      </c>
      <c r="I44" s="178">
        <f t="shared" si="13"/>
        <v>41979.199999999997</v>
      </c>
      <c r="J44" s="178">
        <f t="shared" si="13"/>
        <v>42673.799999999996</v>
      </c>
      <c r="K44" s="178">
        <f t="shared" si="13"/>
        <v>43368.399999999994</v>
      </c>
      <c r="L44" s="178">
        <v>44063</v>
      </c>
      <c r="M44" s="178">
        <v>43546</v>
      </c>
      <c r="N44" s="180">
        <v>44426</v>
      </c>
      <c r="O44" s="178">
        <v>44521</v>
      </c>
      <c r="P44" s="180">
        <v>43508</v>
      </c>
      <c r="Q44" s="178">
        <v>43005</v>
      </c>
      <c r="R44" s="181">
        <v>42318</v>
      </c>
      <c r="S44" s="181">
        <v>43720</v>
      </c>
      <c r="T44" s="181">
        <v>44168</v>
      </c>
      <c r="U44" s="181">
        <v>44488</v>
      </c>
      <c r="V44" s="181">
        <v>43445</v>
      </c>
      <c r="W44" s="178">
        <v>42635</v>
      </c>
      <c r="X44" s="179">
        <v>41509</v>
      </c>
      <c r="Y44" s="179">
        <v>39569</v>
      </c>
      <c r="Z44" s="179">
        <v>37248</v>
      </c>
      <c r="AA44" s="179">
        <v>36087</v>
      </c>
      <c r="AB44" s="179">
        <v>34279</v>
      </c>
      <c r="AC44" s="178">
        <v>34580</v>
      </c>
      <c r="AD44" s="179">
        <v>35218</v>
      </c>
      <c r="AE44" s="179">
        <v>34294</v>
      </c>
      <c r="AF44" s="179">
        <v>31796</v>
      </c>
      <c r="AG44" s="179">
        <v>28593</v>
      </c>
      <c r="AH44" s="179">
        <v>29224</v>
      </c>
      <c r="AI44" s="178">
        <v>30677</v>
      </c>
      <c r="AJ44" s="178">
        <v>30247</v>
      </c>
      <c r="AK44" s="178">
        <v>31268</v>
      </c>
      <c r="AL44" s="178">
        <v>31689</v>
      </c>
      <c r="AM44" s="178">
        <v>32986</v>
      </c>
      <c r="AN44" s="178">
        <v>34189</v>
      </c>
      <c r="AO44" s="178">
        <v>34378</v>
      </c>
      <c r="AP44" s="178">
        <v>33926</v>
      </c>
      <c r="AQ44" s="178">
        <v>33774</v>
      </c>
      <c r="AR44" s="178">
        <v>33789</v>
      </c>
      <c r="AS44" s="178">
        <v>34860</v>
      </c>
      <c r="AT44" s="178">
        <v>34339</v>
      </c>
      <c r="AU44" s="178">
        <v>33547</v>
      </c>
      <c r="AV44" s="178">
        <v>33693</v>
      </c>
      <c r="AW44" s="178">
        <v>34127</v>
      </c>
      <c r="AX44" s="178">
        <v>34573</v>
      </c>
      <c r="AY44" s="178">
        <v>33926</v>
      </c>
      <c r="AZ44" s="178">
        <v>34462</v>
      </c>
      <c r="BA44" s="238">
        <v>33370</v>
      </c>
      <c r="BB44" s="239">
        <v>32820</v>
      </c>
      <c r="BC44" s="239">
        <v>32150</v>
      </c>
      <c r="BD44" s="239">
        <v>31960</v>
      </c>
      <c r="BE44" s="239">
        <v>31770</v>
      </c>
      <c r="BF44" s="239">
        <v>32010</v>
      </c>
      <c r="BG44" s="239">
        <v>32100</v>
      </c>
      <c r="BH44" s="239">
        <v>32530</v>
      </c>
      <c r="BI44" s="239">
        <v>32270</v>
      </c>
      <c r="BJ44" s="239">
        <v>32220</v>
      </c>
      <c r="BK44" s="239">
        <v>32680</v>
      </c>
      <c r="BL44" s="239">
        <v>32840</v>
      </c>
      <c r="BM44" s="239">
        <v>33290</v>
      </c>
      <c r="BN44" s="178"/>
      <c r="BO44" s="178"/>
      <c r="BP44" s="178"/>
      <c r="BQ44" s="178"/>
      <c r="BR44" s="178"/>
      <c r="BS44" s="178"/>
      <c r="BT44" s="178"/>
      <c r="BU44" s="178"/>
      <c r="BV44" s="178"/>
    </row>
    <row r="45" spans="1:74" s="76" customFormat="1">
      <c r="A45" s="202" t="s">
        <v>89</v>
      </c>
      <c r="B45" s="179">
        <v>21500</v>
      </c>
      <c r="C45" s="176">
        <f t="shared" si="12"/>
        <v>23107.5</v>
      </c>
      <c r="D45" s="178">
        <v>24715</v>
      </c>
      <c r="E45" s="178">
        <v>25621</v>
      </c>
      <c r="F45" s="178">
        <v>27360</v>
      </c>
      <c r="G45" s="178">
        <v>28000</v>
      </c>
      <c r="H45" s="176">
        <f t="shared" si="13"/>
        <v>29078.799999999999</v>
      </c>
      <c r="I45" s="178">
        <f t="shared" si="13"/>
        <v>30157.599999999999</v>
      </c>
      <c r="J45" s="178">
        <f t="shared" si="13"/>
        <v>31236.399999999998</v>
      </c>
      <c r="K45" s="178">
        <f t="shared" si="13"/>
        <v>32315.199999999997</v>
      </c>
      <c r="L45" s="178">
        <v>33394</v>
      </c>
      <c r="M45" s="178">
        <v>33442</v>
      </c>
      <c r="N45" s="180">
        <v>34163</v>
      </c>
      <c r="O45" s="178">
        <v>33941</v>
      </c>
      <c r="P45" s="180">
        <v>33374</v>
      </c>
      <c r="Q45" s="178">
        <v>32458</v>
      </c>
      <c r="R45" s="181">
        <v>32212</v>
      </c>
      <c r="S45" s="181">
        <v>33216</v>
      </c>
      <c r="T45" s="181">
        <v>32763</v>
      </c>
      <c r="U45" s="181">
        <v>32132</v>
      </c>
      <c r="V45" s="181">
        <v>30890</v>
      </c>
      <c r="W45" s="178">
        <v>29397</v>
      </c>
      <c r="X45" s="179">
        <v>28298</v>
      </c>
      <c r="Y45" s="179">
        <v>28316</v>
      </c>
      <c r="Z45" s="179">
        <v>26730</v>
      </c>
      <c r="AA45" s="179">
        <v>25983</v>
      </c>
      <c r="AB45" s="179">
        <v>25587</v>
      </c>
      <c r="AC45" s="178">
        <v>26933</v>
      </c>
      <c r="AD45" s="179">
        <v>27036</v>
      </c>
      <c r="AE45" s="179">
        <v>26848</v>
      </c>
      <c r="AF45" s="179">
        <v>25367</v>
      </c>
      <c r="AG45" s="179">
        <v>24414</v>
      </c>
      <c r="AH45" s="179">
        <v>24129</v>
      </c>
      <c r="AI45" s="178">
        <v>24720</v>
      </c>
      <c r="AJ45" s="178">
        <v>25319</v>
      </c>
      <c r="AK45" s="178">
        <v>26125</v>
      </c>
      <c r="AL45" s="178">
        <v>25786</v>
      </c>
      <c r="AM45" s="178">
        <v>26648</v>
      </c>
      <c r="AN45" s="178">
        <v>27856</v>
      </c>
      <c r="AO45" s="178">
        <v>28685</v>
      </c>
      <c r="AP45" s="178">
        <v>29102</v>
      </c>
      <c r="AQ45" s="178">
        <v>29360</v>
      </c>
      <c r="AR45" s="178">
        <v>29541</v>
      </c>
      <c r="AS45" s="178">
        <v>29963</v>
      </c>
      <c r="AT45" s="178">
        <v>30155</v>
      </c>
      <c r="AU45" s="178">
        <v>30355</v>
      </c>
      <c r="AV45" s="178">
        <v>29818</v>
      </c>
      <c r="AW45" s="178">
        <v>30139</v>
      </c>
      <c r="AX45" s="178">
        <v>30737</v>
      </c>
      <c r="AY45" s="178">
        <v>30368</v>
      </c>
      <c r="AZ45" s="178">
        <v>31642</v>
      </c>
      <c r="BA45" s="238">
        <v>31120</v>
      </c>
      <c r="BB45" s="239">
        <v>30470</v>
      </c>
      <c r="BC45" s="239">
        <v>30790</v>
      </c>
      <c r="BD45" s="239">
        <v>30220</v>
      </c>
      <c r="BE45" s="239">
        <v>29650</v>
      </c>
      <c r="BF45" s="239">
        <v>30530</v>
      </c>
      <c r="BG45" s="239">
        <v>30740</v>
      </c>
      <c r="BH45" s="239">
        <v>31200</v>
      </c>
      <c r="BI45" s="239">
        <v>31370</v>
      </c>
      <c r="BJ45" s="239">
        <v>31230</v>
      </c>
      <c r="BK45" s="239">
        <v>31900</v>
      </c>
      <c r="BL45" s="239">
        <v>31840</v>
      </c>
      <c r="BM45" s="239">
        <v>32150</v>
      </c>
      <c r="BN45" s="178"/>
      <c r="BO45" s="178"/>
      <c r="BP45" s="178"/>
      <c r="BQ45" s="178"/>
      <c r="BR45" s="178"/>
      <c r="BS45" s="178"/>
      <c r="BT45" s="178"/>
      <c r="BU45" s="178"/>
      <c r="BV45" s="178"/>
    </row>
    <row r="46" spans="1:74" s="76" customFormat="1">
      <c r="A46" s="202" t="s">
        <v>92</v>
      </c>
      <c r="B46" s="179">
        <v>74424</v>
      </c>
      <c r="C46" s="176">
        <f t="shared" si="12"/>
        <v>74873.5</v>
      </c>
      <c r="D46" s="178">
        <v>75323</v>
      </c>
      <c r="E46" s="178">
        <v>75883</v>
      </c>
      <c r="F46" s="178">
        <v>85292</v>
      </c>
      <c r="G46" s="178">
        <v>103175</v>
      </c>
      <c r="H46" s="176">
        <f t="shared" si="13"/>
        <v>106740</v>
      </c>
      <c r="I46" s="178">
        <f t="shared" si="13"/>
        <v>110305</v>
      </c>
      <c r="J46" s="178">
        <f t="shared" si="13"/>
        <v>113870</v>
      </c>
      <c r="K46" s="178">
        <f t="shared" si="13"/>
        <v>117435</v>
      </c>
      <c r="L46" s="178">
        <v>121000</v>
      </c>
      <c r="M46" s="178">
        <v>131598</v>
      </c>
      <c r="N46" s="180">
        <v>126409</v>
      </c>
      <c r="O46" s="178">
        <v>130286</v>
      </c>
      <c r="P46" s="180">
        <v>134336</v>
      </c>
      <c r="Q46" s="178">
        <v>135509</v>
      </c>
      <c r="R46" s="181">
        <v>130872</v>
      </c>
      <c r="S46" s="181">
        <v>135337</v>
      </c>
      <c r="T46" s="181">
        <v>132759</v>
      </c>
      <c r="U46" s="181">
        <v>130586</v>
      </c>
      <c r="V46" s="181">
        <v>124316</v>
      </c>
      <c r="W46" s="178">
        <v>124372</v>
      </c>
      <c r="X46" s="179">
        <v>121030</v>
      </c>
      <c r="Y46" s="179">
        <v>112950</v>
      </c>
      <c r="Z46" s="179">
        <v>108926</v>
      </c>
      <c r="AA46" s="179">
        <v>105908</v>
      </c>
      <c r="AB46" s="179">
        <v>101042</v>
      </c>
      <c r="AC46" s="178">
        <v>102725</v>
      </c>
      <c r="AD46" s="179">
        <v>106151</v>
      </c>
      <c r="AE46" s="179">
        <v>101784</v>
      </c>
      <c r="AF46" s="179">
        <v>93807</v>
      </c>
      <c r="AG46" s="179">
        <v>88234</v>
      </c>
      <c r="AH46" s="179">
        <v>87756</v>
      </c>
      <c r="AI46" s="178">
        <v>85302</v>
      </c>
      <c r="AJ46" s="178">
        <v>83385</v>
      </c>
      <c r="AK46" s="178">
        <v>84628</v>
      </c>
      <c r="AL46" s="178">
        <v>85530</v>
      </c>
      <c r="AM46" s="178">
        <v>89695</v>
      </c>
      <c r="AN46" s="178">
        <v>92732</v>
      </c>
      <c r="AO46" s="178">
        <v>94125</v>
      </c>
      <c r="AP46" s="178">
        <v>97679</v>
      </c>
      <c r="AQ46" s="178">
        <v>96515</v>
      </c>
      <c r="AR46" s="178">
        <v>95001</v>
      </c>
      <c r="AS46" s="178">
        <v>100301</v>
      </c>
      <c r="AT46" s="178">
        <v>98823</v>
      </c>
      <c r="AU46" s="178">
        <v>101582</v>
      </c>
      <c r="AV46" s="178">
        <v>102582</v>
      </c>
      <c r="AW46" s="178">
        <v>111838</v>
      </c>
      <c r="AX46" s="178">
        <v>115183</v>
      </c>
      <c r="AY46" s="178">
        <v>112742</v>
      </c>
      <c r="AZ46" s="178">
        <v>110682</v>
      </c>
      <c r="BA46" s="238">
        <v>107080</v>
      </c>
      <c r="BB46" s="239">
        <v>105580</v>
      </c>
      <c r="BC46" s="239">
        <v>102770</v>
      </c>
      <c r="BD46" s="239">
        <v>101970</v>
      </c>
      <c r="BE46" s="239">
        <v>98030</v>
      </c>
      <c r="BF46" s="239">
        <v>99420</v>
      </c>
      <c r="BG46" s="239">
        <v>97710</v>
      </c>
      <c r="BH46" s="239">
        <v>98100</v>
      </c>
      <c r="BI46" s="239">
        <v>97490</v>
      </c>
      <c r="BJ46" s="239">
        <v>94450</v>
      </c>
      <c r="BK46" s="239">
        <v>93630</v>
      </c>
      <c r="BL46" s="239">
        <v>94170</v>
      </c>
      <c r="BM46" s="239">
        <v>91050</v>
      </c>
      <c r="BN46" s="178"/>
      <c r="BO46" s="178"/>
      <c r="BP46" s="178"/>
      <c r="BQ46" s="178"/>
      <c r="BR46" s="178"/>
      <c r="BS46" s="178"/>
      <c r="BT46" s="178"/>
      <c r="BU46" s="178"/>
      <c r="BV46" s="178"/>
    </row>
    <row r="47" spans="1:74" s="76" customFormat="1">
      <c r="A47" s="202" t="s">
        <v>93</v>
      </c>
      <c r="B47" s="179">
        <v>38996</v>
      </c>
      <c r="C47" s="176">
        <f t="shared" si="12"/>
        <v>38668</v>
      </c>
      <c r="D47" s="178">
        <v>38340</v>
      </c>
      <c r="E47" s="178">
        <v>38249</v>
      </c>
      <c r="F47" s="178">
        <v>45873</v>
      </c>
      <c r="G47" s="178">
        <v>53443</v>
      </c>
      <c r="H47" s="176">
        <f t="shared" si="13"/>
        <v>54850.400000000001</v>
      </c>
      <c r="I47" s="178">
        <f t="shared" si="13"/>
        <v>56257.8</v>
      </c>
      <c r="J47" s="178">
        <f t="shared" si="13"/>
        <v>57665.200000000004</v>
      </c>
      <c r="K47" s="178">
        <f t="shared" si="13"/>
        <v>59072.600000000006</v>
      </c>
      <c r="L47" s="178">
        <v>60480</v>
      </c>
      <c r="M47" s="178">
        <v>60966</v>
      </c>
      <c r="N47" s="180">
        <v>63135</v>
      </c>
      <c r="O47" s="178">
        <v>63394</v>
      </c>
      <c r="P47" s="180">
        <v>63981</v>
      </c>
      <c r="Q47" s="178">
        <v>66535</v>
      </c>
      <c r="R47" s="181">
        <v>66424</v>
      </c>
      <c r="S47" s="181">
        <v>68166</v>
      </c>
      <c r="T47" s="181">
        <v>67475</v>
      </c>
      <c r="U47" s="181">
        <v>66096</v>
      </c>
      <c r="V47" s="181">
        <v>64908</v>
      </c>
      <c r="W47" s="178">
        <v>64166</v>
      </c>
      <c r="X47" s="179">
        <v>62145</v>
      </c>
      <c r="Y47" s="179">
        <v>59015</v>
      </c>
      <c r="Z47" s="179">
        <v>55376</v>
      </c>
      <c r="AA47" s="179">
        <v>53352</v>
      </c>
      <c r="AB47" s="179">
        <v>51988</v>
      </c>
      <c r="AC47" s="178">
        <v>53533</v>
      </c>
      <c r="AD47" s="179">
        <v>54645</v>
      </c>
      <c r="AE47" s="179">
        <v>53122</v>
      </c>
      <c r="AF47" s="179">
        <v>49087</v>
      </c>
      <c r="AG47" s="179">
        <v>46474</v>
      </c>
      <c r="AH47" s="179">
        <v>46228</v>
      </c>
      <c r="AI47" s="178">
        <v>48002</v>
      </c>
      <c r="AJ47" s="178">
        <v>47514</v>
      </c>
      <c r="AK47" s="178">
        <v>49354</v>
      </c>
      <c r="AL47" s="178">
        <v>50481</v>
      </c>
      <c r="AM47" s="178">
        <v>48193</v>
      </c>
      <c r="AN47" s="178">
        <v>54628</v>
      </c>
      <c r="AO47" s="178">
        <v>56964</v>
      </c>
      <c r="AP47" s="178">
        <v>57372</v>
      </c>
      <c r="AQ47" s="178">
        <v>56581</v>
      </c>
      <c r="AR47" s="178">
        <v>57440</v>
      </c>
      <c r="AS47" s="178">
        <v>59432</v>
      </c>
      <c r="AT47" s="178">
        <v>59096</v>
      </c>
      <c r="AU47" s="178">
        <v>58391</v>
      </c>
      <c r="AV47" s="178">
        <v>58898</v>
      </c>
      <c r="AW47" s="178">
        <v>59497</v>
      </c>
      <c r="AX47" s="178">
        <v>60409</v>
      </c>
      <c r="AY47" s="178">
        <v>59729</v>
      </c>
      <c r="AZ47" s="178">
        <v>59667</v>
      </c>
      <c r="BA47" s="238">
        <v>58890</v>
      </c>
      <c r="BB47" s="239">
        <v>57240</v>
      </c>
      <c r="BC47" s="239">
        <v>56690</v>
      </c>
      <c r="BD47" s="239">
        <v>55060</v>
      </c>
      <c r="BE47" s="239">
        <v>55330</v>
      </c>
      <c r="BF47" s="239">
        <v>55230</v>
      </c>
      <c r="BG47" s="239">
        <v>55950</v>
      </c>
      <c r="BH47" s="239">
        <v>56610</v>
      </c>
      <c r="BI47" s="239">
        <v>57700</v>
      </c>
      <c r="BJ47" s="239">
        <v>57420</v>
      </c>
      <c r="BK47" s="239">
        <v>59510</v>
      </c>
      <c r="BL47" s="239">
        <v>61060</v>
      </c>
      <c r="BM47" s="239">
        <v>60570</v>
      </c>
      <c r="BN47" s="178"/>
      <c r="BO47" s="178"/>
      <c r="BP47" s="178"/>
      <c r="BQ47" s="178"/>
      <c r="BR47" s="178"/>
      <c r="BS47" s="178"/>
      <c r="BT47" s="178"/>
      <c r="BU47" s="178"/>
      <c r="BV47" s="178"/>
    </row>
    <row r="48" spans="1:74" s="76" customFormat="1">
      <c r="A48" s="202" t="s">
        <v>94</v>
      </c>
      <c r="B48" s="179">
        <v>36797</v>
      </c>
      <c r="C48" s="176">
        <f t="shared" si="12"/>
        <v>38485.5</v>
      </c>
      <c r="D48" s="178">
        <v>40174</v>
      </c>
      <c r="E48" s="178">
        <v>39700</v>
      </c>
      <c r="F48" s="178">
        <v>42149</v>
      </c>
      <c r="G48" s="178">
        <v>51261</v>
      </c>
      <c r="H48" s="176">
        <f t="shared" si="13"/>
        <v>52071.8</v>
      </c>
      <c r="I48" s="178">
        <f t="shared" si="13"/>
        <v>52882.600000000006</v>
      </c>
      <c r="J48" s="178">
        <f t="shared" si="13"/>
        <v>53693.400000000009</v>
      </c>
      <c r="K48" s="178">
        <f t="shared" si="13"/>
        <v>54504.200000000012</v>
      </c>
      <c r="L48" s="178">
        <v>55315</v>
      </c>
      <c r="M48" s="178">
        <v>57422</v>
      </c>
      <c r="N48" s="180">
        <v>58876</v>
      </c>
      <c r="O48" s="178">
        <v>60068</v>
      </c>
      <c r="P48" s="180">
        <v>62183</v>
      </c>
      <c r="Q48" s="178">
        <v>62375</v>
      </c>
      <c r="R48" s="181">
        <v>63942</v>
      </c>
      <c r="S48" s="181">
        <v>64471</v>
      </c>
      <c r="T48" s="181">
        <v>64564</v>
      </c>
      <c r="U48" s="181">
        <v>64163</v>
      </c>
      <c r="V48" s="181">
        <v>62265</v>
      </c>
      <c r="W48" s="178">
        <v>60359</v>
      </c>
      <c r="X48" s="179">
        <v>59872</v>
      </c>
      <c r="Y48" s="179">
        <v>56420</v>
      </c>
      <c r="Z48" s="179">
        <v>53388</v>
      </c>
      <c r="AA48" s="179">
        <v>51290</v>
      </c>
      <c r="AB48" s="179">
        <v>49204</v>
      </c>
      <c r="AC48" s="178">
        <v>50840</v>
      </c>
      <c r="AD48" s="179">
        <v>51316</v>
      </c>
      <c r="AE48" s="179">
        <v>51968</v>
      </c>
      <c r="AF48" s="179">
        <v>48957</v>
      </c>
      <c r="AG48" s="179">
        <v>46928</v>
      </c>
      <c r="AH48" s="179">
        <v>46556</v>
      </c>
      <c r="AI48" s="178">
        <v>46864</v>
      </c>
      <c r="AJ48" s="178">
        <v>46566</v>
      </c>
      <c r="AK48" s="178">
        <v>48862</v>
      </c>
      <c r="AL48" s="178">
        <v>49011</v>
      </c>
      <c r="AM48" s="178">
        <v>50543</v>
      </c>
      <c r="AN48" s="178">
        <v>52095</v>
      </c>
      <c r="AO48" s="178">
        <v>52531</v>
      </c>
      <c r="AP48" s="178">
        <v>52848</v>
      </c>
      <c r="AQ48" s="178">
        <v>54138</v>
      </c>
      <c r="AR48" s="178">
        <v>54487</v>
      </c>
      <c r="AS48" s="178">
        <v>56925</v>
      </c>
      <c r="AT48" s="178">
        <v>57983</v>
      </c>
      <c r="AU48" s="178">
        <v>57841</v>
      </c>
      <c r="AV48" s="178">
        <v>58417</v>
      </c>
      <c r="AW48" s="178">
        <v>60275</v>
      </c>
      <c r="AX48" s="178">
        <v>61717</v>
      </c>
      <c r="AY48" s="178">
        <v>62969</v>
      </c>
      <c r="AZ48" s="178">
        <v>63994</v>
      </c>
      <c r="BA48" s="238">
        <v>62170</v>
      </c>
      <c r="BB48" s="239">
        <v>60760</v>
      </c>
      <c r="BC48" s="239">
        <v>60190</v>
      </c>
      <c r="BD48" s="239">
        <v>59720</v>
      </c>
      <c r="BE48" s="239">
        <v>58810</v>
      </c>
      <c r="BF48" s="239">
        <v>59990</v>
      </c>
      <c r="BG48" s="239">
        <v>59360</v>
      </c>
      <c r="BH48" s="239">
        <v>59780</v>
      </c>
      <c r="BI48" s="239">
        <v>59310</v>
      </c>
      <c r="BJ48" s="239">
        <v>58480</v>
      </c>
      <c r="BK48" s="239">
        <v>58820</v>
      </c>
      <c r="BL48" s="239">
        <v>59220</v>
      </c>
      <c r="BM48" s="239">
        <v>59680</v>
      </c>
      <c r="BN48" s="178"/>
      <c r="BO48" s="178"/>
      <c r="BP48" s="178"/>
      <c r="BQ48" s="178"/>
      <c r="BR48" s="178"/>
      <c r="BS48" s="178"/>
      <c r="BT48" s="178"/>
      <c r="BU48" s="178"/>
      <c r="BV48" s="178"/>
    </row>
    <row r="49" spans="1:74" s="76" customFormat="1">
      <c r="A49" s="202" t="s">
        <v>96</v>
      </c>
      <c r="B49" s="179">
        <v>14347</v>
      </c>
      <c r="C49" s="176">
        <f t="shared" si="12"/>
        <v>14408</v>
      </c>
      <c r="D49" s="178">
        <v>14469</v>
      </c>
      <c r="E49" s="178">
        <v>14768</v>
      </c>
      <c r="F49" s="178">
        <v>16240</v>
      </c>
      <c r="G49" s="178">
        <v>19886</v>
      </c>
      <c r="H49" s="176">
        <f t="shared" si="13"/>
        <v>20164.8</v>
      </c>
      <c r="I49" s="178">
        <f t="shared" si="13"/>
        <v>20443.599999999999</v>
      </c>
      <c r="J49" s="178">
        <f t="shared" si="13"/>
        <v>20722.399999999998</v>
      </c>
      <c r="K49" s="178">
        <f t="shared" si="13"/>
        <v>21001.199999999997</v>
      </c>
      <c r="L49" s="178">
        <v>21280</v>
      </c>
      <c r="M49" s="178">
        <v>21410</v>
      </c>
      <c r="N49" s="180">
        <v>21720</v>
      </c>
      <c r="O49" s="178">
        <v>22459</v>
      </c>
      <c r="P49" s="180">
        <v>22276</v>
      </c>
      <c r="Q49" s="178">
        <v>22249</v>
      </c>
      <c r="R49" s="181">
        <v>22237</v>
      </c>
      <c r="S49" s="181">
        <v>23067</v>
      </c>
      <c r="T49" s="181">
        <v>23322</v>
      </c>
      <c r="U49" s="181">
        <v>23147</v>
      </c>
      <c r="V49" s="181">
        <v>22410</v>
      </c>
      <c r="W49" s="178">
        <v>21411</v>
      </c>
      <c r="X49" s="179">
        <v>21027</v>
      </c>
      <c r="Y49" s="179">
        <v>19986</v>
      </c>
      <c r="Z49" s="179">
        <v>18674</v>
      </c>
      <c r="AA49" s="179">
        <v>18036</v>
      </c>
      <c r="AB49" s="179">
        <v>17845</v>
      </c>
      <c r="AC49" s="178">
        <v>18129</v>
      </c>
      <c r="AD49" s="179">
        <v>18300</v>
      </c>
      <c r="AE49" s="179">
        <v>18690</v>
      </c>
      <c r="AF49" s="179">
        <v>17664</v>
      </c>
      <c r="AG49" s="179">
        <v>16500</v>
      </c>
      <c r="AH49" s="179">
        <v>17057</v>
      </c>
      <c r="AI49" s="178">
        <v>17569</v>
      </c>
      <c r="AJ49" s="178">
        <v>17072</v>
      </c>
      <c r="AK49" s="178">
        <v>17969</v>
      </c>
      <c r="AL49" s="178">
        <v>18014</v>
      </c>
      <c r="AM49" s="178">
        <v>18636</v>
      </c>
      <c r="AN49" s="178">
        <v>19719</v>
      </c>
      <c r="AO49" s="178">
        <v>20550</v>
      </c>
      <c r="AP49" s="178">
        <v>20149</v>
      </c>
      <c r="AQ49" s="178">
        <v>19658</v>
      </c>
      <c r="AR49" s="178">
        <v>19910</v>
      </c>
      <c r="AS49" s="178">
        <v>20161</v>
      </c>
      <c r="AT49" s="178">
        <v>20309</v>
      </c>
      <c r="AU49" s="178">
        <v>19940</v>
      </c>
      <c r="AV49" s="178">
        <v>19764</v>
      </c>
      <c r="AW49" s="178">
        <v>19873</v>
      </c>
      <c r="AX49" s="178">
        <v>20035</v>
      </c>
      <c r="AY49" s="178">
        <v>19501</v>
      </c>
      <c r="AZ49" s="178">
        <v>19370</v>
      </c>
      <c r="BA49" s="238">
        <v>19230</v>
      </c>
      <c r="BB49" s="239">
        <v>19320</v>
      </c>
      <c r="BC49" s="239">
        <v>19450</v>
      </c>
      <c r="BD49" s="239">
        <v>19470</v>
      </c>
      <c r="BE49" s="239">
        <v>18990</v>
      </c>
      <c r="BF49" s="239">
        <v>19150</v>
      </c>
      <c r="BG49" s="239">
        <v>19360</v>
      </c>
      <c r="BH49" s="239">
        <v>19940</v>
      </c>
      <c r="BI49" s="239">
        <v>20180</v>
      </c>
      <c r="BJ49" s="239">
        <v>20600</v>
      </c>
      <c r="BK49" s="239">
        <v>20870</v>
      </c>
      <c r="BL49" s="239">
        <v>21510</v>
      </c>
      <c r="BM49" s="239">
        <v>21350</v>
      </c>
      <c r="BN49" s="178"/>
      <c r="BO49" s="178"/>
      <c r="BP49" s="178"/>
      <c r="BQ49" s="178"/>
      <c r="BR49" s="178"/>
      <c r="BS49" s="178"/>
      <c r="BT49" s="178"/>
      <c r="BU49" s="178"/>
      <c r="BV49" s="178"/>
    </row>
    <row r="50" spans="1:74" s="76" customFormat="1">
      <c r="A50" s="202" t="s">
        <v>102</v>
      </c>
      <c r="B50" s="179">
        <v>7328</v>
      </c>
      <c r="C50" s="176">
        <f t="shared" si="12"/>
        <v>7466</v>
      </c>
      <c r="D50" s="178">
        <v>7604</v>
      </c>
      <c r="E50" s="178">
        <v>8155</v>
      </c>
      <c r="F50" s="178">
        <v>8733</v>
      </c>
      <c r="G50" s="178">
        <v>9536</v>
      </c>
      <c r="H50" s="176">
        <f t="shared" si="13"/>
        <v>9858.7999999999993</v>
      </c>
      <c r="I50" s="178">
        <f t="shared" si="13"/>
        <v>10181.599999999999</v>
      </c>
      <c r="J50" s="178">
        <f t="shared" si="13"/>
        <v>10504.399999999998</v>
      </c>
      <c r="K50" s="178">
        <f t="shared" si="13"/>
        <v>10827.199999999997</v>
      </c>
      <c r="L50" s="178">
        <v>11150</v>
      </c>
      <c r="M50" s="178">
        <v>11003</v>
      </c>
      <c r="N50" s="180">
        <v>10515</v>
      </c>
      <c r="O50" s="178">
        <v>10563</v>
      </c>
      <c r="P50" s="180">
        <v>10824</v>
      </c>
      <c r="Q50" s="178">
        <v>10690</v>
      </c>
      <c r="R50" s="181">
        <v>10771</v>
      </c>
      <c r="S50" s="181">
        <v>10839</v>
      </c>
      <c r="T50" s="181">
        <v>10526</v>
      </c>
      <c r="U50" s="181">
        <v>10385</v>
      </c>
      <c r="V50" s="181">
        <v>9928</v>
      </c>
      <c r="W50" s="178">
        <v>9924</v>
      </c>
      <c r="X50" s="179">
        <v>9504</v>
      </c>
      <c r="Y50" s="179">
        <v>8886</v>
      </c>
      <c r="Z50" s="179">
        <v>8569</v>
      </c>
      <c r="AA50" s="179">
        <v>8146</v>
      </c>
      <c r="AB50" s="179">
        <v>7610</v>
      </c>
      <c r="AC50" s="178">
        <v>7821</v>
      </c>
      <c r="AD50" s="179">
        <v>8432</v>
      </c>
      <c r="AE50" s="179">
        <v>8077</v>
      </c>
      <c r="AF50" s="179">
        <v>7690</v>
      </c>
      <c r="AG50" s="179">
        <v>7573</v>
      </c>
      <c r="AH50" s="179">
        <v>7438</v>
      </c>
      <c r="AI50" s="178">
        <v>7310</v>
      </c>
      <c r="AJ50" s="178">
        <v>7522</v>
      </c>
      <c r="AK50" s="178">
        <v>7817</v>
      </c>
      <c r="AL50" s="178">
        <v>8027</v>
      </c>
      <c r="AM50" s="178">
        <v>8025</v>
      </c>
      <c r="AN50" s="178">
        <v>8170</v>
      </c>
      <c r="AO50" s="178">
        <v>8388</v>
      </c>
      <c r="AP50" s="178">
        <v>8606</v>
      </c>
      <c r="AQ50" s="178">
        <v>8445</v>
      </c>
      <c r="AR50" s="178">
        <v>8114</v>
      </c>
      <c r="AS50" s="178">
        <v>8169</v>
      </c>
      <c r="AT50" s="178">
        <v>7888</v>
      </c>
      <c r="AU50" s="178">
        <v>7555</v>
      </c>
      <c r="AV50" s="178">
        <v>7192</v>
      </c>
      <c r="AW50" s="178">
        <v>7159</v>
      </c>
      <c r="AX50" s="178">
        <v>6999</v>
      </c>
      <c r="AY50" s="178">
        <v>7232</v>
      </c>
      <c r="AZ50" s="178">
        <v>7155</v>
      </c>
      <c r="BA50" s="238">
        <v>7060</v>
      </c>
      <c r="BB50" s="239">
        <v>6840</v>
      </c>
      <c r="BC50" s="239">
        <v>6830</v>
      </c>
      <c r="BD50" s="239">
        <v>6720</v>
      </c>
      <c r="BE50" s="239">
        <v>6660</v>
      </c>
      <c r="BF50" s="239">
        <v>6790</v>
      </c>
      <c r="BG50" s="239">
        <v>6730</v>
      </c>
      <c r="BH50" s="239">
        <v>6480</v>
      </c>
      <c r="BI50" s="239">
        <v>6790</v>
      </c>
      <c r="BJ50" s="239">
        <v>6870</v>
      </c>
      <c r="BK50" s="239">
        <v>7180</v>
      </c>
      <c r="BL50" s="239">
        <v>7520</v>
      </c>
      <c r="BM50" s="239">
        <v>7560</v>
      </c>
      <c r="BN50" s="178"/>
      <c r="BO50" s="178"/>
      <c r="BP50" s="178"/>
      <c r="BQ50" s="178"/>
      <c r="BR50" s="178"/>
      <c r="BS50" s="178"/>
      <c r="BT50" s="178"/>
      <c r="BU50" s="178"/>
      <c r="BV50" s="178"/>
    </row>
    <row r="51" spans="1:74" s="76" customFormat="1">
      <c r="A51" s="202" t="s">
        <v>103</v>
      </c>
      <c r="B51" s="179">
        <v>89024</v>
      </c>
      <c r="C51" s="176">
        <f t="shared" si="12"/>
        <v>87852.5</v>
      </c>
      <c r="D51" s="178">
        <v>86681</v>
      </c>
      <c r="E51" s="178">
        <v>87193</v>
      </c>
      <c r="F51" s="178">
        <v>108131</v>
      </c>
      <c r="G51" s="178">
        <v>132613</v>
      </c>
      <c r="H51" s="176">
        <f t="shared" si="13"/>
        <v>134540</v>
      </c>
      <c r="I51" s="178">
        <f t="shared" si="13"/>
        <v>136467</v>
      </c>
      <c r="J51" s="178">
        <f t="shared" si="13"/>
        <v>138394</v>
      </c>
      <c r="K51" s="178">
        <f t="shared" si="13"/>
        <v>140321</v>
      </c>
      <c r="L51" s="178">
        <v>142248</v>
      </c>
      <c r="M51" s="178">
        <v>145076</v>
      </c>
      <c r="N51" s="180">
        <v>149472</v>
      </c>
      <c r="O51" s="178">
        <v>152428</v>
      </c>
      <c r="P51" s="180">
        <v>153874</v>
      </c>
      <c r="Q51" s="178">
        <v>158179</v>
      </c>
      <c r="R51" s="181">
        <v>157583</v>
      </c>
      <c r="S51" s="181">
        <v>156220</v>
      </c>
      <c r="T51" s="181">
        <v>152002</v>
      </c>
      <c r="U51" s="181">
        <v>150651</v>
      </c>
      <c r="V51" s="181">
        <v>144169</v>
      </c>
      <c r="W51" s="178">
        <v>143503</v>
      </c>
      <c r="X51" s="179">
        <v>139899</v>
      </c>
      <c r="Y51" s="179">
        <v>133524</v>
      </c>
      <c r="Z51" s="179">
        <v>127837</v>
      </c>
      <c r="AA51" s="179">
        <v>122281</v>
      </c>
      <c r="AB51" s="179">
        <v>119561</v>
      </c>
      <c r="AC51" s="178">
        <v>121121</v>
      </c>
      <c r="AD51" s="179">
        <v>124503</v>
      </c>
      <c r="AE51" s="179">
        <v>125036</v>
      </c>
      <c r="AF51" s="179">
        <v>114513</v>
      </c>
      <c r="AG51" s="179">
        <v>107484</v>
      </c>
      <c r="AH51" s="179">
        <v>104522</v>
      </c>
      <c r="AI51" s="178">
        <v>109200</v>
      </c>
      <c r="AJ51" s="178">
        <v>107700</v>
      </c>
      <c r="AK51" s="178">
        <v>109418</v>
      </c>
      <c r="AL51" s="178">
        <v>102098</v>
      </c>
      <c r="AM51" s="178">
        <v>107422</v>
      </c>
      <c r="AN51" s="178">
        <v>111211</v>
      </c>
      <c r="AO51" s="178">
        <v>111112</v>
      </c>
      <c r="AP51" s="178">
        <v>111668</v>
      </c>
      <c r="AQ51" s="178">
        <v>111281</v>
      </c>
      <c r="AR51" s="178">
        <v>110608</v>
      </c>
      <c r="AS51" s="178">
        <v>115762</v>
      </c>
      <c r="AT51" s="178">
        <v>119029</v>
      </c>
      <c r="AU51" s="178">
        <v>116702</v>
      </c>
      <c r="AV51" s="178">
        <v>117356</v>
      </c>
      <c r="AW51" s="178">
        <v>117658</v>
      </c>
      <c r="AX51" s="178">
        <v>120758</v>
      </c>
      <c r="AY51" s="178">
        <v>122203</v>
      </c>
      <c r="AZ51" s="178">
        <v>123437</v>
      </c>
      <c r="BA51" s="238">
        <v>110360</v>
      </c>
      <c r="BB51" s="239">
        <v>109370</v>
      </c>
      <c r="BC51" s="239">
        <v>106100</v>
      </c>
      <c r="BD51" s="239">
        <v>103810</v>
      </c>
      <c r="BE51" s="239">
        <v>101340</v>
      </c>
      <c r="BF51" s="239">
        <v>102980</v>
      </c>
      <c r="BG51" s="239">
        <v>102710</v>
      </c>
      <c r="BH51" s="239">
        <v>103610</v>
      </c>
      <c r="BI51" s="239">
        <v>103130</v>
      </c>
      <c r="BJ51" s="239">
        <v>101650</v>
      </c>
      <c r="BK51" s="239">
        <v>101170</v>
      </c>
      <c r="BL51" s="239">
        <v>100990</v>
      </c>
      <c r="BM51" s="239">
        <v>99610</v>
      </c>
      <c r="BN51" s="178"/>
      <c r="BO51" s="178"/>
      <c r="BP51" s="178"/>
      <c r="BQ51" s="178"/>
      <c r="BR51" s="178"/>
      <c r="BS51" s="178"/>
      <c r="BT51" s="178"/>
      <c r="BU51" s="178"/>
      <c r="BV51" s="178"/>
    </row>
    <row r="52" spans="1:74" s="76" customFormat="1">
      <c r="A52" s="202" t="s">
        <v>107</v>
      </c>
      <c r="B52" s="179">
        <v>7582</v>
      </c>
      <c r="C52" s="176">
        <f t="shared" si="12"/>
        <v>7884</v>
      </c>
      <c r="D52" s="178">
        <v>8186</v>
      </c>
      <c r="E52" s="178">
        <v>8174</v>
      </c>
      <c r="F52" s="178">
        <v>9086</v>
      </c>
      <c r="G52" s="178">
        <v>9898</v>
      </c>
      <c r="H52" s="176">
        <f t="shared" si="13"/>
        <v>10269.799999999999</v>
      </c>
      <c r="I52" s="178">
        <f t="shared" si="13"/>
        <v>10641.599999999999</v>
      </c>
      <c r="J52" s="178">
        <f t="shared" si="13"/>
        <v>11013.399999999998</v>
      </c>
      <c r="K52" s="178">
        <f t="shared" si="13"/>
        <v>11385.199999999997</v>
      </c>
      <c r="L52" s="178">
        <v>11757</v>
      </c>
      <c r="M52" s="178">
        <v>11875</v>
      </c>
      <c r="N52" s="180">
        <v>11945</v>
      </c>
      <c r="O52" s="178">
        <v>12164</v>
      </c>
      <c r="P52" s="180">
        <v>11894</v>
      </c>
      <c r="Q52" s="178">
        <v>11725</v>
      </c>
      <c r="R52" s="181">
        <v>11340</v>
      </c>
      <c r="S52" s="181">
        <v>11293</v>
      </c>
      <c r="T52" s="181">
        <v>11349</v>
      </c>
      <c r="U52" s="181">
        <v>11092</v>
      </c>
      <c r="V52" s="181">
        <v>10689</v>
      </c>
      <c r="W52" s="178">
        <v>10385</v>
      </c>
      <c r="X52" s="179">
        <v>9864</v>
      </c>
      <c r="Y52" s="179">
        <v>9206</v>
      </c>
      <c r="Z52" s="179">
        <v>8638</v>
      </c>
      <c r="AA52" s="179">
        <v>8206</v>
      </c>
      <c r="AB52" s="179">
        <v>7870</v>
      </c>
      <c r="AC52" s="178">
        <v>8074</v>
      </c>
      <c r="AD52" s="179">
        <v>8415</v>
      </c>
      <c r="AE52" s="179">
        <v>8181</v>
      </c>
      <c r="AF52" s="179">
        <v>7650</v>
      </c>
      <c r="AG52" s="179">
        <v>7127</v>
      </c>
      <c r="AH52" s="179">
        <v>7261</v>
      </c>
      <c r="AI52" s="178">
        <v>7952</v>
      </c>
      <c r="AJ52" s="178">
        <v>8442</v>
      </c>
      <c r="AK52" s="178">
        <v>8355</v>
      </c>
      <c r="AL52" s="178">
        <v>8532</v>
      </c>
      <c r="AM52" s="178">
        <v>9247</v>
      </c>
      <c r="AN52" s="178">
        <v>9140</v>
      </c>
      <c r="AO52" s="178">
        <v>8757</v>
      </c>
      <c r="AP52" s="178">
        <v>9278</v>
      </c>
      <c r="AQ52" s="178">
        <v>8881</v>
      </c>
      <c r="AR52" s="178">
        <v>8796</v>
      </c>
      <c r="AS52" s="178">
        <v>8999</v>
      </c>
      <c r="AT52" s="178">
        <v>9001</v>
      </c>
      <c r="AU52" s="178">
        <v>8585</v>
      </c>
      <c r="AV52" s="178">
        <v>8589</v>
      </c>
      <c r="AW52" s="178">
        <v>8346</v>
      </c>
      <c r="AX52" s="178">
        <v>8582</v>
      </c>
      <c r="AY52" s="178">
        <v>8123</v>
      </c>
      <c r="AZ52" s="178">
        <v>8162</v>
      </c>
      <c r="BA52" s="238">
        <v>8460</v>
      </c>
      <c r="BB52" s="239">
        <v>8090</v>
      </c>
      <c r="BC52" s="239">
        <v>8030</v>
      </c>
      <c r="BD52" s="239">
        <v>8040</v>
      </c>
      <c r="BE52" s="239">
        <v>8000</v>
      </c>
      <c r="BF52" s="239">
        <v>7880</v>
      </c>
      <c r="BG52" s="239">
        <v>7990</v>
      </c>
      <c r="BH52" s="239">
        <v>8080</v>
      </c>
      <c r="BI52" s="239">
        <v>7920</v>
      </c>
      <c r="BJ52" s="239">
        <v>8070</v>
      </c>
      <c r="BK52" s="239">
        <v>8300</v>
      </c>
      <c r="BL52" s="239">
        <v>8470</v>
      </c>
      <c r="BM52" s="239">
        <v>8880</v>
      </c>
      <c r="BN52" s="178"/>
      <c r="BO52" s="178"/>
      <c r="BP52" s="178"/>
      <c r="BQ52" s="178"/>
      <c r="BR52" s="178"/>
      <c r="BS52" s="178"/>
      <c r="BT52" s="178"/>
      <c r="BU52" s="178"/>
      <c r="BV52" s="178"/>
    </row>
    <row r="53" spans="1:74" s="76" customFormat="1">
      <c r="A53" s="203" t="s">
        <v>111</v>
      </c>
      <c r="B53" s="184">
        <v>40004</v>
      </c>
      <c r="C53" s="207">
        <f t="shared" si="12"/>
        <v>40702.5</v>
      </c>
      <c r="D53" s="185">
        <v>41401</v>
      </c>
      <c r="E53" s="185">
        <v>42559</v>
      </c>
      <c r="F53" s="185">
        <v>48304</v>
      </c>
      <c r="G53" s="185">
        <v>58829</v>
      </c>
      <c r="H53" s="207">
        <f t="shared" si="13"/>
        <v>60413.8</v>
      </c>
      <c r="I53" s="185">
        <f t="shared" si="13"/>
        <v>61998.600000000006</v>
      </c>
      <c r="J53" s="185">
        <f t="shared" si="13"/>
        <v>63583.400000000009</v>
      </c>
      <c r="K53" s="185">
        <f t="shared" si="13"/>
        <v>65168.200000000012</v>
      </c>
      <c r="L53" s="185">
        <v>66753</v>
      </c>
      <c r="M53" s="185">
        <v>67182</v>
      </c>
      <c r="N53" s="188">
        <v>69817</v>
      </c>
      <c r="O53" s="185">
        <v>70789</v>
      </c>
      <c r="P53" s="188">
        <v>69341</v>
      </c>
      <c r="Q53" s="185">
        <v>70979</v>
      </c>
      <c r="R53" s="187">
        <v>70355</v>
      </c>
      <c r="S53" s="187">
        <v>72367</v>
      </c>
      <c r="T53" s="187">
        <v>71295</v>
      </c>
      <c r="U53" s="187">
        <v>71291</v>
      </c>
      <c r="V53" s="187">
        <v>69332</v>
      </c>
      <c r="W53" s="185">
        <v>67743</v>
      </c>
      <c r="X53" s="184">
        <v>67357</v>
      </c>
      <c r="Y53" s="184">
        <v>64321</v>
      </c>
      <c r="Z53" s="184">
        <v>62189</v>
      </c>
      <c r="AA53" s="184">
        <v>58851</v>
      </c>
      <c r="AB53" s="184">
        <v>58340</v>
      </c>
      <c r="AC53" s="185">
        <v>56872</v>
      </c>
      <c r="AD53" s="184">
        <v>58428</v>
      </c>
      <c r="AE53" s="184">
        <v>54994</v>
      </c>
      <c r="AF53" s="184">
        <v>52038</v>
      </c>
      <c r="AG53" s="184">
        <v>49340</v>
      </c>
      <c r="AH53" s="184">
        <v>48563</v>
      </c>
      <c r="AI53" s="185">
        <v>50027</v>
      </c>
      <c r="AJ53" s="185">
        <v>48371</v>
      </c>
      <c r="AK53" s="185">
        <v>51735</v>
      </c>
      <c r="AL53" s="185">
        <v>52651</v>
      </c>
      <c r="AM53" s="185">
        <v>55189</v>
      </c>
      <c r="AN53" s="185">
        <v>57607</v>
      </c>
      <c r="AO53" s="185">
        <v>58312</v>
      </c>
      <c r="AP53" s="185">
        <v>58545</v>
      </c>
      <c r="AQ53" s="185">
        <v>59341</v>
      </c>
      <c r="AR53" s="185">
        <v>60575</v>
      </c>
      <c r="AS53" s="185">
        <v>63272</v>
      </c>
      <c r="AT53" s="185">
        <v>62784</v>
      </c>
      <c r="AU53" s="185">
        <v>63229</v>
      </c>
      <c r="AV53" s="185">
        <v>63003</v>
      </c>
      <c r="AW53" s="185">
        <v>63968</v>
      </c>
      <c r="AX53" s="185">
        <v>65183</v>
      </c>
      <c r="AY53" s="185">
        <v>65410</v>
      </c>
      <c r="AZ53" s="185">
        <v>64687</v>
      </c>
      <c r="BA53" s="240">
        <v>63020</v>
      </c>
      <c r="BB53" s="241">
        <v>61710</v>
      </c>
      <c r="BC53" s="241">
        <v>59890</v>
      </c>
      <c r="BD53" s="241">
        <v>59140</v>
      </c>
      <c r="BE53" s="241">
        <v>58500</v>
      </c>
      <c r="BF53" s="241">
        <v>58610</v>
      </c>
      <c r="BG53" s="241">
        <v>58780</v>
      </c>
      <c r="BH53" s="241">
        <v>59590</v>
      </c>
      <c r="BI53" s="241">
        <v>59180</v>
      </c>
      <c r="BJ53" s="241">
        <v>58480</v>
      </c>
      <c r="BK53" s="241">
        <v>58850</v>
      </c>
      <c r="BL53" s="241">
        <v>59640</v>
      </c>
      <c r="BM53" s="241">
        <v>59120</v>
      </c>
      <c r="BN53" s="178"/>
      <c r="BO53" s="178"/>
      <c r="BP53" s="178"/>
      <c r="BQ53" s="178"/>
      <c r="BR53" s="178"/>
      <c r="BS53" s="178"/>
      <c r="BT53" s="178"/>
      <c r="BU53" s="178"/>
      <c r="BV53" s="178"/>
    </row>
    <row r="54" spans="1:74" s="76" customFormat="1">
      <c r="A54" s="200" t="s">
        <v>229</v>
      </c>
      <c r="B54" s="176">
        <f>SUM(B56:B64)</f>
        <v>386563</v>
      </c>
      <c r="C54" s="176">
        <f t="shared" ref="C54:BM54" si="14">SUM(C56:C64)</f>
        <v>381699.5</v>
      </c>
      <c r="D54" s="176">
        <f t="shared" si="14"/>
        <v>376836</v>
      </c>
      <c r="E54" s="176">
        <f t="shared" si="14"/>
        <v>383066</v>
      </c>
      <c r="F54" s="176">
        <f t="shared" si="14"/>
        <v>473382</v>
      </c>
      <c r="G54" s="176">
        <f t="shared" si="14"/>
        <v>532565</v>
      </c>
      <c r="H54" s="176">
        <f t="shared" si="14"/>
        <v>539030.4</v>
      </c>
      <c r="I54" s="176">
        <f t="shared" si="14"/>
        <v>545495.79999999993</v>
      </c>
      <c r="J54" s="176">
        <f t="shared" si="14"/>
        <v>551961.20000000007</v>
      </c>
      <c r="K54" s="176">
        <f t="shared" si="14"/>
        <v>558426.6</v>
      </c>
      <c r="L54" s="176">
        <f t="shared" si="14"/>
        <v>564892</v>
      </c>
      <c r="M54" s="176">
        <f t="shared" si="14"/>
        <v>570751</v>
      </c>
      <c r="N54" s="176">
        <f t="shared" si="14"/>
        <v>591023</v>
      </c>
      <c r="O54" s="176">
        <f t="shared" si="14"/>
        <v>601609</v>
      </c>
      <c r="P54" s="176">
        <f t="shared" si="14"/>
        <v>620292</v>
      </c>
      <c r="Q54" s="176">
        <f t="shared" si="14"/>
        <v>635073</v>
      </c>
      <c r="R54" s="176">
        <f t="shared" si="14"/>
        <v>641103</v>
      </c>
      <c r="S54" s="176">
        <f t="shared" si="14"/>
        <v>630114</v>
      </c>
      <c r="T54" s="176">
        <f t="shared" si="14"/>
        <v>626306</v>
      </c>
      <c r="U54" s="176">
        <f t="shared" si="14"/>
        <v>621105</v>
      </c>
      <c r="V54" s="176">
        <f t="shared" si="14"/>
        <v>601335</v>
      </c>
      <c r="W54" s="176">
        <f t="shared" si="14"/>
        <v>593727</v>
      </c>
      <c r="X54" s="176">
        <f t="shared" si="14"/>
        <v>586322</v>
      </c>
      <c r="Y54" s="176">
        <f t="shared" si="14"/>
        <v>561601</v>
      </c>
      <c r="Z54" s="176">
        <f t="shared" si="14"/>
        <v>533542</v>
      </c>
      <c r="AA54" s="176">
        <f t="shared" si="14"/>
        <v>511189</v>
      </c>
      <c r="AB54" s="176">
        <f t="shared" si="14"/>
        <v>496104</v>
      </c>
      <c r="AC54" s="176">
        <f t="shared" si="14"/>
        <v>495738</v>
      </c>
      <c r="AD54" s="176">
        <f t="shared" si="14"/>
        <v>503041</v>
      </c>
      <c r="AE54" s="176">
        <f t="shared" si="14"/>
        <v>477668</v>
      </c>
      <c r="AF54" s="176">
        <f t="shared" si="14"/>
        <v>446045</v>
      </c>
      <c r="AG54" s="176">
        <f t="shared" si="14"/>
        <v>419007</v>
      </c>
      <c r="AH54" s="176">
        <f t="shared" si="14"/>
        <v>419115</v>
      </c>
      <c r="AI54" s="176">
        <f t="shared" si="14"/>
        <v>413955</v>
      </c>
      <c r="AJ54" s="176">
        <f t="shared" si="14"/>
        <v>408755</v>
      </c>
      <c r="AK54" s="176">
        <f t="shared" si="14"/>
        <v>413417</v>
      </c>
      <c r="AL54" s="176">
        <f t="shared" si="14"/>
        <v>417843</v>
      </c>
      <c r="AM54" s="176">
        <f t="shared" si="14"/>
        <v>432280</v>
      </c>
      <c r="AN54" s="176">
        <f t="shared" si="14"/>
        <v>430450</v>
      </c>
      <c r="AO54" s="176">
        <f t="shared" si="14"/>
        <v>437156</v>
      </c>
      <c r="AP54" s="176">
        <f t="shared" si="14"/>
        <v>453814</v>
      </c>
      <c r="AQ54" s="176">
        <f t="shared" si="14"/>
        <v>457638</v>
      </c>
      <c r="AR54" s="176">
        <f t="shared" si="14"/>
        <v>461479</v>
      </c>
      <c r="AS54" s="176">
        <f t="shared" si="14"/>
        <v>477241</v>
      </c>
      <c r="AT54" s="176">
        <f t="shared" si="14"/>
        <v>485670</v>
      </c>
      <c r="AU54" s="176">
        <f t="shared" si="14"/>
        <v>503528</v>
      </c>
      <c r="AV54" s="176">
        <f t="shared" si="14"/>
        <v>521015</v>
      </c>
      <c r="AW54" s="176">
        <f t="shared" si="14"/>
        <v>536697</v>
      </c>
      <c r="AX54" s="176">
        <f t="shared" si="14"/>
        <v>552289</v>
      </c>
      <c r="AY54" s="176">
        <f t="shared" si="14"/>
        <v>552973</v>
      </c>
      <c r="AZ54" s="176">
        <f>SUM(AZ56:AZ64)</f>
        <v>556400</v>
      </c>
      <c r="BA54" s="236">
        <f t="shared" si="14"/>
        <v>556040</v>
      </c>
      <c r="BB54" s="237">
        <f t="shared" si="14"/>
        <v>547540</v>
      </c>
      <c r="BC54" s="237">
        <f t="shared" si="14"/>
        <v>541790</v>
      </c>
      <c r="BD54" s="237">
        <f t="shared" si="14"/>
        <v>524550</v>
      </c>
      <c r="BE54" s="237">
        <f t="shared" si="14"/>
        <v>511660</v>
      </c>
      <c r="BF54" s="237">
        <f t="shared" si="14"/>
        <v>510350</v>
      </c>
      <c r="BG54" s="237">
        <f t="shared" si="14"/>
        <v>507530</v>
      </c>
      <c r="BH54" s="237">
        <f t="shared" si="14"/>
        <v>509230</v>
      </c>
      <c r="BI54" s="237">
        <f t="shared" si="14"/>
        <v>506210</v>
      </c>
      <c r="BJ54" s="237">
        <f t="shared" si="14"/>
        <v>501740</v>
      </c>
      <c r="BK54" s="237">
        <f t="shared" si="14"/>
        <v>509280</v>
      </c>
      <c r="BL54" s="237">
        <f t="shared" si="14"/>
        <v>508820</v>
      </c>
      <c r="BM54" s="237">
        <f t="shared" si="14"/>
        <v>502760</v>
      </c>
      <c r="BN54" s="178"/>
      <c r="BO54" s="178"/>
      <c r="BP54" s="178"/>
      <c r="BQ54" s="178"/>
      <c r="BR54" s="178"/>
      <c r="BS54" s="178"/>
      <c r="BT54" s="178"/>
      <c r="BU54" s="178"/>
      <c r="BV54" s="178"/>
    </row>
    <row r="55" spans="1:74" s="76" customFormat="1">
      <c r="A55" s="200" t="s">
        <v>226</v>
      </c>
      <c r="B55" s="179"/>
      <c r="C55" s="176"/>
      <c r="D55" s="178"/>
      <c r="E55" s="178"/>
      <c r="F55" s="178"/>
      <c r="G55" s="178"/>
      <c r="H55" s="176"/>
      <c r="I55" s="178"/>
      <c r="J55" s="178"/>
      <c r="K55" s="178"/>
      <c r="L55" s="178"/>
      <c r="M55" s="178"/>
      <c r="N55" s="180"/>
      <c r="O55" s="178"/>
      <c r="P55" s="180"/>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238"/>
      <c r="BB55" s="239"/>
      <c r="BC55" s="239"/>
      <c r="BD55" s="239"/>
      <c r="BE55" s="239"/>
      <c r="BF55" s="239"/>
      <c r="BG55" s="239"/>
      <c r="BH55" s="239"/>
      <c r="BI55" s="239"/>
      <c r="BJ55" s="239"/>
      <c r="BK55" s="239"/>
      <c r="BL55" s="239"/>
      <c r="BM55" s="239"/>
      <c r="BN55" s="178"/>
      <c r="BO55" s="178"/>
      <c r="BP55" s="178"/>
      <c r="BQ55" s="178"/>
      <c r="BR55" s="178"/>
      <c r="BS55" s="178"/>
      <c r="BT55" s="178"/>
      <c r="BU55" s="178"/>
      <c r="BV55" s="178"/>
    </row>
    <row r="56" spans="1:74" s="76" customFormat="1">
      <c r="A56" s="202" t="s">
        <v>83</v>
      </c>
      <c r="B56" s="179">
        <v>22200</v>
      </c>
      <c r="C56" s="176">
        <f t="shared" ref="C56:C65" si="15">((D56-B56)/2)+B56</f>
        <v>22070.5</v>
      </c>
      <c r="D56" s="178">
        <v>21941</v>
      </c>
      <c r="E56" s="178">
        <v>22378</v>
      </c>
      <c r="F56" s="178">
        <v>27929</v>
      </c>
      <c r="G56" s="178">
        <v>31729</v>
      </c>
      <c r="H56" s="176">
        <f t="shared" ref="H56:K65" si="16">(($L56-$G56)/5)+G56</f>
        <v>32334.2</v>
      </c>
      <c r="I56" s="178">
        <f t="shared" si="16"/>
        <v>32939.4</v>
      </c>
      <c r="J56" s="178">
        <f t="shared" si="16"/>
        <v>33544.6</v>
      </c>
      <c r="K56" s="178">
        <f t="shared" si="16"/>
        <v>34149.799999999996</v>
      </c>
      <c r="L56" s="178">
        <v>34755</v>
      </c>
      <c r="M56" s="178">
        <v>35155</v>
      </c>
      <c r="N56" s="180">
        <v>37804</v>
      </c>
      <c r="O56" s="178">
        <v>37871</v>
      </c>
      <c r="P56" s="180">
        <v>39171</v>
      </c>
      <c r="Q56" s="178">
        <v>42792</v>
      </c>
      <c r="R56" s="181">
        <v>40612</v>
      </c>
      <c r="S56" s="181">
        <v>39485</v>
      </c>
      <c r="T56" s="181">
        <v>38860</v>
      </c>
      <c r="U56" s="181">
        <v>38369</v>
      </c>
      <c r="V56" s="181">
        <v>37683</v>
      </c>
      <c r="W56" s="178">
        <v>38369</v>
      </c>
      <c r="X56" s="179">
        <v>37706</v>
      </c>
      <c r="Y56" s="179">
        <v>36204</v>
      </c>
      <c r="Z56" s="179">
        <v>33679</v>
      </c>
      <c r="AA56" s="179">
        <v>32126</v>
      </c>
      <c r="AB56" s="179">
        <v>33571</v>
      </c>
      <c r="AC56" s="178">
        <v>31141</v>
      </c>
      <c r="AD56" s="179">
        <v>32383</v>
      </c>
      <c r="AE56" s="179">
        <v>30862</v>
      </c>
      <c r="AF56" s="179">
        <v>27878</v>
      </c>
      <c r="AG56" s="179">
        <v>27290</v>
      </c>
      <c r="AH56" s="179">
        <v>27079</v>
      </c>
      <c r="AI56" s="178">
        <v>26799</v>
      </c>
      <c r="AJ56" s="178">
        <v>26330</v>
      </c>
      <c r="AK56" s="178">
        <v>26445</v>
      </c>
      <c r="AL56" s="178">
        <v>26319</v>
      </c>
      <c r="AM56" s="178">
        <v>27029</v>
      </c>
      <c r="AN56" s="178">
        <v>27885</v>
      </c>
      <c r="AO56" s="178">
        <v>28284</v>
      </c>
      <c r="AP56" s="178">
        <v>31562</v>
      </c>
      <c r="AQ56" s="178">
        <v>30388</v>
      </c>
      <c r="AR56" s="178">
        <v>32327</v>
      </c>
      <c r="AS56" s="178">
        <v>33667</v>
      </c>
      <c r="AT56" s="178">
        <v>34573</v>
      </c>
      <c r="AU56" s="178">
        <v>35515</v>
      </c>
      <c r="AV56" s="178">
        <v>36222</v>
      </c>
      <c r="AW56" s="178">
        <v>37541</v>
      </c>
      <c r="AX56" s="178">
        <v>38419</v>
      </c>
      <c r="AY56" s="178">
        <v>34968</v>
      </c>
      <c r="AZ56" s="178">
        <v>34495</v>
      </c>
      <c r="BA56" s="238">
        <v>36910</v>
      </c>
      <c r="BB56" s="239">
        <v>36290</v>
      </c>
      <c r="BC56" s="239">
        <v>35820</v>
      </c>
      <c r="BD56" s="239">
        <v>35200</v>
      </c>
      <c r="BE56" s="239">
        <v>34280</v>
      </c>
      <c r="BF56" s="239">
        <v>34300</v>
      </c>
      <c r="BG56" s="239">
        <v>33790</v>
      </c>
      <c r="BH56" s="239">
        <v>33420</v>
      </c>
      <c r="BI56" s="239">
        <v>33080</v>
      </c>
      <c r="BJ56" s="239">
        <v>32330</v>
      </c>
      <c r="BK56" s="239">
        <v>32960</v>
      </c>
      <c r="BL56" s="239">
        <v>32090</v>
      </c>
      <c r="BM56" s="239">
        <v>31800</v>
      </c>
      <c r="BN56" s="178"/>
      <c r="BO56" s="178"/>
      <c r="BP56" s="178"/>
      <c r="BQ56" s="178"/>
      <c r="BR56" s="178"/>
      <c r="BS56" s="178"/>
      <c r="BT56" s="178"/>
      <c r="BU56" s="178"/>
      <c r="BV56" s="178"/>
    </row>
    <row r="57" spans="1:74" s="76" customFormat="1">
      <c r="A57" s="202" t="s">
        <v>90</v>
      </c>
      <c r="B57" s="179">
        <v>8304</v>
      </c>
      <c r="C57" s="176">
        <f t="shared" si="15"/>
        <v>8479.5</v>
      </c>
      <c r="D57" s="178">
        <v>8655</v>
      </c>
      <c r="E57" s="178">
        <v>8513</v>
      </c>
      <c r="F57" s="178">
        <v>9779</v>
      </c>
      <c r="G57" s="178">
        <v>12661</v>
      </c>
      <c r="H57" s="176">
        <f t="shared" si="16"/>
        <v>12929.4</v>
      </c>
      <c r="I57" s="178">
        <f t="shared" si="16"/>
        <v>13197.8</v>
      </c>
      <c r="J57" s="178">
        <f t="shared" si="16"/>
        <v>13466.199999999999</v>
      </c>
      <c r="K57" s="178">
        <f t="shared" si="16"/>
        <v>13734.599999999999</v>
      </c>
      <c r="L57" s="178">
        <v>14003</v>
      </c>
      <c r="M57" s="178">
        <v>13857</v>
      </c>
      <c r="N57" s="180">
        <v>14356</v>
      </c>
      <c r="O57" s="178">
        <v>14377</v>
      </c>
      <c r="P57" s="180">
        <v>14491</v>
      </c>
      <c r="Q57" s="178">
        <v>14830</v>
      </c>
      <c r="R57" s="181">
        <v>15200</v>
      </c>
      <c r="S57" s="181">
        <v>15205</v>
      </c>
      <c r="T57" s="181">
        <v>15364</v>
      </c>
      <c r="U57" s="181">
        <v>15402</v>
      </c>
      <c r="V57" s="181">
        <v>15445</v>
      </c>
      <c r="W57" s="178">
        <v>15554</v>
      </c>
      <c r="X57" s="179">
        <v>14764</v>
      </c>
      <c r="Y57" s="179">
        <v>14600</v>
      </c>
      <c r="Z57" s="179">
        <v>13935</v>
      </c>
      <c r="AA57" s="179">
        <v>13924</v>
      </c>
      <c r="AB57" s="179">
        <v>13006</v>
      </c>
      <c r="AC57" s="178">
        <v>13692</v>
      </c>
      <c r="AD57" s="179">
        <v>13808</v>
      </c>
      <c r="AE57" s="179">
        <v>13857</v>
      </c>
      <c r="AF57" s="179">
        <v>13839</v>
      </c>
      <c r="AG57" s="179">
        <v>13151</v>
      </c>
      <c r="AH57" s="179">
        <v>13177</v>
      </c>
      <c r="AI57" s="178">
        <v>12103</v>
      </c>
      <c r="AJ57" s="178">
        <v>11384</v>
      </c>
      <c r="AK57" s="178">
        <v>11501</v>
      </c>
      <c r="AL57" s="178">
        <v>11795</v>
      </c>
      <c r="AM57" s="178">
        <v>12019</v>
      </c>
      <c r="AN57" s="178">
        <v>12171</v>
      </c>
      <c r="AO57" s="178">
        <v>11988</v>
      </c>
      <c r="AP57" s="178">
        <v>12211</v>
      </c>
      <c r="AQ57" s="178">
        <v>12654</v>
      </c>
      <c r="AR57" s="178">
        <v>12593</v>
      </c>
      <c r="AS57" s="178">
        <v>12947</v>
      </c>
      <c r="AT57" s="178">
        <v>13278</v>
      </c>
      <c r="AU57" s="178">
        <v>13077</v>
      </c>
      <c r="AV57" s="178">
        <v>12950</v>
      </c>
      <c r="AW57" s="178">
        <v>13151</v>
      </c>
      <c r="AX57" s="178">
        <v>14350</v>
      </c>
      <c r="AY57" s="178">
        <v>14093</v>
      </c>
      <c r="AZ57" s="178">
        <v>14069</v>
      </c>
      <c r="BA57" s="238">
        <v>14040</v>
      </c>
      <c r="BB57" s="239">
        <v>13650</v>
      </c>
      <c r="BC57" s="239">
        <v>13250</v>
      </c>
      <c r="BD57" s="239">
        <v>12850</v>
      </c>
      <c r="BE57" s="239">
        <v>12660</v>
      </c>
      <c r="BF57" s="239">
        <v>12810</v>
      </c>
      <c r="BG57" s="239">
        <v>12610</v>
      </c>
      <c r="BH57" s="239">
        <v>12560</v>
      </c>
      <c r="BI57" s="239">
        <v>12490</v>
      </c>
      <c r="BJ57" s="239">
        <v>12330</v>
      </c>
      <c r="BK57" s="239">
        <v>12350</v>
      </c>
      <c r="BL57" s="239">
        <v>12580</v>
      </c>
      <c r="BM57" s="239">
        <v>12740</v>
      </c>
      <c r="BN57" s="178"/>
      <c r="BO57" s="178"/>
      <c r="BP57" s="178"/>
      <c r="BQ57" s="178"/>
      <c r="BR57" s="178"/>
      <c r="BS57" s="178"/>
      <c r="BT57" s="178"/>
      <c r="BU57" s="178"/>
      <c r="BV57" s="178"/>
    </row>
    <row r="58" spans="1:74" s="76" customFormat="1">
      <c r="A58" s="202" t="s">
        <v>91</v>
      </c>
      <c r="B58" s="179">
        <v>47599</v>
      </c>
      <c r="C58" s="176">
        <f t="shared" si="15"/>
        <v>46712.5</v>
      </c>
      <c r="D58" s="178">
        <v>45826</v>
      </c>
      <c r="E58" s="178">
        <v>43909</v>
      </c>
      <c r="F58" s="178">
        <v>53606</v>
      </c>
      <c r="G58" s="178">
        <v>63364</v>
      </c>
      <c r="H58" s="176">
        <f t="shared" si="16"/>
        <v>63464.2</v>
      </c>
      <c r="I58" s="178">
        <f t="shared" si="16"/>
        <v>63564.399999999994</v>
      </c>
      <c r="J58" s="178">
        <f t="shared" si="16"/>
        <v>63664.599999999991</v>
      </c>
      <c r="K58" s="178">
        <f t="shared" si="16"/>
        <v>63764.799999999988</v>
      </c>
      <c r="L58" s="178">
        <v>63865</v>
      </c>
      <c r="M58" s="178">
        <v>62153</v>
      </c>
      <c r="N58" s="180">
        <v>67487</v>
      </c>
      <c r="O58" s="178">
        <v>72696</v>
      </c>
      <c r="P58" s="180">
        <v>78000</v>
      </c>
      <c r="Q58" s="178">
        <v>79000</v>
      </c>
      <c r="R58" s="181">
        <v>81207</v>
      </c>
      <c r="S58" s="181">
        <v>75386</v>
      </c>
      <c r="T58" s="181">
        <v>78348</v>
      </c>
      <c r="U58" s="181">
        <v>76097</v>
      </c>
      <c r="V58" s="181">
        <v>73802</v>
      </c>
      <c r="W58" s="178">
        <v>74831</v>
      </c>
      <c r="X58" s="179">
        <v>73414</v>
      </c>
      <c r="Y58" s="179">
        <v>71219</v>
      </c>
      <c r="Z58" s="179">
        <v>65885</v>
      </c>
      <c r="AA58" s="179">
        <v>63411</v>
      </c>
      <c r="AB58" s="179">
        <v>60360</v>
      </c>
      <c r="AC58" s="178">
        <v>61010</v>
      </c>
      <c r="AD58" s="179">
        <v>59515</v>
      </c>
      <c r="AE58" s="179">
        <v>57328</v>
      </c>
      <c r="AF58" s="179">
        <v>55941</v>
      </c>
      <c r="AG58" s="179">
        <v>50216</v>
      </c>
      <c r="AH58" s="179">
        <v>50317</v>
      </c>
      <c r="AI58" s="178">
        <v>48321</v>
      </c>
      <c r="AJ58" s="178">
        <v>47453</v>
      </c>
      <c r="AK58" s="178">
        <v>47679</v>
      </c>
      <c r="AL58" s="178">
        <v>47993</v>
      </c>
      <c r="AM58" s="178">
        <v>49008</v>
      </c>
      <c r="AN58" s="178">
        <v>50452</v>
      </c>
      <c r="AO58" s="178">
        <v>51465</v>
      </c>
      <c r="AP58" s="178">
        <v>52950</v>
      </c>
      <c r="AQ58" s="178">
        <v>54393</v>
      </c>
      <c r="AR58" s="178">
        <v>55272</v>
      </c>
      <c r="AS58" s="178">
        <v>55987</v>
      </c>
      <c r="AT58" s="178">
        <v>58326</v>
      </c>
      <c r="AU58" s="178">
        <v>59665</v>
      </c>
      <c r="AV58" s="178">
        <v>61272</v>
      </c>
      <c r="AW58" s="178">
        <v>63903</v>
      </c>
      <c r="AX58" s="178">
        <v>65197</v>
      </c>
      <c r="AY58" s="178">
        <v>65258</v>
      </c>
      <c r="AZ58" s="178">
        <v>64462</v>
      </c>
      <c r="BA58" s="238">
        <v>63320</v>
      </c>
      <c r="BB58" s="239">
        <v>63090</v>
      </c>
      <c r="BC58" s="239">
        <v>63370</v>
      </c>
      <c r="BD58" s="239">
        <v>62250</v>
      </c>
      <c r="BE58" s="239">
        <v>61490</v>
      </c>
      <c r="BF58" s="239">
        <v>62440</v>
      </c>
      <c r="BG58" s="239">
        <v>61730</v>
      </c>
      <c r="BH58" s="239">
        <v>61660</v>
      </c>
      <c r="BI58" s="239">
        <v>61650</v>
      </c>
      <c r="BJ58" s="239">
        <v>60910</v>
      </c>
      <c r="BK58" s="239">
        <v>61510</v>
      </c>
      <c r="BL58" s="239">
        <v>61250</v>
      </c>
      <c r="BM58" s="239">
        <v>60370</v>
      </c>
      <c r="BN58" s="178"/>
      <c r="BO58" s="178"/>
      <c r="BP58" s="178"/>
      <c r="BQ58" s="178"/>
      <c r="BR58" s="178"/>
      <c r="BS58" s="178"/>
      <c r="BT58" s="178"/>
      <c r="BU58" s="178"/>
      <c r="BV58" s="178"/>
    </row>
    <row r="59" spans="1:74" s="76" customFormat="1">
      <c r="A59" s="202" t="s">
        <v>98</v>
      </c>
      <c r="B59" s="179">
        <v>4947</v>
      </c>
      <c r="C59" s="176">
        <f t="shared" si="15"/>
        <v>4921.5</v>
      </c>
      <c r="D59" s="178">
        <v>4896</v>
      </c>
      <c r="E59" s="178">
        <v>4840</v>
      </c>
      <c r="F59" s="178">
        <v>6181</v>
      </c>
      <c r="G59" s="178">
        <v>7775</v>
      </c>
      <c r="H59" s="176">
        <f t="shared" si="16"/>
        <v>7923.2</v>
      </c>
      <c r="I59" s="178">
        <f t="shared" si="16"/>
        <v>8071.4</v>
      </c>
      <c r="J59" s="178">
        <f t="shared" si="16"/>
        <v>8219.6</v>
      </c>
      <c r="K59" s="178">
        <f t="shared" si="16"/>
        <v>8367.8000000000011</v>
      </c>
      <c r="L59" s="178">
        <v>8516</v>
      </c>
      <c r="M59" s="178">
        <v>9119</v>
      </c>
      <c r="N59" s="180">
        <v>9290</v>
      </c>
      <c r="O59" s="178">
        <v>9849</v>
      </c>
      <c r="P59" s="180">
        <v>9932</v>
      </c>
      <c r="Q59" s="178">
        <v>11050</v>
      </c>
      <c r="R59" s="181">
        <v>10663</v>
      </c>
      <c r="S59" s="181">
        <v>11477</v>
      </c>
      <c r="T59" s="181">
        <v>11360</v>
      </c>
      <c r="U59" s="181">
        <v>11853</v>
      </c>
      <c r="V59" s="181">
        <v>11722</v>
      </c>
      <c r="W59" s="178">
        <v>11552</v>
      </c>
      <c r="X59" s="179">
        <v>11669</v>
      </c>
      <c r="Y59" s="179">
        <v>11470</v>
      </c>
      <c r="Z59" s="179">
        <v>11478</v>
      </c>
      <c r="AA59" s="179">
        <v>11052</v>
      </c>
      <c r="AB59" s="179">
        <v>10648</v>
      </c>
      <c r="AC59" s="178">
        <v>10796</v>
      </c>
      <c r="AD59" s="179">
        <v>11685</v>
      </c>
      <c r="AE59" s="179">
        <v>11340</v>
      </c>
      <c r="AF59" s="179">
        <v>10766</v>
      </c>
      <c r="AG59" s="179">
        <v>10059</v>
      </c>
      <c r="AH59" s="179">
        <v>10329</v>
      </c>
      <c r="AI59" s="178">
        <v>10065</v>
      </c>
      <c r="AJ59" s="178">
        <v>9933</v>
      </c>
      <c r="AK59" s="178">
        <v>10145</v>
      </c>
      <c r="AL59" s="178">
        <v>10094</v>
      </c>
      <c r="AM59" s="178">
        <v>10487</v>
      </c>
      <c r="AN59" s="178">
        <v>10843</v>
      </c>
      <c r="AO59" s="178">
        <v>11251</v>
      </c>
      <c r="AP59" s="178">
        <v>11829</v>
      </c>
      <c r="AQ59" s="178">
        <v>12294</v>
      </c>
      <c r="AR59" s="178">
        <v>12452</v>
      </c>
      <c r="AS59" s="178">
        <v>13210</v>
      </c>
      <c r="AT59" s="178">
        <v>13309</v>
      </c>
      <c r="AU59" s="178">
        <v>13775</v>
      </c>
      <c r="AV59" s="178">
        <v>13988</v>
      </c>
      <c r="AW59" s="178">
        <v>14452</v>
      </c>
      <c r="AX59" s="178">
        <v>14982</v>
      </c>
      <c r="AY59" s="178">
        <v>14757</v>
      </c>
      <c r="AZ59" s="178">
        <v>15034</v>
      </c>
      <c r="BA59" s="238">
        <v>14330</v>
      </c>
      <c r="BB59" s="239">
        <v>14230</v>
      </c>
      <c r="BC59" s="239">
        <v>14160</v>
      </c>
      <c r="BD59" s="239">
        <v>13770</v>
      </c>
      <c r="BE59" s="239">
        <v>13710</v>
      </c>
      <c r="BF59" s="239">
        <v>13450</v>
      </c>
      <c r="BG59" s="239">
        <v>13170</v>
      </c>
      <c r="BH59" s="239">
        <v>12980</v>
      </c>
      <c r="BI59" s="239">
        <v>12690</v>
      </c>
      <c r="BJ59" s="239">
        <v>12660</v>
      </c>
      <c r="BK59" s="239">
        <v>12460</v>
      </c>
      <c r="BL59" s="239">
        <v>12410</v>
      </c>
      <c r="BM59" s="239">
        <v>12030</v>
      </c>
      <c r="BN59" s="178"/>
      <c r="BO59" s="178"/>
      <c r="BP59" s="178"/>
      <c r="BQ59" s="178"/>
      <c r="BR59" s="178"/>
      <c r="BS59" s="178"/>
      <c r="BT59" s="178"/>
      <c r="BU59" s="178"/>
      <c r="BV59" s="178"/>
    </row>
    <row r="60" spans="1:74" s="76" customFormat="1">
      <c r="A60" s="202" t="s">
        <v>99</v>
      </c>
      <c r="B60" s="179">
        <v>52442</v>
      </c>
      <c r="C60" s="176">
        <f t="shared" si="15"/>
        <v>51709.5</v>
      </c>
      <c r="D60" s="178">
        <v>50977</v>
      </c>
      <c r="E60" s="178">
        <v>54439</v>
      </c>
      <c r="F60" s="178">
        <v>68142</v>
      </c>
      <c r="G60" s="178">
        <v>78000</v>
      </c>
      <c r="H60" s="176">
        <f t="shared" si="16"/>
        <v>79699.600000000006</v>
      </c>
      <c r="I60" s="178">
        <f t="shared" si="16"/>
        <v>81399.200000000012</v>
      </c>
      <c r="J60" s="178">
        <f t="shared" si="16"/>
        <v>83098.800000000017</v>
      </c>
      <c r="K60" s="178">
        <f t="shared" si="16"/>
        <v>84798.400000000023</v>
      </c>
      <c r="L60" s="178">
        <v>86498</v>
      </c>
      <c r="M60" s="178">
        <v>87718</v>
      </c>
      <c r="N60" s="180">
        <v>88106</v>
      </c>
      <c r="O60" s="178">
        <v>91629</v>
      </c>
      <c r="P60" s="180">
        <v>93918</v>
      </c>
      <c r="Q60" s="178">
        <v>96000</v>
      </c>
      <c r="R60" s="181">
        <v>97985</v>
      </c>
      <c r="S60" s="181">
        <v>97494</v>
      </c>
      <c r="T60" s="181">
        <v>97079</v>
      </c>
      <c r="U60" s="181">
        <v>97643</v>
      </c>
      <c r="V60" s="181">
        <v>94564</v>
      </c>
      <c r="W60" s="178">
        <v>93168</v>
      </c>
      <c r="X60" s="179">
        <v>93750</v>
      </c>
      <c r="Y60" s="179">
        <v>90048</v>
      </c>
      <c r="Z60" s="179">
        <v>85569</v>
      </c>
      <c r="AA60" s="179">
        <v>81547</v>
      </c>
      <c r="AB60" s="179">
        <v>78781</v>
      </c>
      <c r="AC60" s="178">
        <v>79376</v>
      </c>
      <c r="AD60" s="179">
        <v>80863</v>
      </c>
      <c r="AE60" s="179">
        <v>76263</v>
      </c>
      <c r="AF60" s="179">
        <v>69824</v>
      </c>
      <c r="AG60" s="179">
        <v>67003</v>
      </c>
      <c r="AH60" s="179">
        <v>66669</v>
      </c>
      <c r="AI60" s="178">
        <v>67134</v>
      </c>
      <c r="AJ60" s="178">
        <v>66125</v>
      </c>
      <c r="AK60" s="178">
        <v>67403</v>
      </c>
      <c r="AL60" s="178">
        <v>67704</v>
      </c>
      <c r="AM60" s="178">
        <v>70028</v>
      </c>
      <c r="AN60" s="178">
        <v>65106</v>
      </c>
      <c r="AO60" s="178">
        <v>67410</v>
      </c>
      <c r="AP60" s="178">
        <v>74420</v>
      </c>
      <c r="AQ60" s="178">
        <v>76130</v>
      </c>
      <c r="AR60" s="178">
        <v>77664</v>
      </c>
      <c r="AS60" s="178">
        <v>81391</v>
      </c>
      <c r="AT60" s="178">
        <v>83826</v>
      </c>
      <c r="AU60" s="178">
        <v>86502</v>
      </c>
      <c r="AV60" s="178">
        <v>90049</v>
      </c>
      <c r="AW60" s="178">
        <v>93013</v>
      </c>
      <c r="AX60" s="178">
        <v>94994</v>
      </c>
      <c r="AY60" s="178">
        <v>95085</v>
      </c>
      <c r="AZ60" s="178">
        <v>96225</v>
      </c>
      <c r="BA60" s="238">
        <v>94280</v>
      </c>
      <c r="BB60" s="239">
        <v>91100</v>
      </c>
      <c r="BC60" s="239">
        <v>90870</v>
      </c>
      <c r="BD60" s="239">
        <v>88030</v>
      </c>
      <c r="BE60" s="239">
        <v>86950</v>
      </c>
      <c r="BF60" s="239">
        <v>86110</v>
      </c>
      <c r="BG60" s="239">
        <v>85340</v>
      </c>
      <c r="BH60" s="239">
        <v>83940</v>
      </c>
      <c r="BI60" s="239">
        <v>84400</v>
      </c>
      <c r="BJ60" s="239">
        <v>83260</v>
      </c>
      <c r="BK60" s="239">
        <v>84200</v>
      </c>
      <c r="BL60" s="239">
        <v>84430</v>
      </c>
      <c r="BM60" s="239">
        <v>81870</v>
      </c>
      <c r="BN60" s="178"/>
      <c r="BO60" s="178"/>
      <c r="BP60" s="178"/>
      <c r="BQ60" s="178"/>
      <c r="BR60" s="178"/>
      <c r="BS60" s="178"/>
      <c r="BT60" s="178"/>
      <c r="BU60" s="178"/>
      <c r="BV60" s="178"/>
    </row>
    <row r="61" spans="1:74" s="76" customFormat="1">
      <c r="A61" s="202" t="s">
        <v>101</v>
      </c>
      <c r="B61" s="179">
        <v>134471</v>
      </c>
      <c r="C61" s="176">
        <f t="shared" si="15"/>
        <v>133106</v>
      </c>
      <c r="D61" s="178">
        <v>131741</v>
      </c>
      <c r="E61" s="178">
        <v>139500</v>
      </c>
      <c r="F61" s="178">
        <v>170698</v>
      </c>
      <c r="G61" s="178">
        <v>182227</v>
      </c>
      <c r="H61" s="176">
        <f t="shared" si="16"/>
        <v>183781.6</v>
      </c>
      <c r="I61" s="178">
        <f t="shared" si="16"/>
        <v>185336.2</v>
      </c>
      <c r="J61" s="178">
        <f t="shared" si="16"/>
        <v>186890.80000000002</v>
      </c>
      <c r="K61" s="178">
        <f t="shared" si="16"/>
        <v>188445.40000000002</v>
      </c>
      <c r="L61" s="178">
        <v>190000</v>
      </c>
      <c r="M61" s="178">
        <v>192807</v>
      </c>
      <c r="N61" s="183">
        <v>199771</v>
      </c>
      <c r="O61" s="178">
        <v>204037</v>
      </c>
      <c r="P61" s="183">
        <v>207413</v>
      </c>
      <c r="Q61" s="178">
        <v>210780</v>
      </c>
      <c r="R61" s="182">
        <v>214234</v>
      </c>
      <c r="S61" s="182">
        <v>212907</v>
      </c>
      <c r="T61" s="182">
        <v>210720</v>
      </c>
      <c r="U61" s="182">
        <v>208335</v>
      </c>
      <c r="V61" s="182">
        <v>204064</v>
      </c>
      <c r="W61" s="178">
        <v>198465</v>
      </c>
      <c r="X61" s="179">
        <v>194605</v>
      </c>
      <c r="Y61" s="179">
        <v>184022</v>
      </c>
      <c r="Z61" s="179">
        <v>174762</v>
      </c>
      <c r="AA61" s="179">
        <v>166752</v>
      </c>
      <c r="AB61" s="179">
        <v>162165</v>
      </c>
      <c r="AC61" s="178">
        <v>163765</v>
      </c>
      <c r="AD61" s="179">
        <v>165379</v>
      </c>
      <c r="AE61" s="179">
        <v>154580</v>
      </c>
      <c r="AF61" s="179">
        <v>143318</v>
      </c>
      <c r="AG61" s="179">
        <v>133562</v>
      </c>
      <c r="AH61" s="179">
        <v>134573</v>
      </c>
      <c r="AI61" s="178">
        <v>132963</v>
      </c>
      <c r="AJ61" s="178">
        <v>132708</v>
      </c>
      <c r="AK61" s="178">
        <v>132401</v>
      </c>
      <c r="AL61" s="178">
        <v>134401</v>
      </c>
      <c r="AM61" s="178">
        <v>140861</v>
      </c>
      <c r="AN61" s="178">
        <v>138531</v>
      </c>
      <c r="AO61" s="178">
        <v>139426</v>
      </c>
      <c r="AP61" s="178">
        <v>141731</v>
      </c>
      <c r="AQ61" s="178">
        <v>141884</v>
      </c>
      <c r="AR61" s="178">
        <v>140139</v>
      </c>
      <c r="AS61" s="178">
        <v>143818</v>
      </c>
      <c r="AT61" s="178">
        <v>142526</v>
      </c>
      <c r="AU61" s="178">
        <v>153203</v>
      </c>
      <c r="AV61" s="178">
        <v>161817</v>
      </c>
      <c r="AW61" s="178">
        <v>168333</v>
      </c>
      <c r="AX61" s="178">
        <v>176310</v>
      </c>
      <c r="AY61" s="178">
        <v>180917</v>
      </c>
      <c r="AZ61" s="178">
        <v>183826</v>
      </c>
      <c r="BA61" s="238">
        <v>185630</v>
      </c>
      <c r="BB61" s="239">
        <v>184900</v>
      </c>
      <c r="BC61" s="239">
        <v>184490</v>
      </c>
      <c r="BD61" s="239">
        <v>176890</v>
      </c>
      <c r="BE61" s="239">
        <v>171440</v>
      </c>
      <c r="BF61" s="239">
        <v>170400</v>
      </c>
      <c r="BG61" s="239">
        <v>170290</v>
      </c>
      <c r="BH61" s="239">
        <v>173720</v>
      </c>
      <c r="BI61" s="239">
        <v>171570</v>
      </c>
      <c r="BJ61" s="239">
        <v>171540</v>
      </c>
      <c r="BK61" s="239">
        <v>175330</v>
      </c>
      <c r="BL61" s="239">
        <v>174530</v>
      </c>
      <c r="BM61" s="239">
        <v>173620</v>
      </c>
      <c r="BN61" s="178"/>
      <c r="BO61" s="178"/>
      <c r="BP61" s="178"/>
      <c r="BQ61" s="178"/>
      <c r="BR61" s="178"/>
      <c r="BS61" s="178"/>
      <c r="BT61" s="178"/>
      <c r="BU61" s="178"/>
      <c r="BV61" s="178"/>
    </row>
    <row r="62" spans="1:74" s="76" customFormat="1">
      <c r="A62" s="202" t="s">
        <v>105</v>
      </c>
      <c r="B62" s="179">
        <v>107175</v>
      </c>
      <c r="C62" s="176">
        <f t="shared" si="15"/>
        <v>105106</v>
      </c>
      <c r="D62" s="178">
        <v>103037</v>
      </c>
      <c r="E62" s="178">
        <v>99600</v>
      </c>
      <c r="F62" s="178">
        <v>125099</v>
      </c>
      <c r="G62" s="178">
        <v>143200</v>
      </c>
      <c r="H62" s="176">
        <f t="shared" si="16"/>
        <v>144762.79999999999</v>
      </c>
      <c r="I62" s="178">
        <f t="shared" si="16"/>
        <v>146325.59999999998</v>
      </c>
      <c r="J62" s="178">
        <f t="shared" si="16"/>
        <v>147888.39999999997</v>
      </c>
      <c r="K62" s="178">
        <f t="shared" si="16"/>
        <v>149451.19999999995</v>
      </c>
      <c r="L62" s="178">
        <v>151014</v>
      </c>
      <c r="M62" s="178">
        <v>153568</v>
      </c>
      <c r="N62" s="180">
        <v>157415</v>
      </c>
      <c r="O62" s="178">
        <v>154045</v>
      </c>
      <c r="P62" s="183">
        <v>159934</v>
      </c>
      <c r="Q62" s="178">
        <v>163124</v>
      </c>
      <c r="R62" s="181">
        <v>163812</v>
      </c>
      <c r="S62" s="181">
        <v>160665</v>
      </c>
      <c r="T62" s="181">
        <v>156918</v>
      </c>
      <c r="U62" s="181">
        <v>155442</v>
      </c>
      <c r="V62" s="181">
        <v>146458</v>
      </c>
      <c r="W62" s="178">
        <v>144645</v>
      </c>
      <c r="X62" s="179">
        <v>143356</v>
      </c>
      <c r="Y62" s="179">
        <v>137494</v>
      </c>
      <c r="Z62" s="179">
        <v>132412</v>
      </c>
      <c r="AA62" s="179">
        <v>127226</v>
      </c>
      <c r="AB62" s="179">
        <v>122871</v>
      </c>
      <c r="AC62" s="178">
        <v>121219</v>
      </c>
      <c r="AD62" s="179">
        <v>124376</v>
      </c>
      <c r="AE62" s="179">
        <v>118921</v>
      </c>
      <c r="AF62" s="179">
        <v>110527</v>
      </c>
      <c r="AG62" s="179">
        <v>104770</v>
      </c>
      <c r="AH62" s="179">
        <v>103881</v>
      </c>
      <c r="AI62" s="178">
        <v>103715</v>
      </c>
      <c r="AJ62" s="178">
        <v>101958</v>
      </c>
      <c r="AK62" s="178">
        <v>104146</v>
      </c>
      <c r="AL62" s="178">
        <v>105981</v>
      </c>
      <c r="AM62" s="178">
        <v>108817</v>
      </c>
      <c r="AN62" s="178">
        <v>110919</v>
      </c>
      <c r="AO62" s="178">
        <v>112632</v>
      </c>
      <c r="AP62" s="178">
        <v>113959</v>
      </c>
      <c r="AQ62" s="178">
        <v>114436</v>
      </c>
      <c r="AR62" s="178">
        <v>114943</v>
      </c>
      <c r="AS62" s="178">
        <v>119933</v>
      </c>
      <c r="AT62" s="178">
        <v>123474</v>
      </c>
      <c r="AU62" s="178">
        <v>124758</v>
      </c>
      <c r="AV62" s="178">
        <v>127830</v>
      </c>
      <c r="AW62" s="178">
        <v>128603</v>
      </c>
      <c r="AX62" s="178">
        <v>130298</v>
      </c>
      <c r="AY62" s="178">
        <v>130658</v>
      </c>
      <c r="AZ62" s="178">
        <v>131182</v>
      </c>
      <c r="BA62" s="238">
        <v>130950</v>
      </c>
      <c r="BB62" s="239">
        <v>127790</v>
      </c>
      <c r="BC62" s="239">
        <v>123540</v>
      </c>
      <c r="BD62" s="239">
        <v>119990</v>
      </c>
      <c r="BE62" s="239">
        <v>116150</v>
      </c>
      <c r="BF62" s="239">
        <v>115720</v>
      </c>
      <c r="BG62" s="239">
        <v>116570</v>
      </c>
      <c r="BH62" s="239">
        <v>116860</v>
      </c>
      <c r="BI62" s="239">
        <v>115670</v>
      </c>
      <c r="BJ62" s="239">
        <v>114170</v>
      </c>
      <c r="BK62" s="239">
        <v>115930</v>
      </c>
      <c r="BL62" s="239">
        <v>116870</v>
      </c>
      <c r="BM62" s="239">
        <v>115890</v>
      </c>
      <c r="BN62" s="178"/>
      <c r="BO62" s="178"/>
      <c r="BP62" s="178"/>
      <c r="BQ62" s="178"/>
      <c r="BR62" s="178"/>
      <c r="BS62" s="178"/>
      <c r="BT62" s="178"/>
      <c r="BU62" s="178"/>
      <c r="BV62" s="178"/>
    </row>
    <row r="63" spans="1:74" s="76" customFormat="1">
      <c r="A63" s="202" t="s">
        <v>106</v>
      </c>
      <c r="B63" s="179">
        <v>6250</v>
      </c>
      <c r="C63" s="176">
        <f t="shared" si="15"/>
        <v>6349</v>
      </c>
      <c r="D63" s="178">
        <v>6448</v>
      </c>
      <c r="E63" s="178">
        <v>6485</v>
      </c>
      <c r="F63" s="178">
        <v>8157</v>
      </c>
      <c r="G63" s="178">
        <v>9157</v>
      </c>
      <c r="H63" s="176">
        <f t="shared" si="16"/>
        <v>9354.7999999999993</v>
      </c>
      <c r="I63" s="178">
        <f t="shared" si="16"/>
        <v>9552.5999999999985</v>
      </c>
      <c r="J63" s="178">
        <f t="shared" si="16"/>
        <v>9750.3999999999978</v>
      </c>
      <c r="K63" s="178">
        <f t="shared" si="16"/>
        <v>9948.1999999999971</v>
      </c>
      <c r="L63" s="178">
        <v>10146</v>
      </c>
      <c r="M63" s="178">
        <v>10435</v>
      </c>
      <c r="N63" s="180">
        <v>10909</v>
      </c>
      <c r="O63" s="178">
        <v>10802</v>
      </c>
      <c r="P63" s="180">
        <v>11117</v>
      </c>
      <c r="Q63" s="178">
        <v>11042</v>
      </c>
      <c r="R63" s="181">
        <v>10831</v>
      </c>
      <c r="S63" s="181">
        <v>10796</v>
      </c>
      <c r="T63" s="181">
        <v>10884</v>
      </c>
      <c r="U63" s="181">
        <v>11243</v>
      </c>
      <c r="V63" s="181">
        <v>10864</v>
      </c>
      <c r="W63" s="178">
        <v>10719</v>
      </c>
      <c r="X63" s="179">
        <v>10545</v>
      </c>
      <c r="Y63" s="179">
        <v>10533</v>
      </c>
      <c r="Z63" s="179">
        <v>9820</v>
      </c>
      <c r="AA63" s="179">
        <v>9382</v>
      </c>
      <c r="AB63" s="179">
        <v>8908</v>
      </c>
      <c r="AC63" s="178">
        <v>8771</v>
      </c>
      <c r="AD63" s="179">
        <v>8855</v>
      </c>
      <c r="AE63" s="179">
        <v>8554</v>
      </c>
      <c r="AF63" s="179">
        <v>7825</v>
      </c>
      <c r="AG63" s="179">
        <v>7744</v>
      </c>
      <c r="AH63" s="179">
        <v>7859</v>
      </c>
      <c r="AI63" s="178">
        <v>7640</v>
      </c>
      <c r="AJ63" s="178">
        <v>7450</v>
      </c>
      <c r="AK63" s="178">
        <v>7826</v>
      </c>
      <c r="AL63" s="178">
        <v>7689</v>
      </c>
      <c r="AM63" s="178">
        <v>7850</v>
      </c>
      <c r="AN63" s="178">
        <v>8074</v>
      </c>
      <c r="AO63" s="178">
        <v>8179</v>
      </c>
      <c r="AP63" s="178">
        <v>8477</v>
      </c>
      <c r="AQ63" s="178">
        <v>8603</v>
      </c>
      <c r="AR63" s="178">
        <v>9006</v>
      </c>
      <c r="AS63" s="178">
        <v>9318</v>
      </c>
      <c r="AT63" s="178">
        <v>9258</v>
      </c>
      <c r="AU63" s="178">
        <v>9881</v>
      </c>
      <c r="AV63" s="178">
        <v>10108</v>
      </c>
      <c r="AW63" s="178">
        <v>10384</v>
      </c>
      <c r="AX63" s="178">
        <v>10347</v>
      </c>
      <c r="AY63" s="178">
        <v>10028</v>
      </c>
      <c r="AZ63" s="178">
        <v>9908</v>
      </c>
      <c r="BA63" s="238">
        <v>9730</v>
      </c>
      <c r="BB63" s="239">
        <v>9820</v>
      </c>
      <c r="BC63" s="239">
        <v>9810</v>
      </c>
      <c r="BD63" s="239">
        <v>9430</v>
      </c>
      <c r="BE63" s="239">
        <v>9020</v>
      </c>
      <c r="BF63" s="239">
        <v>9220</v>
      </c>
      <c r="BG63" s="239">
        <v>8190</v>
      </c>
      <c r="BH63" s="239">
        <v>8460</v>
      </c>
      <c r="BI63" s="239">
        <v>9000</v>
      </c>
      <c r="BJ63" s="239">
        <v>8980</v>
      </c>
      <c r="BK63" s="239">
        <v>8950</v>
      </c>
      <c r="BL63" s="239">
        <v>9040</v>
      </c>
      <c r="BM63" s="239">
        <v>8800</v>
      </c>
      <c r="BN63" s="178"/>
      <c r="BO63" s="178"/>
      <c r="BP63" s="178"/>
      <c r="BQ63" s="178"/>
      <c r="BR63" s="178"/>
      <c r="BS63" s="178"/>
      <c r="BT63" s="178"/>
      <c r="BU63" s="178"/>
      <c r="BV63" s="178"/>
    </row>
    <row r="64" spans="1:74" s="76" customFormat="1">
      <c r="A64" s="203" t="s">
        <v>109</v>
      </c>
      <c r="B64" s="184">
        <v>3175</v>
      </c>
      <c r="C64" s="207">
        <f t="shared" si="15"/>
        <v>3245</v>
      </c>
      <c r="D64" s="185">
        <v>3315</v>
      </c>
      <c r="E64" s="185">
        <v>3402</v>
      </c>
      <c r="F64" s="185">
        <v>3791</v>
      </c>
      <c r="G64" s="185">
        <v>4452</v>
      </c>
      <c r="H64" s="207">
        <f t="shared" si="16"/>
        <v>4780.6000000000004</v>
      </c>
      <c r="I64" s="185">
        <f t="shared" si="16"/>
        <v>5109.2000000000007</v>
      </c>
      <c r="J64" s="185">
        <f t="shared" si="16"/>
        <v>5437.8000000000011</v>
      </c>
      <c r="K64" s="185">
        <f t="shared" si="16"/>
        <v>5766.4000000000015</v>
      </c>
      <c r="L64" s="185">
        <v>6095</v>
      </c>
      <c r="M64" s="185">
        <v>5939</v>
      </c>
      <c r="N64" s="186">
        <v>5885</v>
      </c>
      <c r="O64" s="185">
        <v>6303</v>
      </c>
      <c r="P64" s="186">
        <v>6316</v>
      </c>
      <c r="Q64" s="185">
        <v>6455</v>
      </c>
      <c r="R64" s="187">
        <v>6559</v>
      </c>
      <c r="S64" s="187">
        <v>6699</v>
      </c>
      <c r="T64" s="187">
        <v>6773</v>
      </c>
      <c r="U64" s="187">
        <v>6721</v>
      </c>
      <c r="V64" s="187">
        <v>6733</v>
      </c>
      <c r="W64" s="185">
        <v>6424</v>
      </c>
      <c r="X64" s="184">
        <v>6513</v>
      </c>
      <c r="Y64" s="184">
        <v>6011</v>
      </c>
      <c r="Z64" s="184">
        <v>6002</v>
      </c>
      <c r="AA64" s="184">
        <v>5769</v>
      </c>
      <c r="AB64" s="184">
        <v>5794</v>
      </c>
      <c r="AC64" s="185">
        <v>5968</v>
      </c>
      <c r="AD64" s="184">
        <v>6177</v>
      </c>
      <c r="AE64" s="184">
        <v>5963</v>
      </c>
      <c r="AF64" s="184">
        <v>6127</v>
      </c>
      <c r="AG64" s="184">
        <v>5212</v>
      </c>
      <c r="AH64" s="184">
        <v>5231</v>
      </c>
      <c r="AI64" s="185">
        <v>5215</v>
      </c>
      <c r="AJ64" s="185">
        <v>5414</v>
      </c>
      <c r="AK64" s="185">
        <v>5871</v>
      </c>
      <c r="AL64" s="185">
        <v>5867</v>
      </c>
      <c r="AM64" s="185">
        <v>6181</v>
      </c>
      <c r="AN64" s="185">
        <v>6469</v>
      </c>
      <c r="AO64" s="185">
        <v>6521</v>
      </c>
      <c r="AP64" s="185">
        <v>6675</v>
      </c>
      <c r="AQ64" s="185">
        <v>6856</v>
      </c>
      <c r="AR64" s="185">
        <v>7083</v>
      </c>
      <c r="AS64" s="185">
        <v>6970</v>
      </c>
      <c r="AT64" s="185">
        <v>7100</v>
      </c>
      <c r="AU64" s="185">
        <v>7152</v>
      </c>
      <c r="AV64" s="185">
        <v>6779</v>
      </c>
      <c r="AW64" s="185">
        <v>7317</v>
      </c>
      <c r="AX64" s="185">
        <v>7392</v>
      </c>
      <c r="AY64" s="185">
        <v>7209</v>
      </c>
      <c r="AZ64" s="185">
        <v>7199</v>
      </c>
      <c r="BA64" s="240">
        <v>6850</v>
      </c>
      <c r="BB64" s="241">
        <v>6670</v>
      </c>
      <c r="BC64" s="241">
        <v>6480</v>
      </c>
      <c r="BD64" s="241">
        <v>6140</v>
      </c>
      <c r="BE64" s="241">
        <v>5960</v>
      </c>
      <c r="BF64" s="241">
        <v>5900</v>
      </c>
      <c r="BG64" s="241">
        <v>5840</v>
      </c>
      <c r="BH64" s="241">
        <v>5630</v>
      </c>
      <c r="BI64" s="241">
        <v>5660</v>
      </c>
      <c r="BJ64" s="241">
        <v>5560</v>
      </c>
      <c r="BK64" s="241">
        <v>5590</v>
      </c>
      <c r="BL64" s="241">
        <v>5620</v>
      </c>
      <c r="BM64" s="241">
        <v>5640</v>
      </c>
      <c r="BN64" s="178"/>
      <c r="BO64" s="178"/>
      <c r="BP64" s="178"/>
      <c r="BQ64" s="178"/>
      <c r="BR64" s="178"/>
      <c r="BS64" s="178"/>
      <c r="BT64" s="178"/>
      <c r="BU64" s="178"/>
      <c r="BV64" s="178"/>
    </row>
    <row r="65" spans="1:74">
      <c r="A65" s="198" t="s">
        <v>137</v>
      </c>
      <c r="B65" s="189">
        <v>3599</v>
      </c>
      <c r="C65" s="210">
        <f t="shared" si="15"/>
        <v>3558</v>
      </c>
      <c r="D65" s="190">
        <v>3517</v>
      </c>
      <c r="E65" s="190">
        <v>3527</v>
      </c>
      <c r="F65" s="190">
        <v>4058</v>
      </c>
      <c r="G65" s="190">
        <v>4709</v>
      </c>
      <c r="H65" s="210">
        <f t="shared" si="16"/>
        <v>4763.2</v>
      </c>
      <c r="I65" s="190">
        <f t="shared" si="16"/>
        <v>4817.3999999999996</v>
      </c>
      <c r="J65" s="190">
        <f t="shared" si="16"/>
        <v>4871.5999999999995</v>
      </c>
      <c r="K65" s="190">
        <f t="shared" si="16"/>
        <v>4925.7999999999993</v>
      </c>
      <c r="L65" s="190">
        <v>4980</v>
      </c>
      <c r="M65" s="190">
        <v>4760</v>
      </c>
      <c r="N65" s="191">
        <v>4965</v>
      </c>
      <c r="O65" s="190">
        <v>5213</v>
      </c>
      <c r="P65" s="192">
        <v>5540</v>
      </c>
      <c r="Q65" s="190">
        <v>5367</v>
      </c>
      <c r="R65" s="193">
        <v>5106</v>
      </c>
      <c r="S65" s="193">
        <v>5335</v>
      </c>
      <c r="T65" s="193">
        <v>5186</v>
      </c>
      <c r="U65" s="193">
        <v>5812</v>
      </c>
      <c r="V65" s="193">
        <v>4959</v>
      </c>
      <c r="W65" s="190">
        <v>4848</v>
      </c>
      <c r="X65" s="189">
        <v>4871</v>
      </c>
      <c r="Y65" s="189">
        <v>4909</v>
      </c>
      <c r="Z65" s="189">
        <v>4073</v>
      </c>
      <c r="AA65" s="189">
        <v>3940</v>
      </c>
      <c r="AB65" s="189">
        <v>3875</v>
      </c>
      <c r="AC65" s="190">
        <v>3842</v>
      </c>
      <c r="AD65" s="189">
        <v>3882</v>
      </c>
      <c r="AE65" s="189">
        <v>3565</v>
      </c>
      <c r="AF65" s="189">
        <v>3626</v>
      </c>
      <c r="AG65" s="189">
        <v>3369</v>
      </c>
      <c r="AH65" s="189">
        <v>3385</v>
      </c>
      <c r="AI65" s="190">
        <v>3136</v>
      </c>
      <c r="AJ65" s="190">
        <v>3207</v>
      </c>
      <c r="AK65" s="190">
        <v>2974</v>
      </c>
      <c r="AL65" s="190">
        <v>2696</v>
      </c>
      <c r="AM65" s="190">
        <v>2853</v>
      </c>
      <c r="AN65" s="190">
        <v>2777</v>
      </c>
      <c r="AO65" s="190">
        <v>2675</v>
      </c>
      <c r="AP65" s="190">
        <v>2695</v>
      </c>
      <c r="AQ65" s="190">
        <v>2808</v>
      </c>
      <c r="AR65" s="190">
        <v>3090</v>
      </c>
      <c r="AS65" s="190">
        <v>2725</v>
      </c>
      <c r="AT65" s="190">
        <v>3031</v>
      </c>
      <c r="AU65" s="190">
        <v>2781</v>
      </c>
      <c r="AV65" s="190">
        <v>3150</v>
      </c>
      <c r="AW65" s="190">
        <v>2944</v>
      </c>
      <c r="AX65" s="190">
        <v>3352</v>
      </c>
      <c r="AY65" s="190">
        <v>3517</v>
      </c>
      <c r="AZ65" s="190">
        <v>3602</v>
      </c>
      <c r="BA65" s="242">
        <v>3290</v>
      </c>
      <c r="BB65" s="243">
        <v>3080</v>
      </c>
      <c r="BC65" s="243">
        <v>3100</v>
      </c>
      <c r="BD65" s="243">
        <v>3020</v>
      </c>
      <c r="BE65" s="243">
        <v>3090</v>
      </c>
      <c r="BF65" s="241">
        <v>2970</v>
      </c>
      <c r="BG65" s="241">
        <v>2780</v>
      </c>
      <c r="BH65" s="241">
        <v>2900</v>
      </c>
      <c r="BI65" s="241">
        <v>2920</v>
      </c>
      <c r="BJ65" s="241">
        <v>2760</v>
      </c>
      <c r="BK65" s="241">
        <v>2700</v>
      </c>
      <c r="BL65" s="241">
        <v>2710</v>
      </c>
      <c r="BM65" s="241">
        <v>2930</v>
      </c>
      <c r="BN65" s="194"/>
      <c r="BO65" s="194"/>
      <c r="BP65" s="194"/>
      <c r="BQ65" s="194"/>
      <c r="BR65" s="194"/>
      <c r="BS65" s="194"/>
      <c r="BT65" s="194"/>
      <c r="BU65" s="194"/>
      <c r="BV65" s="194"/>
    </row>
    <row r="66" spans="1:74">
      <c r="B66" s="195"/>
      <c r="C66" s="179"/>
      <c r="D66" s="178"/>
      <c r="E66" s="178"/>
      <c r="F66" s="178"/>
      <c r="G66" s="178"/>
      <c r="H66" s="178"/>
      <c r="I66" s="178"/>
      <c r="J66" s="178"/>
      <c r="K66" s="178"/>
      <c r="L66" s="178"/>
      <c r="M66" s="178"/>
      <c r="N66" s="196"/>
      <c r="O66" s="178"/>
      <c r="P66" s="196"/>
      <c r="Q66" s="178"/>
      <c r="R66" s="178"/>
      <c r="S66" s="178"/>
      <c r="T66" s="178"/>
      <c r="U66" s="178"/>
      <c r="V66" s="178"/>
      <c r="W66" s="196"/>
      <c r="X66" s="196"/>
      <c r="Y66" s="178"/>
      <c r="Z66" s="178"/>
      <c r="AA66" s="178"/>
      <c r="AB66" s="178"/>
      <c r="AC66" s="196"/>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row>
    <row r="67" spans="1:74" s="215" customFormat="1" ht="318.75">
      <c r="A67" s="151"/>
      <c r="B67" s="211" t="s">
        <v>160</v>
      </c>
      <c r="C67" s="211"/>
      <c r="D67" s="197" t="s">
        <v>168</v>
      </c>
      <c r="E67" s="197" t="s">
        <v>165</v>
      </c>
      <c r="F67" s="197" t="s">
        <v>166</v>
      </c>
      <c r="G67" s="197" t="s">
        <v>167</v>
      </c>
      <c r="H67" s="197"/>
      <c r="I67" s="197"/>
      <c r="J67" s="197"/>
      <c r="K67" s="197"/>
      <c r="L67" s="197" t="s">
        <v>145</v>
      </c>
      <c r="M67" s="197" t="s">
        <v>191</v>
      </c>
      <c r="N67" s="212"/>
      <c r="O67" s="197"/>
      <c r="P67" s="212"/>
      <c r="Q67" s="197"/>
      <c r="R67" s="197"/>
      <c r="S67" s="197"/>
      <c r="T67" s="197"/>
      <c r="U67" s="197"/>
      <c r="V67" s="197"/>
      <c r="W67" s="197"/>
      <c r="X67" s="197"/>
      <c r="Y67" s="197"/>
      <c r="Z67" s="197"/>
      <c r="AA67" s="197"/>
      <c r="AB67" s="197"/>
      <c r="AC67" s="197"/>
      <c r="AD67" s="213"/>
      <c r="AE67" s="213"/>
      <c r="AF67" s="213"/>
      <c r="AG67" s="213"/>
      <c r="AH67" s="213"/>
      <c r="AI67" s="213"/>
      <c r="AJ67" s="213"/>
      <c r="AK67" s="213" t="s">
        <v>144</v>
      </c>
      <c r="AL67" s="213" t="s">
        <v>143</v>
      </c>
      <c r="AM67" s="213" t="s">
        <v>142</v>
      </c>
      <c r="AN67" s="213"/>
      <c r="AO67" s="213"/>
      <c r="AP67" s="213" t="s">
        <v>141</v>
      </c>
      <c r="AQ67" s="213" t="s">
        <v>196</v>
      </c>
      <c r="AR67" s="213"/>
      <c r="AS67" s="213" t="s">
        <v>244</v>
      </c>
      <c r="AT67" s="213"/>
      <c r="AU67" s="213"/>
      <c r="AV67" s="213"/>
      <c r="AW67" s="213" t="s">
        <v>247</v>
      </c>
      <c r="AX67" s="213"/>
      <c r="AY67" s="213"/>
      <c r="AZ67" s="213" t="s">
        <v>267</v>
      </c>
      <c r="BA67" s="213" t="s">
        <v>423</v>
      </c>
      <c r="BB67" s="213"/>
      <c r="BC67" s="213"/>
      <c r="BD67" s="213"/>
      <c r="BE67" s="213"/>
      <c r="BF67" s="213"/>
      <c r="BG67" s="213"/>
      <c r="BH67" s="213"/>
      <c r="BI67" s="213"/>
      <c r="BJ67" s="213"/>
      <c r="BK67" s="213"/>
      <c r="BL67" s="213"/>
      <c r="BM67" s="213" t="s">
        <v>423</v>
      </c>
      <c r="BN67" s="214"/>
      <c r="BO67" s="214"/>
      <c r="BP67" s="214"/>
      <c r="BQ67" s="214"/>
      <c r="BR67" s="214"/>
      <c r="BS67" s="214"/>
      <c r="BT67" s="214"/>
      <c r="BU67" s="214"/>
      <c r="BV67" s="214"/>
    </row>
    <row r="68" spans="1:74">
      <c r="B68" s="179"/>
      <c r="C68" s="179"/>
      <c r="D68" s="178"/>
      <c r="E68" s="178"/>
      <c r="F68" s="178"/>
      <c r="G68" s="178"/>
      <c r="H68" s="178"/>
      <c r="I68" s="178"/>
      <c r="J68" s="178"/>
      <c r="K68" s="178"/>
      <c r="L68" s="178"/>
      <c r="M68" s="178"/>
      <c r="N68" s="180"/>
      <c r="O68" s="178"/>
      <c r="P68" s="180"/>
      <c r="Q68" s="178"/>
      <c r="R68" s="178"/>
      <c r="S68" s="178"/>
      <c r="T68" s="178"/>
      <c r="U68" s="178"/>
      <c r="V68" s="178"/>
      <c r="W68" s="178"/>
      <c r="X68" s="178"/>
      <c r="Y68" s="178"/>
      <c r="Z68" s="178"/>
      <c r="AA68" s="178"/>
      <c r="AB68" s="178"/>
      <c r="AC68" s="178"/>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row>
    <row r="69" spans="1:74">
      <c r="B69" s="179"/>
      <c r="C69" s="179"/>
      <c r="D69" s="178"/>
      <c r="E69" s="178"/>
      <c r="F69" s="178"/>
      <c r="G69" s="178"/>
      <c r="H69" s="178"/>
      <c r="I69" s="178"/>
      <c r="J69" s="178"/>
      <c r="K69" s="178"/>
      <c r="L69" s="178"/>
      <c r="M69" s="178"/>
      <c r="N69" s="180"/>
      <c r="O69" s="178"/>
      <c r="P69" s="180"/>
      <c r="Q69" s="178"/>
      <c r="R69" s="178"/>
      <c r="S69" s="178"/>
      <c r="T69" s="178"/>
      <c r="U69" s="178"/>
      <c r="V69" s="178"/>
      <c r="W69" s="178"/>
      <c r="X69" s="178"/>
      <c r="Y69" s="178"/>
      <c r="Z69" s="178"/>
      <c r="AA69" s="178"/>
      <c r="AB69" s="178"/>
      <c r="AC69" s="178"/>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row>
    <row r="70" spans="1:74">
      <c r="B70" s="179"/>
      <c r="C70" s="179"/>
      <c r="D70" s="178"/>
      <c r="E70" s="178"/>
      <c r="F70" s="178"/>
      <c r="G70" s="178"/>
      <c r="H70" s="178"/>
      <c r="I70" s="178"/>
      <c r="J70" s="178"/>
      <c r="K70" s="178"/>
      <c r="L70" s="178"/>
      <c r="M70" s="178"/>
      <c r="N70" s="180"/>
      <c r="O70" s="178"/>
      <c r="P70" s="180"/>
      <c r="Q70" s="178"/>
      <c r="R70" s="178"/>
      <c r="S70" s="178"/>
      <c r="T70" s="178"/>
      <c r="U70" s="178"/>
      <c r="V70" s="178"/>
      <c r="W70" s="178"/>
      <c r="X70" s="178"/>
      <c r="Y70" s="178"/>
      <c r="Z70" s="178"/>
      <c r="AA70" s="178"/>
      <c r="AB70" s="178"/>
      <c r="AC70" s="178"/>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row>
    <row r="71" spans="1:74">
      <c r="B71" s="179"/>
      <c r="C71" s="179"/>
      <c r="D71" s="178"/>
      <c r="E71" s="178"/>
      <c r="F71" s="178"/>
      <c r="G71" s="178"/>
      <c r="H71" s="178"/>
      <c r="I71" s="178"/>
      <c r="J71" s="178"/>
      <c r="K71" s="178"/>
      <c r="L71" s="178"/>
      <c r="M71" s="178"/>
      <c r="N71" s="180"/>
      <c r="O71" s="178"/>
      <c r="P71" s="180"/>
      <c r="Q71" s="178"/>
      <c r="R71" s="178"/>
      <c r="S71" s="178"/>
      <c r="T71" s="178"/>
      <c r="U71" s="178"/>
      <c r="V71" s="178"/>
      <c r="W71" s="178"/>
      <c r="X71" s="178"/>
      <c r="Y71" s="178"/>
      <c r="Z71" s="178"/>
      <c r="AA71" s="178"/>
      <c r="AB71" s="178"/>
      <c r="AC71" s="178"/>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row>
    <row r="72" spans="1:74">
      <c r="B72" s="179"/>
      <c r="C72" s="179"/>
      <c r="D72" s="178"/>
      <c r="E72" s="178"/>
      <c r="F72" s="178"/>
      <c r="G72" s="178"/>
      <c r="H72" s="178"/>
      <c r="I72" s="178"/>
      <c r="J72" s="178"/>
      <c r="K72" s="178"/>
      <c r="L72" s="178"/>
      <c r="M72" s="178"/>
      <c r="N72" s="180"/>
      <c r="O72" s="178"/>
      <c r="P72" s="180"/>
      <c r="Q72" s="178"/>
      <c r="R72" s="178"/>
      <c r="S72" s="178"/>
      <c r="T72" s="178"/>
      <c r="U72" s="178"/>
      <c r="V72" s="178"/>
      <c r="W72" s="178"/>
      <c r="X72" s="178"/>
      <c r="Y72" s="178"/>
      <c r="Z72" s="178"/>
      <c r="AA72" s="178"/>
      <c r="AB72" s="178"/>
      <c r="AC72" s="178"/>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row>
    <row r="73" spans="1:74">
      <c r="B73" s="179"/>
      <c r="C73" s="179"/>
      <c r="D73" s="178"/>
      <c r="E73" s="178"/>
      <c r="F73" s="178"/>
      <c r="G73" s="178"/>
      <c r="H73" s="178"/>
      <c r="I73" s="178"/>
      <c r="J73" s="178"/>
      <c r="K73" s="178"/>
      <c r="L73" s="178"/>
      <c r="M73" s="178"/>
      <c r="N73" s="180"/>
      <c r="O73" s="178"/>
      <c r="P73" s="180"/>
      <c r="Q73" s="178"/>
      <c r="R73" s="178"/>
      <c r="S73" s="178"/>
      <c r="T73" s="178"/>
      <c r="U73" s="178"/>
      <c r="V73" s="178"/>
      <c r="W73" s="178"/>
      <c r="X73" s="178"/>
      <c r="Y73" s="178"/>
      <c r="Z73" s="178"/>
      <c r="AA73" s="178"/>
      <c r="AB73" s="178"/>
      <c r="AC73" s="178"/>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row>
    <row r="74" spans="1:74">
      <c r="B74" s="179"/>
      <c r="C74" s="179"/>
      <c r="D74" s="178"/>
      <c r="E74" s="178"/>
      <c r="F74" s="178"/>
      <c r="G74" s="178"/>
      <c r="H74" s="178"/>
      <c r="I74" s="178"/>
      <c r="J74" s="178"/>
      <c r="K74" s="178"/>
      <c r="L74" s="178"/>
      <c r="M74" s="178"/>
      <c r="N74" s="180"/>
      <c r="O74" s="178"/>
      <c r="P74" s="180"/>
      <c r="Q74" s="178"/>
      <c r="R74" s="178"/>
      <c r="S74" s="178"/>
      <c r="T74" s="178"/>
      <c r="U74" s="178"/>
      <c r="V74" s="178"/>
      <c r="W74" s="178"/>
      <c r="X74" s="178"/>
      <c r="Y74" s="178"/>
      <c r="Z74" s="178"/>
      <c r="AA74" s="178"/>
      <c r="AB74" s="178"/>
      <c r="AC74" s="178"/>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row>
    <row r="75" spans="1:74">
      <c r="B75" s="179"/>
      <c r="C75" s="179"/>
      <c r="D75" s="178"/>
      <c r="E75" s="178"/>
      <c r="F75" s="178"/>
      <c r="G75" s="178"/>
      <c r="H75" s="178"/>
      <c r="I75" s="178"/>
      <c r="J75" s="178"/>
      <c r="K75" s="178"/>
      <c r="L75" s="178"/>
      <c r="M75" s="178"/>
      <c r="N75" s="180"/>
      <c r="O75" s="178"/>
      <c r="P75" s="180"/>
      <c r="Q75" s="178"/>
      <c r="R75" s="178"/>
      <c r="S75" s="178"/>
      <c r="T75" s="178"/>
      <c r="U75" s="178"/>
      <c r="V75" s="178"/>
      <c r="W75" s="178"/>
      <c r="X75" s="178"/>
      <c r="Y75" s="178"/>
      <c r="Z75" s="178"/>
      <c r="AA75" s="178"/>
      <c r="AB75" s="178"/>
      <c r="AC75" s="178"/>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row>
    <row r="76" spans="1:74">
      <c r="B76" s="179"/>
      <c r="C76" s="179"/>
      <c r="D76" s="178"/>
      <c r="E76" s="178"/>
      <c r="F76" s="178"/>
      <c r="G76" s="178"/>
      <c r="H76" s="178"/>
      <c r="I76" s="178"/>
      <c r="J76" s="178"/>
      <c r="K76" s="178"/>
      <c r="L76" s="178"/>
      <c r="M76" s="178"/>
      <c r="N76" s="180"/>
      <c r="O76" s="178"/>
      <c r="P76" s="180"/>
      <c r="Q76" s="178"/>
      <c r="R76" s="178"/>
      <c r="S76" s="178"/>
      <c r="T76" s="178"/>
      <c r="U76" s="178"/>
      <c r="V76" s="178"/>
      <c r="W76" s="178"/>
      <c r="X76" s="178"/>
      <c r="Y76" s="178"/>
      <c r="Z76" s="178"/>
      <c r="AA76" s="178"/>
      <c r="AB76" s="178"/>
      <c r="AC76" s="178"/>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4"/>
      <c r="BQ76" s="194"/>
      <c r="BR76" s="194"/>
      <c r="BS76" s="194"/>
      <c r="BT76" s="194"/>
      <c r="BU76" s="194"/>
      <c r="BV76" s="194"/>
    </row>
    <row r="77" spans="1:74">
      <c r="B77" s="179"/>
      <c r="C77" s="179"/>
      <c r="D77" s="178"/>
      <c r="E77" s="178"/>
      <c r="F77" s="178"/>
      <c r="G77" s="178"/>
      <c r="H77" s="178"/>
      <c r="I77" s="178"/>
      <c r="J77" s="178"/>
      <c r="K77" s="178"/>
      <c r="L77" s="178"/>
      <c r="M77" s="178"/>
      <c r="N77" s="180"/>
      <c r="O77" s="178"/>
      <c r="P77" s="180"/>
      <c r="Q77" s="178"/>
      <c r="R77" s="178"/>
      <c r="S77" s="178"/>
      <c r="T77" s="178"/>
      <c r="U77" s="178"/>
      <c r="V77" s="178"/>
      <c r="W77" s="178"/>
      <c r="X77" s="178"/>
      <c r="Y77" s="178"/>
      <c r="Z77" s="178"/>
      <c r="AA77" s="178"/>
      <c r="AB77" s="178"/>
      <c r="AC77" s="178"/>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row>
    <row r="78" spans="1:74">
      <c r="B78" s="179"/>
      <c r="C78" s="179"/>
      <c r="D78" s="178"/>
      <c r="E78" s="178"/>
      <c r="F78" s="178"/>
      <c r="G78" s="178"/>
      <c r="H78" s="178"/>
      <c r="I78" s="178"/>
      <c r="J78" s="178"/>
      <c r="K78" s="178"/>
      <c r="L78" s="178"/>
      <c r="M78" s="178"/>
      <c r="N78" s="180"/>
      <c r="O78" s="178"/>
      <c r="P78" s="180"/>
      <c r="Q78" s="178"/>
      <c r="R78" s="178"/>
      <c r="S78" s="178"/>
      <c r="T78" s="178"/>
      <c r="U78" s="178"/>
      <c r="V78" s="178"/>
      <c r="W78" s="178"/>
      <c r="X78" s="178"/>
      <c r="Y78" s="178"/>
      <c r="Z78" s="178"/>
      <c r="AA78" s="178"/>
      <c r="AB78" s="178"/>
      <c r="AC78" s="178"/>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N78" s="194"/>
      <c r="BO78" s="194"/>
      <c r="BP78" s="194"/>
      <c r="BQ78" s="194"/>
      <c r="BR78" s="194"/>
      <c r="BS78" s="194"/>
      <c r="BT78" s="194"/>
      <c r="BU78" s="194"/>
      <c r="BV78" s="194"/>
    </row>
    <row r="79" spans="1:74">
      <c r="B79" s="179"/>
      <c r="C79" s="179"/>
      <c r="D79" s="178"/>
      <c r="E79" s="178"/>
      <c r="F79" s="178"/>
      <c r="G79" s="178"/>
      <c r="H79" s="178"/>
      <c r="I79" s="178"/>
      <c r="J79" s="178"/>
      <c r="K79" s="178"/>
      <c r="L79" s="178"/>
      <c r="M79" s="178"/>
      <c r="N79" s="180"/>
      <c r="O79" s="178"/>
      <c r="P79" s="180"/>
      <c r="Q79" s="178"/>
      <c r="R79" s="178"/>
      <c r="S79" s="178"/>
      <c r="T79" s="178"/>
      <c r="U79" s="178"/>
      <c r="V79" s="178"/>
      <c r="W79" s="178"/>
      <c r="X79" s="178"/>
      <c r="Y79" s="178"/>
      <c r="Z79" s="178"/>
      <c r="AA79" s="178"/>
      <c r="AB79" s="178"/>
      <c r="AC79" s="178"/>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194"/>
      <c r="BL79" s="194"/>
      <c r="BM79" s="194"/>
      <c r="BN79" s="194"/>
      <c r="BO79" s="194"/>
      <c r="BP79" s="194"/>
      <c r="BQ79" s="194"/>
      <c r="BR79" s="194"/>
      <c r="BS79" s="194"/>
      <c r="BT79" s="194"/>
      <c r="BU79" s="194"/>
      <c r="BV79" s="194"/>
    </row>
    <row r="80" spans="1:74">
      <c r="B80" s="179"/>
      <c r="C80" s="179"/>
      <c r="D80" s="178"/>
      <c r="E80" s="178"/>
      <c r="F80" s="178"/>
      <c r="G80" s="178"/>
      <c r="H80" s="178"/>
      <c r="I80" s="178"/>
      <c r="J80" s="178"/>
      <c r="K80" s="178"/>
      <c r="L80" s="178"/>
      <c r="M80" s="178"/>
      <c r="N80" s="180"/>
      <c r="O80" s="178"/>
      <c r="P80" s="180"/>
      <c r="Q80" s="178"/>
      <c r="R80" s="178"/>
      <c r="S80" s="178"/>
      <c r="T80" s="178"/>
      <c r="U80" s="178"/>
      <c r="V80" s="178"/>
      <c r="W80" s="178"/>
      <c r="X80" s="178"/>
      <c r="Y80" s="178"/>
      <c r="Z80" s="178"/>
      <c r="AA80" s="178"/>
      <c r="AB80" s="178"/>
      <c r="AC80" s="178"/>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4"/>
      <c r="BR80" s="194"/>
      <c r="BS80" s="194"/>
      <c r="BT80" s="194"/>
      <c r="BU80" s="194"/>
      <c r="BV80" s="194"/>
    </row>
    <row r="81" spans="2:74">
      <c r="B81" s="179"/>
      <c r="C81" s="179"/>
      <c r="D81" s="178"/>
      <c r="E81" s="178"/>
      <c r="F81" s="178"/>
      <c r="G81" s="178"/>
      <c r="H81" s="178"/>
      <c r="I81" s="178"/>
      <c r="J81" s="178"/>
      <c r="K81" s="178"/>
      <c r="L81" s="178"/>
      <c r="M81" s="178"/>
      <c r="N81" s="180"/>
      <c r="O81" s="178"/>
      <c r="P81" s="180"/>
      <c r="Q81" s="178"/>
      <c r="R81" s="178"/>
      <c r="S81" s="178"/>
      <c r="T81" s="178"/>
      <c r="U81" s="178"/>
      <c r="V81" s="178"/>
      <c r="W81" s="178"/>
      <c r="X81" s="178"/>
      <c r="Y81" s="178"/>
      <c r="Z81" s="178"/>
      <c r="AA81" s="178"/>
      <c r="AB81" s="178"/>
      <c r="AC81" s="178"/>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row>
    <row r="82" spans="2:74">
      <c r="B82" s="179"/>
      <c r="C82" s="179"/>
      <c r="D82" s="178"/>
      <c r="E82" s="178"/>
      <c r="F82" s="178"/>
      <c r="G82" s="178"/>
      <c r="H82" s="178"/>
      <c r="I82" s="178"/>
      <c r="J82" s="178"/>
      <c r="K82" s="178"/>
      <c r="L82" s="178"/>
      <c r="M82" s="178"/>
      <c r="N82" s="180"/>
      <c r="O82" s="178"/>
      <c r="P82" s="180"/>
      <c r="Q82" s="178"/>
      <c r="R82" s="178"/>
      <c r="S82" s="178"/>
      <c r="T82" s="178"/>
      <c r="U82" s="178"/>
      <c r="V82" s="178"/>
      <c r="W82" s="178"/>
      <c r="X82" s="178"/>
      <c r="Y82" s="178"/>
      <c r="Z82" s="178"/>
      <c r="AA82" s="178"/>
      <c r="AB82" s="178"/>
      <c r="AC82" s="178"/>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row>
    <row r="83" spans="2:74">
      <c r="B83" s="179"/>
      <c r="C83" s="179"/>
      <c r="D83" s="178"/>
      <c r="E83" s="178"/>
      <c r="F83" s="178"/>
      <c r="G83" s="178"/>
      <c r="H83" s="178"/>
      <c r="I83" s="178"/>
      <c r="J83" s="178"/>
      <c r="K83" s="178"/>
      <c r="L83" s="178"/>
      <c r="M83" s="178"/>
      <c r="N83" s="180"/>
      <c r="O83" s="178"/>
      <c r="P83" s="180"/>
      <c r="Q83" s="178"/>
      <c r="R83" s="178"/>
      <c r="S83" s="178"/>
      <c r="T83" s="178"/>
      <c r="U83" s="178"/>
      <c r="V83" s="178"/>
      <c r="W83" s="178"/>
      <c r="X83" s="178"/>
      <c r="Y83" s="178"/>
      <c r="Z83" s="178"/>
      <c r="AA83" s="178"/>
      <c r="AB83" s="178"/>
      <c r="AC83" s="178"/>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c r="BV83" s="194"/>
    </row>
    <row r="84" spans="2:74">
      <c r="B84" s="179"/>
      <c r="C84" s="179"/>
      <c r="D84" s="178"/>
      <c r="E84" s="178"/>
      <c r="F84" s="178"/>
      <c r="G84" s="178"/>
      <c r="H84" s="178"/>
      <c r="I84" s="178"/>
      <c r="J84" s="178"/>
      <c r="K84" s="178"/>
      <c r="L84" s="178"/>
      <c r="M84" s="178"/>
      <c r="N84" s="180"/>
      <c r="O84" s="178"/>
      <c r="P84" s="180"/>
      <c r="Q84" s="178"/>
      <c r="R84" s="178"/>
      <c r="S84" s="178"/>
      <c r="T84" s="178"/>
      <c r="U84" s="178"/>
      <c r="V84" s="178"/>
      <c r="W84" s="178"/>
      <c r="X84" s="178"/>
      <c r="Y84" s="178"/>
      <c r="Z84" s="178"/>
      <c r="AA84" s="178"/>
      <c r="AB84" s="178"/>
      <c r="AC84" s="178"/>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c r="BD84" s="194"/>
      <c r="BE84" s="194"/>
      <c r="BF84" s="194"/>
      <c r="BG84" s="194"/>
      <c r="BH84" s="194"/>
      <c r="BI84" s="194"/>
      <c r="BJ84" s="194"/>
      <c r="BK84" s="194"/>
      <c r="BL84" s="194"/>
      <c r="BM84" s="194"/>
      <c r="BN84" s="194"/>
      <c r="BO84" s="194"/>
      <c r="BP84" s="194"/>
      <c r="BQ84" s="194"/>
      <c r="BR84" s="194"/>
      <c r="BS84" s="194"/>
      <c r="BT84" s="194"/>
      <c r="BU84" s="194"/>
      <c r="BV84" s="194"/>
    </row>
    <row r="85" spans="2:74">
      <c r="B85" s="179"/>
      <c r="C85" s="179"/>
      <c r="D85" s="178"/>
      <c r="E85" s="178"/>
      <c r="F85" s="178"/>
      <c r="G85" s="178"/>
      <c r="H85" s="178"/>
      <c r="I85" s="178"/>
      <c r="J85" s="178"/>
      <c r="K85" s="178"/>
      <c r="L85" s="178"/>
      <c r="M85" s="178"/>
      <c r="N85" s="180"/>
      <c r="O85" s="178"/>
      <c r="P85" s="180"/>
      <c r="Q85" s="178"/>
      <c r="R85" s="178"/>
      <c r="S85" s="178"/>
      <c r="T85" s="178"/>
      <c r="U85" s="178"/>
      <c r="V85" s="178"/>
      <c r="W85" s="178"/>
      <c r="X85" s="178"/>
      <c r="Y85" s="178"/>
      <c r="Z85" s="178"/>
      <c r="AA85" s="178"/>
      <c r="AB85" s="178"/>
      <c r="AC85" s="178"/>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c r="BC85" s="194"/>
      <c r="BD85" s="194"/>
      <c r="BE85" s="194"/>
      <c r="BF85" s="194"/>
      <c r="BG85" s="194"/>
      <c r="BH85" s="194"/>
      <c r="BI85" s="194"/>
      <c r="BJ85" s="194"/>
      <c r="BK85" s="194"/>
      <c r="BL85" s="194"/>
      <c r="BM85" s="194"/>
      <c r="BN85" s="194"/>
      <c r="BO85" s="194"/>
      <c r="BP85" s="194"/>
      <c r="BQ85" s="194"/>
      <c r="BR85" s="194"/>
      <c r="BS85" s="194"/>
      <c r="BT85" s="194"/>
      <c r="BU85" s="194"/>
      <c r="BV85" s="194"/>
    </row>
    <row r="86" spans="2:74">
      <c r="B86" s="179"/>
      <c r="C86" s="179"/>
      <c r="D86" s="178"/>
      <c r="E86" s="178"/>
      <c r="F86" s="178"/>
      <c r="G86" s="178"/>
      <c r="H86" s="178"/>
      <c r="I86" s="178"/>
      <c r="J86" s="178"/>
      <c r="K86" s="178"/>
      <c r="L86" s="178"/>
      <c r="M86" s="178"/>
      <c r="N86" s="180"/>
      <c r="O86" s="178"/>
      <c r="P86" s="180"/>
      <c r="Q86" s="178"/>
      <c r="R86" s="178"/>
      <c r="S86" s="178"/>
      <c r="T86" s="178"/>
      <c r="U86" s="178"/>
      <c r="V86" s="178"/>
      <c r="W86" s="178"/>
      <c r="X86" s="178"/>
      <c r="Y86" s="178"/>
      <c r="Z86" s="178"/>
      <c r="AA86" s="178"/>
      <c r="AB86" s="178"/>
      <c r="AC86" s="178"/>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c r="BC86" s="194"/>
      <c r="BD86" s="194"/>
      <c r="BE86" s="194"/>
      <c r="BF86" s="194"/>
      <c r="BG86" s="194"/>
      <c r="BH86" s="194"/>
      <c r="BI86" s="194"/>
      <c r="BJ86" s="194"/>
      <c r="BK86" s="194"/>
      <c r="BL86" s="194"/>
      <c r="BM86" s="194"/>
      <c r="BN86" s="194"/>
      <c r="BO86" s="194"/>
      <c r="BP86" s="194"/>
      <c r="BQ86" s="194"/>
      <c r="BR86" s="194"/>
      <c r="BS86" s="194"/>
      <c r="BT86" s="194"/>
      <c r="BU86" s="194"/>
      <c r="BV86" s="194"/>
    </row>
    <row r="87" spans="2:74">
      <c r="B87" s="179"/>
      <c r="C87" s="179"/>
      <c r="D87" s="178"/>
      <c r="E87" s="178"/>
      <c r="F87" s="178"/>
      <c r="G87" s="178"/>
      <c r="H87" s="178"/>
      <c r="I87" s="178"/>
      <c r="J87" s="178"/>
      <c r="K87" s="178"/>
      <c r="L87" s="178"/>
      <c r="M87" s="178"/>
      <c r="N87" s="180"/>
      <c r="O87" s="178"/>
      <c r="P87" s="180"/>
      <c r="Q87" s="178"/>
      <c r="R87" s="178"/>
      <c r="S87" s="178"/>
      <c r="T87" s="178"/>
      <c r="U87" s="178"/>
      <c r="V87" s="178"/>
      <c r="W87" s="178"/>
      <c r="X87" s="178"/>
      <c r="Y87" s="178"/>
      <c r="Z87" s="178"/>
      <c r="AA87" s="178"/>
      <c r="AB87" s="178"/>
      <c r="AC87" s="178"/>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row>
    <row r="88" spans="2:74">
      <c r="B88" s="179"/>
      <c r="C88" s="179"/>
      <c r="D88" s="178"/>
      <c r="E88" s="178"/>
      <c r="F88" s="178"/>
      <c r="G88" s="178"/>
      <c r="H88" s="178"/>
      <c r="I88" s="178"/>
      <c r="J88" s="178"/>
      <c r="K88" s="178"/>
      <c r="L88" s="178"/>
      <c r="M88" s="178"/>
      <c r="N88" s="180"/>
      <c r="O88" s="178"/>
      <c r="P88" s="180"/>
      <c r="Q88" s="178"/>
      <c r="R88" s="178"/>
      <c r="S88" s="178"/>
      <c r="T88" s="178"/>
      <c r="U88" s="178"/>
      <c r="V88" s="178"/>
      <c r="W88" s="178"/>
      <c r="X88" s="178"/>
      <c r="Y88" s="178"/>
      <c r="Z88" s="178"/>
      <c r="AA88" s="178"/>
      <c r="AB88" s="178"/>
      <c r="AC88" s="178"/>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row>
    <row r="89" spans="2:74">
      <c r="B89" s="179"/>
      <c r="C89" s="179"/>
      <c r="D89" s="178"/>
      <c r="E89" s="178"/>
      <c r="F89" s="178"/>
      <c r="G89" s="178"/>
      <c r="H89" s="178"/>
      <c r="I89" s="178"/>
      <c r="J89" s="178"/>
      <c r="K89" s="178"/>
      <c r="L89" s="178"/>
      <c r="M89" s="178"/>
      <c r="N89" s="180"/>
      <c r="O89" s="178"/>
      <c r="P89" s="180"/>
      <c r="Q89" s="178"/>
      <c r="R89" s="178"/>
      <c r="S89" s="178"/>
      <c r="T89" s="178"/>
      <c r="U89" s="178"/>
      <c r="V89" s="178"/>
      <c r="W89" s="178"/>
      <c r="X89" s="178"/>
      <c r="Y89" s="178"/>
      <c r="Z89" s="178"/>
      <c r="AA89" s="178"/>
      <c r="AB89" s="178"/>
      <c r="AC89" s="178"/>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4"/>
      <c r="BR89" s="194"/>
      <c r="BS89" s="194"/>
      <c r="BT89" s="194"/>
      <c r="BU89" s="194"/>
      <c r="BV89" s="194"/>
    </row>
    <row r="90" spans="2:74">
      <c r="B90" s="179"/>
      <c r="C90" s="179"/>
      <c r="D90" s="178"/>
      <c r="E90" s="178"/>
      <c r="F90" s="178"/>
      <c r="G90" s="178"/>
      <c r="H90" s="178"/>
      <c r="I90" s="178"/>
      <c r="J90" s="178"/>
      <c r="K90" s="178"/>
      <c r="L90" s="178"/>
      <c r="M90" s="178"/>
      <c r="N90" s="180"/>
      <c r="O90" s="178"/>
      <c r="P90" s="180"/>
      <c r="Q90" s="178"/>
      <c r="R90" s="178"/>
      <c r="S90" s="178"/>
      <c r="T90" s="178"/>
      <c r="U90" s="178"/>
      <c r="V90" s="178"/>
      <c r="W90" s="178"/>
      <c r="X90" s="178"/>
      <c r="Y90" s="178"/>
      <c r="Z90" s="178"/>
      <c r="AA90" s="178"/>
      <c r="AB90" s="178"/>
      <c r="AC90" s="178"/>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row>
    <row r="91" spans="2:74">
      <c r="B91" s="179"/>
      <c r="C91" s="179"/>
      <c r="D91" s="178"/>
      <c r="E91" s="178"/>
      <c r="F91" s="178"/>
      <c r="G91" s="178"/>
      <c r="H91" s="178"/>
      <c r="I91" s="178"/>
      <c r="J91" s="178"/>
      <c r="K91" s="178"/>
      <c r="L91" s="178"/>
      <c r="M91" s="178"/>
      <c r="N91" s="180"/>
      <c r="O91" s="178"/>
      <c r="P91" s="180"/>
      <c r="Q91" s="178"/>
      <c r="R91" s="178"/>
      <c r="S91" s="178"/>
      <c r="T91" s="178"/>
      <c r="U91" s="178"/>
      <c r="V91" s="178"/>
      <c r="W91" s="178"/>
      <c r="X91" s="178"/>
      <c r="Y91" s="178"/>
      <c r="Z91" s="178"/>
      <c r="AA91" s="178"/>
      <c r="AB91" s="178"/>
      <c r="AC91" s="178"/>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row>
    <row r="92" spans="2:74">
      <c r="B92" s="179"/>
      <c r="C92" s="179"/>
      <c r="D92" s="178"/>
      <c r="E92" s="178"/>
      <c r="F92" s="178"/>
      <c r="G92" s="178"/>
      <c r="H92" s="178"/>
      <c r="I92" s="178"/>
      <c r="J92" s="178"/>
      <c r="K92" s="178"/>
      <c r="L92" s="178"/>
      <c r="M92" s="178"/>
      <c r="N92" s="180"/>
      <c r="O92" s="178"/>
      <c r="P92" s="180"/>
      <c r="Q92" s="178"/>
      <c r="R92" s="178"/>
      <c r="S92" s="178"/>
      <c r="T92" s="178"/>
      <c r="U92" s="178"/>
      <c r="V92" s="178"/>
      <c r="W92" s="178"/>
      <c r="X92" s="178"/>
      <c r="Y92" s="178"/>
      <c r="Z92" s="178"/>
      <c r="AA92" s="178"/>
      <c r="AB92" s="178"/>
      <c r="AC92" s="178"/>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row>
    <row r="93" spans="2:74">
      <c r="B93" s="179"/>
      <c r="C93" s="179"/>
      <c r="D93" s="178"/>
      <c r="E93" s="178"/>
      <c r="F93" s="178"/>
      <c r="G93" s="178"/>
      <c r="H93" s="178"/>
      <c r="I93" s="178"/>
      <c r="J93" s="178"/>
      <c r="K93" s="178"/>
      <c r="L93" s="178"/>
      <c r="M93" s="178"/>
      <c r="N93" s="180"/>
      <c r="O93" s="178"/>
      <c r="P93" s="180"/>
      <c r="Q93" s="178"/>
      <c r="R93" s="178"/>
      <c r="S93" s="178"/>
      <c r="T93" s="178"/>
      <c r="U93" s="178"/>
      <c r="V93" s="178"/>
      <c r="W93" s="178"/>
      <c r="X93" s="178"/>
      <c r="Y93" s="178"/>
      <c r="Z93" s="178"/>
      <c r="AA93" s="178"/>
      <c r="AB93" s="178"/>
      <c r="AC93" s="178"/>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row>
    <row r="94" spans="2:74">
      <c r="B94" s="179"/>
      <c r="C94" s="179"/>
      <c r="D94" s="178"/>
      <c r="E94" s="178"/>
      <c r="F94" s="178"/>
      <c r="G94" s="178"/>
      <c r="H94" s="178"/>
      <c r="I94" s="178"/>
      <c r="J94" s="178"/>
      <c r="K94" s="178"/>
      <c r="L94" s="178"/>
      <c r="M94" s="178"/>
      <c r="N94" s="180"/>
      <c r="O94" s="178"/>
      <c r="P94" s="180"/>
      <c r="Q94" s="178"/>
      <c r="R94" s="178"/>
      <c r="S94" s="178"/>
      <c r="T94" s="178"/>
      <c r="U94" s="178"/>
      <c r="V94" s="178"/>
      <c r="W94" s="178"/>
      <c r="X94" s="178"/>
      <c r="Y94" s="178"/>
      <c r="Z94" s="178"/>
      <c r="AA94" s="178"/>
      <c r="AB94" s="178"/>
      <c r="AC94" s="178"/>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row>
    <row r="95" spans="2:74">
      <c r="B95" s="179"/>
      <c r="C95" s="179"/>
      <c r="D95" s="178"/>
      <c r="E95" s="178"/>
      <c r="F95" s="178"/>
      <c r="G95" s="178"/>
      <c r="H95" s="178"/>
      <c r="I95" s="178"/>
      <c r="J95" s="178"/>
      <c r="K95" s="178"/>
      <c r="L95" s="178"/>
      <c r="M95" s="178"/>
      <c r="N95" s="180"/>
      <c r="O95" s="178"/>
      <c r="P95" s="180"/>
      <c r="Q95" s="178"/>
      <c r="R95" s="178"/>
      <c r="S95" s="178"/>
      <c r="T95" s="178"/>
      <c r="U95" s="178"/>
      <c r="V95" s="178"/>
      <c r="W95" s="178"/>
      <c r="X95" s="178"/>
      <c r="Y95" s="178"/>
      <c r="Z95" s="178"/>
      <c r="AA95" s="178"/>
      <c r="AB95" s="178"/>
      <c r="AC95" s="178"/>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row>
    <row r="96" spans="2:74">
      <c r="B96" s="179"/>
      <c r="C96" s="179"/>
      <c r="D96" s="178"/>
      <c r="E96" s="178"/>
      <c r="F96" s="178"/>
      <c r="G96" s="178"/>
      <c r="H96" s="178"/>
      <c r="I96" s="178"/>
      <c r="J96" s="178"/>
      <c r="K96" s="178"/>
      <c r="L96" s="178"/>
      <c r="M96" s="178"/>
      <c r="N96" s="180"/>
      <c r="O96" s="178"/>
      <c r="P96" s="180"/>
      <c r="Q96" s="178"/>
      <c r="R96" s="178"/>
      <c r="S96" s="178"/>
      <c r="T96" s="178"/>
      <c r="U96" s="178"/>
      <c r="V96" s="178"/>
      <c r="W96" s="178"/>
      <c r="X96" s="178"/>
      <c r="Y96" s="178"/>
      <c r="Z96" s="178"/>
      <c r="AA96" s="178"/>
      <c r="AB96" s="178"/>
      <c r="AC96" s="178"/>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4"/>
      <c r="BR96" s="194"/>
      <c r="BS96" s="194"/>
      <c r="BT96" s="194"/>
      <c r="BU96" s="194"/>
      <c r="BV96" s="194"/>
    </row>
    <row r="97" spans="2:74">
      <c r="B97" s="179"/>
      <c r="C97" s="179"/>
      <c r="D97" s="178"/>
      <c r="E97" s="178"/>
      <c r="F97" s="178"/>
      <c r="G97" s="178"/>
      <c r="H97" s="178"/>
      <c r="I97" s="178"/>
      <c r="J97" s="178"/>
      <c r="K97" s="178"/>
      <c r="L97" s="178"/>
      <c r="M97" s="178"/>
      <c r="N97" s="180"/>
      <c r="O97" s="178"/>
      <c r="P97" s="180"/>
      <c r="Q97" s="178"/>
      <c r="R97" s="178"/>
      <c r="S97" s="178"/>
      <c r="T97" s="178"/>
      <c r="U97" s="178"/>
      <c r="V97" s="178"/>
      <c r="W97" s="178"/>
      <c r="X97" s="178"/>
      <c r="Y97" s="178"/>
      <c r="Z97" s="178"/>
      <c r="AA97" s="178"/>
      <c r="AB97" s="178"/>
      <c r="AC97" s="178"/>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row>
    <row r="98" spans="2:74">
      <c r="B98" s="179"/>
      <c r="C98" s="179"/>
      <c r="D98" s="178"/>
      <c r="E98" s="178"/>
      <c r="F98" s="178"/>
      <c r="G98" s="178"/>
      <c r="H98" s="178"/>
      <c r="I98" s="178"/>
      <c r="J98" s="178"/>
      <c r="K98" s="178"/>
      <c r="L98" s="178"/>
      <c r="M98" s="178"/>
      <c r="N98" s="180"/>
      <c r="O98" s="178"/>
      <c r="P98" s="180"/>
      <c r="Q98" s="178"/>
      <c r="R98" s="178"/>
      <c r="S98" s="178"/>
      <c r="T98" s="178"/>
      <c r="U98" s="178"/>
      <c r="V98" s="178"/>
      <c r="W98" s="178"/>
      <c r="X98" s="178"/>
      <c r="Y98" s="178"/>
      <c r="Z98" s="178"/>
      <c r="AA98" s="178"/>
      <c r="AB98" s="178"/>
      <c r="AC98" s="178"/>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row>
    <row r="99" spans="2:74">
      <c r="B99" s="179"/>
      <c r="C99" s="179"/>
      <c r="D99" s="178"/>
      <c r="E99" s="178"/>
      <c r="F99" s="178"/>
      <c r="G99" s="178"/>
      <c r="H99" s="178"/>
      <c r="I99" s="178"/>
      <c r="J99" s="178"/>
      <c r="K99" s="178"/>
      <c r="L99" s="178"/>
      <c r="M99" s="178"/>
      <c r="N99" s="180"/>
      <c r="O99" s="178"/>
      <c r="P99" s="180"/>
      <c r="Q99" s="178"/>
      <c r="R99" s="178"/>
      <c r="S99" s="178"/>
      <c r="T99" s="178"/>
      <c r="U99" s="178"/>
      <c r="V99" s="178"/>
      <c r="W99" s="178"/>
      <c r="X99" s="178"/>
      <c r="Y99" s="178"/>
      <c r="Z99" s="178"/>
      <c r="AA99" s="178"/>
      <c r="AB99" s="178"/>
      <c r="AC99" s="178"/>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row>
    <row r="100" spans="2:74">
      <c r="B100" s="179"/>
      <c r="C100" s="179"/>
      <c r="D100" s="178"/>
      <c r="E100" s="178"/>
      <c r="F100" s="178"/>
      <c r="G100" s="178"/>
      <c r="H100" s="178"/>
      <c r="I100" s="178"/>
      <c r="J100" s="178"/>
      <c r="K100" s="178"/>
      <c r="L100" s="178"/>
      <c r="M100" s="178"/>
      <c r="N100" s="180"/>
      <c r="O100" s="178"/>
      <c r="P100" s="180"/>
      <c r="Q100" s="178"/>
      <c r="R100" s="178"/>
      <c r="S100" s="178"/>
      <c r="T100" s="178"/>
      <c r="U100" s="178"/>
      <c r="V100" s="178"/>
      <c r="W100" s="178"/>
      <c r="X100" s="178"/>
      <c r="Y100" s="178"/>
      <c r="Z100" s="178"/>
      <c r="AA100" s="178"/>
      <c r="AB100" s="178"/>
      <c r="AC100" s="178"/>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c r="BR100" s="194"/>
      <c r="BS100" s="194"/>
      <c r="BT100" s="194"/>
      <c r="BU100" s="194"/>
      <c r="BV100" s="194"/>
    </row>
    <row r="101" spans="2:74">
      <c r="B101" s="179"/>
      <c r="C101" s="179"/>
      <c r="D101" s="178"/>
      <c r="E101" s="178"/>
      <c r="F101" s="178"/>
      <c r="G101" s="178"/>
      <c r="H101" s="178"/>
      <c r="I101" s="178"/>
      <c r="J101" s="178"/>
      <c r="K101" s="178"/>
      <c r="L101" s="178"/>
      <c r="M101" s="178"/>
      <c r="N101" s="180"/>
      <c r="O101" s="178"/>
      <c r="P101" s="180"/>
      <c r="Q101" s="178"/>
      <c r="R101" s="178"/>
      <c r="S101" s="178"/>
      <c r="T101" s="178"/>
      <c r="U101" s="178"/>
      <c r="V101" s="178"/>
      <c r="W101" s="178"/>
      <c r="X101" s="178"/>
      <c r="Y101" s="178"/>
      <c r="Z101" s="178"/>
      <c r="AA101" s="178"/>
      <c r="AB101" s="178"/>
      <c r="AC101" s="178"/>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c r="BR101" s="194"/>
      <c r="BS101" s="194"/>
      <c r="BT101" s="194"/>
      <c r="BU101" s="194"/>
      <c r="BV101" s="194"/>
    </row>
    <row r="102" spans="2:74">
      <c r="B102" s="179"/>
      <c r="C102" s="179"/>
      <c r="D102" s="178"/>
      <c r="E102" s="178"/>
      <c r="F102" s="178"/>
      <c r="G102" s="178"/>
      <c r="H102" s="178"/>
      <c r="I102" s="178"/>
      <c r="J102" s="178"/>
      <c r="K102" s="178"/>
      <c r="L102" s="178"/>
      <c r="M102" s="178"/>
      <c r="N102" s="180"/>
      <c r="O102" s="178"/>
      <c r="P102" s="180"/>
      <c r="Q102" s="178"/>
      <c r="R102" s="178"/>
      <c r="S102" s="178"/>
      <c r="T102" s="178"/>
      <c r="U102" s="178"/>
      <c r="V102" s="178"/>
      <c r="W102" s="178"/>
      <c r="X102" s="178"/>
      <c r="Y102" s="178"/>
      <c r="Z102" s="178"/>
      <c r="AA102" s="178"/>
      <c r="AB102" s="178"/>
      <c r="AC102" s="178"/>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4"/>
      <c r="BQ102" s="194"/>
      <c r="BR102" s="194"/>
      <c r="BS102" s="194"/>
      <c r="BT102" s="194"/>
      <c r="BU102" s="194"/>
      <c r="BV102" s="194"/>
    </row>
    <row r="103" spans="2:74">
      <c r="B103" s="179"/>
      <c r="C103" s="179"/>
      <c r="D103" s="178"/>
      <c r="E103" s="178"/>
      <c r="F103" s="178"/>
      <c r="G103" s="178"/>
      <c r="H103" s="178"/>
      <c r="I103" s="178"/>
      <c r="J103" s="178"/>
      <c r="K103" s="178"/>
      <c r="L103" s="178"/>
      <c r="M103" s="178"/>
      <c r="N103" s="180"/>
      <c r="O103" s="178"/>
      <c r="P103" s="180"/>
      <c r="Q103" s="178"/>
      <c r="R103" s="178"/>
      <c r="S103" s="178"/>
      <c r="T103" s="178"/>
      <c r="U103" s="178"/>
      <c r="V103" s="178"/>
      <c r="W103" s="178"/>
      <c r="X103" s="178"/>
      <c r="Y103" s="178"/>
      <c r="Z103" s="178"/>
      <c r="AA103" s="178"/>
      <c r="AB103" s="178"/>
      <c r="AC103" s="178"/>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4"/>
      <c r="BR103" s="194"/>
      <c r="BS103" s="194"/>
      <c r="BT103" s="194"/>
      <c r="BU103" s="194"/>
      <c r="BV103" s="194"/>
    </row>
    <row r="104" spans="2:74">
      <c r="B104" s="179"/>
      <c r="C104" s="179"/>
      <c r="D104" s="178"/>
      <c r="E104" s="178"/>
      <c r="F104" s="178"/>
      <c r="G104" s="178"/>
      <c r="H104" s="178"/>
      <c r="I104" s="178"/>
      <c r="J104" s="178"/>
      <c r="K104" s="178"/>
      <c r="L104" s="178"/>
      <c r="M104" s="178"/>
      <c r="N104" s="180"/>
      <c r="O104" s="178"/>
      <c r="P104" s="180"/>
      <c r="Q104" s="178"/>
      <c r="R104" s="178"/>
      <c r="S104" s="178"/>
      <c r="T104" s="178"/>
      <c r="U104" s="178"/>
      <c r="V104" s="178"/>
      <c r="W104" s="178"/>
      <c r="X104" s="178"/>
      <c r="Y104" s="178"/>
      <c r="Z104" s="178"/>
      <c r="AA104" s="178"/>
      <c r="AB104" s="178"/>
      <c r="AC104" s="178"/>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4"/>
      <c r="BR104" s="194"/>
      <c r="BS104" s="194"/>
      <c r="BT104" s="194"/>
      <c r="BU104" s="194"/>
      <c r="BV104" s="194"/>
    </row>
    <row r="105" spans="2:74">
      <c r="B105" s="179"/>
      <c r="C105" s="179"/>
      <c r="D105" s="178"/>
      <c r="E105" s="178"/>
      <c r="F105" s="178"/>
      <c r="G105" s="178"/>
      <c r="H105" s="178"/>
      <c r="I105" s="178"/>
      <c r="J105" s="178"/>
      <c r="K105" s="178"/>
      <c r="L105" s="178"/>
      <c r="M105" s="178"/>
      <c r="N105" s="180"/>
      <c r="O105" s="178"/>
      <c r="P105" s="180"/>
      <c r="Q105" s="178"/>
      <c r="R105" s="178"/>
      <c r="S105" s="178"/>
      <c r="T105" s="178"/>
      <c r="U105" s="178"/>
      <c r="V105" s="178"/>
      <c r="W105" s="178"/>
      <c r="X105" s="178"/>
      <c r="Y105" s="178"/>
      <c r="Z105" s="178"/>
      <c r="AA105" s="178"/>
      <c r="AB105" s="178"/>
      <c r="AC105" s="178"/>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c r="BR105" s="194"/>
      <c r="BS105" s="194"/>
      <c r="BT105" s="194"/>
      <c r="BU105" s="194"/>
      <c r="BV105" s="194"/>
    </row>
    <row r="106" spans="2:74">
      <c r="B106" s="179"/>
      <c r="C106" s="179"/>
      <c r="D106" s="178"/>
      <c r="E106" s="178"/>
      <c r="F106" s="178"/>
      <c r="G106" s="178"/>
      <c r="H106" s="178"/>
      <c r="I106" s="178"/>
      <c r="J106" s="178"/>
      <c r="K106" s="178"/>
      <c r="L106" s="178"/>
      <c r="M106" s="178"/>
      <c r="N106" s="180"/>
      <c r="O106" s="178"/>
      <c r="P106" s="180"/>
      <c r="Q106" s="178"/>
      <c r="R106" s="178"/>
      <c r="S106" s="178"/>
      <c r="T106" s="178"/>
      <c r="U106" s="178"/>
      <c r="V106" s="178"/>
      <c r="W106" s="178"/>
      <c r="X106" s="178"/>
      <c r="Y106" s="178"/>
      <c r="Z106" s="178"/>
      <c r="AA106" s="178"/>
      <c r="AB106" s="178"/>
      <c r="AC106" s="178"/>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c r="BC106" s="194"/>
      <c r="BD106" s="194"/>
      <c r="BE106" s="194"/>
      <c r="BF106" s="194"/>
      <c r="BG106" s="194"/>
      <c r="BH106" s="194"/>
      <c r="BI106" s="194"/>
      <c r="BJ106" s="194"/>
      <c r="BK106" s="194"/>
      <c r="BL106" s="194"/>
      <c r="BM106" s="194"/>
      <c r="BN106" s="194"/>
      <c r="BO106" s="194"/>
      <c r="BP106" s="194"/>
      <c r="BQ106" s="194"/>
      <c r="BR106" s="194"/>
      <c r="BS106" s="194"/>
      <c r="BT106" s="194"/>
      <c r="BU106" s="194"/>
      <c r="BV106" s="194"/>
    </row>
    <row r="107" spans="2:74">
      <c r="B107" s="179"/>
      <c r="C107" s="179"/>
      <c r="D107" s="178"/>
      <c r="E107" s="178"/>
      <c r="F107" s="178"/>
      <c r="G107" s="178"/>
      <c r="H107" s="178"/>
      <c r="I107" s="178"/>
      <c r="J107" s="178"/>
      <c r="K107" s="178"/>
      <c r="L107" s="178"/>
      <c r="M107" s="178"/>
      <c r="N107" s="180"/>
      <c r="O107" s="178"/>
      <c r="P107" s="180"/>
      <c r="Q107" s="178"/>
      <c r="R107" s="178"/>
      <c r="S107" s="178"/>
      <c r="T107" s="178"/>
      <c r="U107" s="178"/>
      <c r="V107" s="178"/>
      <c r="W107" s="178"/>
      <c r="X107" s="178"/>
      <c r="Y107" s="178"/>
      <c r="Z107" s="178"/>
      <c r="AA107" s="178"/>
      <c r="AB107" s="178"/>
      <c r="AC107" s="178"/>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row>
    <row r="108" spans="2:74">
      <c r="B108" s="179"/>
      <c r="C108" s="179"/>
      <c r="D108" s="178"/>
      <c r="E108" s="178"/>
      <c r="F108" s="178"/>
      <c r="G108" s="178"/>
      <c r="H108" s="178"/>
      <c r="I108" s="178"/>
      <c r="J108" s="178"/>
      <c r="K108" s="178"/>
      <c r="L108" s="178"/>
      <c r="M108" s="178"/>
      <c r="N108" s="180"/>
      <c r="O108" s="178"/>
      <c r="P108" s="180"/>
      <c r="Q108" s="178"/>
      <c r="R108" s="178"/>
      <c r="S108" s="178"/>
      <c r="T108" s="178"/>
      <c r="U108" s="178"/>
      <c r="V108" s="178"/>
      <c r="W108" s="178"/>
      <c r="X108" s="178"/>
      <c r="Y108" s="178"/>
      <c r="Z108" s="178"/>
      <c r="AA108" s="178"/>
      <c r="AB108" s="178"/>
      <c r="AC108" s="178"/>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row>
    <row r="109" spans="2:74">
      <c r="B109" s="179"/>
      <c r="C109" s="179"/>
      <c r="D109" s="178"/>
      <c r="E109" s="178"/>
      <c r="F109" s="178"/>
      <c r="G109" s="178"/>
      <c r="H109" s="178"/>
      <c r="I109" s="178"/>
      <c r="J109" s="178"/>
      <c r="K109" s="178"/>
      <c r="L109" s="178"/>
      <c r="M109" s="178"/>
      <c r="N109" s="180"/>
      <c r="O109" s="178"/>
      <c r="P109" s="180"/>
      <c r="Q109" s="178"/>
      <c r="R109" s="178"/>
      <c r="S109" s="178"/>
      <c r="T109" s="178"/>
      <c r="U109" s="178"/>
      <c r="V109" s="178"/>
      <c r="W109" s="178"/>
      <c r="X109" s="178"/>
      <c r="Y109" s="178"/>
      <c r="Z109" s="178"/>
      <c r="AA109" s="178"/>
      <c r="AB109" s="178"/>
      <c r="AC109" s="178"/>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row>
    <row r="110" spans="2:74">
      <c r="B110" s="179"/>
      <c r="C110" s="179"/>
      <c r="D110" s="178"/>
      <c r="E110" s="178"/>
      <c r="F110" s="178"/>
      <c r="G110" s="178"/>
      <c r="H110" s="178"/>
      <c r="I110" s="178"/>
      <c r="J110" s="178"/>
      <c r="K110" s="178"/>
      <c r="L110" s="178"/>
      <c r="M110" s="178"/>
      <c r="N110" s="180"/>
      <c r="O110" s="178"/>
      <c r="P110" s="180"/>
      <c r="Q110" s="178"/>
      <c r="R110" s="178"/>
      <c r="S110" s="178"/>
      <c r="T110" s="178"/>
      <c r="U110" s="178"/>
      <c r="V110" s="178"/>
      <c r="W110" s="178"/>
      <c r="X110" s="178"/>
      <c r="Y110" s="178"/>
      <c r="Z110" s="178"/>
      <c r="AA110" s="178"/>
      <c r="AB110" s="178"/>
      <c r="AC110" s="178"/>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row>
    <row r="111" spans="2:74">
      <c r="B111" s="179"/>
      <c r="C111" s="179"/>
      <c r="D111" s="178"/>
      <c r="E111" s="178"/>
      <c r="F111" s="178"/>
      <c r="G111" s="178"/>
      <c r="H111" s="178"/>
      <c r="I111" s="178"/>
      <c r="J111" s="178"/>
      <c r="K111" s="178"/>
      <c r="L111" s="178"/>
      <c r="M111" s="178"/>
      <c r="N111" s="180"/>
      <c r="O111" s="178"/>
      <c r="P111" s="180"/>
      <c r="Q111" s="178"/>
      <c r="R111" s="178"/>
      <c r="S111" s="178"/>
      <c r="T111" s="178"/>
      <c r="U111" s="178"/>
      <c r="V111" s="178"/>
      <c r="W111" s="178"/>
      <c r="X111" s="178"/>
      <c r="Y111" s="178"/>
      <c r="Z111" s="178"/>
      <c r="AA111" s="178"/>
      <c r="AB111" s="178"/>
      <c r="AC111" s="178"/>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94"/>
      <c r="BE111" s="194"/>
      <c r="BF111" s="194"/>
      <c r="BG111" s="194"/>
      <c r="BH111" s="194"/>
      <c r="BI111" s="194"/>
      <c r="BJ111" s="194"/>
      <c r="BK111" s="194"/>
      <c r="BL111" s="194"/>
      <c r="BM111" s="194"/>
      <c r="BN111" s="194"/>
      <c r="BO111" s="194"/>
      <c r="BP111" s="194"/>
      <c r="BQ111" s="194"/>
      <c r="BR111" s="194"/>
      <c r="BS111" s="194"/>
      <c r="BT111" s="194"/>
      <c r="BU111" s="194"/>
      <c r="BV111" s="194"/>
    </row>
    <row r="112" spans="2:74">
      <c r="B112" s="179"/>
      <c r="C112" s="179"/>
      <c r="D112" s="178"/>
      <c r="E112" s="178"/>
      <c r="F112" s="178"/>
      <c r="G112" s="178"/>
      <c r="H112" s="178"/>
      <c r="I112" s="178"/>
      <c r="J112" s="178"/>
      <c r="K112" s="178"/>
      <c r="L112" s="178"/>
      <c r="M112" s="178"/>
      <c r="N112" s="180"/>
      <c r="O112" s="178"/>
      <c r="P112" s="180"/>
      <c r="Q112" s="178"/>
      <c r="R112" s="178"/>
      <c r="S112" s="178"/>
      <c r="T112" s="178"/>
      <c r="U112" s="178"/>
      <c r="V112" s="178"/>
      <c r="W112" s="178"/>
      <c r="X112" s="178"/>
      <c r="Y112" s="178"/>
      <c r="Z112" s="178"/>
      <c r="AA112" s="178"/>
      <c r="AB112" s="178"/>
      <c r="AC112" s="178"/>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4"/>
      <c r="BR112" s="194"/>
      <c r="BS112" s="194"/>
      <c r="BT112" s="194"/>
      <c r="BU112" s="194"/>
      <c r="BV112" s="194"/>
    </row>
    <row r="113" spans="2:74">
      <c r="B113" s="179"/>
      <c r="C113" s="179"/>
      <c r="D113" s="178"/>
      <c r="E113" s="178"/>
      <c r="F113" s="178"/>
      <c r="G113" s="178"/>
      <c r="H113" s="178"/>
      <c r="I113" s="178"/>
      <c r="J113" s="178"/>
      <c r="K113" s="178"/>
      <c r="L113" s="178"/>
      <c r="M113" s="178"/>
      <c r="N113" s="180"/>
      <c r="O113" s="178"/>
      <c r="P113" s="180"/>
      <c r="Q113" s="178"/>
      <c r="R113" s="178"/>
      <c r="S113" s="178"/>
      <c r="T113" s="178"/>
      <c r="U113" s="178"/>
      <c r="V113" s="178"/>
      <c r="W113" s="178"/>
      <c r="X113" s="178"/>
      <c r="Y113" s="178"/>
      <c r="Z113" s="178"/>
      <c r="AA113" s="178"/>
      <c r="AB113" s="178"/>
      <c r="AC113" s="178"/>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4"/>
      <c r="BR113" s="194"/>
      <c r="BS113" s="194"/>
      <c r="BT113" s="194"/>
      <c r="BU113" s="194"/>
      <c r="BV113" s="194"/>
    </row>
    <row r="114" spans="2:74">
      <c r="B114" s="179"/>
      <c r="C114" s="179"/>
      <c r="D114" s="178"/>
      <c r="E114" s="178"/>
      <c r="F114" s="178"/>
      <c r="G114" s="178"/>
      <c r="H114" s="178"/>
      <c r="I114" s="178"/>
      <c r="J114" s="178"/>
      <c r="K114" s="178"/>
      <c r="L114" s="178"/>
      <c r="M114" s="178"/>
      <c r="N114" s="180"/>
      <c r="O114" s="178"/>
      <c r="P114" s="180"/>
      <c r="Q114" s="178"/>
      <c r="R114" s="178"/>
      <c r="S114" s="178"/>
      <c r="T114" s="178"/>
      <c r="U114" s="178"/>
      <c r="V114" s="178"/>
      <c r="W114" s="178"/>
      <c r="X114" s="178"/>
      <c r="Y114" s="178"/>
      <c r="Z114" s="178"/>
      <c r="AA114" s="178"/>
      <c r="AB114" s="178"/>
      <c r="AC114" s="178"/>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4"/>
      <c r="BR114" s="194"/>
      <c r="BS114" s="194"/>
      <c r="BT114" s="194"/>
      <c r="BU114" s="194"/>
      <c r="BV114" s="194"/>
    </row>
    <row r="115" spans="2:74">
      <c r="B115" s="179"/>
      <c r="C115" s="179"/>
      <c r="D115" s="178"/>
      <c r="E115" s="178"/>
      <c r="F115" s="178"/>
      <c r="G115" s="178"/>
      <c r="H115" s="178"/>
      <c r="I115" s="178"/>
      <c r="J115" s="178"/>
      <c r="K115" s="178"/>
      <c r="L115" s="178"/>
      <c r="M115" s="178"/>
      <c r="N115" s="180"/>
      <c r="O115" s="178"/>
      <c r="P115" s="180"/>
      <c r="Q115" s="178"/>
      <c r="R115" s="178"/>
      <c r="S115" s="178"/>
      <c r="T115" s="178"/>
      <c r="U115" s="178"/>
      <c r="V115" s="178"/>
      <c r="W115" s="178"/>
      <c r="X115" s="178"/>
      <c r="Y115" s="178"/>
      <c r="Z115" s="178"/>
      <c r="AA115" s="178"/>
      <c r="AB115" s="178"/>
      <c r="AC115" s="178"/>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4"/>
      <c r="BB115" s="194"/>
      <c r="BC115" s="194"/>
      <c r="BD115" s="194"/>
      <c r="BE115" s="194"/>
      <c r="BF115" s="194"/>
      <c r="BG115" s="194"/>
      <c r="BH115" s="194"/>
      <c r="BI115" s="194"/>
      <c r="BJ115" s="194"/>
      <c r="BK115" s="194"/>
      <c r="BL115" s="194"/>
      <c r="BM115" s="194"/>
      <c r="BN115" s="194"/>
      <c r="BO115" s="194"/>
      <c r="BP115" s="194"/>
      <c r="BQ115" s="194"/>
      <c r="BR115" s="194"/>
      <c r="BS115" s="194"/>
      <c r="BT115" s="194"/>
      <c r="BU115" s="194"/>
      <c r="BV115" s="194"/>
    </row>
    <row r="116" spans="2:74">
      <c r="B116" s="179"/>
      <c r="C116" s="179"/>
      <c r="D116" s="178"/>
      <c r="E116" s="178"/>
      <c r="F116" s="178"/>
      <c r="G116" s="178"/>
      <c r="H116" s="178"/>
      <c r="I116" s="178"/>
      <c r="J116" s="178"/>
      <c r="K116" s="178"/>
      <c r="L116" s="178"/>
      <c r="M116" s="178"/>
      <c r="N116" s="180"/>
      <c r="O116" s="178"/>
      <c r="P116" s="180"/>
      <c r="Q116" s="178"/>
      <c r="R116" s="178"/>
      <c r="S116" s="178"/>
      <c r="T116" s="178"/>
      <c r="U116" s="178"/>
      <c r="V116" s="178"/>
      <c r="W116" s="178"/>
      <c r="X116" s="178"/>
      <c r="Y116" s="178"/>
      <c r="Z116" s="178"/>
      <c r="AA116" s="178"/>
      <c r="AB116" s="178"/>
      <c r="AC116" s="178"/>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c r="BR116" s="194"/>
      <c r="BS116" s="194"/>
      <c r="BT116" s="194"/>
      <c r="BU116" s="194"/>
      <c r="BV116" s="194"/>
    </row>
    <row r="117" spans="2:74">
      <c r="B117" s="179"/>
      <c r="C117" s="179"/>
      <c r="D117" s="178"/>
      <c r="E117" s="178"/>
      <c r="F117" s="178"/>
      <c r="G117" s="178"/>
      <c r="H117" s="178"/>
      <c r="I117" s="178"/>
      <c r="J117" s="178"/>
      <c r="K117" s="178"/>
      <c r="L117" s="178"/>
      <c r="M117" s="178"/>
      <c r="N117" s="180"/>
      <c r="O117" s="178"/>
      <c r="P117" s="180"/>
      <c r="Q117" s="178"/>
      <c r="R117" s="178"/>
      <c r="S117" s="178"/>
      <c r="T117" s="178"/>
      <c r="U117" s="178"/>
      <c r="V117" s="178"/>
      <c r="W117" s="178"/>
      <c r="X117" s="178"/>
      <c r="Y117" s="178"/>
      <c r="Z117" s="178"/>
      <c r="AA117" s="178"/>
      <c r="AB117" s="178"/>
      <c r="AC117" s="178"/>
      <c r="AD117" s="194"/>
      <c r="AE117" s="194"/>
      <c r="AF117" s="194"/>
      <c r="AG117" s="194"/>
      <c r="AH117" s="194"/>
      <c r="AI117" s="194"/>
      <c r="AJ117" s="194"/>
      <c r="AK117" s="194"/>
      <c r="AL117" s="194"/>
      <c r="AM117" s="194"/>
      <c r="AN117" s="194"/>
      <c r="AO117" s="194"/>
      <c r="AP117" s="194"/>
      <c r="AQ117" s="194"/>
      <c r="AR117" s="194"/>
      <c r="AS117" s="194"/>
      <c r="AT117" s="194"/>
      <c r="AU117" s="194"/>
      <c r="AV117" s="194"/>
      <c r="AW117" s="194"/>
      <c r="AX117" s="194"/>
      <c r="AY117" s="194"/>
      <c r="AZ117" s="194"/>
      <c r="BA117" s="194"/>
      <c r="BB117" s="194"/>
      <c r="BC117" s="194"/>
      <c r="BD117" s="194"/>
      <c r="BE117" s="194"/>
      <c r="BF117" s="194"/>
      <c r="BG117" s="194"/>
      <c r="BH117" s="194"/>
      <c r="BI117" s="194"/>
      <c r="BJ117" s="194"/>
      <c r="BK117" s="194"/>
      <c r="BL117" s="194"/>
      <c r="BM117" s="194"/>
      <c r="BN117" s="194"/>
      <c r="BO117" s="194"/>
      <c r="BP117" s="194"/>
      <c r="BQ117" s="194"/>
      <c r="BR117" s="194"/>
      <c r="BS117" s="194"/>
      <c r="BT117" s="194"/>
      <c r="BU117" s="194"/>
      <c r="BV117" s="194"/>
    </row>
    <row r="118" spans="2:74">
      <c r="B118" s="179"/>
      <c r="C118" s="179"/>
      <c r="D118" s="178"/>
      <c r="E118" s="178"/>
      <c r="F118" s="178"/>
      <c r="G118" s="178"/>
      <c r="H118" s="178"/>
      <c r="I118" s="178"/>
      <c r="J118" s="178"/>
      <c r="K118" s="178"/>
      <c r="L118" s="178"/>
      <c r="M118" s="178"/>
      <c r="N118" s="180"/>
      <c r="O118" s="178"/>
      <c r="P118" s="180"/>
      <c r="Q118" s="178"/>
      <c r="R118" s="178"/>
      <c r="S118" s="178"/>
      <c r="T118" s="178"/>
      <c r="U118" s="178"/>
      <c r="V118" s="178"/>
      <c r="W118" s="178"/>
      <c r="X118" s="178"/>
      <c r="Y118" s="178"/>
      <c r="Z118" s="178"/>
      <c r="AA118" s="178"/>
      <c r="AB118" s="178"/>
      <c r="AC118" s="178"/>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row>
    <row r="119" spans="2:74">
      <c r="B119" s="179"/>
      <c r="C119" s="179"/>
      <c r="D119" s="178"/>
      <c r="E119" s="178"/>
      <c r="F119" s="178"/>
      <c r="G119" s="178"/>
      <c r="H119" s="178"/>
      <c r="I119" s="178"/>
      <c r="J119" s="178"/>
      <c r="K119" s="178"/>
      <c r="L119" s="178"/>
      <c r="M119" s="178"/>
      <c r="N119" s="180"/>
      <c r="O119" s="178"/>
      <c r="P119" s="180"/>
      <c r="Q119" s="178"/>
      <c r="R119" s="178"/>
      <c r="S119" s="178"/>
      <c r="T119" s="178"/>
      <c r="U119" s="178"/>
      <c r="V119" s="178"/>
      <c r="W119" s="178"/>
      <c r="X119" s="178"/>
      <c r="Y119" s="178"/>
      <c r="Z119" s="178"/>
      <c r="AA119" s="178"/>
      <c r="AB119" s="178"/>
      <c r="AC119" s="178"/>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row>
    <row r="120" spans="2:74">
      <c r="B120" s="179"/>
      <c r="C120" s="179"/>
      <c r="D120" s="178"/>
      <c r="E120" s="178"/>
      <c r="F120" s="178"/>
      <c r="G120" s="178"/>
      <c r="H120" s="178"/>
      <c r="I120" s="178"/>
      <c r="J120" s="178"/>
      <c r="K120" s="178"/>
      <c r="L120" s="178"/>
      <c r="M120" s="178"/>
      <c r="N120" s="180"/>
      <c r="O120" s="178"/>
      <c r="P120" s="180"/>
      <c r="Q120" s="178"/>
      <c r="R120" s="178"/>
      <c r="S120" s="178"/>
      <c r="T120" s="178"/>
      <c r="U120" s="178"/>
      <c r="V120" s="178"/>
      <c r="W120" s="178"/>
      <c r="X120" s="178"/>
      <c r="Y120" s="178"/>
      <c r="Z120" s="178"/>
      <c r="AA120" s="178"/>
      <c r="AB120" s="178"/>
      <c r="AC120" s="178"/>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row>
    <row r="121" spans="2:74">
      <c r="B121" s="179"/>
      <c r="C121" s="179"/>
      <c r="D121" s="178"/>
      <c r="E121" s="178"/>
      <c r="F121" s="178"/>
      <c r="G121" s="178"/>
      <c r="H121" s="178"/>
      <c r="I121" s="178"/>
      <c r="J121" s="178"/>
      <c r="K121" s="178"/>
      <c r="L121" s="178"/>
      <c r="M121" s="178"/>
      <c r="N121" s="180"/>
      <c r="O121" s="178"/>
      <c r="P121" s="180"/>
      <c r="Q121" s="178"/>
      <c r="R121" s="178"/>
      <c r="S121" s="178"/>
      <c r="T121" s="178"/>
      <c r="U121" s="178"/>
      <c r="V121" s="178"/>
      <c r="W121" s="178"/>
      <c r="X121" s="178"/>
      <c r="Y121" s="178"/>
      <c r="Z121" s="178"/>
      <c r="AA121" s="178"/>
      <c r="AB121" s="178"/>
      <c r="AC121" s="178"/>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S121" s="194"/>
      <c r="BT121" s="194"/>
      <c r="BU121" s="194"/>
      <c r="BV121" s="194"/>
    </row>
    <row r="122" spans="2:74">
      <c r="B122" s="179"/>
      <c r="C122" s="179"/>
      <c r="D122" s="178"/>
      <c r="E122" s="178"/>
      <c r="F122" s="178"/>
      <c r="G122" s="178"/>
      <c r="H122" s="178"/>
      <c r="I122" s="178"/>
      <c r="J122" s="178"/>
      <c r="K122" s="178"/>
      <c r="L122" s="178"/>
      <c r="M122" s="178"/>
      <c r="N122" s="180"/>
      <c r="O122" s="178"/>
      <c r="P122" s="180"/>
      <c r="Q122" s="178"/>
      <c r="R122" s="178"/>
      <c r="S122" s="178"/>
      <c r="T122" s="178"/>
      <c r="U122" s="178"/>
      <c r="V122" s="178"/>
      <c r="W122" s="178"/>
      <c r="X122" s="178"/>
      <c r="Y122" s="178"/>
      <c r="Z122" s="178"/>
      <c r="AA122" s="178"/>
      <c r="AB122" s="178"/>
      <c r="AC122" s="178"/>
      <c r="AD122" s="194"/>
      <c r="AE122" s="194"/>
      <c r="AF122" s="194"/>
      <c r="AG122" s="194"/>
      <c r="AH122" s="194"/>
      <c r="AI122" s="194"/>
      <c r="AJ122" s="194"/>
      <c r="AK122" s="194"/>
      <c r="AL122" s="194"/>
      <c r="AM122" s="194"/>
      <c r="AN122" s="194"/>
      <c r="AO122" s="194"/>
      <c r="AP122" s="194"/>
      <c r="AQ122" s="194"/>
      <c r="AR122" s="194"/>
      <c r="AS122" s="194"/>
      <c r="AT122" s="194"/>
      <c r="AU122" s="194"/>
      <c r="AV122" s="194"/>
      <c r="AW122" s="194"/>
      <c r="AX122" s="194"/>
      <c r="AY122" s="194"/>
      <c r="AZ122" s="194"/>
      <c r="BA122" s="194"/>
      <c r="BB122" s="194"/>
      <c r="BC122" s="194"/>
      <c r="BD122" s="194"/>
      <c r="BE122" s="194"/>
      <c r="BF122" s="194"/>
      <c r="BG122" s="194"/>
      <c r="BH122" s="194"/>
      <c r="BI122" s="194"/>
      <c r="BJ122" s="194"/>
      <c r="BK122" s="194"/>
      <c r="BL122" s="194"/>
      <c r="BM122" s="194"/>
      <c r="BN122" s="194"/>
      <c r="BO122" s="194"/>
      <c r="BP122" s="194"/>
      <c r="BQ122" s="194"/>
      <c r="BR122" s="194"/>
      <c r="BS122" s="194"/>
      <c r="BT122" s="194"/>
      <c r="BU122" s="194"/>
      <c r="BV122" s="194"/>
    </row>
    <row r="123" spans="2:74">
      <c r="B123" s="179"/>
      <c r="C123" s="179"/>
      <c r="D123" s="178"/>
      <c r="E123" s="178"/>
      <c r="F123" s="178"/>
      <c r="G123" s="178"/>
      <c r="H123" s="178"/>
      <c r="I123" s="178"/>
      <c r="J123" s="178"/>
      <c r="K123" s="178"/>
      <c r="L123" s="178"/>
      <c r="M123" s="178"/>
      <c r="N123" s="180"/>
      <c r="O123" s="178"/>
      <c r="P123" s="180"/>
      <c r="Q123" s="178"/>
      <c r="R123" s="178"/>
      <c r="S123" s="178"/>
      <c r="T123" s="178"/>
      <c r="U123" s="178"/>
      <c r="V123" s="178"/>
      <c r="W123" s="178"/>
      <c r="X123" s="178"/>
      <c r="Y123" s="178"/>
      <c r="Z123" s="178"/>
      <c r="AA123" s="178"/>
      <c r="AB123" s="178"/>
      <c r="AC123" s="178"/>
      <c r="AD123" s="194"/>
      <c r="AE123" s="194"/>
      <c r="AF123" s="194"/>
      <c r="AG123" s="194"/>
      <c r="AH123" s="194"/>
      <c r="AI123" s="194"/>
      <c r="AJ123" s="194"/>
      <c r="AK123" s="194"/>
      <c r="AL123" s="194"/>
      <c r="AM123" s="194"/>
      <c r="AN123" s="194"/>
      <c r="AO123" s="194"/>
      <c r="AP123" s="194"/>
      <c r="AQ123" s="194"/>
      <c r="AR123" s="194"/>
      <c r="AS123" s="194"/>
      <c r="AT123" s="194"/>
      <c r="AU123" s="194"/>
      <c r="AV123" s="194"/>
      <c r="AW123" s="194"/>
      <c r="AX123" s="194"/>
      <c r="AY123" s="194"/>
      <c r="AZ123" s="194"/>
      <c r="BA123" s="194"/>
      <c r="BB123" s="194"/>
      <c r="BC123" s="194"/>
      <c r="BD123" s="194"/>
      <c r="BE123" s="194"/>
      <c r="BF123" s="194"/>
      <c r="BG123" s="194"/>
      <c r="BH123" s="194"/>
      <c r="BI123" s="194"/>
      <c r="BJ123" s="194"/>
      <c r="BK123" s="194"/>
      <c r="BL123" s="194"/>
      <c r="BM123" s="194"/>
      <c r="BN123" s="194"/>
      <c r="BO123" s="194"/>
      <c r="BP123" s="194"/>
      <c r="BQ123" s="194"/>
      <c r="BR123" s="194"/>
      <c r="BS123" s="194"/>
      <c r="BT123" s="194"/>
      <c r="BU123" s="194"/>
      <c r="BV123" s="194"/>
    </row>
    <row r="124" spans="2:74">
      <c r="B124" s="179"/>
      <c r="C124" s="179"/>
      <c r="D124" s="178"/>
      <c r="E124" s="178"/>
      <c r="F124" s="178"/>
      <c r="G124" s="178"/>
      <c r="H124" s="178"/>
      <c r="I124" s="178"/>
      <c r="J124" s="178"/>
      <c r="K124" s="178"/>
      <c r="L124" s="178"/>
      <c r="M124" s="178"/>
      <c r="N124" s="180"/>
      <c r="O124" s="178"/>
      <c r="P124" s="180"/>
      <c r="Q124" s="178"/>
      <c r="R124" s="178"/>
      <c r="S124" s="178"/>
      <c r="T124" s="178"/>
      <c r="U124" s="178"/>
      <c r="V124" s="178"/>
      <c r="W124" s="178"/>
      <c r="X124" s="178"/>
      <c r="Y124" s="178"/>
      <c r="Z124" s="178"/>
      <c r="AA124" s="178"/>
      <c r="AB124" s="178"/>
      <c r="AC124" s="178"/>
      <c r="AD124" s="194"/>
      <c r="AE124" s="194"/>
      <c r="AF124" s="194"/>
      <c r="AG124" s="194"/>
      <c r="AH124" s="194"/>
      <c r="AI124" s="194"/>
      <c r="AJ124" s="194"/>
      <c r="AK124" s="194"/>
      <c r="AL124" s="194"/>
      <c r="AM124" s="194"/>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4"/>
      <c r="BQ124" s="194"/>
      <c r="BR124" s="194"/>
      <c r="BS124" s="194"/>
      <c r="BT124" s="194"/>
      <c r="BU124" s="194"/>
      <c r="BV124" s="194"/>
    </row>
    <row r="125" spans="2:74">
      <c r="B125" s="179"/>
      <c r="C125" s="179"/>
      <c r="D125" s="178"/>
      <c r="E125" s="178"/>
      <c r="F125" s="178"/>
      <c r="G125" s="178"/>
      <c r="H125" s="178"/>
      <c r="I125" s="178"/>
      <c r="J125" s="178"/>
      <c r="K125" s="178"/>
      <c r="L125" s="178"/>
      <c r="M125" s="178"/>
      <c r="N125" s="180"/>
      <c r="O125" s="178"/>
      <c r="P125" s="180"/>
      <c r="Q125" s="178"/>
      <c r="R125" s="178"/>
      <c r="S125" s="178"/>
      <c r="T125" s="178"/>
      <c r="U125" s="178"/>
      <c r="V125" s="178"/>
      <c r="W125" s="178"/>
      <c r="X125" s="178"/>
      <c r="Y125" s="178"/>
      <c r="Z125" s="178"/>
      <c r="AA125" s="178"/>
      <c r="AB125" s="178"/>
      <c r="AC125" s="178"/>
      <c r="AD125" s="194"/>
      <c r="AE125" s="194"/>
      <c r="AF125" s="194"/>
      <c r="AG125" s="194"/>
      <c r="AH125" s="194"/>
      <c r="AI125" s="194"/>
      <c r="AJ125" s="194"/>
      <c r="AK125" s="194"/>
      <c r="AL125" s="194"/>
      <c r="AM125" s="194"/>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4"/>
      <c r="BQ125" s="194"/>
      <c r="BR125" s="194"/>
      <c r="BS125" s="194"/>
      <c r="BT125" s="194"/>
      <c r="BU125" s="194"/>
      <c r="BV125" s="194"/>
    </row>
    <row r="126" spans="2:74">
      <c r="B126" s="179"/>
      <c r="C126" s="179"/>
      <c r="D126" s="178"/>
      <c r="E126" s="178"/>
      <c r="F126" s="178"/>
      <c r="G126" s="178"/>
      <c r="H126" s="178"/>
      <c r="I126" s="178"/>
      <c r="J126" s="178"/>
      <c r="K126" s="178"/>
      <c r="L126" s="178"/>
      <c r="M126" s="178"/>
      <c r="N126" s="180"/>
      <c r="O126" s="178"/>
      <c r="P126" s="180"/>
      <c r="Q126" s="178"/>
      <c r="R126" s="178"/>
      <c r="S126" s="178"/>
      <c r="T126" s="178"/>
      <c r="U126" s="178"/>
      <c r="V126" s="178"/>
      <c r="W126" s="178"/>
      <c r="X126" s="178"/>
      <c r="Y126" s="178"/>
      <c r="Z126" s="178"/>
      <c r="AA126" s="178"/>
      <c r="AB126" s="178"/>
      <c r="AC126" s="178"/>
      <c r="AD126" s="194"/>
      <c r="AE126" s="194"/>
      <c r="AF126" s="194"/>
      <c r="AG126" s="194"/>
      <c r="AH126" s="194"/>
      <c r="AI126" s="194"/>
      <c r="AJ126" s="194"/>
      <c r="AK126" s="194"/>
      <c r="AL126" s="194"/>
      <c r="AM126" s="194"/>
      <c r="AN126" s="194"/>
      <c r="AO126" s="194"/>
      <c r="AP126" s="194"/>
      <c r="AQ126" s="194"/>
      <c r="AR126" s="194"/>
      <c r="AS126" s="194"/>
      <c r="AT126" s="194"/>
      <c r="AU126" s="194"/>
      <c r="AV126" s="194"/>
      <c r="AW126" s="194"/>
      <c r="AX126" s="194"/>
      <c r="AY126" s="194"/>
      <c r="AZ126" s="194"/>
      <c r="BA126" s="194"/>
      <c r="BB126" s="194"/>
      <c r="BC126" s="194"/>
      <c r="BD126" s="194"/>
      <c r="BE126" s="194"/>
      <c r="BF126" s="194"/>
      <c r="BG126" s="194"/>
      <c r="BH126" s="194"/>
      <c r="BI126" s="194"/>
      <c r="BJ126" s="194"/>
      <c r="BK126" s="194"/>
      <c r="BL126" s="194"/>
      <c r="BM126" s="194"/>
      <c r="BN126" s="194"/>
      <c r="BO126" s="194"/>
      <c r="BP126" s="194"/>
      <c r="BQ126" s="194"/>
      <c r="BR126" s="194"/>
      <c r="BS126" s="194"/>
      <c r="BT126" s="194"/>
      <c r="BU126" s="194"/>
      <c r="BV126" s="194"/>
    </row>
    <row r="127" spans="2:74">
      <c r="B127" s="179"/>
      <c r="C127" s="179"/>
      <c r="D127" s="178"/>
      <c r="E127" s="178"/>
      <c r="F127" s="178"/>
      <c r="G127" s="178"/>
      <c r="H127" s="178"/>
      <c r="I127" s="178"/>
      <c r="J127" s="178"/>
      <c r="K127" s="178"/>
      <c r="L127" s="178"/>
      <c r="M127" s="178"/>
      <c r="N127" s="180"/>
      <c r="O127" s="178"/>
      <c r="P127" s="180"/>
      <c r="Q127" s="178"/>
      <c r="R127" s="178"/>
      <c r="S127" s="178"/>
      <c r="T127" s="178"/>
      <c r="U127" s="178"/>
      <c r="V127" s="178"/>
      <c r="W127" s="178"/>
      <c r="X127" s="178"/>
      <c r="Y127" s="178"/>
      <c r="Z127" s="178"/>
      <c r="AA127" s="178"/>
      <c r="AB127" s="178"/>
      <c r="AC127" s="178"/>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c r="BJ127" s="194"/>
      <c r="BK127" s="194"/>
      <c r="BL127" s="194"/>
      <c r="BM127" s="194"/>
      <c r="BN127" s="194"/>
      <c r="BO127" s="194"/>
      <c r="BP127" s="194"/>
      <c r="BQ127" s="194"/>
      <c r="BR127" s="194"/>
      <c r="BS127" s="194"/>
      <c r="BT127" s="194"/>
      <c r="BU127" s="194"/>
      <c r="BV127" s="194"/>
    </row>
    <row r="128" spans="2:74">
      <c r="B128" s="179"/>
      <c r="C128" s="179"/>
      <c r="D128" s="178"/>
      <c r="E128" s="178"/>
      <c r="F128" s="178"/>
      <c r="G128" s="178"/>
      <c r="H128" s="178"/>
      <c r="I128" s="178"/>
      <c r="J128" s="178"/>
      <c r="K128" s="178"/>
      <c r="L128" s="178"/>
      <c r="M128" s="178"/>
      <c r="N128" s="180"/>
      <c r="O128" s="178"/>
      <c r="P128" s="180"/>
      <c r="Q128" s="178"/>
      <c r="R128" s="178"/>
      <c r="S128" s="178"/>
      <c r="T128" s="178"/>
      <c r="U128" s="178"/>
      <c r="V128" s="178"/>
      <c r="W128" s="178"/>
      <c r="X128" s="178"/>
      <c r="Y128" s="178"/>
      <c r="Z128" s="178"/>
      <c r="AA128" s="178"/>
      <c r="AB128" s="178"/>
      <c r="AC128" s="178"/>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B128" s="194"/>
      <c r="BC128" s="194"/>
      <c r="BD128" s="194"/>
      <c r="BE128" s="194"/>
      <c r="BF128" s="194"/>
      <c r="BG128" s="194"/>
      <c r="BH128" s="194"/>
      <c r="BI128" s="194"/>
      <c r="BJ128" s="194"/>
      <c r="BK128" s="194"/>
      <c r="BL128" s="194"/>
      <c r="BM128" s="194"/>
      <c r="BN128" s="194"/>
      <c r="BO128" s="194"/>
      <c r="BP128" s="194"/>
      <c r="BQ128" s="194"/>
      <c r="BR128" s="194"/>
      <c r="BS128" s="194"/>
      <c r="BT128" s="194"/>
      <c r="BU128" s="194"/>
      <c r="BV128" s="194"/>
    </row>
    <row r="129" spans="2:74">
      <c r="B129" s="179"/>
      <c r="C129" s="179"/>
      <c r="D129" s="178"/>
      <c r="E129" s="178"/>
      <c r="F129" s="178"/>
      <c r="G129" s="178"/>
      <c r="H129" s="178"/>
      <c r="I129" s="178"/>
      <c r="J129" s="178"/>
      <c r="K129" s="178"/>
      <c r="L129" s="178"/>
      <c r="M129" s="178"/>
      <c r="N129" s="180"/>
      <c r="O129" s="178"/>
      <c r="P129" s="180"/>
      <c r="Q129" s="178"/>
      <c r="R129" s="178"/>
      <c r="S129" s="178"/>
      <c r="T129" s="178"/>
      <c r="U129" s="178"/>
      <c r="V129" s="178"/>
      <c r="W129" s="178"/>
      <c r="X129" s="178"/>
      <c r="Y129" s="178"/>
      <c r="Z129" s="178"/>
      <c r="AA129" s="178"/>
      <c r="AB129" s="178"/>
      <c r="AC129" s="178"/>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c r="BC129" s="194"/>
      <c r="BD129" s="194"/>
      <c r="BE129" s="194"/>
      <c r="BF129" s="194"/>
      <c r="BG129" s="194"/>
      <c r="BH129" s="194"/>
      <c r="BI129" s="194"/>
      <c r="BJ129" s="194"/>
      <c r="BK129" s="194"/>
      <c r="BL129" s="194"/>
      <c r="BM129" s="194"/>
      <c r="BN129" s="194"/>
      <c r="BO129" s="194"/>
      <c r="BP129" s="194"/>
      <c r="BQ129" s="194"/>
      <c r="BR129" s="194"/>
      <c r="BS129" s="194"/>
      <c r="BT129" s="194"/>
      <c r="BU129" s="194"/>
      <c r="BV129" s="194"/>
    </row>
    <row r="130" spans="2:74">
      <c r="B130" s="179"/>
      <c r="C130" s="179"/>
      <c r="D130" s="178"/>
      <c r="E130" s="178"/>
      <c r="F130" s="178"/>
      <c r="G130" s="178"/>
      <c r="H130" s="178"/>
      <c r="I130" s="178"/>
      <c r="J130" s="178"/>
      <c r="K130" s="178"/>
      <c r="L130" s="178"/>
      <c r="M130" s="178"/>
      <c r="N130" s="180"/>
      <c r="O130" s="178"/>
      <c r="P130" s="180"/>
      <c r="Q130" s="178"/>
      <c r="R130" s="178"/>
      <c r="S130" s="178"/>
      <c r="T130" s="178"/>
      <c r="U130" s="178"/>
      <c r="V130" s="178"/>
      <c r="W130" s="178"/>
      <c r="X130" s="178"/>
      <c r="Y130" s="178"/>
      <c r="Z130" s="178"/>
      <c r="AA130" s="178"/>
      <c r="AB130" s="178"/>
      <c r="AC130" s="178"/>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row>
    <row r="131" spans="2:74">
      <c r="B131" s="179"/>
      <c r="C131" s="179"/>
      <c r="D131" s="178"/>
      <c r="E131" s="178"/>
      <c r="F131" s="178"/>
      <c r="G131" s="178"/>
      <c r="H131" s="178"/>
      <c r="I131" s="178"/>
      <c r="J131" s="178"/>
      <c r="K131" s="178"/>
      <c r="L131" s="178"/>
      <c r="M131" s="178"/>
      <c r="N131" s="180"/>
      <c r="O131" s="178"/>
      <c r="P131" s="180"/>
      <c r="Q131" s="178"/>
      <c r="R131" s="178"/>
      <c r="S131" s="178"/>
      <c r="T131" s="178"/>
      <c r="U131" s="178"/>
      <c r="V131" s="178"/>
      <c r="W131" s="178"/>
      <c r="X131" s="178"/>
      <c r="Y131" s="178"/>
      <c r="Z131" s="178"/>
      <c r="AA131" s="178"/>
      <c r="AB131" s="178"/>
      <c r="AC131" s="178"/>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row>
    <row r="132" spans="2:74">
      <c r="B132" s="179"/>
      <c r="C132" s="179"/>
      <c r="D132" s="178"/>
      <c r="E132" s="178"/>
      <c r="F132" s="178"/>
      <c r="G132" s="178"/>
      <c r="H132" s="178"/>
      <c r="I132" s="178"/>
      <c r="J132" s="178"/>
      <c r="K132" s="178"/>
      <c r="L132" s="178"/>
      <c r="M132" s="178"/>
      <c r="N132" s="180"/>
      <c r="O132" s="178"/>
      <c r="P132" s="180"/>
      <c r="Q132" s="178"/>
      <c r="R132" s="178"/>
      <c r="S132" s="178"/>
      <c r="T132" s="178"/>
      <c r="U132" s="178"/>
      <c r="V132" s="178"/>
      <c r="W132" s="178"/>
      <c r="X132" s="178"/>
      <c r="Y132" s="178"/>
      <c r="Z132" s="178"/>
      <c r="AA132" s="178"/>
      <c r="AB132" s="178"/>
      <c r="AC132" s="178"/>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row>
    <row r="133" spans="2:74">
      <c r="B133" s="179"/>
      <c r="C133" s="179"/>
      <c r="D133" s="178"/>
      <c r="E133" s="178"/>
      <c r="F133" s="178"/>
      <c r="G133" s="178"/>
      <c r="H133" s="178"/>
      <c r="I133" s="178"/>
      <c r="J133" s="178"/>
      <c r="K133" s="178"/>
      <c r="L133" s="178"/>
      <c r="M133" s="178"/>
      <c r="N133" s="180"/>
      <c r="O133" s="178"/>
      <c r="P133" s="180"/>
      <c r="Q133" s="178"/>
      <c r="R133" s="178"/>
      <c r="S133" s="178"/>
      <c r="T133" s="178"/>
      <c r="U133" s="178"/>
      <c r="V133" s="178"/>
      <c r="W133" s="178"/>
      <c r="X133" s="178"/>
      <c r="Y133" s="178"/>
      <c r="Z133" s="178"/>
      <c r="AA133" s="178"/>
      <c r="AB133" s="178"/>
      <c r="AC133" s="178"/>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c r="BR133" s="194"/>
      <c r="BS133" s="194"/>
      <c r="BT133" s="194"/>
      <c r="BU133" s="194"/>
      <c r="BV133" s="194"/>
    </row>
    <row r="134" spans="2:74">
      <c r="B134" s="179"/>
      <c r="C134" s="179"/>
      <c r="D134" s="178"/>
      <c r="E134" s="178"/>
      <c r="F134" s="178"/>
      <c r="G134" s="178"/>
      <c r="H134" s="178"/>
      <c r="I134" s="178"/>
      <c r="J134" s="178"/>
      <c r="K134" s="178"/>
      <c r="L134" s="178"/>
      <c r="M134" s="178"/>
      <c r="N134" s="180"/>
      <c r="O134" s="178"/>
      <c r="P134" s="180"/>
      <c r="Q134" s="178"/>
      <c r="R134" s="178"/>
      <c r="S134" s="178"/>
      <c r="T134" s="178"/>
      <c r="U134" s="178"/>
      <c r="V134" s="178"/>
      <c r="W134" s="178"/>
      <c r="X134" s="178"/>
      <c r="Y134" s="178"/>
      <c r="Z134" s="178"/>
      <c r="AA134" s="178"/>
      <c r="AB134" s="178"/>
      <c r="AC134" s="178"/>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c r="BD134" s="194"/>
      <c r="BE134" s="194"/>
      <c r="BF134" s="194"/>
      <c r="BG134" s="194"/>
      <c r="BH134" s="194"/>
      <c r="BI134" s="194"/>
      <c r="BJ134" s="194"/>
      <c r="BK134" s="194"/>
      <c r="BL134" s="194"/>
      <c r="BM134" s="194"/>
      <c r="BN134" s="194"/>
      <c r="BO134" s="194"/>
      <c r="BP134" s="194"/>
      <c r="BQ134" s="194"/>
      <c r="BR134" s="194"/>
      <c r="BS134" s="194"/>
      <c r="BT134" s="194"/>
      <c r="BU134" s="194"/>
      <c r="BV134" s="194"/>
    </row>
    <row r="135" spans="2:74">
      <c r="B135" s="179"/>
      <c r="C135" s="179"/>
      <c r="D135" s="178"/>
      <c r="E135" s="178"/>
      <c r="F135" s="178"/>
      <c r="G135" s="178"/>
      <c r="H135" s="178"/>
      <c r="I135" s="178"/>
      <c r="J135" s="178"/>
      <c r="K135" s="178"/>
      <c r="L135" s="178"/>
      <c r="M135" s="178"/>
      <c r="N135" s="180"/>
      <c r="O135" s="178"/>
      <c r="P135" s="180"/>
      <c r="Q135" s="178"/>
      <c r="R135" s="178"/>
      <c r="S135" s="178"/>
      <c r="T135" s="178"/>
      <c r="U135" s="178"/>
      <c r="V135" s="178"/>
      <c r="W135" s="178"/>
      <c r="X135" s="178"/>
      <c r="Y135" s="178"/>
      <c r="Z135" s="178"/>
      <c r="AA135" s="178"/>
      <c r="AB135" s="178"/>
      <c r="AC135" s="178"/>
      <c r="AD135" s="194"/>
      <c r="AE135" s="194"/>
      <c r="AF135" s="194"/>
      <c r="AG135" s="194"/>
      <c r="AH135" s="194"/>
      <c r="AI135" s="194"/>
      <c r="AJ135" s="194"/>
      <c r="AK135" s="194"/>
      <c r="AL135" s="194"/>
      <c r="AM135" s="194"/>
      <c r="AN135" s="194"/>
      <c r="AO135" s="194"/>
      <c r="AP135" s="194"/>
      <c r="AQ135" s="194"/>
      <c r="AR135" s="194"/>
      <c r="AS135" s="194"/>
      <c r="AT135" s="194"/>
      <c r="AU135" s="194"/>
      <c r="AV135" s="194"/>
      <c r="AW135" s="194"/>
      <c r="AX135" s="194"/>
      <c r="AY135" s="194"/>
      <c r="AZ135" s="194"/>
      <c r="BA135" s="194"/>
      <c r="BB135" s="194"/>
      <c r="BC135" s="194"/>
      <c r="BD135" s="194"/>
      <c r="BE135" s="194"/>
      <c r="BF135" s="194"/>
      <c r="BG135" s="194"/>
      <c r="BH135" s="194"/>
      <c r="BI135" s="194"/>
      <c r="BJ135" s="194"/>
      <c r="BK135" s="194"/>
      <c r="BL135" s="194"/>
      <c r="BM135" s="194"/>
      <c r="BN135" s="194"/>
      <c r="BO135" s="194"/>
      <c r="BP135" s="194"/>
      <c r="BQ135" s="194"/>
      <c r="BR135" s="194"/>
      <c r="BS135" s="194"/>
      <c r="BT135" s="194"/>
      <c r="BU135" s="194"/>
      <c r="BV135" s="194"/>
    </row>
    <row r="136" spans="2:74">
      <c r="B136" s="179"/>
      <c r="C136" s="179"/>
      <c r="D136" s="178"/>
      <c r="E136" s="178"/>
      <c r="F136" s="178"/>
      <c r="G136" s="178"/>
      <c r="H136" s="178"/>
      <c r="I136" s="178"/>
      <c r="J136" s="178"/>
      <c r="K136" s="178"/>
      <c r="L136" s="178"/>
      <c r="M136" s="178"/>
      <c r="N136" s="180"/>
      <c r="O136" s="178"/>
      <c r="P136" s="180"/>
      <c r="Q136" s="178"/>
      <c r="R136" s="178"/>
      <c r="S136" s="178"/>
      <c r="T136" s="178"/>
      <c r="U136" s="178"/>
      <c r="V136" s="178"/>
      <c r="W136" s="178"/>
      <c r="X136" s="178"/>
      <c r="Y136" s="178"/>
      <c r="Z136" s="178"/>
      <c r="AA136" s="178"/>
      <c r="AB136" s="178"/>
      <c r="AC136" s="178"/>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94"/>
      <c r="BA136" s="194"/>
      <c r="BB136" s="194"/>
      <c r="BC136" s="194"/>
      <c r="BD136" s="194"/>
      <c r="BE136" s="194"/>
      <c r="BF136" s="194"/>
      <c r="BG136" s="194"/>
      <c r="BH136" s="194"/>
      <c r="BI136" s="194"/>
      <c r="BJ136" s="194"/>
      <c r="BK136" s="194"/>
      <c r="BL136" s="194"/>
      <c r="BM136" s="194"/>
      <c r="BN136" s="194"/>
      <c r="BO136" s="194"/>
      <c r="BP136" s="194"/>
      <c r="BQ136" s="194"/>
      <c r="BR136" s="194"/>
      <c r="BS136" s="194"/>
      <c r="BT136" s="194"/>
      <c r="BU136" s="194"/>
      <c r="BV136" s="194"/>
    </row>
    <row r="137" spans="2:74">
      <c r="B137" s="179"/>
      <c r="C137" s="179"/>
      <c r="D137" s="178"/>
      <c r="E137" s="178"/>
      <c r="F137" s="178"/>
      <c r="G137" s="178"/>
      <c r="H137" s="178"/>
      <c r="I137" s="178"/>
      <c r="J137" s="178"/>
      <c r="K137" s="178"/>
      <c r="L137" s="178"/>
      <c r="M137" s="178"/>
      <c r="N137" s="180"/>
      <c r="O137" s="178"/>
      <c r="P137" s="180"/>
      <c r="Q137" s="178"/>
      <c r="R137" s="178"/>
      <c r="S137" s="178"/>
      <c r="T137" s="178"/>
      <c r="U137" s="178"/>
      <c r="V137" s="178"/>
      <c r="W137" s="178"/>
      <c r="X137" s="178"/>
      <c r="Y137" s="178"/>
      <c r="Z137" s="178"/>
      <c r="AA137" s="178"/>
      <c r="AB137" s="178"/>
      <c r="AC137" s="178"/>
      <c r="AD137" s="194"/>
      <c r="AE137" s="194"/>
      <c r="AF137" s="194"/>
      <c r="AG137" s="194"/>
      <c r="AH137" s="194"/>
      <c r="AI137" s="194"/>
      <c r="AJ137" s="194"/>
      <c r="AK137" s="194"/>
      <c r="AL137" s="194"/>
      <c r="AM137" s="194"/>
      <c r="AN137" s="194"/>
      <c r="AO137" s="194"/>
      <c r="AP137" s="194"/>
      <c r="AQ137" s="194"/>
      <c r="AR137" s="194"/>
      <c r="AS137" s="194"/>
      <c r="AT137" s="194"/>
      <c r="AU137" s="194"/>
      <c r="AV137" s="194"/>
      <c r="AW137" s="194"/>
      <c r="AX137" s="194"/>
      <c r="AY137" s="194"/>
      <c r="AZ137" s="194"/>
      <c r="BA137" s="194"/>
      <c r="BB137" s="194"/>
      <c r="BC137" s="194"/>
      <c r="BD137" s="194"/>
      <c r="BE137" s="194"/>
      <c r="BF137" s="194"/>
      <c r="BG137" s="194"/>
      <c r="BH137" s="194"/>
      <c r="BI137" s="194"/>
      <c r="BJ137" s="194"/>
      <c r="BK137" s="194"/>
      <c r="BL137" s="194"/>
      <c r="BM137" s="194"/>
      <c r="BN137" s="194"/>
      <c r="BO137" s="194"/>
      <c r="BP137" s="194"/>
      <c r="BQ137" s="194"/>
      <c r="BR137" s="194"/>
      <c r="BS137" s="194"/>
      <c r="BT137" s="194"/>
      <c r="BU137" s="194"/>
      <c r="BV137" s="194"/>
    </row>
    <row r="138" spans="2:74">
      <c r="B138" s="179"/>
      <c r="C138" s="179"/>
      <c r="D138" s="178"/>
      <c r="E138" s="178"/>
      <c r="F138" s="178"/>
      <c r="G138" s="178"/>
      <c r="H138" s="178"/>
      <c r="I138" s="178"/>
      <c r="J138" s="178"/>
      <c r="K138" s="178"/>
      <c r="L138" s="178"/>
      <c r="M138" s="178"/>
      <c r="N138" s="180"/>
      <c r="O138" s="178"/>
      <c r="P138" s="180"/>
      <c r="Q138" s="178"/>
      <c r="R138" s="178"/>
      <c r="S138" s="178"/>
      <c r="T138" s="178"/>
      <c r="U138" s="178"/>
      <c r="V138" s="178"/>
      <c r="W138" s="178"/>
      <c r="X138" s="178"/>
      <c r="Y138" s="178"/>
      <c r="Z138" s="178"/>
      <c r="AA138" s="178"/>
      <c r="AB138" s="178"/>
      <c r="AC138" s="178"/>
      <c r="AD138" s="194"/>
      <c r="AE138" s="194"/>
      <c r="AF138" s="194"/>
      <c r="AG138" s="194"/>
      <c r="AH138" s="194"/>
      <c r="AI138" s="194"/>
      <c r="AJ138" s="194"/>
      <c r="AK138" s="194"/>
      <c r="AL138" s="194"/>
      <c r="AM138" s="194"/>
      <c r="AN138" s="194"/>
      <c r="AO138" s="194"/>
      <c r="AP138" s="194"/>
      <c r="AQ138" s="194"/>
      <c r="AR138" s="194"/>
      <c r="AS138" s="194"/>
      <c r="AT138" s="194"/>
      <c r="AU138" s="194"/>
      <c r="AV138" s="194"/>
      <c r="AW138" s="194"/>
      <c r="AX138" s="194"/>
      <c r="AY138" s="194"/>
      <c r="AZ138" s="194"/>
      <c r="BA138" s="194"/>
      <c r="BB138" s="194"/>
      <c r="BC138" s="194"/>
      <c r="BD138" s="194"/>
      <c r="BE138" s="194"/>
      <c r="BF138" s="194"/>
      <c r="BG138" s="194"/>
      <c r="BH138" s="194"/>
      <c r="BI138" s="194"/>
      <c r="BJ138" s="194"/>
      <c r="BK138" s="194"/>
      <c r="BL138" s="194"/>
      <c r="BM138" s="194"/>
      <c r="BN138" s="194"/>
      <c r="BO138" s="194"/>
      <c r="BP138" s="194"/>
      <c r="BQ138" s="194"/>
      <c r="BR138" s="194"/>
      <c r="BS138" s="194"/>
      <c r="BT138" s="194"/>
      <c r="BU138" s="194"/>
      <c r="BV138" s="194"/>
    </row>
    <row r="139" spans="2:74">
      <c r="B139" s="179"/>
      <c r="C139" s="179"/>
      <c r="D139" s="178"/>
      <c r="E139" s="178"/>
      <c r="F139" s="178"/>
      <c r="G139" s="178"/>
      <c r="H139" s="178"/>
      <c r="I139" s="178"/>
      <c r="J139" s="178"/>
      <c r="K139" s="178"/>
      <c r="L139" s="178"/>
      <c r="M139" s="178"/>
      <c r="N139" s="180"/>
      <c r="O139" s="178"/>
      <c r="P139" s="180"/>
      <c r="Q139" s="178"/>
      <c r="R139" s="178"/>
      <c r="S139" s="178"/>
      <c r="T139" s="178"/>
      <c r="U139" s="178"/>
      <c r="V139" s="178"/>
      <c r="W139" s="178"/>
      <c r="X139" s="178"/>
      <c r="Y139" s="178"/>
      <c r="Z139" s="178"/>
      <c r="AA139" s="178"/>
      <c r="AB139" s="178"/>
      <c r="AC139" s="178"/>
      <c r="AD139" s="194"/>
      <c r="AE139" s="194"/>
      <c r="AF139" s="194"/>
      <c r="AG139" s="194"/>
      <c r="AH139" s="194"/>
      <c r="AI139" s="194"/>
      <c r="AJ139" s="194"/>
      <c r="AK139" s="194"/>
      <c r="AL139" s="194"/>
      <c r="AM139" s="194"/>
      <c r="AN139" s="194"/>
      <c r="AO139" s="194"/>
      <c r="AP139" s="194"/>
      <c r="AQ139" s="194"/>
      <c r="AR139" s="194"/>
      <c r="AS139" s="194"/>
      <c r="AT139" s="194"/>
      <c r="AU139" s="194"/>
      <c r="AV139" s="194"/>
      <c r="AW139" s="194"/>
      <c r="AX139" s="194"/>
      <c r="AY139" s="194"/>
      <c r="AZ139" s="194"/>
      <c r="BA139" s="194"/>
      <c r="BB139" s="194"/>
      <c r="BC139" s="194"/>
      <c r="BD139" s="194"/>
      <c r="BE139" s="194"/>
      <c r="BF139" s="194"/>
      <c r="BG139" s="194"/>
      <c r="BH139" s="194"/>
      <c r="BI139" s="194"/>
      <c r="BJ139" s="194"/>
      <c r="BK139" s="194"/>
      <c r="BL139" s="194"/>
      <c r="BM139" s="194"/>
      <c r="BN139" s="194"/>
      <c r="BO139" s="194"/>
      <c r="BP139" s="194"/>
      <c r="BQ139" s="194"/>
      <c r="BR139" s="194"/>
      <c r="BS139" s="194"/>
      <c r="BT139" s="194"/>
      <c r="BU139" s="194"/>
      <c r="BV139" s="194"/>
    </row>
    <row r="140" spans="2:74">
      <c r="B140" s="179"/>
      <c r="C140" s="179"/>
      <c r="D140" s="178"/>
      <c r="E140" s="178"/>
      <c r="F140" s="178"/>
      <c r="G140" s="178"/>
      <c r="H140" s="178"/>
      <c r="I140" s="178"/>
      <c r="J140" s="178"/>
      <c r="K140" s="178"/>
      <c r="L140" s="178"/>
      <c r="M140" s="178"/>
      <c r="N140" s="180"/>
      <c r="O140" s="178"/>
      <c r="P140" s="180"/>
      <c r="Q140" s="178"/>
      <c r="R140" s="178"/>
      <c r="S140" s="178"/>
      <c r="T140" s="178"/>
      <c r="U140" s="178"/>
      <c r="V140" s="178"/>
      <c r="W140" s="178"/>
      <c r="X140" s="178"/>
      <c r="Y140" s="178"/>
      <c r="Z140" s="178"/>
      <c r="AA140" s="178"/>
      <c r="AB140" s="178"/>
      <c r="AC140" s="178"/>
      <c r="AD140" s="194"/>
      <c r="AE140" s="194"/>
      <c r="AF140" s="194"/>
      <c r="AG140" s="194"/>
      <c r="AH140" s="194"/>
      <c r="AI140" s="194"/>
      <c r="AJ140" s="194"/>
      <c r="AK140" s="194"/>
      <c r="AL140" s="194"/>
      <c r="AM140" s="194"/>
      <c r="AN140" s="194"/>
      <c r="AO140" s="194"/>
      <c r="AP140" s="194"/>
      <c r="AQ140" s="194"/>
      <c r="AR140" s="194"/>
      <c r="AS140" s="194"/>
      <c r="AT140" s="194"/>
      <c r="AU140" s="194"/>
      <c r="AV140" s="194"/>
      <c r="AW140" s="194"/>
      <c r="AX140" s="194"/>
      <c r="AY140" s="194"/>
      <c r="AZ140" s="194"/>
      <c r="BA140" s="194"/>
      <c r="BB140" s="194"/>
      <c r="BC140" s="194"/>
      <c r="BD140" s="194"/>
      <c r="BE140" s="194"/>
      <c r="BF140" s="194"/>
      <c r="BG140" s="194"/>
      <c r="BH140" s="194"/>
      <c r="BI140" s="194"/>
      <c r="BJ140" s="194"/>
      <c r="BK140" s="194"/>
      <c r="BL140" s="194"/>
      <c r="BM140" s="194"/>
      <c r="BN140" s="194"/>
      <c r="BO140" s="194"/>
      <c r="BP140" s="194"/>
      <c r="BQ140" s="194"/>
      <c r="BR140" s="194"/>
      <c r="BS140" s="194"/>
      <c r="BT140" s="194"/>
      <c r="BU140" s="194"/>
      <c r="BV140" s="194"/>
    </row>
    <row r="141" spans="2:74">
      <c r="B141" s="179"/>
      <c r="C141" s="179"/>
      <c r="D141" s="178"/>
      <c r="E141" s="178"/>
      <c r="F141" s="178"/>
      <c r="G141" s="178"/>
      <c r="H141" s="178"/>
      <c r="I141" s="178"/>
      <c r="J141" s="178"/>
      <c r="K141" s="178"/>
      <c r="L141" s="178"/>
      <c r="M141" s="178"/>
      <c r="N141" s="180"/>
      <c r="O141" s="178"/>
      <c r="P141" s="180"/>
      <c r="Q141" s="178"/>
      <c r="R141" s="178"/>
      <c r="S141" s="178"/>
      <c r="T141" s="178"/>
      <c r="U141" s="178"/>
      <c r="V141" s="178"/>
      <c r="W141" s="178"/>
      <c r="X141" s="178"/>
      <c r="Y141" s="178"/>
      <c r="Z141" s="178"/>
      <c r="AA141" s="178"/>
      <c r="AB141" s="178"/>
      <c r="AC141" s="178"/>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c r="BC141" s="194"/>
      <c r="BD141" s="194"/>
      <c r="BE141" s="194"/>
      <c r="BF141" s="194"/>
      <c r="BG141" s="194"/>
      <c r="BH141" s="194"/>
      <c r="BI141" s="194"/>
      <c r="BJ141" s="194"/>
      <c r="BK141" s="194"/>
      <c r="BL141" s="194"/>
      <c r="BM141" s="194"/>
      <c r="BN141" s="194"/>
      <c r="BO141" s="194"/>
      <c r="BP141" s="194"/>
      <c r="BQ141" s="194"/>
      <c r="BR141" s="194"/>
      <c r="BS141" s="194"/>
      <c r="BT141" s="194"/>
      <c r="BU141" s="194"/>
      <c r="BV141" s="194"/>
    </row>
    <row r="142" spans="2:74">
      <c r="B142" s="179"/>
      <c r="C142" s="179"/>
      <c r="D142" s="178"/>
      <c r="E142" s="178"/>
      <c r="F142" s="178"/>
      <c r="G142" s="178"/>
      <c r="H142" s="178"/>
      <c r="I142" s="178"/>
      <c r="J142" s="178"/>
      <c r="K142" s="178"/>
      <c r="L142" s="178"/>
      <c r="M142" s="178"/>
      <c r="N142" s="180"/>
      <c r="O142" s="178"/>
      <c r="P142" s="180"/>
      <c r="Q142" s="178"/>
      <c r="R142" s="178"/>
      <c r="S142" s="178"/>
      <c r="T142" s="178"/>
      <c r="U142" s="178"/>
      <c r="V142" s="178"/>
      <c r="W142" s="178"/>
      <c r="X142" s="178"/>
      <c r="Y142" s="178"/>
      <c r="Z142" s="178"/>
      <c r="AA142" s="178"/>
      <c r="AB142" s="178"/>
      <c r="AC142" s="178"/>
      <c r="AD142" s="194"/>
      <c r="AE142" s="194"/>
      <c r="AF142" s="194"/>
      <c r="AG142" s="194"/>
      <c r="AH142" s="194"/>
      <c r="AI142" s="194"/>
      <c r="AJ142" s="194"/>
      <c r="AK142" s="194"/>
      <c r="AL142" s="194"/>
      <c r="AM142" s="194"/>
      <c r="AN142" s="194"/>
      <c r="AO142" s="194"/>
      <c r="AP142" s="194"/>
      <c r="AQ142" s="194"/>
      <c r="AR142" s="194"/>
      <c r="AS142" s="194"/>
      <c r="AT142" s="194"/>
      <c r="AU142" s="194"/>
      <c r="AV142" s="194"/>
      <c r="AW142" s="194"/>
      <c r="AX142" s="194"/>
      <c r="AY142" s="194"/>
      <c r="AZ142" s="194"/>
      <c r="BA142" s="194"/>
      <c r="BB142" s="194"/>
      <c r="BC142" s="194"/>
      <c r="BD142" s="194"/>
      <c r="BE142" s="194"/>
      <c r="BF142" s="194"/>
      <c r="BG142" s="194"/>
      <c r="BH142" s="194"/>
      <c r="BI142" s="194"/>
      <c r="BJ142" s="194"/>
      <c r="BK142" s="194"/>
      <c r="BL142" s="194"/>
      <c r="BM142" s="194"/>
      <c r="BN142" s="194"/>
      <c r="BO142" s="194"/>
      <c r="BP142" s="194"/>
      <c r="BQ142" s="194"/>
      <c r="BR142" s="194"/>
      <c r="BS142" s="194"/>
      <c r="BT142" s="194"/>
      <c r="BU142" s="194"/>
      <c r="BV142" s="194"/>
    </row>
    <row r="143" spans="2:74">
      <c r="B143" s="179"/>
      <c r="C143" s="179"/>
      <c r="D143" s="178"/>
      <c r="E143" s="178"/>
      <c r="F143" s="178"/>
      <c r="G143" s="178"/>
      <c r="H143" s="178"/>
      <c r="I143" s="178"/>
      <c r="J143" s="178"/>
      <c r="K143" s="178"/>
      <c r="L143" s="178"/>
      <c r="M143" s="178"/>
      <c r="N143" s="180"/>
      <c r="O143" s="178"/>
      <c r="P143" s="180"/>
      <c r="Q143" s="178"/>
      <c r="R143" s="178"/>
      <c r="S143" s="178"/>
      <c r="T143" s="178"/>
      <c r="U143" s="178"/>
      <c r="V143" s="178"/>
      <c r="W143" s="178"/>
      <c r="X143" s="178"/>
      <c r="Y143" s="178"/>
      <c r="Z143" s="178"/>
      <c r="AA143" s="178"/>
      <c r="AB143" s="178"/>
      <c r="AC143" s="178"/>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c r="BR143" s="194"/>
      <c r="BS143" s="194"/>
      <c r="BT143" s="194"/>
      <c r="BU143" s="194"/>
      <c r="BV143" s="194"/>
    </row>
    <row r="144" spans="2:74">
      <c r="B144" s="179"/>
      <c r="C144" s="179"/>
      <c r="D144" s="178"/>
      <c r="E144" s="178"/>
      <c r="F144" s="178"/>
      <c r="G144" s="178"/>
      <c r="H144" s="178"/>
      <c r="I144" s="178"/>
      <c r="J144" s="178"/>
      <c r="K144" s="178"/>
      <c r="L144" s="178"/>
      <c r="M144" s="178"/>
      <c r="N144" s="180"/>
      <c r="O144" s="178"/>
      <c r="P144" s="180"/>
      <c r="Q144" s="178"/>
      <c r="R144" s="178"/>
      <c r="S144" s="178"/>
      <c r="T144" s="178"/>
      <c r="U144" s="178"/>
      <c r="V144" s="178"/>
      <c r="W144" s="178"/>
      <c r="X144" s="178"/>
      <c r="Y144" s="178"/>
      <c r="Z144" s="178"/>
      <c r="AA144" s="178"/>
      <c r="AB144" s="178"/>
      <c r="AC144" s="178"/>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4"/>
      <c r="AY144" s="194"/>
      <c r="AZ144" s="194"/>
      <c r="BA144" s="194"/>
      <c r="BB144" s="194"/>
      <c r="BC144" s="194"/>
      <c r="BD144" s="194"/>
      <c r="BE144" s="194"/>
      <c r="BF144" s="194"/>
      <c r="BG144" s="194"/>
      <c r="BH144" s="194"/>
      <c r="BI144" s="194"/>
      <c r="BJ144" s="194"/>
      <c r="BK144" s="194"/>
      <c r="BL144" s="194"/>
      <c r="BM144" s="194"/>
      <c r="BN144" s="194"/>
      <c r="BO144" s="194"/>
      <c r="BP144" s="194"/>
      <c r="BQ144" s="194"/>
      <c r="BR144" s="194"/>
      <c r="BS144" s="194"/>
      <c r="BT144" s="194"/>
      <c r="BU144" s="194"/>
      <c r="BV144" s="194"/>
    </row>
    <row r="145" spans="2:74">
      <c r="B145" s="179"/>
      <c r="C145" s="179"/>
      <c r="D145" s="178"/>
      <c r="E145" s="178"/>
      <c r="F145" s="178"/>
      <c r="G145" s="178"/>
      <c r="H145" s="178"/>
      <c r="I145" s="178"/>
      <c r="J145" s="178"/>
      <c r="K145" s="178"/>
      <c r="L145" s="178"/>
      <c r="M145" s="178"/>
      <c r="N145" s="180"/>
      <c r="O145" s="178"/>
      <c r="P145" s="180"/>
      <c r="Q145" s="178"/>
      <c r="R145" s="178"/>
      <c r="S145" s="178"/>
      <c r="T145" s="178"/>
      <c r="U145" s="178"/>
      <c r="V145" s="178"/>
      <c r="W145" s="178"/>
      <c r="X145" s="178"/>
      <c r="Y145" s="178"/>
      <c r="Z145" s="178"/>
      <c r="AA145" s="178"/>
      <c r="AB145" s="178"/>
      <c r="AC145" s="178"/>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4"/>
      <c r="AY145" s="194"/>
      <c r="AZ145" s="194"/>
      <c r="BA145" s="194"/>
      <c r="BB145" s="194"/>
      <c r="BC145" s="194"/>
      <c r="BD145" s="194"/>
      <c r="BE145" s="194"/>
      <c r="BF145" s="194"/>
      <c r="BG145" s="194"/>
      <c r="BH145" s="194"/>
      <c r="BI145" s="194"/>
      <c r="BJ145" s="194"/>
      <c r="BK145" s="194"/>
      <c r="BL145" s="194"/>
      <c r="BM145" s="194"/>
      <c r="BN145" s="194"/>
      <c r="BO145" s="194"/>
      <c r="BP145" s="194"/>
      <c r="BQ145" s="194"/>
      <c r="BR145" s="194"/>
      <c r="BS145" s="194"/>
      <c r="BT145" s="194"/>
      <c r="BU145" s="194"/>
      <c r="BV145" s="194"/>
    </row>
    <row r="146" spans="2:74">
      <c r="B146" s="179"/>
      <c r="C146" s="179"/>
      <c r="D146" s="178"/>
      <c r="E146" s="178"/>
      <c r="F146" s="178"/>
      <c r="G146" s="178"/>
      <c r="H146" s="178"/>
      <c r="I146" s="178"/>
      <c r="J146" s="178"/>
      <c r="K146" s="178"/>
      <c r="L146" s="178"/>
      <c r="M146" s="178"/>
      <c r="N146" s="180"/>
      <c r="O146" s="178"/>
      <c r="P146" s="180"/>
      <c r="Q146" s="178"/>
      <c r="R146" s="178"/>
      <c r="S146" s="178"/>
      <c r="T146" s="178"/>
      <c r="U146" s="178"/>
      <c r="V146" s="178"/>
      <c r="W146" s="178"/>
      <c r="X146" s="178"/>
      <c r="Y146" s="178"/>
      <c r="Z146" s="178"/>
      <c r="AA146" s="178"/>
      <c r="AB146" s="178"/>
      <c r="AC146" s="178"/>
      <c r="AD146" s="194"/>
      <c r="AE146" s="194"/>
      <c r="AF146" s="194"/>
      <c r="AG146" s="194"/>
      <c r="AH146" s="194"/>
      <c r="AI146" s="194"/>
      <c r="AJ146" s="194"/>
      <c r="AK146" s="194"/>
      <c r="AL146" s="194"/>
      <c r="AM146" s="194"/>
      <c r="AN146" s="194"/>
      <c r="AO146" s="194"/>
      <c r="AP146" s="194"/>
      <c r="AQ146" s="194"/>
      <c r="AR146" s="194"/>
      <c r="AS146" s="194"/>
      <c r="AT146" s="194"/>
      <c r="AU146" s="194"/>
      <c r="AV146" s="194"/>
      <c r="AW146" s="194"/>
      <c r="AX146" s="194"/>
      <c r="AY146" s="194"/>
      <c r="AZ146" s="194"/>
      <c r="BA146" s="194"/>
      <c r="BB146" s="194"/>
      <c r="BC146" s="194"/>
      <c r="BD146" s="194"/>
      <c r="BE146" s="194"/>
      <c r="BF146" s="194"/>
      <c r="BG146" s="194"/>
      <c r="BH146" s="194"/>
      <c r="BI146" s="194"/>
      <c r="BJ146" s="194"/>
      <c r="BK146" s="194"/>
      <c r="BL146" s="194"/>
      <c r="BM146" s="194"/>
      <c r="BN146" s="194"/>
      <c r="BO146" s="194"/>
      <c r="BP146" s="194"/>
      <c r="BQ146" s="194"/>
      <c r="BR146" s="194"/>
      <c r="BS146" s="194"/>
      <c r="BT146" s="194"/>
      <c r="BU146" s="194"/>
      <c r="BV146" s="194"/>
    </row>
    <row r="147" spans="2:74">
      <c r="B147" s="179"/>
      <c r="C147" s="179"/>
      <c r="D147" s="178"/>
      <c r="E147" s="178"/>
      <c r="F147" s="178"/>
      <c r="G147" s="178"/>
      <c r="H147" s="178"/>
      <c r="I147" s="178"/>
      <c r="J147" s="178"/>
      <c r="K147" s="178"/>
      <c r="L147" s="178"/>
      <c r="M147" s="178"/>
      <c r="N147" s="180"/>
      <c r="O147" s="178"/>
      <c r="P147" s="180"/>
      <c r="Q147" s="178"/>
      <c r="R147" s="178"/>
      <c r="S147" s="178"/>
      <c r="T147" s="178"/>
      <c r="U147" s="178"/>
      <c r="V147" s="178"/>
      <c r="W147" s="178"/>
      <c r="X147" s="178"/>
      <c r="Y147" s="178"/>
      <c r="Z147" s="178"/>
      <c r="AA147" s="178"/>
      <c r="AB147" s="178"/>
      <c r="AC147" s="178"/>
      <c r="AD147" s="194"/>
      <c r="AE147" s="194"/>
      <c r="AF147" s="194"/>
      <c r="AG147" s="194"/>
      <c r="AH147" s="194"/>
      <c r="AI147" s="194"/>
      <c r="AJ147" s="194"/>
      <c r="AK147" s="194"/>
      <c r="AL147" s="194"/>
      <c r="AM147" s="194"/>
      <c r="AN147" s="194"/>
      <c r="AO147" s="194"/>
      <c r="AP147" s="194"/>
      <c r="AQ147" s="194"/>
      <c r="AR147" s="194"/>
      <c r="AS147" s="194"/>
      <c r="AT147" s="194"/>
      <c r="AU147" s="194"/>
      <c r="AV147" s="194"/>
      <c r="AW147" s="194"/>
      <c r="AX147" s="194"/>
      <c r="AY147" s="194"/>
      <c r="AZ147" s="194"/>
      <c r="BA147" s="194"/>
      <c r="BB147" s="194"/>
      <c r="BC147" s="194"/>
      <c r="BD147" s="194"/>
      <c r="BE147" s="194"/>
      <c r="BF147" s="194"/>
      <c r="BG147" s="194"/>
      <c r="BH147" s="194"/>
      <c r="BI147" s="194"/>
      <c r="BJ147" s="194"/>
      <c r="BK147" s="194"/>
      <c r="BL147" s="194"/>
      <c r="BM147" s="194"/>
      <c r="BN147" s="194"/>
      <c r="BO147" s="194"/>
      <c r="BP147" s="194"/>
      <c r="BQ147" s="194"/>
      <c r="BR147" s="194"/>
      <c r="BS147" s="194"/>
      <c r="BT147" s="194"/>
      <c r="BU147" s="194"/>
      <c r="BV147" s="194"/>
    </row>
    <row r="148" spans="2:74">
      <c r="B148" s="179"/>
      <c r="C148" s="179"/>
      <c r="D148" s="178"/>
      <c r="E148" s="178"/>
      <c r="F148" s="178"/>
      <c r="G148" s="178"/>
      <c r="H148" s="178"/>
      <c r="I148" s="178"/>
      <c r="J148" s="178"/>
      <c r="K148" s="178"/>
      <c r="L148" s="178"/>
      <c r="M148" s="178"/>
      <c r="N148" s="180"/>
      <c r="O148" s="178"/>
      <c r="P148" s="180"/>
      <c r="Q148" s="178"/>
      <c r="R148" s="178"/>
      <c r="S148" s="178"/>
      <c r="T148" s="178"/>
      <c r="U148" s="178"/>
      <c r="V148" s="178"/>
      <c r="W148" s="178"/>
      <c r="X148" s="178"/>
      <c r="Y148" s="178"/>
      <c r="Z148" s="178"/>
      <c r="AA148" s="178"/>
      <c r="AB148" s="178"/>
      <c r="AC148" s="178"/>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4"/>
      <c r="BQ148" s="194"/>
      <c r="BR148" s="194"/>
      <c r="BS148" s="194"/>
      <c r="BT148" s="194"/>
      <c r="BU148" s="194"/>
      <c r="BV148" s="194"/>
    </row>
    <row r="149" spans="2:74">
      <c r="B149" s="179"/>
      <c r="C149" s="179"/>
      <c r="D149" s="178"/>
      <c r="E149" s="178"/>
      <c r="F149" s="178"/>
      <c r="G149" s="178"/>
      <c r="H149" s="178"/>
      <c r="I149" s="178"/>
      <c r="J149" s="178"/>
      <c r="K149" s="178"/>
      <c r="L149" s="178"/>
      <c r="M149" s="178"/>
      <c r="N149" s="180"/>
      <c r="O149" s="178"/>
      <c r="P149" s="180"/>
      <c r="Q149" s="178"/>
      <c r="R149" s="178"/>
      <c r="S149" s="178"/>
      <c r="T149" s="178"/>
      <c r="U149" s="178"/>
      <c r="V149" s="178"/>
      <c r="W149" s="178"/>
      <c r="X149" s="178"/>
      <c r="Y149" s="178"/>
      <c r="Z149" s="178"/>
      <c r="AA149" s="178"/>
      <c r="AB149" s="178"/>
      <c r="AC149" s="178"/>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4"/>
      <c r="BQ149" s="194"/>
      <c r="BR149" s="194"/>
      <c r="BS149" s="194"/>
      <c r="BT149" s="194"/>
      <c r="BU149" s="194"/>
      <c r="BV149" s="194"/>
    </row>
    <row r="150" spans="2:74">
      <c r="B150" s="179"/>
      <c r="C150" s="179"/>
      <c r="D150" s="178"/>
      <c r="E150" s="178"/>
      <c r="F150" s="178"/>
      <c r="G150" s="178"/>
      <c r="H150" s="178"/>
      <c r="I150" s="178"/>
      <c r="J150" s="178"/>
      <c r="K150" s="178"/>
      <c r="L150" s="178"/>
      <c r="M150" s="178"/>
      <c r="N150" s="180"/>
      <c r="O150" s="178"/>
      <c r="P150" s="180"/>
      <c r="Q150" s="178"/>
      <c r="R150" s="178"/>
      <c r="S150" s="178"/>
      <c r="T150" s="178"/>
      <c r="U150" s="178"/>
      <c r="V150" s="178"/>
      <c r="W150" s="178"/>
      <c r="X150" s="178"/>
      <c r="Y150" s="178"/>
      <c r="Z150" s="178"/>
      <c r="AA150" s="178"/>
      <c r="AB150" s="178"/>
      <c r="AC150" s="178"/>
      <c r="AD150" s="194"/>
      <c r="AE150" s="194"/>
      <c r="AF150" s="194"/>
      <c r="AG150" s="194"/>
      <c r="AH150" s="194"/>
      <c r="AI150" s="194"/>
      <c r="AJ150" s="194"/>
      <c r="AK150" s="194"/>
      <c r="AL150" s="194"/>
      <c r="AM150" s="194"/>
      <c r="AN150" s="194"/>
      <c r="AO150" s="194"/>
      <c r="AP150" s="194"/>
      <c r="AQ150" s="194"/>
      <c r="AR150" s="194"/>
      <c r="AS150" s="194"/>
      <c r="AT150" s="194"/>
      <c r="AU150" s="194"/>
      <c r="AV150" s="194"/>
      <c r="AW150" s="194"/>
      <c r="AX150" s="194"/>
      <c r="AY150" s="194"/>
      <c r="AZ150" s="194"/>
      <c r="BA150" s="194"/>
      <c r="BB150" s="194"/>
      <c r="BC150" s="194"/>
      <c r="BD150" s="194"/>
      <c r="BE150" s="194"/>
      <c r="BF150" s="194"/>
      <c r="BG150" s="194"/>
      <c r="BH150" s="194"/>
      <c r="BI150" s="194"/>
      <c r="BJ150" s="194"/>
      <c r="BK150" s="194"/>
      <c r="BL150" s="194"/>
      <c r="BM150" s="194"/>
      <c r="BN150" s="194"/>
      <c r="BO150" s="194"/>
      <c r="BP150" s="194"/>
      <c r="BQ150" s="194"/>
      <c r="BR150" s="194"/>
      <c r="BS150" s="194"/>
      <c r="BT150" s="194"/>
      <c r="BU150" s="194"/>
      <c r="BV150" s="194"/>
    </row>
    <row r="151" spans="2:74">
      <c r="B151" s="179"/>
      <c r="C151" s="179"/>
      <c r="D151" s="178"/>
      <c r="E151" s="178"/>
      <c r="F151" s="178"/>
      <c r="G151" s="178"/>
      <c r="H151" s="178"/>
      <c r="I151" s="178"/>
      <c r="J151" s="178"/>
      <c r="K151" s="178"/>
      <c r="L151" s="178"/>
      <c r="M151" s="178"/>
      <c r="N151" s="180"/>
      <c r="O151" s="178"/>
      <c r="P151" s="180"/>
      <c r="Q151" s="178"/>
      <c r="R151" s="178"/>
      <c r="S151" s="178"/>
      <c r="T151" s="178"/>
      <c r="U151" s="178"/>
      <c r="V151" s="178"/>
      <c r="W151" s="178"/>
      <c r="X151" s="178"/>
      <c r="Y151" s="178"/>
      <c r="Z151" s="178"/>
      <c r="AA151" s="178"/>
      <c r="AB151" s="178"/>
      <c r="AC151" s="178"/>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c r="BC151" s="194"/>
      <c r="BD151" s="194"/>
      <c r="BE151" s="194"/>
      <c r="BF151" s="194"/>
      <c r="BG151" s="194"/>
      <c r="BH151" s="194"/>
      <c r="BI151" s="194"/>
      <c r="BJ151" s="194"/>
      <c r="BK151" s="194"/>
      <c r="BL151" s="194"/>
      <c r="BM151" s="194"/>
      <c r="BN151" s="194"/>
      <c r="BO151" s="194"/>
      <c r="BP151" s="194"/>
      <c r="BQ151" s="194"/>
      <c r="BR151" s="194"/>
      <c r="BS151" s="194"/>
      <c r="BT151" s="194"/>
      <c r="BU151" s="194"/>
      <c r="BV151" s="194"/>
    </row>
    <row r="152" spans="2:74">
      <c r="B152" s="179"/>
      <c r="C152" s="179"/>
      <c r="D152" s="178"/>
      <c r="E152" s="178"/>
      <c r="F152" s="178"/>
      <c r="G152" s="178"/>
      <c r="H152" s="178"/>
      <c r="I152" s="178"/>
      <c r="J152" s="178"/>
      <c r="K152" s="178"/>
      <c r="L152" s="178"/>
      <c r="M152" s="178"/>
      <c r="N152" s="180"/>
      <c r="O152" s="178"/>
      <c r="P152" s="180"/>
      <c r="Q152" s="178"/>
      <c r="R152" s="178"/>
      <c r="S152" s="178"/>
      <c r="T152" s="178"/>
      <c r="U152" s="178"/>
      <c r="V152" s="178"/>
      <c r="W152" s="178"/>
      <c r="X152" s="178"/>
      <c r="Y152" s="178"/>
      <c r="Z152" s="178"/>
      <c r="AA152" s="178"/>
      <c r="AB152" s="178"/>
      <c r="AC152" s="178"/>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row>
    <row r="153" spans="2:74">
      <c r="B153" s="179"/>
      <c r="C153" s="179"/>
      <c r="D153" s="178"/>
      <c r="E153" s="178"/>
      <c r="F153" s="178"/>
      <c r="G153" s="178"/>
      <c r="H153" s="178"/>
      <c r="I153" s="178"/>
      <c r="J153" s="178"/>
      <c r="K153" s="178"/>
      <c r="L153" s="178"/>
      <c r="M153" s="178"/>
      <c r="N153" s="180"/>
      <c r="O153" s="178"/>
      <c r="P153" s="180"/>
      <c r="Q153" s="178"/>
      <c r="R153" s="178"/>
      <c r="S153" s="178"/>
      <c r="T153" s="178"/>
      <c r="U153" s="178"/>
      <c r="V153" s="178"/>
      <c r="W153" s="178"/>
      <c r="X153" s="178"/>
      <c r="Y153" s="178"/>
      <c r="Z153" s="178"/>
      <c r="AA153" s="178"/>
      <c r="AB153" s="178"/>
      <c r="AC153" s="178"/>
      <c r="AD153" s="194"/>
      <c r="AE153" s="194"/>
      <c r="AF153" s="194"/>
      <c r="AG153" s="194"/>
      <c r="AH153" s="194"/>
      <c r="AI153" s="194"/>
      <c r="AJ153" s="194"/>
      <c r="AK153" s="194"/>
      <c r="AL153" s="194"/>
      <c r="AM153" s="194"/>
      <c r="AN153" s="194"/>
      <c r="AO153" s="194"/>
      <c r="AP153" s="194"/>
      <c r="AQ153" s="194"/>
      <c r="AR153" s="194"/>
      <c r="AS153" s="194"/>
      <c r="AT153" s="194"/>
      <c r="AU153" s="194"/>
      <c r="AV153" s="194"/>
      <c r="AW153" s="194"/>
      <c r="AX153" s="194"/>
      <c r="AY153" s="194"/>
      <c r="AZ153" s="194"/>
      <c r="BA153" s="194"/>
      <c r="BB153" s="194"/>
      <c r="BC153" s="194"/>
      <c r="BD153" s="194"/>
      <c r="BE153" s="194"/>
      <c r="BF153" s="194"/>
      <c r="BG153" s="194"/>
      <c r="BH153" s="194"/>
      <c r="BI153" s="194"/>
      <c r="BJ153" s="194"/>
      <c r="BK153" s="194"/>
      <c r="BL153" s="194"/>
      <c r="BM153" s="194"/>
      <c r="BN153" s="194"/>
      <c r="BO153" s="194"/>
      <c r="BP153" s="194"/>
      <c r="BQ153" s="194"/>
      <c r="BR153" s="194"/>
      <c r="BS153" s="194"/>
      <c r="BT153" s="194"/>
      <c r="BU153" s="194"/>
      <c r="BV153" s="194"/>
    </row>
    <row r="154" spans="2:74">
      <c r="B154" s="179"/>
      <c r="C154" s="179"/>
      <c r="D154" s="178"/>
      <c r="E154" s="178"/>
      <c r="F154" s="178"/>
      <c r="G154" s="178"/>
      <c r="H154" s="178"/>
      <c r="I154" s="178"/>
      <c r="J154" s="178"/>
      <c r="K154" s="178"/>
      <c r="L154" s="178"/>
      <c r="M154" s="178"/>
      <c r="N154" s="180"/>
      <c r="O154" s="178"/>
      <c r="P154" s="180"/>
      <c r="Q154" s="178"/>
      <c r="R154" s="178"/>
      <c r="S154" s="178"/>
      <c r="T154" s="178"/>
      <c r="U154" s="178"/>
      <c r="V154" s="178"/>
      <c r="W154" s="178"/>
      <c r="X154" s="178"/>
      <c r="Y154" s="178"/>
      <c r="Z154" s="178"/>
      <c r="AA154" s="178"/>
      <c r="AB154" s="178"/>
      <c r="AC154" s="178"/>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row>
    <row r="155" spans="2:74">
      <c r="B155" s="179"/>
      <c r="C155" s="179"/>
      <c r="D155" s="178"/>
      <c r="E155" s="178"/>
      <c r="F155" s="178"/>
      <c r="G155" s="178"/>
      <c r="H155" s="178"/>
      <c r="I155" s="178"/>
      <c r="J155" s="178"/>
      <c r="K155" s="178"/>
      <c r="L155" s="178"/>
      <c r="M155" s="178"/>
      <c r="N155" s="180"/>
      <c r="O155" s="178"/>
      <c r="P155" s="180"/>
      <c r="Q155" s="178"/>
      <c r="R155" s="178"/>
      <c r="S155" s="178"/>
      <c r="T155" s="178"/>
      <c r="U155" s="178"/>
      <c r="V155" s="178"/>
      <c r="W155" s="178"/>
      <c r="X155" s="178"/>
      <c r="Y155" s="178"/>
      <c r="Z155" s="178"/>
      <c r="AA155" s="178"/>
      <c r="AB155" s="178"/>
      <c r="AC155" s="178"/>
      <c r="AD155" s="194"/>
      <c r="AE155" s="194"/>
      <c r="AF155" s="194"/>
      <c r="AG155" s="194"/>
      <c r="AH155" s="194"/>
      <c r="AI155" s="194"/>
      <c r="AJ155" s="194"/>
      <c r="AK155" s="194"/>
      <c r="AL155" s="194"/>
      <c r="AM155" s="194"/>
      <c r="AN155" s="194"/>
      <c r="AO155" s="194"/>
      <c r="AP155" s="194"/>
      <c r="AQ155" s="194"/>
      <c r="AR155" s="194"/>
      <c r="AS155" s="194"/>
      <c r="AT155" s="194"/>
      <c r="AU155" s="194"/>
      <c r="AV155" s="194"/>
      <c r="AW155" s="194"/>
      <c r="AX155" s="194"/>
      <c r="AY155" s="194"/>
      <c r="AZ155" s="194"/>
      <c r="BA155" s="194"/>
      <c r="BB155" s="194"/>
      <c r="BC155" s="194"/>
      <c r="BD155" s="194"/>
      <c r="BE155" s="194"/>
      <c r="BF155" s="194"/>
      <c r="BG155" s="194"/>
      <c r="BH155" s="194"/>
      <c r="BI155" s="194"/>
      <c r="BJ155" s="194"/>
      <c r="BK155" s="194"/>
      <c r="BL155" s="194"/>
      <c r="BM155" s="194"/>
      <c r="BN155" s="194"/>
      <c r="BO155" s="194"/>
      <c r="BP155" s="194"/>
      <c r="BQ155" s="194"/>
      <c r="BR155" s="194"/>
      <c r="BS155" s="194"/>
      <c r="BT155" s="194"/>
      <c r="BU155" s="194"/>
      <c r="BV155" s="194"/>
    </row>
    <row r="156" spans="2:74">
      <c r="B156" s="179"/>
      <c r="C156" s="179"/>
      <c r="D156" s="178"/>
      <c r="E156" s="178"/>
      <c r="F156" s="178"/>
      <c r="G156" s="178"/>
      <c r="H156" s="178"/>
      <c r="I156" s="178"/>
      <c r="J156" s="178"/>
      <c r="K156" s="178"/>
      <c r="L156" s="178"/>
      <c r="M156" s="178"/>
      <c r="N156" s="180"/>
      <c r="O156" s="178"/>
      <c r="P156" s="180"/>
      <c r="Q156" s="178"/>
      <c r="R156" s="178"/>
      <c r="S156" s="178"/>
      <c r="T156" s="178"/>
      <c r="U156" s="178"/>
      <c r="V156" s="178"/>
      <c r="W156" s="178"/>
      <c r="X156" s="178"/>
      <c r="Y156" s="178"/>
      <c r="Z156" s="178"/>
      <c r="AA156" s="178"/>
      <c r="AB156" s="178"/>
      <c r="AC156" s="178"/>
      <c r="AD156" s="194"/>
      <c r="AE156" s="194"/>
      <c r="AF156" s="194"/>
      <c r="AG156" s="194"/>
      <c r="AH156" s="194"/>
      <c r="AI156" s="194"/>
      <c r="AJ156" s="194"/>
      <c r="AK156" s="194"/>
      <c r="AL156" s="194"/>
      <c r="AM156" s="194"/>
      <c r="AN156" s="194"/>
      <c r="AO156" s="194"/>
      <c r="AP156" s="194"/>
      <c r="AQ156" s="194"/>
      <c r="AR156" s="194"/>
      <c r="AS156" s="194"/>
      <c r="AT156" s="194"/>
      <c r="AU156" s="194"/>
      <c r="AV156" s="194"/>
      <c r="AW156" s="194"/>
      <c r="AX156" s="194"/>
      <c r="AY156" s="194"/>
      <c r="AZ156" s="194"/>
      <c r="BA156" s="194"/>
      <c r="BB156" s="194"/>
      <c r="BC156" s="194"/>
      <c r="BD156" s="194"/>
      <c r="BE156" s="194"/>
      <c r="BF156" s="194"/>
      <c r="BG156" s="194"/>
      <c r="BH156" s="194"/>
      <c r="BI156" s="194"/>
      <c r="BJ156" s="194"/>
      <c r="BK156" s="194"/>
      <c r="BL156" s="194"/>
      <c r="BM156" s="194"/>
      <c r="BN156" s="194"/>
      <c r="BO156" s="194"/>
      <c r="BP156" s="194"/>
      <c r="BQ156" s="194"/>
      <c r="BR156" s="194"/>
      <c r="BS156" s="194"/>
      <c r="BT156" s="194"/>
      <c r="BU156" s="194"/>
      <c r="BV156" s="194"/>
    </row>
    <row r="157" spans="2:74">
      <c r="B157" s="179"/>
      <c r="C157" s="179"/>
      <c r="D157" s="178"/>
      <c r="E157" s="178"/>
      <c r="F157" s="178"/>
      <c r="G157" s="178"/>
      <c r="H157" s="178"/>
      <c r="I157" s="178"/>
      <c r="J157" s="178"/>
      <c r="K157" s="178"/>
      <c r="L157" s="178"/>
      <c r="M157" s="178"/>
      <c r="N157" s="180"/>
      <c r="O157" s="178"/>
      <c r="P157" s="180"/>
      <c r="Q157" s="178"/>
      <c r="R157" s="178"/>
      <c r="S157" s="178"/>
      <c r="T157" s="178"/>
      <c r="U157" s="178"/>
      <c r="V157" s="178"/>
      <c r="W157" s="178"/>
      <c r="X157" s="178"/>
      <c r="Y157" s="178"/>
      <c r="Z157" s="178"/>
      <c r="AA157" s="178"/>
      <c r="AB157" s="178"/>
      <c r="AC157" s="178"/>
      <c r="AD157" s="194"/>
      <c r="AE157" s="194"/>
      <c r="AF157" s="194"/>
      <c r="AG157" s="194"/>
      <c r="AH157" s="194"/>
      <c r="AI157" s="194"/>
      <c r="AJ157" s="194"/>
      <c r="AK157" s="194"/>
      <c r="AL157" s="194"/>
      <c r="AM157" s="194"/>
      <c r="AN157" s="194"/>
      <c r="AO157" s="194"/>
      <c r="AP157" s="194"/>
      <c r="AQ157" s="194"/>
      <c r="AR157" s="194"/>
      <c r="AS157" s="194"/>
      <c r="AT157" s="194"/>
      <c r="AU157" s="194"/>
      <c r="AV157" s="194"/>
      <c r="AW157" s="194"/>
      <c r="AX157" s="194"/>
      <c r="AY157" s="194"/>
      <c r="AZ157" s="194"/>
      <c r="BA157" s="194"/>
      <c r="BB157" s="194"/>
      <c r="BC157" s="194"/>
      <c r="BD157" s="194"/>
      <c r="BE157" s="194"/>
      <c r="BF157" s="194"/>
      <c r="BG157" s="194"/>
      <c r="BH157" s="194"/>
      <c r="BI157" s="194"/>
      <c r="BJ157" s="194"/>
      <c r="BK157" s="194"/>
      <c r="BL157" s="194"/>
      <c r="BM157" s="194"/>
      <c r="BN157" s="194"/>
      <c r="BO157" s="194"/>
      <c r="BP157" s="194"/>
      <c r="BQ157" s="194"/>
      <c r="BR157" s="194"/>
      <c r="BS157" s="194"/>
      <c r="BT157" s="194"/>
      <c r="BU157" s="194"/>
      <c r="BV157" s="194"/>
    </row>
    <row r="158" spans="2:74">
      <c r="B158" s="179"/>
      <c r="C158" s="179"/>
      <c r="D158" s="178"/>
      <c r="E158" s="178"/>
      <c r="F158" s="178"/>
      <c r="G158" s="178"/>
      <c r="H158" s="178"/>
      <c r="I158" s="178"/>
      <c r="J158" s="178"/>
      <c r="K158" s="178"/>
      <c r="L158" s="178"/>
      <c r="M158" s="178"/>
      <c r="N158" s="180"/>
      <c r="O158" s="178"/>
      <c r="P158" s="180"/>
      <c r="Q158" s="178"/>
      <c r="R158" s="178"/>
      <c r="S158" s="178"/>
      <c r="T158" s="178"/>
      <c r="U158" s="178"/>
      <c r="V158" s="178"/>
      <c r="W158" s="178"/>
      <c r="X158" s="178"/>
      <c r="Y158" s="178"/>
      <c r="Z158" s="178"/>
      <c r="AA158" s="178"/>
      <c r="AB158" s="178"/>
      <c r="AC158" s="178"/>
      <c r="AD158" s="194"/>
      <c r="AE158" s="194"/>
      <c r="AF158" s="194"/>
      <c r="AG158" s="194"/>
      <c r="AH158" s="194"/>
      <c r="AI158" s="194"/>
      <c r="AJ158" s="194"/>
      <c r="AK158" s="194"/>
      <c r="AL158" s="194"/>
      <c r="AM158" s="194"/>
      <c r="AN158" s="194"/>
      <c r="AO158" s="194"/>
      <c r="AP158" s="194"/>
      <c r="AQ158" s="194"/>
      <c r="AR158" s="194"/>
      <c r="AS158" s="194"/>
      <c r="AT158" s="194"/>
      <c r="AU158" s="194"/>
      <c r="AV158" s="194"/>
      <c r="AW158" s="194"/>
      <c r="AX158" s="194"/>
      <c r="AY158" s="194"/>
      <c r="AZ158" s="194"/>
      <c r="BA158" s="194"/>
      <c r="BB158" s="194"/>
      <c r="BC158" s="194"/>
      <c r="BD158" s="194"/>
      <c r="BE158" s="194"/>
      <c r="BF158" s="194"/>
      <c r="BG158" s="194"/>
      <c r="BH158" s="194"/>
      <c r="BI158" s="194"/>
      <c r="BJ158" s="194"/>
      <c r="BK158" s="194"/>
      <c r="BL158" s="194"/>
      <c r="BM158" s="194"/>
      <c r="BN158" s="194"/>
      <c r="BO158" s="194"/>
      <c r="BP158" s="194"/>
      <c r="BQ158" s="194"/>
      <c r="BR158" s="194"/>
      <c r="BS158" s="194"/>
      <c r="BT158" s="194"/>
      <c r="BU158" s="194"/>
      <c r="BV158" s="194"/>
    </row>
    <row r="159" spans="2:74">
      <c r="B159" s="179"/>
      <c r="C159" s="179"/>
      <c r="D159" s="178"/>
      <c r="E159" s="178"/>
      <c r="F159" s="178"/>
      <c r="G159" s="178"/>
      <c r="H159" s="178"/>
      <c r="I159" s="178"/>
      <c r="J159" s="178"/>
      <c r="K159" s="178"/>
      <c r="L159" s="178"/>
      <c r="M159" s="178"/>
      <c r="N159" s="180"/>
      <c r="O159" s="178"/>
      <c r="P159" s="180"/>
      <c r="Q159" s="178"/>
      <c r="R159" s="178"/>
      <c r="S159" s="178"/>
      <c r="T159" s="178"/>
      <c r="U159" s="178"/>
      <c r="V159" s="178"/>
      <c r="W159" s="178"/>
      <c r="X159" s="178"/>
      <c r="Y159" s="178"/>
      <c r="Z159" s="178"/>
      <c r="AA159" s="178"/>
      <c r="AB159" s="178"/>
      <c r="AC159" s="178"/>
      <c r="AD159" s="194"/>
      <c r="AE159" s="194"/>
      <c r="AF159" s="194"/>
      <c r="AG159" s="194"/>
      <c r="AH159" s="194"/>
      <c r="AI159" s="194"/>
      <c r="AJ159" s="194"/>
      <c r="AK159" s="194"/>
      <c r="AL159" s="194"/>
      <c r="AM159" s="194"/>
      <c r="AN159" s="194"/>
      <c r="AO159" s="194"/>
      <c r="AP159" s="194"/>
      <c r="AQ159" s="194"/>
      <c r="AR159" s="194"/>
      <c r="AS159" s="194"/>
      <c r="AT159" s="194"/>
      <c r="AU159" s="194"/>
      <c r="AV159" s="194"/>
      <c r="AW159" s="194"/>
      <c r="AX159" s="194"/>
      <c r="AY159" s="194"/>
      <c r="AZ159" s="194"/>
      <c r="BA159" s="194"/>
      <c r="BB159" s="194"/>
      <c r="BC159" s="194"/>
      <c r="BD159" s="194"/>
      <c r="BE159" s="194"/>
      <c r="BF159" s="194"/>
      <c r="BG159" s="194"/>
      <c r="BH159" s="194"/>
      <c r="BI159" s="194"/>
      <c r="BJ159" s="194"/>
      <c r="BK159" s="194"/>
      <c r="BL159" s="194"/>
      <c r="BM159" s="194"/>
      <c r="BN159" s="194"/>
      <c r="BO159" s="194"/>
      <c r="BP159" s="194"/>
      <c r="BQ159" s="194"/>
      <c r="BR159" s="194"/>
      <c r="BS159" s="194"/>
      <c r="BT159" s="194"/>
      <c r="BU159" s="194"/>
      <c r="BV159" s="194"/>
    </row>
    <row r="160" spans="2:74">
      <c r="B160" s="179"/>
      <c r="C160" s="179"/>
      <c r="D160" s="178"/>
      <c r="E160" s="178"/>
      <c r="F160" s="178"/>
      <c r="G160" s="178"/>
      <c r="H160" s="178"/>
      <c r="I160" s="178"/>
      <c r="J160" s="178"/>
      <c r="K160" s="178"/>
      <c r="L160" s="178"/>
      <c r="M160" s="178"/>
      <c r="N160" s="180"/>
      <c r="O160" s="178"/>
      <c r="P160" s="180"/>
      <c r="Q160" s="178"/>
      <c r="R160" s="178"/>
      <c r="S160" s="178"/>
      <c r="T160" s="178"/>
      <c r="U160" s="178"/>
      <c r="V160" s="178"/>
      <c r="W160" s="178"/>
      <c r="X160" s="178"/>
      <c r="Y160" s="178"/>
      <c r="Z160" s="178"/>
      <c r="AA160" s="178"/>
      <c r="AB160" s="178"/>
      <c r="AC160" s="178"/>
      <c r="AD160" s="194"/>
      <c r="AE160" s="194"/>
      <c r="AF160" s="194"/>
      <c r="AG160" s="194"/>
      <c r="AH160" s="194"/>
      <c r="AI160" s="194"/>
      <c r="AJ160" s="194"/>
      <c r="AK160" s="194"/>
      <c r="AL160" s="194"/>
      <c r="AM160" s="194"/>
      <c r="AN160" s="194"/>
      <c r="AO160" s="194"/>
      <c r="AP160" s="194"/>
      <c r="AQ160" s="194"/>
      <c r="AR160" s="194"/>
      <c r="AS160" s="194"/>
      <c r="AT160" s="194"/>
      <c r="AU160" s="194"/>
      <c r="AV160" s="194"/>
      <c r="AW160" s="194"/>
      <c r="AX160" s="194"/>
      <c r="AY160" s="194"/>
      <c r="AZ160" s="194"/>
      <c r="BA160" s="194"/>
      <c r="BB160" s="194"/>
      <c r="BC160" s="194"/>
      <c r="BD160" s="194"/>
      <c r="BE160" s="194"/>
      <c r="BF160" s="194"/>
      <c r="BG160" s="194"/>
      <c r="BH160" s="194"/>
      <c r="BI160" s="194"/>
      <c r="BJ160" s="194"/>
      <c r="BK160" s="194"/>
      <c r="BL160" s="194"/>
      <c r="BM160" s="194"/>
      <c r="BN160" s="194"/>
      <c r="BO160" s="194"/>
      <c r="BP160" s="194"/>
      <c r="BQ160" s="194"/>
      <c r="BR160" s="194"/>
      <c r="BS160" s="194"/>
      <c r="BT160" s="194"/>
      <c r="BU160" s="194"/>
      <c r="BV160" s="194"/>
    </row>
    <row r="161" spans="2:74">
      <c r="B161" s="179"/>
      <c r="C161" s="179"/>
      <c r="D161" s="178"/>
      <c r="E161" s="178"/>
      <c r="F161" s="178"/>
      <c r="G161" s="178"/>
      <c r="H161" s="178"/>
      <c r="I161" s="178"/>
      <c r="J161" s="178"/>
      <c r="K161" s="178"/>
      <c r="L161" s="178"/>
      <c r="M161" s="178"/>
      <c r="N161" s="180"/>
      <c r="O161" s="178"/>
      <c r="P161" s="180"/>
      <c r="Q161" s="178"/>
      <c r="R161" s="178"/>
      <c r="S161" s="178"/>
      <c r="T161" s="178"/>
      <c r="U161" s="178"/>
      <c r="V161" s="178"/>
      <c r="W161" s="178"/>
      <c r="X161" s="178"/>
      <c r="Y161" s="178"/>
      <c r="Z161" s="178"/>
      <c r="AA161" s="178"/>
      <c r="AB161" s="178"/>
      <c r="AC161" s="178"/>
      <c r="AD161" s="194"/>
      <c r="AE161" s="194"/>
      <c r="AF161" s="194"/>
      <c r="AG161" s="194"/>
      <c r="AH161" s="194"/>
      <c r="AI161" s="194"/>
      <c r="AJ161" s="194"/>
      <c r="AK161" s="194"/>
      <c r="AL161" s="194"/>
      <c r="AM161" s="194"/>
      <c r="AN161" s="194"/>
      <c r="AO161" s="194"/>
      <c r="AP161" s="194"/>
      <c r="AQ161" s="194"/>
      <c r="AR161" s="194"/>
      <c r="AS161" s="194"/>
      <c r="AT161" s="194"/>
      <c r="AU161" s="194"/>
      <c r="AV161" s="194"/>
      <c r="AW161" s="194"/>
      <c r="AX161" s="194"/>
      <c r="AY161" s="194"/>
      <c r="AZ161" s="194"/>
      <c r="BA161" s="194"/>
      <c r="BB161" s="194"/>
      <c r="BC161" s="194"/>
      <c r="BD161" s="194"/>
      <c r="BE161" s="194"/>
      <c r="BF161" s="194"/>
      <c r="BG161" s="194"/>
      <c r="BH161" s="194"/>
      <c r="BI161" s="194"/>
      <c r="BJ161" s="194"/>
      <c r="BK161" s="194"/>
      <c r="BL161" s="194"/>
      <c r="BM161" s="194"/>
      <c r="BN161" s="194"/>
      <c r="BO161" s="194"/>
      <c r="BP161" s="194"/>
      <c r="BQ161" s="194"/>
      <c r="BR161" s="194"/>
      <c r="BS161" s="194"/>
      <c r="BT161" s="194"/>
      <c r="BU161" s="194"/>
      <c r="BV161" s="194"/>
    </row>
    <row r="162" spans="2:74">
      <c r="B162" s="179"/>
      <c r="C162" s="179"/>
      <c r="D162" s="178"/>
      <c r="E162" s="178"/>
      <c r="F162" s="178"/>
      <c r="G162" s="178"/>
      <c r="H162" s="178"/>
      <c r="I162" s="178"/>
      <c r="J162" s="178"/>
      <c r="K162" s="178"/>
      <c r="L162" s="178"/>
      <c r="M162" s="178"/>
      <c r="N162" s="180"/>
      <c r="O162" s="178"/>
      <c r="P162" s="180"/>
      <c r="Q162" s="178"/>
      <c r="R162" s="178"/>
      <c r="S162" s="178"/>
      <c r="T162" s="178"/>
      <c r="U162" s="178"/>
      <c r="V162" s="178"/>
      <c r="W162" s="178"/>
      <c r="X162" s="178"/>
      <c r="Y162" s="178"/>
      <c r="Z162" s="178"/>
      <c r="AA162" s="178"/>
      <c r="AB162" s="178"/>
      <c r="AC162" s="178"/>
      <c r="AD162" s="194"/>
      <c r="AE162" s="194"/>
      <c r="AF162" s="194"/>
      <c r="AG162" s="194"/>
      <c r="AH162" s="194"/>
      <c r="AI162" s="194"/>
      <c r="AJ162" s="194"/>
      <c r="AK162" s="194"/>
      <c r="AL162" s="194"/>
      <c r="AM162" s="194"/>
      <c r="AN162" s="194"/>
      <c r="AO162" s="194"/>
      <c r="AP162" s="194"/>
      <c r="AQ162" s="194"/>
      <c r="AR162" s="194"/>
      <c r="AS162" s="194"/>
      <c r="AT162" s="194"/>
      <c r="AU162" s="194"/>
      <c r="AV162" s="194"/>
      <c r="AW162" s="194"/>
      <c r="AX162" s="194"/>
      <c r="AY162" s="194"/>
      <c r="AZ162" s="194"/>
      <c r="BA162" s="194"/>
      <c r="BB162" s="194"/>
      <c r="BC162" s="194"/>
      <c r="BD162" s="194"/>
      <c r="BE162" s="194"/>
      <c r="BF162" s="194"/>
      <c r="BG162" s="194"/>
      <c r="BH162" s="194"/>
      <c r="BI162" s="194"/>
      <c r="BJ162" s="194"/>
      <c r="BK162" s="194"/>
      <c r="BL162" s="194"/>
      <c r="BM162" s="194"/>
      <c r="BN162" s="194"/>
      <c r="BO162" s="194"/>
      <c r="BP162" s="194"/>
      <c r="BQ162" s="194"/>
      <c r="BR162" s="194"/>
      <c r="BS162" s="194"/>
      <c r="BT162" s="194"/>
      <c r="BU162" s="194"/>
      <c r="BV162" s="194"/>
    </row>
    <row r="163" spans="2:74">
      <c r="B163" s="179"/>
      <c r="C163" s="179"/>
      <c r="D163" s="178"/>
      <c r="E163" s="178"/>
      <c r="F163" s="178"/>
      <c r="G163" s="178"/>
      <c r="H163" s="178"/>
      <c r="I163" s="178"/>
      <c r="J163" s="178"/>
      <c r="K163" s="178"/>
      <c r="L163" s="178"/>
      <c r="M163" s="178"/>
      <c r="N163" s="180"/>
      <c r="O163" s="178"/>
      <c r="P163" s="180"/>
      <c r="Q163" s="178"/>
      <c r="R163" s="178"/>
      <c r="S163" s="178"/>
      <c r="T163" s="178"/>
      <c r="U163" s="178"/>
      <c r="V163" s="178"/>
      <c r="W163" s="178"/>
      <c r="X163" s="178"/>
      <c r="Y163" s="178"/>
      <c r="Z163" s="178"/>
      <c r="AA163" s="178"/>
      <c r="AB163" s="178"/>
      <c r="AC163" s="178"/>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row>
    <row r="164" spans="2:74">
      <c r="B164" s="179"/>
      <c r="C164" s="179"/>
      <c r="D164" s="178"/>
      <c r="E164" s="178"/>
      <c r="F164" s="178"/>
      <c r="G164" s="178"/>
      <c r="H164" s="178"/>
      <c r="I164" s="178"/>
      <c r="J164" s="178"/>
      <c r="K164" s="178"/>
      <c r="L164" s="178"/>
      <c r="M164" s="178"/>
      <c r="N164" s="180"/>
      <c r="O164" s="178"/>
      <c r="P164" s="180"/>
      <c r="Q164" s="178"/>
      <c r="R164" s="178"/>
      <c r="S164" s="178"/>
      <c r="T164" s="178"/>
      <c r="U164" s="178"/>
      <c r="V164" s="178"/>
      <c r="W164" s="178"/>
      <c r="X164" s="178"/>
      <c r="Y164" s="178"/>
      <c r="Z164" s="178"/>
      <c r="AA164" s="178"/>
      <c r="AB164" s="178"/>
      <c r="AC164" s="178"/>
      <c r="AD164" s="194"/>
      <c r="AE164" s="194"/>
      <c r="AF164" s="194"/>
      <c r="AG164" s="194"/>
      <c r="AH164" s="194"/>
      <c r="AI164" s="194"/>
      <c r="AJ164" s="194"/>
      <c r="AK164" s="194"/>
      <c r="AL164" s="194"/>
      <c r="AM164" s="194"/>
      <c r="AN164" s="194"/>
      <c r="AO164" s="194"/>
      <c r="AP164" s="194"/>
      <c r="AQ164" s="194"/>
      <c r="AR164" s="194"/>
      <c r="AS164" s="194"/>
      <c r="AT164" s="194"/>
      <c r="AU164" s="194"/>
      <c r="AV164" s="194"/>
      <c r="AW164" s="194"/>
      <c r="AX164" s="194"/>
      <c r="AY164" s="194"/>
      <c r="AZ164" s="194"/>
      <c r="BA164" s="194"/>
      <c r="BB164" s="194"/>
      <c r="BC164" s="194"/>
      <c r="BD164" s="194"/>
      <c r="BE164" s="194"/>
      <c r="BF164" s="194"/>
      <c r="BG164" s="194"/>
      <c r="BH164" s="194"/>
      <c r="BI164" s="194"/>
      <c r="BJ164" s="194"/>
      <c r="BK164" s="194"/>
      <c r="BL164" s="194"/>
      <c r="BM164" s="194"/>
      <c r="BN164" s="194"/>
      <c r="BO164" s="194"/>
      <c r="BP164" s="194"/>
      <c r="BQ164" s="194"/>
      <c r="BR164" s="194"/>
      <c r="BS164" s="194"/>
      <c r="BT164" s="194"/>
      <c r="BU164" s="194"/>
      <c r="BV164" s="194"/>
    </row>
    <row r="165" spans="2:74">
      <c r="B165" s="179"/>
      <c r="C165" s="179"/>
      <c r="D165" s="178"/>
      <c r="E165" s="178"/>
      <c r="F165" s="178"/>
      <c r="G165" s="178"/>
      <c r="H165" s="178"/>
      <c r="I165" s="178"/>
      <c r="J165" s="178"/>
      <c r="K165" s="178"/>
      <c r="L165" s="178"/>
      <c r="M165" s="178"/>
      <c r="N165" s="180"/>
      <c r="O165" s="178"/>
      <c r="P165" s="180"/>
      <c r="Q165" s="178"/>
      <c r="R165" s="178"/>
      <c r="S165" s="178"/>
      <c r="T165" s="178"/>
      <c r="U165" s="178"/>
      <c r="V165" s="178"/>
      <c r="W165" s="178"/>
      <c r="X165" s="178"/>
      <c r="Y165" s="178"/>
      <c r="Z165" s="178"/>
      <c r="AA165" s="178"/>
      <c r="AB165" s="178"/>
      <c r="AC165" s="178"/>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row>
    <row r="166" spans="2:74">
      <c r="B166" s="179"/>
      <c r="C166" s="179"/>
      <c r="D166" s="178"/>
      <c r="E166" s="178"/>
      <c r="F166" s="178"/>
      <c r="G166" s="178"/>
      <c r="H166" s="178"/>
      <c r="I166" s="178"/>
      <c r="J166" s="178"/>
      <c r="K166" s="178"/>
      <c r="L166" s="178"/>
      <c r="M166" s="178"/>
      <c r="N166" s="180"/>
      <c r="O166" s="178"/>
      <c r="P166" s="180"/>
      <c r="Q166" s="178"/>
      <c r="R166" s="178"/>
      <c r="S166" s="178"/>
      <c r="T166" s="178"/>
      <c r="U166" s="178"/>
      <c r="V166" s="178"/>
      <c r="W166" s="178"/>
      <c r="X166" s="178"/>
      <c r="Y166" s="178"/>
      <c r="Z166" s="178"/>
      <c r="AA166" s="178"/>
      <c r="AB166" s="178"/>
      <c r="AC166" s="178"/>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c r="AY166" s="194"/>
      <c r="AZ166" s="194"/>
      <c r="BA166" s="194"/>
      <c r="BB166" s="194"/>
      <c r="BC166" s="194"/>
      <c r="BD166" s="194"/>
      <c r="BE166" s="194"/>
      <c r="BF166" s="194"/>
      <c r="BG166" s="194"/>
      <c r="BH166" s="194"/>
      <c r="BI166" s="194"/>
      <c r="BJ166" s="194"/>
      <c r="BK166" s="194"/>
      <c r="BL166" s="194"/>
      <c r="BM166" s="194"/>
      <c r="BN166" s="194"/>
      <c r="BO166" s="194"/>
      <c r="BP166" s="194"/>
      <c r="BQ166" s="194"/>
      <c r="BR166" s="194"/>
      <c r="BS166" s="194"/>
      <c r="BT166" s="194"/>
      <c r="BU166" s="194"/>
      <c r="BV166" s="194"/>
    </row>
    <row r="167" spans="2:74">
      <c r="B167" s="179"/>
      <c r="C167" s="179"/>
      <c r="D167" s="178"/>
      <c r="E167" s="178"/>
      <c r="F167" s="178"/>
      <c r="G167" s="178"/>
      <c r="H167" s="178"/>
      <c r="I167" s="178"/>
      <c r="J167" s="178"/>
      <c r="K167" s="178"/>
      <c r="L167" s="178"/>
      <c r="M167" s="178"/>
      <c r="N167" s="180"/>
      <c r="O167" s="178"/>
      <c r="P167" s="180"/>
      <c r="Q167" s="178"/>
      <c r="R167" s="178"/>
      <c r="S167" s="178"/>
      <c r="T167" s="178"/>
      <c r="U167" s="178"/>
      <c r="V167" s="178"/>
      <c r="W167" s="178"/>
      <c r="X167" s="178"/>
      <c r="Y167" s="178"/>
      <c r="Z167" s="178"/>
      <c r="AA167" s="178"/>
      <c r="AB167" s="178"/>
      <c r="AC167" s="178"/>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c r="BC167" s="194"/>
      <c r="BD167" s="194"/>
      <c r="BE167" s="194"/>
      <c r="BF167" s="194"/>
      <c r="BG167" s="194"/>
      <c r="BH167" s="194"/>
      <c r="BI167" s="194"/>
      <c r="BJ167" s="194"/>
      <c r="BK167" s="194"/>
      <c r="BL167" s="194"/>
      <c r="BM167" s="194"/>
      <c r="BN167" s="194"/>
      <c r="BO167" s="194"/>
      <c r="BP167" s="194"/>
      <c r="BQ167" s="194"/>
      <c r="BR167" s="194"/>
      <c r="BS167" s="194"/>
      <c r="BT167" s="194"/>
      <c r="BU167" s="194"/>
      <c r="BV167" s="194"/>
    </row>
    <row r="168" spans="2:74">
      <c r="B168" s="179"/>
      <c r="C168" s="179"/>
      <c r="D168" s="178"/>
      <c r="E168" s="178"/>
      <c r="F168" s="178"/>
      <c r="G168" s="178"/>
      <c r="H168" s="178"/>
      <c r="I168" s="178"/>
      <c r="J168" s="178"/>
      <c r="K168" s="178"/>
      <c r="L168" s="178"/>
      <c r="M168" s="178"/>
      <c r="N168" s="180"/>
      <c r="O168" s="178"/>
      <c r="P168" s="180"/>
      <c r="Q168" s="178"/>
      <c r="R168" s="178"/>
      <c r="S168" s="178"/>
      <c r="T168" s="178"/>
      <c r="U168" s="178"/>
      <c r="V168" s="178"/>
      <c r="W168" s="178"/>
      <c r="X168" s="178"/>
      <c r="Y168" s="178"/>
      <c r="Z168" s="178"/>
      <c r="AA168" s="178"/>
      <c r="AB168" s="178"/>
      <c r="AC168" s="178"/>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4"/>
      <c r="AZ168" s="194"/>
      <c r="BA168" s="194"/>
      <c r="BB168" s="194"/>
      <c r="BC168" s="194"/>
      <c r="BD168" s="194"/>
      <c r="BE168" s="194"/>
      <c r="BF168" s="194"/>
      <c r="BG168" s="194"/>
      <c r="BH168" s="194"/>
      <c r="BI168" s="194"/>
      <c r="BJ168" s="194"/>
      <c r="BK168" s="194"/>
      <c r="BL168" s="194"/>
      <c r="BM168" s="194"/>
      <c r="BN168" s="194"/>
      <c r="BO168" s="194"/>
      <c r="BP168" s="194"/>
      <c r="BQ168" s="194"/>
      <c r="BR168" s="194"/>
      <c r="BS168" s="194"/>
      <c r="BT168" s="194"/>
      <c r="BU168" s="194"/>
      <c r="BV168" s="194"/>
    </row>
    <row r="169" spans="2:74">
      <c r="B169" s="179"/>
      <c r="C169" s="179"/>
      <c r="D169" s="178"/>
      <c r="E169" s="178"/>
      <c r="F169" s="178"/>
      <c r="G169" s="178"/>
      <c r="H169" s="178"/>
      <c r="I169" s="178"/>
      <c r="J169" s="178"/>
      <c r="K169" s="178"/>
      <c r="L169" s="178"/>
      <c r="M169" s="178"/>
      <c r="N169" s="180"/>
      <c r="O169" s="178"/>
      <c r="P169" s="180"/>
      <c r="Q169" s="178"/>
      <c r="R169" s="178"/>
      <c r="S169" s="178"/>
      <c r="T169" s="178"/>
      <c r="U169" s="178"/>
      <c r="V169" s="178"/>
      <c r="W169" s="178"/>
      <c r="X169" s="178"/>
      <c r="Y169" s="178"/>
      <c r="Z169" s="178"/>
      <c r="AA169" s="178"/>
      <c r="AB169" s="178"/>
      <c r="AC169" s="178"/>
      <c r="AD169" s="194"/>
      <c r="AE169" s="194"/>
      <c r="AF169" s="194"/>
      <c r="AG169" s="194"/>
      <c r="AH169" s="194"/>
      <c r="AI169" s="194"/>
      <c r="AJ169" s="194"/>
      <c r="AK169" s="194"/>
      <c r="AL169" s="194"/>
      <c r="AM169" s="194"/>
      <c r="AN169" s="194"/>
      <c r="AO169" s="194"/>
      <c r="AP169" s="194"/>
      <c r="AQ169" s="194"/>
      <c r="AR169" s="194"/>
      <c r="AS169" s="194"/>
      <c r="AT169" s="194"/>
      <c r="AU169" s="194"/>
      <c r="AV169" s="194"/>
      <c r="AW169" s="194"/>
      <c r="AX169" s="194"/>
      <c r="AY169" s="194"/>
      <c r="AZ169" s="194"/>
      <c r="BA169" s="194"/>
      <c r="BB169" s="194"/>
      <c r="BC169" s="194"/>
      <c r="BD169" s="194"/>
      <c r="BE169" s="194"/>
      <c r="BF169" s="194"/>
      <c r="BG169" s="194"/>
      <c r="BH169" s="194"/>
      <c r="BI169" s="194"/>
      <c r="BJ169" s="194"/>
      <c r="BK169" s="194"/>
      <c r="BL169" s="194"/>
      <c r="BM169" s="194"/>
      <c r="BN169" s="194"/>
      <c r="BO169" s="194"/>
      <c r="BP169" s="194"/>
      <c r="BQ169" s="194"/>
      <c r="BR169" s="194"/>
      <c r="BS169" s="194"/>
      <c r="BT169" s="194"/>
      <c r="BU169" s="194"/>
      <c r="BV169" s="194"/>
    </row>
    <row r="170" spans="2:74">
      <c r="B170" s="179"/>
      <c r="C170" s="179"/>
      <c r="D170" s="178"/>
      <c r="E170" s="178"/>
      <c r="F170" s="178"/>
      <c r="G170" s="178"/>
      <c r="H170" s="178"/>
      <c r="I170" s="178"/>
      <c r="J170" s="178"/>
      <c r="K170" s="178"/>
      <c r="L170" s="178"/>
      <c r="M170" s="178"/>
      <c r="N170" s="180"/>
      <c r="O170" s="178"/>
      <c r="P170" s="180"/>
      <c r="Q170" s="178"/>
      <c r="R170" s="178"/>
      <c r="S170" s="178"/>
      <c r="T170" s="178"/>
      <c r="U170" s="178"/>
      <c r="V170" s="178"/>
      <c r="W170" s="178"/>
      <c r="X170" s="178"/>
      <c r="Y170" s="178"/>
      <c r="Z170" s="178"/>
      <c r="AA170" s="178"/>
      <c r="AB170" s="178"/>
      <c r="AC170" s="178"/>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c r="AY170" s="194"/>
      <c r="AZ170" s="194"/>
      <c r="BA170" s="194"/>
      <c r="BB170" s="194"/>
      <c r="BC170" s="194"/>
      <c r="BD170" s="194"/>
      <c r="BE170" s="194"/>
      <c r="BF170" s="194"/>
      <c r="BG170" s="194"/>
      <c r="BH170" s="194"/>
      <c r="BI170" s="194"/>
      <c r="BJ170" s="194"/>
      <c r="BK170" s="194"/>
      <c r="BL170" s="194"/>
      <c r="BM170" s="194"/>
      <c r="BN170" s="194"/>
      <c r="BO170" s="194"/>
      <c r="BP170" s="194"/>
      <c r="BQ170" s="194"/>
      <c r="BR170" s="194"/>
      <c r="BS170" s="194"/>
      <c r="BT170" s="194"/>
      <c r="BU170" s="194"/>
      <c r="BV170" s="194"/>
    </row>
    <row r="171" spans="2:74">
      <c r="B171" s="179"/>
      <c r="C171" s="179"/>
      <c r="D171" s="178"/>
      <c r="E171" s="178"/>
      <c r="F171" s="178"/>
      <c r="G171" s="178"/>
      <c r="H171" s="178"/>
      <c r="I171" s="178"/>
      <c r="J171" s="178"/>
      <c r="K171" s="178"/>
      <c r="L171" s="178"/>
      <c r="M171" s="178"/>
      <c r="N171" s="180"/>
      <c r="O171" s="178"/>
      <c r="P171" s="180"/>
      <c r="Q171" s="178"/>
      <c r="R171" s="178"/>
      <c r="S171" s="178"/>
      <c r="T171" s="178"/>
      <c r="U171" s="178"/>
      <c r="V171" s="178"/>
      <c r="W171" s="178"/>
      <c r="X171" s="178"/>
      <c r="Y171" s="178"/>
      <c r="Z171" s="178"/>
      <c r="AA171" s="178"/>
      <c r="AB171" s="178"/>
      <c r="AC171" s="178"/>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4"/>
      <c r="AY171" s="194"/>
      <c r="AZ171" s="194"/>
      <c r="BA171" s="194"/>
      <c r="BB171" s="194"/>
      <c r="BC171" s="194"/>
      <c r="BD171" s="194"/>
      <c r="BE171" s="194"/>
      <c r="BF171" s="194"/>
      <c r="BG171" s="194"/>
      <c r="BH171" s="194"/>
      <c r="BI171" s="194"/>
      <c r="BJ171" s="194"/>
      <c r="BK171" s="194"/>
      <c r="BL171" s="194"/>
      <c r="BM171" s="194"/>
      <c r="BN171" s="194"/>
      <c r="BO171" s="194"/>
      <c r="BP171" s="194"/>
      <c r="BQ171" s="194"/>
      <c r="BR171" s="194"/>
      <c r="BS171" s="194"/>
      <c r="BT171" s="194"/>
      <c r="BU171" s="194"/>
      <c r="BV171" s="194"/>
    </row>
    <row r="172" spans="2:74">
      <c r="B172" s="179"/>
      <c r="C172" s="179"/>
      <c r="D172" s="178"/>
      <c r="E172" s="178"/>
      <c r="F172" s="178"/>
      <c r="G172" s="178"/>
      <c r="H172" s="178"/>
      <c r="I172" s="178"/>
      <c r="J172" s="178"/>
      <c r="K172" s="178"/>
      <c r="L172" s="178"/>
      <c r="M172" s="178"/>
      <c r="N172" s="180"/>
      <c r="O172" s="178"/>
      <c r="P172" s="180"/>
      <c r="Q172" s="178"/>
      <c r="R172" s="178"/>
      <c r="S172" s="178"/>
      <c r="T172" s="178"/>
      <c r="U172" s="178"/>
      <c r="V172" s="178"/>
      <c r="W172" s="178"/>
      <c r="X172" s="178"/>
      <c r="Y172" s="178"/>
      <c r="Z172" s="178"/>
      <c r="AA172" s="178"/>
      <c r="AB172" s="178"/>
      <c r="AC172" s="178"/>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4"/>
      <c r="BQ172" s="194"/>
      <c r="BR172" s="194"/>
      <c r="BS172" s="194"/>
      <c r="BT172" s="194"/>
      <c r="BU172" s="194"/>
      <c r="BV172" s="194"/>
    </row>
    <row r="173" spans="2:74">
      <c r="B173" s="179"/>
      <c r="C173" s="179"/>
      <c r="D173" s="178"/>
      <c r="E173" s="178"/>
      <c r="F173" s="178"/>
      <c r="G173" s="178"/>
      <c r="H173" s="178"/>
      <c r="I173" s="178"/>
      <c r="J173" s="178"/>
      <c r="K173" s="178"/>
      <c r="L173" s="178"/>
      <c r="M173" s="178"/>
      <c r="N173" s="180"/>
      <c r="O173" s="178"/>
      <c r="P173" s="180"/>
      <c r="Q173" s="178"/>
      <c r="R173" s="178"/>
      <c r="S173" s="178"/>
      <c r="T173" s="178"/>
      <c r="U173" s="178"/>
      <c r="V173" s="178"/>
      <c r="W173" s="178"/>
      <c r="X173" s="178"/>
      <c r="Y173" s="178"/>
      <c r="Z173" s="178"/>
      <c r="AA173" s="178"/>
      <c r="AB173" s="178"/>
      <c r="AC173" s="178"/>
      <c r="AD173" s="194"/>
      <c r="AE173" s="194"/>
      <c r="AF173" s="194"/>
      <c r="AG173" s="194"/>
      <c r="AH173" s="194"/>
      <c r="AI173" s="194"/>
      <c r="AJ173" s="194"/>
      <c r="AK173" s="194"/>
      <c r="AL173" s="194"/>
      <c r="AM173" s="194"/>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4"/>
      <c r="BQ173" s="194"/>
      <c r="BR173" s="194"/>
      <c r="BS173" s="194"/>
      <c r="BT173" s="194"/>
      <c r="BU173" s="194"/>
      <c r="BV173" s="194"/>
    </row>
    <row r="174" spans="2:74">
      <c r="B174" s="179"/>
      <c r="C174" s="179"/>
      <c r="D174" s="178"/>
      <c r="E174" s="178"/>
      <c r="F174" s="178"/>
      <c r="G174" s="178"/>
      <c r="H174" s="178"/>
      <c r="I174" s="178"/>
      <c r="J174" s="178"/>
      <c r="K174" s="178"/>
      <c r="L174" s="178"/>
      <c r="M174" s="178"/>
      <c r="N174" s="180"/>
      <c r="O174" s="178"/>
      <c r="P174" s="180"/>
      <c r="Q174" s="178"/>
      <c r="R174" s="178"/>
      <c r="S174" s="178"/>
      <c r="T174" s="178"/>
      <c r="U174" s="178"/>
      <c r="V174" s="178"/>
      <c r="W174" s="178"/>
      <c r="X174" s="178"/>
      <c r="Y174" s="178"/>
      <c r="Z174" s="178"/>
      <c r="AA174" s="178"/>
      <c r="AB174" s="178"/>
      <c r="AC174" s="178"/>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row>
    <row r="175" spans="2:74">
      <c r="B175" s="179"/>
      <c r="C175" s="179"/>
      <c r="D175" s="178"/>
      <c r="E175" s="178"/>
      <c r="F175" s="178"/>
      <c r="G175" s="178"/>
      <c r="H175" s="178"/>
      <c r="I175" s="178"/>
      <c r="J175" s="178"/>
      <c r="K175" s="178"/>
      <c r="L175" s="178"/>
      <c r="M175" s="178"/>
      <c r="N175" s="180"/>
      <c r="O175" s="178"/>
      <c r="P175" s="180"/>
      <c r="Q175" s="178"/>
      <c r="R175" s="178"/>
      <c r="S175" s="178"/>
      <c r="T175" s="178"/>
      <c r="U175" s="178"/>
      <c r="V175" s="178"/>
      <c r="W175" s="178"/>
      <c r="X175" s="178"/>
      <c r="Y175" s="178"/>
      <c r="Z175" s="178"/>
      <c r="AA175" s="178"/>
      <c r="AB175" s="178"/>
      <c r="AC175" s="178"/>
      <c r="AD175" s="194"/>
      <c r="AE175" s="194"/>
      <c r="AF175" s="194"/>
      <c r="AG175" s="194"/>
      <c r="AH175" s="194"/>
      <c r="AI175" s="194"/>
      <c r="AJ175" s="194"/>
      <c r="AK175" s="194"/>
      <c r="AL175" s="194"/>
      <c r="AM175" s="194"/>
      <c r="AN175" s="194"/>
      <c r="AO175" s="194"/>
      <c r="AP175" s="194"/>
      <c r="AQ175" s="194"/>
      <c r="AR175" s="194"/>
      <c r="AS175" s="194"/>
      <c r="AT175" s="194"/>
      <c r="AU175" s="194"/>
      <c r="AV175" s="194"/>
      <c r="AW175" s="194"/>
      <c r="AX175" s="194"/>
      <c r="AY175" s="194"/>
      <c r="AZ175" s="194"/>
      <c r="BA175" s="194"/>
      <c r="BB175" s="194"/>
      <c r="BC175" s="194"/>
      <c r="BD175" s="194"/>
      <c r="BE175" s="194"/>
      <c r="BF175" s="194"/>
      <c r="BG175" s="194"/>
      <c r="BH175" s="194"/>
      <c r="BI175" s="194"/>
      <c r="BJ175" s="194"/>
      <c r="BK175" s="194"/>
      <c r="BL175" s="194"/>
      <c r="BM175" s="194"/>
      <c r="BN175" s="194"/>
      <c r="BO175" s="194"/>
      <c r="BP175" s="194"/>
      <c r="BQ175" s="194"/>
      <c r="BR175" s="194"/>
      <c r="BS175" s="194"/>
      <c r="BT175" s="194"/>
      <c r="BU175" s="194"/>
      <c r="BV175" s="194"/>
    </row>
    <row r="176" spans="2:74">
      <c r="B176" s="179"/>
      <c r="C176" s="179"/>
      <c r="D176" s="178"/>
      <c r="E176" s="178"/>
      <c r="F176" s="178"/>
      <c r="G176" s="178"/>
      <c r="H176" s="178"/>
      <c r="I176" s="178"/>
      <c r="J176" s="178"/>
      <c r="K176" s="178"/>
      <c r="L176" s="178"/>
      <c r="M176" s="178"/>
      <c r="N176" s="180"/>
      <c r="O176" s="178"/>
      <c r="P176" s="180"/>
      <c r="Q176" s="178"/>
      <c r="R176" s="178"/>
      <c r="S176" s="178"/>
      <c r="T176" s="178"/>
      <c r="U176" s="178"/>
      <c r="V176" s="178"/>
      <c r="W176" s="178"/>
      <c r="X176" s="178"/>
      <c r="Y176" s="178"/>
      <c r="Z176" s="178"/>
      <c r="AA176" s="178"/>
      <c r="AB176" s="178"/>
      <c r="AC176" s="178"/>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row>
    <row r="177" spans="2:74">
      <c r="B177" s="179"/>
      <c r="C177" s="179"/>
      <c r="D177" s="178"/>
      <c r="E177" s="178"/>
      <c r="F177" s="178"/>
      <c r="G177" s="178"/>
      <c r="H177" s="178"/>
      <c r="I177" s="178"/>
      <c r="J177" s="178"/>
      <c r="K177" s="178"/>
      <c r="L177" s="178"/>
      <c r="M177" s="178"/>
      <c r="N177" s="180"/>
      <c r="O177" s="178"/>
      <c r="P177" s="180"/>
      <c r="Q177" s="178"/>
      <c r="R177" s="178"/>
      <c r="S177" s="178"/>
      <c r="T177" s="178"/>
      <c r="U177" s="178"/>
      <c r="V177" s="178"/>
      <c r="W177" s="178"/>
      <c r="X177" s="178"/>
      <c r="Y177" s="178"/>
      <c r="Z177" s="178"/>
      <c r="AA177" s="178"/>
      <c r="AB177" s="178"/>
      <c r="AC177" s="178"/>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row>
    <row r="178" spans="2:74">
      <c r="B178" s="179"/>
      <c r="C178" s="179"/>
      <c r="D178" s="178"/>
      <c r="E178" s="178"/>
      <c r="F178" s="178"/>
      <c r="G178" s="178"/>
      <c r="H178" s="178"/>
      <c r="I178" s="178"/>
      <c r="J178" s="178"/>
      <c r="K178" s="178"/>
      <c r="L178" s="178"/>
      <c r="M178" s="178"/>
      <c r="N178" s="180"/>
      <c r="O178" s="178"/>
      <c r="P178" s="180"/>
      <c r="Q178" s="178"/>
      <c r="R178" s="178"/>
      <c r="S178" s="178"/>
      <c r="T178" s="178"/>
      <c r="U178" s="178"/>
      <c r="V178" s="178"/>
      <c r="W178" s="178"/>
      <c r="X178" s="178"/>
      <c r="Y178" s="178"/>
      <c r="Z178" s="178"/>
      <c r="AA178" s="178"/>
      <c r="AB178" s="178"/>
      <c r="AC178" s="178"/>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row>
    <row r="179" spans="2:74">
      <c r="B179" s="179"/>
      <c r="C179" s="179"/>
      <c r="D179" s="178"/>
      <c r="E179" s="178"/>
      <c r="F179" s="178"/>
      <c r="G179" s="178"/>
      <c r="H179" s="178"/>
      <c r="I179" s="178"/>
      <c r="J179" s="178"/>
      <c r="K179" s="178"/>
      <c r="L179" s="178"/>
      <c r="M179" s="178"/>
      <c r="N179" s="180"/>
      <c r="O179" s="178"/>
      <c r="P179" s="180"/>
      <c r="Q179" s="178"/>
      <c r="R179" s="178"/>
      <c r="S179" s="178"/>
      <c r="T179" s="178"/>
      <c r="U179" s="178"/>
      <c r="V179" s="178"/>
      <c r="W179" s="178"/>
      <c r="X179" s="178"/>
      <c r="Y179" s="178"/>
      <c r="Z179" s="178"/>
      <c r="AA179" s="178"/>
      <c r="AB179" s="178"/>
      <c r="AC179" s="178"/>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194"/>
    </row>
    <row r="180" spans="2:74">
      <c r="B180" s="179"/>
      <c r="C180" s="179"/>
      <c r="D180" s="178"/>
      <c r="E180" s="178"/>
      <c r="F180" s="178"/>
      <c r="G180" s="178"/>
      <c r="H180" s="178"/>
      <c r="I180" s="178"/>
      <c r="J180" s="178"/>
      <c r="K180" s="178"/>
      <c r="L180" s="178"/>
      <c r="M180" s="178"/>
      <c r="N180" s="180"/>
      <c r="O180" s="178"/>
      <c r="P180" s="180"/>
      <c r="Q180" s="178"/>
      <c r="R180" s="178"/>
      <c r="S180" s="178"/>
      <c r="T180" s="178"/>
      <c r="U180" s="178"/>
      <c r="V180" s="178"/>
      <c r="W180" s="178"/>
      <c r="X180" s="178"/>
      <c r="Y180" s="178"/>
      <c r="Z180" s="178"/>
      <c r="AA180" s="178"/>
      <c r="AB180" s="178"/>
      <c r="AC180" s="178"/>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194"/>
    </row>
    <row r="181" spans="2:74">
      <c r="B181" s="179"/>
      <c r="C181" s="179"/>
      <c r="D181" s="178"/>
      <c r="E181" s="178"/>
      <c r="F181" s="178"/>
      <c r="G181" s="178"/>
      <c r="H181" s="178"/>
      <c r="I181" s="178"/>
      <c r="J181" s="178"/>
      <c r="K181" s="178"/>
      <c r="L181" s="178"/>
      <c r="M181" s="178"/>
      <c r="N181" s="180"/>
      <c r="O181" s="178"/>
      <c r="P181" s="180"/>
      <c r="Q181" s="178"/>
      <c r="R181" s="178"/>
      <c r="S181" s="178"/>
      <c r="T181" s="178"/>
      <c r="U181" s="178"/>
      <c r="V181" s="178"/>
      <c r="W181" s="178"/>
      <c r="X181" s="178"/>
      <c r="Y181" s="178"/>
      <c r="Z181" s="178"/>
      <c r="AA181" s="178"/>
      <c r="AB181" s="178"/>
      <c r="AC181" s="178"/>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194"/>
    </row>
    <row r="182" spans="2:74">
      <c r="B182" s="179"/>
      <c r="C182" s="179"/>
      <c r="D182" s="178"/>
      <c r="E182" s="178"/>
      <c r="F182" s="178"/>
      <c r="G182" s="178"/>
      <c r="H182" s="178"/>
      <c r="I182" s="178"/>
      <c r="J182" s="178"/>
      <c r="K182" s="178"/>
      <c r="L182" s="178"/>
      <c r="M182" s="178"/>
      <c r="N182" s="180"/>
      <c r="O182" s="178"/>
      <c r="P182" s="180"/>
      <c r="Q182" s="178"/>
      <c r="R182" s="178"/>
      <c r="S182" s="178"/>
      <c r="T182" s="178"/>
      <c r="U182" s="178"/>
      <c r="V182" s="178"/>
      <c r="W182" s="178"/>
      <c r="X182" s="178"/>
      <c r="Y182" s="178"/>
      <c r="Z182" s="178"/>
      <c r="AA182" s="178"/>
      <c r="AB182" s="178"/>
      <c r="AC182" s="178"/>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4"/>
      <c r="AY182" s="194"/>
      <c r="AZ182" s="194"/>
      <c r="BA182" s="194"/>
      <c r="BB182" s="194"/>
      <c r="BC182" s="194"/>
      <c r="BD182" s="194"/>
      <c r="BE182" s="194"/>
      <c r="BF182" s="194"/>
      <c r="BG182" s="194"/>
      <c r="BH182" s="194"/>
      <c r="BI182" s="194"/>
      <c r="BJ182" s="194"/>
      <c r="BK182" s="194"/>
      <c r="BL182" s="194"/>
      <c r="BM182" s="194"/>
      <c r="BN182" s="194"/>
      <c r="BO182" s="194"/>
      <c r="BP182" s="194"/>
      <c r="BQ182" s="194"/>
      <c r="BR182" s="194"/>
      <c r="BS182" s="194"/>
      <c r="BT182" s="194"/>
      <c r="BU182" s="194"/>
      <c r="BV182" s="194"/>
    </row>
    <row r="183" spans="2:74">
      <c r="B183" s="179"/>
      <c r="C183" s="179"/>
      <c r="D183" s="178"/>
      <c r="E183" s="178"/>
      <c r="F183" s="178"/>
      <c r="G183" s="178"/>
      <c r="H183" s="178"/>
      <c r="I183" s="178"/>
      <c r="J183" s="178"/>
      <c r="K183" s="178"/>
      <c r="L183" s="178"/>
      <c r="M183" s="178"/>
      <c r="N183" s="180"/>
      <c r="O183" s="178"/>
      <c r="P183" s="180"/>
      <c r="Q183" s="178"/>
      <c r="R183" s="178"/>
      <c r="S183" s="178"/>
      <c r="T183" s="178"/>
      <c r="U183" s="178"/>
      <c r="V183" s="178"/>
      <c r="W183" s="178"/>
      <c r="X183" s="178"/>
      <c r="Y183" s="178"/>
      <c r="Z183" s="178"/>
      <c r="AA183" s="178"/>
      <c r="AB183" s="178"/>
      <c r="AC183" s="178"/>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c r="BC183" s="194"/>
      <c r="BD183" s="194"/>
      <c r="BE183" s="194"/>
      <c r="BF183" s="194"/>
      <c r="BG183" s="194"/>
      <c r="BH183" s="194"/>
      <c r="BI183" s="194"/>
      <c r="BJ183" s="194"/>
      <c r="BK183" s="194"/>
      <c r="BL183" s="194"/>
      <c r="BM183" s="194"/>
      <c r="BN183" s="194"/>
      <c r="BO183" s="194"/>
      <c r="BP183" s="194"/>
      <c r="BQ183" s="194"/>
      <c r="BR183" s="194"/>
      <c r="BS183" s="194"/>
      <c r="BT183" s="194"/>
      <c r="BU183" s="194"/>
      <c r="BV183" s="194"/>
    </row>
    <row r="184" spans="2:74">
      <c r="B184" s="179"/>
      <c r="C184" s="179"/>
      <c r="D184" s="178"/>
      <c r="E184" s="178"/>
      <c r="F184" s="178"/>
      <c r="G184" s="178"/>
      <c r="H184" s="178"/>
      <c r="I184" s="178"/>
      <c r="J184" s="178"/>
      <c r="K184" s="178"/>
      <c r="L184" s="178"/>
      <c r="M184" s="178"/>
      <c r="N184" s="180"/>
      <c r="O184" s="178"/>
      <c r="P184" s="180"/>
      <c r="Q184" s="178"/>
      <c r="R184" s="178"/>
      <c r="S184" s="178"/>
      <c r="T184" s="178"/>
      <c r="U184" s="178"/>
      <c r="V184" s="178"/>
      <c r="W184" s="178"/>
      <c r="X184" s="178"/>
      <c r="Y184" s="178"/>
      <c r="Z184" s="178"/>
      <c r="AA184" s="178"/>
      <c r="AB184" s="178"/>
      <c r="AC184" s="178"/>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194"/>
      <c r="BH184" s="194"/>
      <c r="BI184" s="194"/>
      <c r="BJ184" s="194"/>
      <c r="BK184" s="194"/>
      <c r="BL184" s="194"/>
      <c r="BM184" s="194"/>
      <c r="BN184" s="194"/>
      <c r="BO184" s="194"/>
      <c r="BP184" s="194"/>
      <c r="BQ184" s="194"/>
      <c r="BR184" s="194"/>
      <c r="BS184" s="194"/>
      <c r="BT184" s="194"/>
      <c r="BU184" s="194"/>
      <c r="BV184" s="194"/>
    </row>
    <row r="185" spans="2:74">
      <c r="B185" s="179"/>
      <c r="C185" s="179"/>
      <c r="D185" s="178"/>
      <c r="E185" s="178"/>
      <c r="F185" s="178"/>
      <c r="G185" s="178"/>
      <c r="H185" s="178"/>
      <c r="I185" s="178"/>
      <c r="J185" s="178"/>
      <c r="K185" s="178"/>
      <c r="L185" s="178"/>
      <c r="M185" s="178"/>
      <c r="N185" s="180"/>
      <c r="O185" s="178"/>
      <c r="P185" s="180"/>
      <c r="Q185" s="178"/>
      <c r="R185" s="178"/>
      <c r="S185" s="178"/>
      <c r="T185" s="178"/>
      <c r="U185" s="178"/>
      <c r="V185" s="178"/>
      <c r="W185" s="178"/>
      <c r="X185" s="178"/>
      <c r="Y185" s="178"/>
      <c r="Z185" s="178"/>
      <c r="AA185" s="178"/>
      <c r="AB185" s="178"/>
      <c r="AC185" s="178"/>
      <c r="AD185" s="194"/>
      <c r="AE185" s="194"/>
      <c r="AF185" s="194"/>
      <c r="AG185" s="194"/>
      <c r="AH185" s="194"/>
      <c r="AI185" s="194"/>
      <c r="AJ185" s="194"/>
      <c r="AK185" s="194"/>
      <c r="AL185" s="194"/>
      <c r="AM185" s="194"/>
      <c r="AN185" s="194"/>
      <c r="AO185" s="194"/>
      <c r="AP185" s="194"/>
      <c r="AQ185" s="194"/>
      <c r="AR185" s="194"/>
      <c r="AS185" s="194"/>
      <c r="AT185" s="194"/>
      <c r="AU185" s="194"/>
      <c r="AV185" s="194"/>
      <c r="AW185" s="194"/>
      <c r="AX185" s="194"/>
      <c r="AY185" s="194"/>
      <c r="AZ185" s="194"/>
      <c r="BA185" s="194"/>
      <c r="BB185" s="194"/>
      <c r="BC185" s="194"/>
      <c r="BD185" s="194"/>
      <c r="BE185" s="194"/>
      <c r="BF185" s="194"/>
      <c r="BG185" s="194"/>
      <c r="BH185" s="194"/>
      <c r="BI185" s="194"/>
      <c r="BJ185" s="194"/>
      <c r="BK185" s="194"/>
      <c r="BL185" s="194"/>
      <c r="BM185" s="194"/>
      <c r="BN185" s="194"/>
      <c r="BO185" s="194"/>
      <c r="BP185" s="194"/>
      <c r="BQ185" s="194"/>
      <c r="BR185" s="194"/>
      <c r="BS185" s="194"/>
      <c r="BT185" s="194"/>
      <c r="BU185" s="194"/>
      <c r="BV185" s="194"/>
    </row>
    <row r="186" spans="2:74">
      <c r="B186" s="179"/>
      <c r="C186" s="179"/>
      <c r="D186" s="178"/>
      <c r="E186" s="178"/>
      <c r="F186" s="178"/>
      <c r="G186" s="178"/>
      <c r="H186" s="178"/>
      <c r="I186" s="178"/>
      <c r="J186" s="178"/>
      <c r="K186" s="178"/>
      <c r="L186" s="178"/>
      <c r="M186" s="178"/>
      <c r="N186" s="180"/>
      <c r="O186" s="178"/>
      <c r="P186" s="180"/>
      <c r="Q186" s="178"/>
      <c r="R186" s="178"/>
      <c r="S186" s="178"/>
      <c r="T186" s="178"/>
      <c r="U186" s="178"/>
      <c r="V186" s="178"/>
      <c r="W186" s="178"/>
      <c r="X186" s="178"/>
      <c r="Y186" s="178"/>
      <c r="Z186" s="178"/>
      <c r="AA186" s="178"/>
      <c r="AB186" s="178"/>
      <c r="AC186" s="178"/>
      <c r="AD186" s="194"/>
      <c r="AE186" s="194"/>
      <c r="AF186" s="194"/>
      <c r="AG186" s="194"/>
      <c r="AH186" s="194"/>
      <c r="AI186" s="194"/>
      <c r="AJ186" s="194"/>
      <c r="AK186" s="194"/>
      <c r="AL186" s="194"/>
      <c r="AM186" s="194"/>
      <c r="AN186" s="194"/>
      <c r="AO186" s="194"/>
      <c r="AP186" s="194"/>
      <c r="AQ186" s="194"/>
      <c r="AR186" s="194"/>
      <c r="AS186" s="194"/>
      <c r="AT186" s="194"/>
      <c r="AU186" s="194"/>
      <c r="AV186" s="194"/>
      <c r="AW186" s="194"/>
      <c r="AX186" s="194"/>
      <c r="AY186" s="194"/>
      <c r="AZ186" s="194"/>
      <c r="BA186" s="194"/>
      <c r="BB186" s="194"/>
      <c r="BC186" s="194"/>
      <c r="BD186" s="194"/>
      <c r="BE186" s="194"/>
      <c r="BF186" s="194"/>
      <c r="BG186" s="194"/>
      <c r="BH186" s="194"/>
      <c r="BI186" s="194"/>
      <c r="BJ186" s="194"/>
      <c r="BK186" s="194"/>
      <c r="BL186" s="194"/>
      <c r="BM186" s="194"/>
      <c r="BN186" s="194"/>
      <c r="BO186" s="194"/>
      <c r="BP186" s="194"/>
      <c r="BQ186" s="194"/>
      <c r="BR186" s="194"/>
      <c r="BS186" s="194"/>
      <c r="BT186" s="194"/>
      <c r="BU186" s="194"/>
      <c r="BV186" s="194"/>
    </row>
    <row r="187" spans="2:74">
      <c r="B187" s="179"/>
      <c r="C187" s="179"/>
      <c r="D187" s="178"/>
      <c r="E187" s="178"/>
      <c r="F187" s="178"/>
      <c r="G187" s="178"/>
      <c r="H187" s="178"/>
      <c r="I187" s="178"/>
      <c r="J187" s="178"/>
      <c r="K187" s="178"/>
      <c r="L187" s="178"/>
      <c r="M187" s="178"/>
      <c r="N187" s="180"/>
      <c r="O187" s="178"/>
      <c r="P187" s="180"/>
      <c r="Q187" s="178"/>
      <c r="R187" s="178"/>
      <c r="S187" s="178"/>
      <c r="T187" s="178"/>
      <c r="U187" s="178"/>
      <c r="V187" s="178"/>
      <c r="W187" s="178"/>
      <c r="X187" s="178"/>
      <c r="Y187" s="178"/>
      <c r="Z187" s="178"/>
      <c r="AA187" s="178"/>
      <c r="AB187" s="178"/>
      <c r="AC187" s="178"/>
      <c r="AD187" s="194"/>
      <c r="AE187" s="194"/>
      <c r="AF187" s="194"/>
      <c r="AG187" s="194"/>
      <c r="AH187" s="194"/>
      <c r="AI187" s="194"/>
      <c r="AJ187" s="194"/>
      <c r="AK187" s="194"/>
      <c r="AL187" s="194"/>
      <c r="AM187" s="194"/>
      <c r="AN187" s="194"/>
      <c r="AO187" s="194"/>
      <c r="AP187" s="194"/>
      <c r="AQ187" s="194"/>
      <c r="AR187" s="194"/>
      <c r="AS187" s="194"/>
      <c r="AT187" s="194"/>
      <c r="AU187" s="194"/>
      <c r="AV187" s="194"/>
      <c r="AW187" s="194"/>
      <c r="AX187" s="194"/>
      <c r="AY187" s="194"/>
      <c r="AZ187" s="194"/>
      <c r="BA187" s="194"/>
      <c r="BB187" s="194"/>
      <c r="BC187" s="194"/>
      <c r="BD187" s="194"/>
      <c r="BE187" s="194"/>
      <c r="BF187" s="194"/>
      <c r="BG187" s="194"/>
      <c r="BH187" s="194"/>
      <c r="BI187" s="194"/>
      <c r="BJ187" s="194"/>
      <c r="BK187" s="194"/>
      <c r="BL187" s="194"/>
      <c r="BM187" s="194"/>
      <c r="BN187" s="194"/>
      <c r="BO187" s="194"/>
      <c r="BP187" s="194"/>
      <c r="BQ187" s="194"/>
      <c r="BR187" s="194"/>
      <c r="BS187" s="194"/>
      <c r="BT187" s="194"/>
      <c r="BU187" s="194"/>
      <c r="BV187" s="194"/>
    </row>
    <row r="188" spans="2:74">
      <c r="B188" s="179"/>
      <c r="C188" s="179"/>
      <c r="D188" s="178"/>
      <c r="E188" s="178"/>
      <c r="F188" s="178"/>
      <c r="G188" s="178"/>
      <c r="H188" s="178"/>
      <c r="I188" s="178"/>
      <c r="J188" s="178"/>
      <c r="K188" s="178"/>
      <c r="L188" s="178"/>
      <c r="M188" s="178"/>
      <c r="N188" s="180"/>
      <c r="O188" s="178"/>
      <c r="P188" s="180"/>
      <c r="Q188" s="178"/>
      <c r="R188" s="178"/>
      <c r="S188" s="178"/>
      <c r="T188" s="178"/>
      <c r="U188" s="178"/>
      <c r="V188" s="178"/>
      <c r="W188" s="178"/>
      <c r="X188" s="178"/>
      <c r="Y188" s="178"/>
      <c r="Z188" s="178"/>
      <c r="AA188" s="178"/>
      <c r="AB188" s="178"/>
      <c r="AC188" s="178"/>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4"/>
      <c r="AY188" s="194"/>
      <c r="AZ188" s="194"/>
      <c r="BA188" s="194"/>
      <c r="BB188" s="194"/>
      <c r="BC188" s="194"/>
      <c r="BD188" s="194"/>
      <c r="BE188" s="194"/>
      <c r="BF188" s="194"/>
      <c r="BG188" s="194"/>
      <c r="BH188" s="194"/>
      <c r="BI188" s="194"/>
      <c r="BJ188" s="194"/>
      <c r="BK188" s="194"/>
      <c r="BL188" s="194"/>
      <c r="BM188" s="194"/>
      <c r="BN188" s="194"/>
      <c r="BO188" s="194"/>
      <c r="BP188" s="194"/>
      <c r="BQ188" s="194"/>
      <c r="BR188" s="194"/>
      <c r="BS188" s="194"/>
      <c r="BT188" s="194"/>
      <c r="BU188" s="194"/>
      <c r="BV188" s="194"/>
    </row>
    <row r="189" spans="2:74">
      <c r="B189" s="179"/>
      <c r="C189" s="179"/>
      <c r="D189" s="178"/>
      <c r="E189" s="178"/>
      <c r="F189" s="178"/>
      <c r="G189" s="178"/>
      <c r="H189" s="178"/>
      <c r="I189" s="178"/>
      <c r="J189" s="178"/>
      <c r="K189" s="178"/>
      <c r="L189" s="178"/>
      <c r="M189" s="178"/>
      <c r="N189" s="180"/>
      <c r="O189" s="178"/>
      <c r="P189" s="180"/>
      <c r="Q189" s="178"/>
      <c r="R189" s="178"/>
      <c r="S189" s="178"/>
      <c r="T189" s="178"/>
      <c r="U189" s="178"/>
      <c r="V189" s="178"/>
      <c r="W189" s="178"/>
      <c r="X189" s="178"/>
      <c r="Y189" s="178"/>
      <c r="Z189" s="178"/>
      <c r="AA189" s="178"/>
      <c r="AB189" s="178"/>
      <c r="AC189" s="178"/>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194"/>
      <c r="AY189" s="194"/>
      <c r="AZ189" s="194"/>
      <c r="BA189" s="194"/>
      <c r="BB189" s="194"/>
      <c r="BC189" s="194"/>
      <c r="BD189" s="194"/>
      <c r="BE189" s="194"/>
      <c r="BF189" s="194"/>
      <c r="BG189" s="194"/>
      <c r="BH189" s="194"/>
      <c r="BI189" s="194"/>
      <c r="BJ189" s="194"/>
      <c r="BK189" s="194"/>
      <c r="BL189" s="194"/>
      <c r="BM189" s="194"/>
      <c r="BN189" s="194"/>
      <c r="BO189" s="194"/>
      <c r="BP189" s="194"/>
      <c r="BQ189" s="194"/>
      <c r="BR189" s="194"/>
      <c r="BS189" s="194"/>
      <c r="BT189" s="194"/>
      <c r="BU189" s="194"/>
      <c r="BV189" s="194"/>
    </row>
    <row r="190" spans="2:74">
      <c r="B190" s="179"/>
      <c r="C190" s="179"/>
      <c r="D190" s="178"/>
      <c r="E190" s="178"/>
      <c r="F190" s="178"/>
      <c r="G190" s="178"/>
      <c r="H190" s="178"/>
      <c r="I190" s="178"/>
      <c r="J190" s="178"/>
      <c r="K190" s="178"/>
      <c r="L190" s="178"/>
      <c r="M190" s="178"/>
      <c r="N190" s="180"/>
      <c r="O190" s="178"/>
      <c r="P190" s="180"/>
      <c r="Q190" s="178"/>
      <c r="R190" s="178"/>
      <c r="S190" s="178"/>
      <c r="T190" s="178"/>
      <c r="U190" s="178"/>
      <c r="V190" s="178"/>
      <c r="W190" s="178"/>
      <c r="X190" s="178"/>
      <c r="Y190" s="178"/>
      <c r="Z190" s="178"/>
      <c r="AA190" s="178"/>
      <c r="AB190" s="178"/>
      <c r="AC190" s="178"/>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4"/>
      <c r="AY190" s="194"/>
      <c r="AZ190" s="194"/>
      <c r="BA190" s="194"/>
      <c r="BB190" s="194"/>
      <c r="BC190" s="194"/>
      <c r="BD190" s="194"/>
      <c r="BE190" s="194"/>
      <c r="BF190" s="194"/>
      <c r="BG190" s="194"/>
      <c r="BH190" s="194"/>
      <c r="BI190" s="194"/>
      <c r="BJ190" s="194"/>
      <c r="BK190" s="194"/>
      <c r="BL190" s="194"/>
      <c r="BM190" s="194"/>
      <c r="BN190" s="194"/>
      <c r="BO190" s="194"/>
      <c r="BP190" s="194"/>
      <c r="BQ190" s="194"/>
      <c r="BR190" s="194"/>
      <c r="BS190" s="194"/>
      <c r="BT190" s="194"/>
      <c r="BU190" s="194"/>
      <c r="BV190" s="194"/>
    </row>
    <row r="191" spans="2:74">
      <c r="B191" s="179"/>
      <c r="C191" s="179"/>
      <c r="D191" s="178"/>
      <c r="E191" s="178"/>
      <c r="F191" s="178"/>
      <c r="G191" s="178"/>
      <c r="H191" s="178"/>
      <c r="I191" s="178"/>
      <c r="J191" s="178"/>
      <c r="K191" s="178"/>
      <c r="L191" s="178"/>
      <c r="M191" s="178"/>
      <c r="N191" s="180"/>
      <c r="O191" s="178"/>
      <c r="P191" s="180"/>
      <c r="Q191" s="178"/>
      <c r="R191" s="178"/>
      <c r="S191" s="178"/>
      <c r="T191" s="178"/>
      <c r="U191" s="178"/>
      <c r="V191" s="178"/>
      <c r="W191" s="178"/>
      <c r="X191" s="178"/>
      <c r="Y191" s="178"/>
      <c r="Z191" s="178"/>
      <c r="AA191" s="178"/>
      <c r="AB191" s="178"/>
      <c r="AC191" s="178"/>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4"/>
      <c r="AY191" s="194"/>
      <c r="AZ191" s="194"/>
      <c r="BA191" s="194"/>
      <c r="BB191" s="194"/>
      <c r="BC191" s="194"/>
      <c r="BD191" s="194"/>
      <c r="BE191" s="194"/>
      <c r="BF191" s="194"/>
      <c r="BG191" s="194"/>
      <c r="BH191" s="194"/>
      <c r="BI191" s="194"/>
      <c r="BJ191" s="194"/>
      <c r="BK191" s="194"/>
      <c r="BL191" s="194"/>
      <c r="BM191" s="194"/>
      <c r="BN191" s="194"/>
      <c r="BO191" s="194"/>
      <c r="BP191" s="194"/>
      <c r="BQ191" s="194"/>
      <c r="BR191" s="194"/>
      <c r="BS191" s="194"/>
      <c r="BT191" s="194"/>
      <c r="BU191" s="194"/>
      <c r="BV191" s="194"/>
    </row>
    <row r="192" spans="2:74">
      <c r="B192" s="179"/>
      <c r="C192" s="179"/>
      <c r="D192" s="178"/>
      <c r="E192" s="178"/>
      <c r="F192" s="178"/>
      <c r="G192" s="178"/>
      <c r="H192" s="178"/>
      <c r="I192" s="178"/>
      <c r="J192" s="178"/>
      <c r="K192" s="178"/>
      <c r="L192" s="178"/>
      <c r="M192" s="178"/>
      <c r="N192" s="180"/>
      <c r="O192" s="178"/>
      <c r="P192" s="180"/>
      <c r="Q192" s="178"/>
      <c r="R192" s="178"/>
      <c r="S192" s="178"/>
      <c r="T192" s="178"/>
      <c r="U192" s="178"/>
      <c r="V192" s="178"/>
      <c r="W192" s="178"/>
      <c r="X192" s="178"/>
      <c r="Y192" s="178"/>
      <c r="Z192" s="178"/>
      <c r="AA192" s="178"/>
      <c r="AB192" s="178"/>
      <c r="AC192" s="178"/>
      <c r="AD192" s="194"/>
      <c r="AE192" s="194"/>
      <c r="AF192" s="194"/>
      <c r="AG192" s="194"/>
      <c r="AH192" s="194"/>
      <c r="AI192" s="194"/>
      <c r="AJ192" s="194"/>
      <c r="AK192" s="194"/>
      <c r="AL192" s="194"/>
      <c r="AM192" s="194"/>
      <c r="AN192" s="194"/>
      <c r="AO192" s="194"/>
      <c r="AP192" s="194"/>
      <c r="AQ192" s="194"/>
      <c r="AR192" s="194"/>
      <c r="AS192" s="194"/>
      <c r="AT192" s="194"/>
      <c r="AU192" s="194"/>
      <c r="AV192" s="194"/>
      <c r="AW192" s="194"/>
      <c r="AX192" s="194"/>
      <c r="AY192" s="194"/>
      <c r="AZ192" s="194"/>
      <c r="BA192" s="194"/>
      <c r="BB192" s="194"/>
      <c r="BC192" s="194"/>
      <c r="BD192" s="194"/>
      <c r="BE192" s="194"/>
      <c r="BF192" s="194"/>
      <c r="BG192" s="194"/>
      <c r="BH192" s="194"/>
      <c r="BI192" s="194"/>
      <c r="BJ192" s="194"/>
      <c r="BK192" s="194"/>
      <c r="BL192" s="194"/>
      <c r="BM192" s="194"/>
      <c r="BN192" s="194"/>
      <c r="BO192" s="194"/>
      <c r="BP192" s="194"/>
      <c r="BQ192" s="194"/>
      <c r="BR192" s="194"/>
      <c r="BS192" s="194"/>
      <c r="BT192" s="194"/>
      <c r="BU192" s="194"/>
      <c r="BV192" s="194"/>
    </row>
    <row r="193" spans="2:74">
      <c r="B193" s="179"/>
      <c r="C193" s="179"/>
      <c r="D193" s="178"/>
      <c r="E193" s="178"/>
      <c r="F193" s="178"/>
      <c r="G193" s="178"/>
      <c r="H193" s="178"/>
      <c r="I193" s="178"/>
      <c r="J193" s="178"/>
      <c r="K193" s="178"/>
      <c r="L193" s="178"/>
      <c r="M193" s="178"/>
      <c r="N193" s="180"/>
      <c r="O193" s="178"/>
      <c r="P193" s="180"/>
      <c r="Q193" s="178"/>
      <c r="R193" s="178"/>
      <c r="S193" s="178"/>
      <c r="T193" s="178"/>
      <c r="U193" s="178"/>
      <c r="V193" s="178"/>
      <c r="W193" s="178"/>
      <c r="X193" s="178"/>
      <c r="Y193" s="178"/>
      <c r="Z193" s="178"/>
      <c r="AA193" s="178"/>
      <c r="AB193" s="178"/>
      <c r="AC193" s="178"/>
      <c r="AD193" s="194"/>
      <c r="AE193" s="194"/>
      <c r="AF193" s="194"/>
      <c r="AG193" s="194"/>
      <c r="AH193" s="194"/>
      <c r="AI193" s="194"/>
      <c r="AJ193" s="194"/>
      <c r="AK193" s="194"/>
      <c r="AL193" s="194"/>
      <c r="AM193" s="194"/>
      <c r="AN193" s="194"/>
      <c r="AO193" s="194"/>
      <c r="AP193" s="194"/>
      <c r="AQ193" s="194"/>
      <c r="AR193" s="194"/>
      <c r="AS193" s="194"/>
      <c r="AT193" s="194"/>
      <c r="AU193" s="194"/>
      <c r="AV193" s="194"/>
      <c r="AW193" s="194"/>
      <c r="AX193" s="194"/>
      <c r="AY193" s="194"/>
      <c r="AZ193" s="194"/>
      <c r="BA193" s="194"/>
      <c r="BB193" s="194"/>
      <c r="BC193" s="194"/>
      <c r="BD193" s="194"/>
      <c r="BE193" s="194"/>
      <c r="BF193" s="194"/>
      <c r="BG193" s="194"/>
      <c r="BH193" s="194"/>
      <c r="BI193" s="194"/>
      <c r="BJ193" s="194"/>
      <c r="BK193" s="194"/>
      <c r="BL193" s="194"/>
      <c r="BM193" s="194"/>
      <c r="BN193" s="194"/>
      <c r="BO193" s="194"/>
      <c r="BP193" s="194"/>
      <c r="BQ193" s="194"/>
      <c r="BR193" s="194"/>
      <c r="BS193" s="194"/>
      <c r="BT193" s="194"/>
      <c r="BU193" s="194"/>
      <c r="BV193" s="194"/>
    </row>
    <row r="194" spans="2:74">
      <c r="B194" s="179"/>
      <c r="C194" s="179"/>
      <c r="D194" s="178"/>
      <c r="E194" s="178"/>
      <c r="F194" s="178"/>
      <c r="G194" s="178"/>
      <c r="H194" s="178"/>
      <c r="I194" s="178"/>
      <c r="J194" s="178"/>
      <c r="K194" s="178"/>
      <c r="L194" s="178"/>
      <c r="M194" s="178"/>
      <c r="N194" s="180"/>
      <c r="O194" s="178"/>
      <c r="P194" s="180"/>
      <c r="Q194" s="178"/>
      <c r="R194" s="178"/>
      <c r="S194" s="178"/>
      <c r="T194" s="178"/>
      <c r="U194" s="178"/>
      <c r="V194" s="178"/>
      <c r="W194" s="178"/>
      <c r="X194" s="178"/>
      <c r="Y194" s="178"/>
      <c r="Z194" s="178"/>
      <c r="AA194" s="178"/>
      <c r="AB194" s="178"/>
      <c r="AC194" s="178"/>
      <c r="AD194" s="194"/>
      <c r="AE194" s="194"/>
      <c r="AF194" s="194"/>
      <c r="AG194" s="194"/>
      <c r="AH194" s="194"/>
      <c r="AI194" s="194"/>
      <c r="AJ194" s="194"/>
      <c r="AK194" s="194"/>
      <c r="AL194" s="194"/>
      <c r="AM194" s="194"/>
      <c r="AN194" s="194"/>
      <c r="AO194" s="194"/>
      <c r="AP194" s="194"/>
      <c r="AQ194" s="194"/>
      <c r="AR194" s="194"/>
      <c r="AS194" s="194"/>
      <c r="AT194" s="194"/>
      <c r="AU194" s="194"/>
      <c r="AV194" s="194"/>
      <c r="AW194" s="194"/>
      <c r="AX194" s="194"/>
      <c r="AY194" s="194"/>
      <c r="AZ194" s="194"/>
      <c r="BA194" s="194"/>
      <c r="BB194" s="194"/>
      <c r="BC194" s="194"/>
      <c r="BD194" s="194"/>
      <c r="BE194" s="194"/>
      <c r="BF194" s="194"/>
      <c r="BG194" s="194"/>
      <c r="BH194" s="194"/>
      <c r="BI194" s="194"/>
      <c r="BJ194" s="194"/>
      <c r="BK194" s="194"/>
      <c r="BL194" s="194"/>
      <c r="BM194" s="194"/>
      <c r="BN194" s="194"/>
      <c r="BO194" s="194"/>
      <c r="BP194" s="194"/>
      <c r="BQ194" s="194"/>
      <c r="BR194" s="194"/>
      <c r="BS194" s="194"/>
      <c r="BT194" s="194"/>
      <c r="BU194" s="194"/>
      <c r="BV194" s="194"/>
    </row>
    <row r="195" spans="2:74">
      <c r="B195" s="179"/>
      <c r="C195" s="179"/>
      <c r="D195" s="178"/>
      <c r="E195" s="178"/>
      <c r="F195" s="178"/>
      <c r="G195" s="178"/>
      <c r="H195" s="178"/>
      <c r="I195" s="178"/>
      <c r="J195" s="178"/>
      <c r="K195" s="178"/>
      <c r="L195" s="178"/>
      <c r="M195" s="178"/>
      <c r="N195" s="180"/>
      <c r="O195" s="178"/>
      <c r="P195" s="180"/>
      <c r="Q195" s="178"/>
      <c r="R195" s="178"/>
      <c r="S195" s="178"/>
      <c r="T195" s="178"/>
      <c r="U195" s="178"/>
      <c r="V195" s="178"/>
      <c r="W195" s="178"/>
      <c r="X195" s="178"/>
      <c r="Y195" s="178"/>
      <c r="Z195" s="178"/>
      <c r="AA195" s="178"/>
      <c r="AB195" s="178"/>
      <c r="AC195" s="178"/>
      <c r="AD195" s="194"/>
      <c r="AE195" s="194"/>
      <c r="AF195" s="194"/>
      <c r="AG195" s="194"/>
      <c r="AH195" s="194"/>
      <c r="AI195" s="194"/>
      <c r="AJ195" s="194"/>
      <c r="AK195" s="194"/>
      <c r="AL195" s="194"/>
      <c r="AM195" s="194"/>
      <c r="AN195" s="194"/>
      <c r="AO195" s="194"/>
      <c r="AP195" s="194"/>
      <c r="AQ195" s="194"/>
      <c r="AR195" s="194"/>
      <c r="AS195" s="194"/>
      <c r="AT195" s="194"/>
      <c r="AU195" s="194"/>
      <c r="AV195" s="194"/>
      <c r="AW195" s="194"/>
      <c r="AX195" s="194"/>
      <c r="AY195" s="194"/>
      <c r="AZ195" s="194"/>
      <c r="BA195" s="194"/>
      <c r="BB195" s="194"/>
      <c r="BC195" s="194"/>
      <c r="BD195" s="194"/>
      <c r="BE195" s="194"/>
      <c r="BF195" s="194"/>
      <c r="BG195" s="194"/>
      <c r="BH195" s="194"/>
      <c r="BI195" s="194"/>
      <c r="BJ195" s="194"/>
      <c r="BK195" s="194"/>
      <c r="BL195" s="194"/>
      <c r="BM195" s="194"/>
      <c r="BN195" s="194"/>
      <c r="BO195" s="194"/>
      <c r="BP195" s="194"/>
      <c r="BQ195" s="194"/>
      <c r="BR195" s="194"/>
      <c r="BS195" s="194"/>
      <c r="BT195" s="194"/>
      <c r="BU195" s="194"/>
      <c r="BV195" s="194"/>
    </row>
    <row r="196" spans="2:74">
      <c r="B196" s="179"/>
      <c r="C196" s="179"/>
      <c r="D196" s="178"/>
      <c r="E196" s="178"/>
      <c r="F196" s="178"/>
      <c r="G196" s="178"/>
      <c r="H196" s="178"/>
      <c r="I196" s="178"/>
      <c r="J196" s="178"/>
      <c r="K196" s="178"/>
      <c r="L196" s="178"/>
      <c r="M196" s="178"/>
      <c r="N196" s="180"/>
      <c r="O196" s="178"/>
      <c r="P196" s="180"/>
      <c r="Q196" s="178"/>
      <c r="R196" s="178"/>
      <c r="S196" s="178"/>
      <c r="T196" s="178"/>
      <c r="U196" s="178"/>
      <c r="V196" s="178"/>
      <c r="W196" s="178"/>
      <c r="X196" s="178"/>
      <c r="Y196" s="178"/>
      <c r="Z196" s="178"/>
      <c r="AA196" s="178"/>
      <c r="AB196" s="178"/>
      <c r="AC196" s="178"/>
      <c r="AD196" s="194"/>
      <c r="AE196" s="194"/>
      <c r="AF196" s="194"/>
      <c r="AG196" s="194"/>
      <c r="AH196" s="194"/>
      <c r="AI196" s="194"/>
      <c r="AJ196" s="194"/>
      <c r="AK196" s="194"/>
      <c r="AL196" s="194"/>
      <c r="AM196" s="194"/>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4"/>
      <c r="BQ196" s="194"/>
      <c r="BR196" s="194"/>
      <c r="BS196" s="194"/>
      <c r="BT196" s="194"/>
      <c r="BU196" s="194"/>
      <c r="BV196" s="194"/>
    </row>
    <row r="197" spans="2:74">
      <c r="B197" s="179"/>
      <c r="C197" s="179"/>
      <c r="D197" s="178"/>
      <c r="E197" s="178"/>
      <c r="F197" s="178"/>
      <c r="G197" s="178"/>
      <c r="H197" s="178"/>
      <c r="I197" s="178"/>
      <c r="J197" s="178"/>
      <c r="K197" s="178"/>
      <c r="L197" s="178"/>
      <c r="M197" s="178"/>
      <c r="N197" s="180"/>
      <c r="O197" s="178"/>
      <c r="P197" s="180"/>
      <c r="Q197" s="178"/>
      <c r="R197" s="178"/>
      <c r="S197" s="178"/>
      <c r="T197" s="178"/>
      <c r="U197" s="178"/>
      <c r="V197" s="178"/>
      <c r="W197" s="178"/>
      <c r="X197" s="178"/>
      <c r="Y197" s="178"/>
      <c r="Z197" s="178"/>
      <c r="AA197" s="178"/>
      <c r="AB197" s="178"/>
      <c r="AC197" s="178"/>
      <c r="AD197" s="194"/>
      <c r="AE197" s="194"/>
      <c r="AF197" s="194"/>
      <c r="AG197" s="194"/>
      <c r="AH197" s="194"/>
      <c r="AI197" s="194"/>
      <c r="AJ197" s="194"/>
      <c r="AK197" s="194"/>
      <c r="AL197" s="194"/>
      <c r="AM197" s="194"/>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4"/>
      <c r="BQ197" s="194"/>
      <c r="BR197" s="194"/>
      <c r="BS197" s="194"/>
      <c r="BT197" s="194"/>
      <c r="BU197" s="194"/>
      <c r="BV197" s="194"/>
    </row>
    <row r="198" spans="2:74">
      <c r="B198" s="179"/>
      <c r="C198" s="179"/>
      <c r="D198" s="178"/>
      <c r="E198" s="178"/>
      <c r="F198" s="178"/>
      <c r="G198" s="178"/>
      <c r="H198" s="178"/>
      <c r="I198" s="178"/>
      <c r="J198" s="178"/>
      <c r="K198" s="178"/>
      <c r="L198" s="178"/>
      <c r="M198" s="178"/>
      <c r="N198" s="180"/>
      <c r="O198" s="178"/>
      <c r="P198" s="180"/>
      <c r="Q198" s="178"/>
      <c r="R198" s="178"/>
      <c r="S198" s="178"/>
      <c r="T198" s="178"/>
      <c r="U198" s="178"/>
      <c r="V198" s="178"/>
      <c r="W198" s="178"/>
      <c r="X198" s="178"/>
      <c r="Y198" s="178"/>
      <c r="Z198" s="178"/>
      <c r="AA198" s="178"/>
      <c r="AB198" s="178"/>
      <c r="AC198" s="178"/>
      <c r="AD198" s="194"/>
      <c r="AE198" s="194"/>
      <c r="AF198" s="194"/>
      <c r="AG198" s="194"/>
      <c r="AH198" s="194"/>
      <c r="AI198" s="194"/>
      <c r="AJ198" s="194"/>
      <c r="AK198" s="194"/>
      <c r="AL198" s="194"/>
      <c r="AM198" s="194"/>
      <c r="AN198" s="194"/>
      <c r="AO198" s="194"/>
      <c r="AP198" s="194"/>
      <c r="AQ198" s="194"/>
      <c r="AR198" s="194"/>
      <c r="AS198" s="194"/>
      <c r="AT198" s="194"/>
      <c r="AU198" s="194"/>
      <c r="AV198" s="194"/>
      <c r="AW198" s="194"/>
      <c r="AX198" s="194"/>
      <c r="AY198" s="194"/>
      <c r="AZ198" s="194"/>
      <c r="BA198" s="194"/>
      <c r="BB198" s="194"/>
      <c r="BC198" s="194"/>
      <c r="BD198" s="194"/>
      <c r="BE198" s="194"/>
      <c r="BF198" s="194"/>
      <c r="BG198" s="194"/>
      <c r="BH198" s="194"/>
      <c r="BI198" s="194"/>
      <c r="BJ198" s="194"/>
      <c r="BK198" s="194"/>
      <c r="BL198" s="194"/>
      <c r="BM198" s="194"/>
      <c r="BN198" s="194"/>
      <c r="BO198" s="194"/>
      <c r="BP198" s="194"/>
      <c r="BQ198" s="194"/>
      <c r="BR198" s="194"/>
      <c r="BS198" s="194"/>
      <c r="BT198" s="194"/>
      <c r="BU198" s="194"/>
      <c r="BV198" s="194"/>
    </row>
    <row r="199" spans="2:74">
      <c r="B199" s="179"/>
      <c r="C199" s="179"/>
      <c r="D199" s="178"/>
      <c r="E199" s="178"/>
      <c r="F199" s="178"/>
      <c r="G199" s="178"/>
      <c r="H199" s="178"/>
      <c r="I199" s="178"/>
      <c r="J199" s="178"/>
      <c r="K199" s="178"/>
      <c r="L199" s="178"/>
      <c r="M199" s="178"/>
      <c r="N199" s="180"/>
      <c r="O199" s="178"/>
      <c r="P199" s="180"/>
      <c r="Q199" s="178"/>
      <c r="R199" s="178"/>
      <c r="S199" s="178"/>
      <c r="T199" s="178"/>
      <c r="U199" s="178"/>
      <c r="V199" s="178"/>
      <c r="W199" s="178"/>
      <c r="X199" s="178"/>
      <c r="Y199" s="178"/>
      <c r="Z199" s="178"/>
      <c r="AA199" s="178"/>
      <c r="AB199" s="178"/>
      <c r="AC199" s="178"/>
      <c r="AD199" s="194"/>
      <c r="AE199" s="194"/>
      <c r="AF199" s="194"/>
      <c r="AG199" s="194"/>
      <c r="AH199" s="194"/>
      <c r="AI199" s="194"/>
      <c r="AJ199" s="194"/>
      <c r="AK199" s="194"/>
      <c r="AL199" s="194"/>
      <c r="AM199" s="194"/>
      <c r="AN199" s="194"/>
      <c r="AO199" s="194"/>
      <c r="AP199" s="194"/>
      <c r="AQ199" s="194"/>
      <c r="AR199" s="194"/>
      <c r="AS199" s="194"/>
      <c r="AT199" s="194"/>
      <c r="AU199" s="194"/>
      <c r="AV199" s="194"/>
      <c r="AW199" s="194"/>
      <c r="AX199" s="194"/>
      <c r="AY199" s="194"/>
      <c r="AZ199" s="194"/>
      <c r="BA199" s="194"/>
      <c r="BB199" s="194"/>
      <c r="BC199" s="194"/>
      <c r="BD199" s="194"/>
      <c r="BE199" s="194"/>
      <c r="BF199" s="194"/>
      <c r="BG199" s="194"/>
      <c r="BH199" s="194"/>
      <c r="BI199" s="194"/>
      <c r="BJ199" s="194"/>
      <c r="BK199" s="194"/>
      <c r="BL199" s="194"/>
      <c r="BM199" s="194"/>
      <c r="BN199" s="194"/>
      <c r="BO199" s="194"/>
      <c r="BP199" s="194"/>
      <c r="BQ199" s="194"/>
      <c r="BR199" s="194"/>
      <c r="BS199" s="194"/>
      <c r="BT199" s="194"/>
      <c r="BU199" s="194"/>
      <c r="BV199" s="194"/>
    </row>
    <row r="200" spans="2:74">
      <c r="B200" s="179"/>
      <c r="C200" s="179"/>
      <c r="D200" s="178"/>
      <c r="E200" s="178"/>
      <c r="F200" s="178"/>
      <c r="G200" s="178"/>
      <c r="H200" s="178"/>
      <c r="I200" s="178"/>
      <c r="J200" s="178"/>
      <c r="K200" s="178"/>
      <c r="L200" s="178"/>
      <c r="M200" s="178"/>
      <c r="N200" s="180"/>
      <c r="O200" s="178"/>
      <c r="P200" s="180"/>
      <c r="Q200" s="178"/>
      <c r="R200" s="178"/>
      <c r="S200" s="178"/>
      <c r="T200" s="178"/>
      <c r="U200" s="178"/>
      <c r="V200" s="178"/>
      <c r="W200" s="178"/>
      <c r="X200" s="178"/>
      <c r="Y200" s="178"/>
      <c r="Z200" s="178"/>
      <c r="AA200" s="178"/>
      <c r="AB200" s="178"/>
      <c r="AC200" s="178"/>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c r="BR200" s="194"/>
      <c r="BS200" s="194"/>
      <c r="BT200" s="194"/>
      <c r="BU200" s="194"/>
      <c r="BV200" s="194"/>
    </row>
    <row r="201" spans="2:74">
      <c r="B201" s="179"/>
      <c r="C201" s="179"/>
      <c r="D201" s="178"/>
      <c r="E201" s="178"/>
      <c r="F201" s="178"/>
      <c r="G201" s="178"/>
      <c r="H201" s="178"/>
      <c r="I201" s="178"/>
      <c r="J201" s="178"/>
      <c r="K201" s="178"/>
      <c r="L201" s="178"/>
      <c r="M201" s="178"/>
      <c r="N201" s="180"/>
      <c r="O201" s="178"/>
      <c r="P201" s="180"/>
      <c r="Q201" s="178"/>
      <c r="R201" s="178"/>
      <c r="S201" s="178"/>
      <c r="T201" s="178"/>
      <c r="U201" s="178"/>
      <c r="V201" s="178"/>
      <c r="W201" s="178"/>
      <c r="X201" s="178"/>
      <c r="Y201" s="178"/>
      <c r="Z201" s="178"/>
      <c r="AA201" s="178"/>
      <c r="AB201" s="178"/>
      <c r="AC201" s="178"/>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c r="BR201" s="194"/>
      <c r="BS201" s="194"/>
      <c r="BT201" s="194"/>
      <c r="BU201" s="194"/>
      <c r="BV201" s="194"/>
    </row>
    <row r="202" spans="2:74">
      <c r="B202" s="179"/>
      <c r="C202" s="179"/>
      <c r="D202" s="178"/>
      <c r="E202" s="178"/>
      <c r="F202" s="178"/>
      <c r="G202" s="178"/>
      <c r="H202" s="178"/>
      <c r="I202" s="178"/>
      <c r="J202" s="178"/>
      <c r="K202" s="178"/>
      <c r="L202" s="178"/>
      <c r="M202" s="178"/>
      <c r="N202" s="180"/>
      <c r="O202" s="178"/>
      <c r="P202" s="180"/>
      <c r="Q202" s="178"/>
      <c r="R202" s="178"/>
      <c r="S202" s="178"/>
      <c r="T202" s="178"/>
      <c r="U202" s="178"/>
      <c r="V202" s="178"/>
      <c r="W202" s="178"/>
      <c r="X202" s="178"/>
      <c r="Y202" s="178"/>
      <c r="Z202" s="178"/>
      <c r="AA202" s="178"/>
      <c r="AB202" s="178"/>
      <c r="AC202" s="178"/>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row>
    <row r="203" spans="2:74">
      <c r="B203" s="179"/>
      <c r="C203" s="179"/>
      <c r="D203" s="178"/>
      <c r="E203" s="178"/>
      <c r="F203" s="178"/>
      <c r="G203" s="178"/>
      <c r="H203" s="178"/>
      <c r="I203" s="178"/>
      <c r="J203" s="178"/>
      <c r="K203" s="178"/>
      <c r="L203" s="178"/>
      <c r="M203" s="178"/>
      <c r="N203" s="180"/>
      <c r="O203" s="178"/>
      <c r="P203" s="180"/>
      <c r="Q203" s="178"/>
      <c r="R203" s="178"/>
      <c r="S203" s="178"/>
      <c r="T203" s="178"/>
      <c r="U203" s="178"/>
      <c r="V203" s="178"/>
      <c r="W203" s="178"/>
      <c r="X203" s="178"/>
      <c r="Y203" s="178"/>
      <c r="Z203" s="178"/>
      <c r="AA203" s="178"/>
      <c r="AB203" s="178"/>
      <c r="AC203" s="178"/>
      <c r="AD203" s="194"/>
      <c r="AE203" s="194"/>
      <c r="AF203" s="194"/>
      <c r="AG203" s="194"/>
      <c r="AH203" s="194"/>
      <c r="AI203" s="194"/>
      <c r="AJ203" s="194"/>
      <c r="AK203" s="194"/>
      <c r="AL203" s="194"/>
      <c r="AM203" s="194"/>
      <c r="AN203" s="194"/>
      <c r="AO203" s="194"/>
      <c r="AP203" s="194"/>
      <c r="AQ203" s="194"/>
      <c r="AR203" s="194"/>
      <c r="AS203" s="194"/>
      <c r="AT203" s="194"/>
      <c r="AU203" s="194"/>
      <c r="AV203" s="194"/>
      <c r="AW203" s="194"/>
      <c r="AX203" s="194"/>
      <c r="AY203" s="194"/>
      <c r="AZ203" s="194"/>
      <c r="BA203" s="194"/>
      <c r="BB203" s="194"/>
      <c r="BC203" s="194"/>
      <c r="BD203" s="194"/>
      <c r="BE203" s="194"/>
      <c r="BF203" s="194"/>
      <c r="BG203" s="194"/>
      <c r="BH203" s="194"/>
      <c r="BI203" s="194"/>
      <c r="BJ203" s="194"/>
      <c r="BK203" s="194"/>
      <c r="BL203" s="194"/>
      <c r="BM203" s="194"/>
      <c r="BN203" s="194"/>
      <c r="BO203" s="194"/>
      <c r="BP203" s="194"/>
      <c r="BQ203" s="194"/>
      <c r="BR203" s="194"/>
      <c r="BS203" s="194"/>
      <c r="BT203" s="194"/>
      <c r="BU203" s="194"/>
      <c r="BV203" s="194"/>
    </row>
    <row r="204" spans="2:74">
      <c r="B204" s="179"/>
      <c r="C204" s="179"/>
      <c r="D204" s="178"/>
      <c r="E204" s="178"/>
      <c r="F204" s="178"/>
      <c r="G204" s="178"/>
      <c r="H204" s="178"/>
      <c r="I204" s="178"/>
      <c r="J204" s="178"/>
      <c r="K204" s="178"/>
      <c r="L204" s="178"/>
      <c r="M204" s="178"/>
      <c r="N204" s="180"/>
      <c r="O204" s="178"/>
      <c r="P204" s="180"/>
      <c r="Q204" s="178"/>
      <c r="R204" s="178"/>
      <c r="S204" s="178"/>
      <c r="T204" s="178"/>
      <c r="U204" s="178"/>
      <c r="V204" s="178"/>
      <c r="W204" s="178"/>
      <c r="X204" s="178"/>
      <c r="Y204" s="178"/>
      <c r="Z204" s="178"/>
      <c r="AA204" s="178"/>
      <c r="AB204" s="178"/>
      <c r="AC204" s="178"/>
      <c r="AD204" s="194"/>
      <c r="AE204" s="194"/>
      <c r="AF204" s="194"/>
      <c r="AG204" s="194"/>
      <c r="AH204" s="194"/>
      <c r="AI204" s="194"/>
      <c r="AJ204" s="194"/>
      <c r="AK204" s="194"/>
      <c r="AL204" s="194"/>
      <c r="AM204" s="194"/>
      <c r="AN204" s="194"/>
      <c r="AO204" s="194"/>
      <c r="AP204" s="194"/>
      <c r="AQ204" s="194"/>
      <c r="AR204" s="194"/>
      <c r="AS204" s="194"/>
      <c r="AT204" s="194"/>
      <c r="AU204" s="194"/>
      <c r="AV204" s="194"/>
      <c r="AW204" s="194"/>
      <c r="AX204" s="194"/>
      <c r="AY204" s="194"/>
      <c r="AZ204" s="194"/>
      <c r="BA204" s="194"/>
      <c r="BB204" s="194"/>
      <c r="BC204" s="194"/>
      <c r="BD204" s="194"/>
      <c r="BE204" s="194"/>
      <c r="BF204" s="194"/>
      <c r="BG204" s="194"/>
      <c r="BH204" s="194"/>
      <c r="BI204" s="194"/>
      <c r="BJ204" s="194"/>
      <c r="BK204" s="194"/>
      <c r="BL204" s="194"/>
      <c r="BM204" s="194"/>
      <c r="BN204" s="194"/>
      <c r="BO204" s="194"/>
      <c r="BP204" s="194"/>
      <c r="BQ204" s="194"/>
      <c r="BR204" s="194"/>
      <c r="BS204" s="194"/>
      <c r="BT204" s="194"/>
      <c r="BU204" s="194"/>
      <c r="BV204" s="194"/>
    </row>
    <row r="205" spans="2:74">
      <c r="B205" s="179"/>
      <c r="C205" s="179"/>
      <c r="D205" s="178"/>
      <c r="E205" s="178"/>
      <c r="F205" s="178"/>
      <c r="G205" s="178"/>
      <c r="H205" s="178"/>
      <c r="I205" s="178"/>
      <c r="J205" s="178"/>
      <c r="K205" s="178"/>
      <c r="L205" s="178"/>
      <c r="M205" s="178"/>
      <c r="N205" s="180"/>
      <c r="O205" s="178"/>
      <c r="P205" s="180"/>
      <c r="Q205" s="178"/>
      <c r="R205" s="178"/>
      <c r="S205" s="178"/>
      <c r="T205" s="178"/>
      <c r="U205" s="178"/>
      <c r="V205" s="178"/>
      <c r="W205" s="178"/>
      <c r="X205" s="178"/>
      <c r="Y205" s="178"/>
      <c r="Z205" s="178"/>
      <c r="AA205" s="178"/>
      <c r="AB205" s="178"/>
      <c r="AC205" s="178"/>
      <c r="AD205" s="194"/>
      <c r="AE205" s="194"/>
      <c r="AF205" s="194"/>
      <c r="AG205" s="194"/>
      <c r="AH205" s="194"/>
      <c r="AI205" s="194"/>
      <c r="AJ205" s="194"/>
      <c r="AK205" s="194"/>
      <c r="AL205" s="194"/>
      <c r="AM205" s="194"/>
      <c r="AN205" s="194"/>
      <c r="AO205" s="194"/>
      <c r="AP205" s="194"/>
      <c r="AQ205" s="194"/>
      <c r="AR205" s="194"/>
      <c r="AS205" s="194"/>
      <c r="AT205" s="194"/>
      <c r="AU205" s="194"/>
      <c r="AV205" s="194"/>
      <c r="AW205" s="194"/>
      <c r="AX205" s="194"/>
      <c r="AY205" s="194"/>
      <c r="AZ205" s="194"/>
      <c r="BA205" s="194"/>
      <c r="BB205" s="194"/>
      <c r="BC205" s="194"/>
      <c r="BD205" s="194"/>
      <c r="BE205" s="194"/>
      <c r="BF205" s="194"/>
      <c r="BG205" s="194"/>
      <c r="BH205" s="194"/>
      <c r="BI205" s="194"/>
      <c r="BJ205" s="194"/>
      <c r="BK205" s="194"/>
      <c r="BL205" s="194"/>
      <c r="BM205" s="194"/>
      <c r="BN205" s="194"/>
      <c r="BO205" s="194"/>
      <c r="BP205" s="194"/>
      <c r="BQ205" s="194"/>
      <c r="BR205" s="194"/>
      <c r="BS205" s="194"/>
      <c r="BT205" s="194"/>
      <c r="BU205" s="194"/>
      <c r="BV205" s="194"/>
    </row>
    <row r="206" spans="2:74">
      <c r="B206" s="179"/>
      <c r="C206" s="179"/>
      <c r="D206" s="178"/>
      <c r="E206" s="178"/>
      <c r="F206" s="178"/>
      <c r="G206" s="178"/>
      <c r="H206" s="178"/>
      <c r="I206" s="178"/>
      <c r="J206" s="178"/>
      <c r="K206" s="178"/>
      <c r="L206" s="178"/>
      <c r="M206" s="178"/>
      <c r="N206" s="180"/>
      <c r="O206" s="178"/>
      <c r="P206" s="180"/>
      <c r="Q206" s="178"/>
      <c r="R206" s="178"/>
      <c r="S206" s="178"/>
      <c r="T206" s="178"/>
      <c r="U206" s="178"/>
      <c r="V206" s="178"/>
      <c r="W206" s="178"/>
      <c r="X206" s="178"/>
      <c r="Y206" s="178"/>
      <c r="Z206" s="178"/>
      <c r="AA206" s="178"/>
      <c r="AB206" s="178"/>
      <c r="AC206" s="178"/>
      <c r="AD206" s="194"/>
      <c r="AE206" s="194"/>
      <c r="AF206" s="194"/>
      <c r="AG206" s="194"/>
      <c r="AH206" s="194"/>
      <c r="AI206" s="194"/>
      <c r="AJ206" s="194"/>
      <c r="AK206" s="194"/>
      <c r="AL206" s="194"/>
      <c r="AM206" s="194"/>
      <c r="AN206" s="194"/>
      <c r="AO206" s="194"/>
      <c r="AP206" s="194"/>
      <c r="AQ206" s="194"/>
      <c r="AR206" s="194"/>
      <c r="AS206" s="194"/>
      <c r="AT206" s="194"/>
      <c r="AU206" s="194"/>
      <c r="AV206" s="194"/>
      <c r="AW206" s="194"/>
      <c r="AX206" s="194"/>
      <c r="AY206" s="194"/>
      <c r="AZ206" s="194"/>
      <c r="BA206" s="194"/>
      <c r="BB206" s="194"/>
      <c r="BC206" s="194"/>
      <c r="BD206" s="194"/>
      <c r="BE206" s="194"/>
      <c r="BF206" s="194"/>
      <c r="BG206" s="194"/>
      <c r="BH206" s="194"/>
      <c r="BI206" s="194"/>
      <c r="BJ206" s="194"/>
      <c r="BK206" s="194"/>
      <c r="BL206" s="194"/>
      <c r="BM206" s="194"/>
      <c r="BN206" s="194"/>
      <c r="BO206" s="194"/>
      <c r="BP206" s="194"/>
      <c r="BQ206" s="194"/>
      <c r="BR206" s="194"/>
      <c r="BS206" s="194"/>
      <c r="BT206" s="194"/>
      <c r="BU206" s="194"/>
      <c r="BV206" s="194"/>
    </row>
    <row r="207" spans="2:74">
      <c r="B207" s="179"/>
      <c r="C207" s="179"/>
      <c r="D207" s="178"/>
      <c r="E207" s="178"/>
      <c r="F207" s="178"/>
      <c r="G207" s="178"/>
      <c r="H207" s="178"/>
      <c r="I207" s="178"/>
      <c r="J207" s="178"/>
      <c r="K207" s="178"/>
      <c r="L207" s="178"/>
      <c r="M207" s="178"/>
      <c r="N207" s="180"/>
      <c r="O207" s="178"/>
      <c r="P207" s="180"/>
      <c r="Q207" s="178"/>
      <c r="R207" s="178"/>
      <c r="S207" s="178"/>
      <c r="T207" s="178"/>
      <c r="U207" s="178"/>
      <c r="V207" s="178"/>
      <c r="W207" s="178"/>
      <c r="X207" s="178"/>
      <c r="Y207" s="178"/>
      <c r="Z207" s="178"/>
      <c r="AA207" s="178"/>
      <c r="AB207" s="178"/>
      <c r="AC207" s="178"/>
      <c r="AD207" s="194"/>
      <c r="AE207" s="194"/>
      <c r="AF207" s="194"/>
      <c r="AG207" s="194"/>
      <c r="AH207" s="194"/>
      <c r="AI207" s="194"/>
      <c r="AJ207" s="194"/>
      <c r="AK207" s="194"/>
      <c r="AL207" s="194"/>
      <c r="AM207" s="194"/>
      <c r="AN207" s="194"/>
      <c r="AO207" s="194"/>
      <c r="AP207" s="194"/>
      <c r="AQ207" s="194"/>
      <c r="AR207" s="194"/>
      <c r="AS207" s="194"/>
      <c r="AT207" s="194"/>
      <c r="AU207" s="194"/>
      <c r="AV207" s="194"/>
      <c r="AW207" s="194"/>
      <c r="AX207" s="194"/>
      <c r="AY207" s="194"/>
      <c r="AZ207" s="194"/>
      <c r="BA207" s="194"/>
      <c r="BB207" s="194"/>
      <c r="BC207" s="194"/>
      <c r="BD207" s="194"/>
      <c r="BE207" s="194"/>
      <c r="BF207" s="194"/>
      <c r="BG207" s="194"/>
      <c r="BH207" s="194"/>
      <c r="BI207" s="194"/>
      <c r="BJ207" s="194"/>
      <c r="BK207" s="194"/>
      <c r="BL207" s="194"/>
      <c r="BM207" s="194"/>
      <c r="BN207" s="194"/>
      <c r="BO207" s="194"/>
      <c r="BP207" s="194"/>
      <c r="BQ207" s="194"/>
      <c r="BR207" s="194"/>
      <c r="BS207" s="194"/>
      <c r="BT207" s="194"/>
      <c r="BU207" s="194"/>
      <c r="BV207" s="194"/>
    </row>
    <row r="208" spans="2:74">
      <c r="B208" s="179"/>
      <c r="C208" s="179"/>
      <c r="D208" s="178"/>
      <c r="E208" s="178"/>
      <c r="F208" s="178"/>
      <c r="G208" s="178"/>
      <c r="H208" s="178"/>
      <c r="I208" s="178"/>
      <c r="J208" s="178"/>
      <c r="K208" s="178"/>
      <c r="L208" s="178"/>
      <c r="M208" s="178"/>
      <c r="N208" s="180"/>
      <c r="O208" s="178"/>
      <c r="P208" s="180"/>
      <c r="Q208" s="178"/>
      <c r="R208" s="178"/>
      <c r="S208" s="178"/>
      <c r="T208" s="178"/>
      <c r="U208" s="178"/>
      <c r="V208" s="178"/>
      <c r="W208" s="178"/>
      <c r="X208" s="178"/>
      <c r="Y208" s="178"/>
      <c r="Z208" s="178"/>
      <c r="AA208" s="178"/>
      <c r="AB208" s="178"/>
      <c r="AC208" s="178"/>
      <c r="AD208" s="194"/>
      <c r="AE208" s="194"/>
      <c r="AF208" s="194"/>
      <c r="AG208" s="194"/>
      <c r="AH208" s="194"/>
      <c r="AI208" s="194"/>
      <c r="AJ208" s="194"/>
      <c r="AK208" s="194"/>
      <c r="AL208" s="194"/>
      <c r="AM208" s="194"/>
      <c r="AN208" s="194"/>
      <c r="AO208" s="194"/>
      <c r="AP208" s="194"/>
      <c r="AQ208" s="194"/>
      <c r="AR208" s="194"/>
      <c r="AS208" s="194"/>
      <c r="AT208" s="194"/>
      <c r="AU208" s="194"/>
      <c r="AV208" s="194"/>
      <c r="AW208" s="194"/>
      <c r="AX208" s="194"/>
      <c r="AY208" s="194"/>
      <c r="AZ208" s="194"/>
      <c r="BA208" s="194"/>
      <c r="BB208" s="194"/>
      <c r="BC208" s="194"/>
      <c r="BD208" s="194"/>
      <c r="BE208" s="194"/>
      <c r="BF208" s="194"/>
      <c r="BG208" s="194"/>
      <c r="BH208" s="194"/>
      <c r="BI208" s="194"/>
      <c r="BJ208" s="194"/>
      <c r="BK208" s="194"/>
      <c r="BL208" s="194"/>
      <c r="BM208" s="194"/>
      <c r="BN208" s="194"/>
      <c r="BO208" s="194"/>
      <c r="BP208" s="194"/>
      <c r="BQ208" s="194"/>
      <c r="BR208" s="194"/>
      <c r="BS208" s="194"/>
      <c r="BT208" s="194"/>
      <c r="BU208" s="194"/>
      <c r="BV208" s="194"/>
    </row>
    <row r="209" spans="2:74">
      <c r="B209" s="179"/>
      <c r="C209" s="179"/>
      <c r="D209" s="178"/>
      <c r="E209" s="178"/>
      <c r="F209" s="178"/>
      <c r="G209" s="178"/>
      <c r="H209" s="178"/>
      <c r="I209" s="178"/>
      <c r="J209" s="178"/>
      <c r="K209" s="178"/>
      <c r="L209" s="178"/>
      <c r="M209" s="178"/>
      <c r="N209" s="180"/>
      <c r="O209" s="178"/>
      <c r="P209" s="180"/>
      <c r="Q209" s="178"/>
      <c r="R209" s="178"/>
      <c r="S209" s="178"/>
      <c r="T209" s="178"/>
      <c r="U209" s="178"/>
      <c r="V209" s="178"/>
      <c r="W209" s="178"/>
      <c r="X209" s="178"/>
      <c r="Y209" s="178"/>
      <c r="Z209" s="178"/>
      <c r="AA209" s="178"/>
      <c r="AB209" s="178"/>
      <c r="AC209" s="178"/>
      <c r="AD209" s="194"/>
      <c r="AE209" s="194"/>
      <c r="AF209" s="194"/>
      <c r="AG209" s="194"/>
      <c r="AH209" s="194"/>
      <c r="AI209" s="194"/>
      <c r="AJ209" s="194"/>
      <c r="AK209" s="194"/>
      <c r="AL209" s="194"/>
      <c r="AM209" s="194"/>
      <c r="AN209" s="194"/>
      <c r="AO209" s="194"/>
      <c r="AP209" s="194"/>
      <c r="AQ209" s="194"/>
      <c r="AR209" s="194"/>
      <c r="AS209" s="194"/>
      <c r="AT209" s="194"/>
      <c r="AU209" s="194"/>
      <c r="AV209" s="194"/>
      <c r="AW209" s="194"/>
      <c r="AX209" s="194"/>
      <c r="AY209" s="194"/>
      <c r="AZ209" s="194"/>
      <c r="BA209" s="194"/>
      <c r="BB209" s="194"/>
      <c r="BC209" s="194"/>
      <c r="BD209" s="194"/>
      <c r="BE209" s="194"/>
      <c r="BF209" s="194"/>
      <c r="BG209" s="194"/>
      <c r="BH209" s="194"/>
      <c r="BI209" s="194"/>
      <c r="BJ209" s="194"/>
      <c r="BK209" s="194"/>
      <c r="BL209" s="194"/>
      <c r="BM209" s="194"/>
      <c r="BN209" s="194"/>
      <c r="BO209" s="194"/>
      <c r="BP209" s="194"/>
      <c r="BQ209" s="194"/>
      <c r="BR209" s="194"/>
      <c r="BS209" s="194"/>
      <c r="BT209" s="194"/>
      <c r="BU209" s="194"/>
      <c r="BV209" s="194"/>
    </row>
    <row r="210" spans="2:74">
      <c r="B210" s="179"/>
      <c r="C210" s="179"/>
      <c r="D210" s="178"/>
      <c r="E210" s="178"/>
      <c r="F210" s="178"/>
      <c r="G210" s="178"/>
      <c r="H210" s="178"/>
      <c r="I210" s="178"/>
      <c r="J210" s="178"/>
      <c r="K210" s="178"/>
      <c r="L210" s="178"/>
      <c r="M210" s="178"/>
      <c r="N210" s="180"/>
      <c r="O210" s="178"/>
      <c r="P210" s="180"/>
      <c r="Q210" s="178"/>
      <c r="R210" s="178"/>
      <c r="S210" s="178"/>
      <c r="T210" s="178"/>
      <c r="U210" s="178"/>
      <c r="V210" s="178"/>
      <c r="W210" s="178"/>
      <c r="X210" s="178"/>
      <c r="Y210" s="178"/>
      <c r="Z210" s="178"/>
      <c r="AA210" s="178"/>
      <c r="AB210" s="178"/>
      <c r="AC210" s="178"/>
      <c r="AD210" s="194"/>
      <c r="AE210" s="194"/>
      <c r="AF210" s="194"/>
      <c r="AG210" s="194"/>
      <c r="AH210" s="194"/>
      <c r="AI210" s="194"/>
      <c r="AJ210" s="194"/>
      <c r="AK210" s="194"/>
      <c r="AL210" s="194"/>
      <c r="AM210" s="194"/>
      <c r="AN210" s="194"/>
      <c r="AO210" s="194"/>
      <c r="AP210" s="194"/>
      <c r="AQ210" s="194"/>
      <c r="AR210" s="194"/>
      <c r="AS210" s="194"/>
      <c r="AT210" s="194"/>
      <c r="AU210" s="194"/>
      <c r="AV210" s="194"/>
      <c r="AW210" s="194"/>
      <c r="AX210" s="194"/>
      <c r="AY210" s="194"/>
      <c r="AZ210" s="194"/>
      <c r="BA210" s="194"/>
      <c r="BB210" s="194"/>
      <c r="BC210" s="194"/>
      <c r="BD210" s="194"/>
      <c r="BE210" s="194"/>
      <c r="BF210" s="194"/>
      <c r="BG210" s="194"/>
      <c r="BH210" s="194"/>
      <c r="BI210" s="194"/>
      <c r="BJ210" s="194"/>
      <c r="BK210" s="194"/>
      <c r="BL210" s="194"/>
      <c r="BM210" s="194"/>
      <c r="BN210" s="194"/>
      <c r="BO210" s="194"/>
      <c r="BP210" s="194"/>
      <c r="BQ210" s="194"/>
      <c r="BR210" s="194"/>
      <c r="BS210" s="194"/>
      <c r="BT210" s="194"/>
      <c r="BU210" s="194"/>
      <c r="BV210" s="194"/>
    </row>
    <row r="211" spans="2:74">
      <c r="B211" s="179"/>
      <c r="C211" s="179"/>
      <c r="D211" s="178"/>
      <c r="E211" s="178"/>
      <c r="F211" s="178"/>
      <c r="G211" s="178"/>
      <c r="H211" s="178"/>
      <c r="I211" s="178"/>
      <c r="J211" s="178"/>
      <c r="K211" s="178"/>
      <c r="L211" s="178"/>
      <c r="M211" s="178"/>
      <c r="N211" s="180"/>
      <c r="O211" s="178"/>
      <c r="P211" s="180"/>
      <c r="Q211" s="178"/>
      <c r="R211" s="178"/>
      <c r="S211" s="178"/>
      <c r="T211" s="178"/>
      <c r="U211" s="178"/>
      <c r="V211" s="178"/>
      <c r="W211" s="178"/>
      <c r="X211" s="178"/>
      <c r="Y211" s="178"/>
      <c r="Z211" s="178"/>
      <c r="AA211" s="178"/>
      <c r="AB211" s="178"/>
      <c r="AC211" s="178"/>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row>
    <row r="212" spans="2:74">
      <c r="B212" s="179"/>
      <c r="C212" s="179"/>
      <c r="D212" s="178"/>
      <c r="E212" s="178"/>
      <c r="F212" s="178"/>
      <c r="G212" s="178"/>
      <c r="H212" s="178"/>
      <c r="I212" s="178"/>
      <c r="J212" s="178"/>
      <c r="K212" s="178"/>
      <c r="L212" s="178"/>
      <c r="M212" s="178"/>
      <c r="N212" s="180"/>
      <c r="O212" s="178"/>
      <c r="P212" s="180"/>
      <c r="Q212" s="178"/>
      <c r="R212" s="178"/>
      <c r="S212" s="178"/>
      <c r="T212" s="178"/>
      <c r="U212" s="178"/>
      <c r="V212" s="178"/>
      <c r="W212" s="178"/>
      <c r="X212" s="178"/>
      <c r="Y212" s="178"/>
      <c r="Z212" s="178"/>
      <c r="AA212" s="178"/>
      <c r="AB212" s="178"/>
      <c r="AC212" s="178"/>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row>
    <row r="213" spans="2:74">
      <c r="B213" s="179"/>
      <c r="C213" s="179"/>
      <c r="D213" s="178"/>
      <c r="E213" s="178"/>
      <c r="F213" s="178"/>
      <c r="G213" s="178"/>
      <c r="H213" s="178"/>
      <c r="I213" s="178"/>
      <c r="J213" s="178"/>
      <c r="K213" s="178"/>
      <c r="L213" s="178"/>
      <c r="M213" s="178"/>
      <c r="N213" s="180"/>
      <c r="O213" s="178"/>
      <c r="P213" s="180"/>
      <c r="Q213" s="178"/>
      <c r="R213" s="178"/>
      <c r="S213" s="178"/>
      <c r="T213" s="178"/>
      <c r="U213" s="178"/>
      <c r="V213" s="178"/>
      <c r="W213" s="178"/>
      <c r="X213" s="178"/>
      <c r="Y213" s="178"/>
      <c r="Z213" s="178"/>
      <c r="AA213" s="178"/>
      <c r="AB213" s="178"/>
      <c r="AC213" s="178"/>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row>
    <row r="214" spans="2:74">
      <c r="B214" s="179"/>
      <c r="C214" s="179"/>
      <c r="D214" s="178"/>
      <c r="E214" s="178"/>
      <c r="F214" s="178"/>
      <c r="G214" s="178"/>
      <c r="H214" s="178"/>
      <c r="I214" s="178"/>
      <c r="J214" s="178"/>
      <c r="K214" s="178"/>
      <c r="L214" s="178"/>
      <c r="M214" s="178"/>
      <c r="N214" s="180"/>
      <c r="O214" s="178"/>
      <c r="P214" s="180"/>
      <c r="Q214" s="178"/>
      <c r="R214" s="178"/>
      <c r="S214" s="178"/>
      <c r="T214" s="178"/>
      <c r="U214" s="178"/>
      <c r="V214" s="178"/>
      <c r="W214" s="178"/>
      <c r="X214" s="178"/>
      <c r="Y214" s="178"/>
      <c r="Z214" s="178"/>
      <c r="AA214" s="178"/>
      <c r="AB214" s="178"/>
      <c r="AC214" s="178"/>
      <c r="AD214" s="194"/>
      <c r="AE214" s="194"/>
      <c r="AF214" s="194"/>
      <c r="AG214" s="194"/>
      <c r="AH214" s="194"/>
      <c r="AI214" s="194"/>
      <c r="AJ214" s="194"/>
      <c r="AK214" s="194"/>
      <c r="AL214" s="194"/>
      <c r="AM214" s="194"/>
      <c r="AN214" s="194"/>
      <c r="AO214" s="194"/>
      <c r="AP214" s="194"/>
      <c r="AQ214" s="194"/>
      <c r="AR214" s="194"/>
      <c r="AS214" s="194"/>
      <c r="AT214" s="194"/>
      <c r="AU214" s="194"/>
      <c r="AV214" s="194"/>
      <c r="AW214" s="194"/>
      <c r="AX214" s="194"/>
      <c r="AY214" s="194"/>
      <c r="AZ214" s="194"/>
      <c r="BA214" s="194"/>
      <c r="BB214" s="194"/>
      <c r="BC214" s="194"/>
      <c r="BD214" s="194"/>
      <c r="BE214" s="194"/>
      <c r="BF214" s="194"/>
      <c r="BG214" s="194"/>
      <c r="BH214" s="194"/>
      <c r="BI214" s="194"/>
      <c r="BJ214" s="194"/>
      <c r="BK214" s="194"/>
      <c r="BL214" s="194"/>
      <c r="BM214" s="194"/>
      <c r="BN214" s="194"/>
      <c r="BO214" s="194"/>
      <c r="BP214" s="194"/>
      <c r="BQ214" s="194"/>
      <c r="BR214" s="194"/>
      <c r="BS214" s="194"/>
      <c r="BT214" s="194"/>
      <c r="BU214" s="194"/>
      <c r="BV214" s="194"/>
    </row>
    <row r="215" spans="2:74">
      <c r="B215" s="179"/>
      <c r="C215" s="179"/>
      <c r="D215" s="178"/>
      <c r="E215" s="178"/>
      <c r="F215" s="178"/>
      <c r="G215" s="178"/>
      <c r="H215" s="178"/>
      <c r="I215" s="178"/>
      <c r="J215" s="178"/>
      <c r="K215" s="178"/>
      <c r="L215" s="178"/>
      <c r="M215" s="178"/>
      <c r="N215" s="180"/>
      <c r="O215" s="178"/>
      <c r="P215" s="180"/>
      <c r="Q215" s="178"/>
      <c r="R215" s="178"/>
      <c r="S215" s="178"/>
      <c r="T215" s="178"/>
      <c r="U215" s="178"/>
      <c r="V215" s="178"/>
      <c r="W215" s="178"/>
      <c r="X215" s="178"/>
      <c r="Y215" s="178"/>
      <c r="Z215" s="178"/>
      <c r="AA215" s="178"/>
      <c r="AB215" s="178"/>
      <c r="AC215" s="178"/>
      <c r="AD215" s="194"/>
      <c r="AE215" s="194"/>
      <c r="AF215" s="194"/>
      <c r="AG215" s="194"/>
      <c r="AH215" s="194"/>
      <c r="AI215" s="194"/>
      <c r="AJ215" s="194"/>
      <c r="AK215" s="194"/>
      <c r="AL215" s="194"/>
      <c r="AM215" s="194"/>
      <c r="AN215" s="194"/>
      <c r="AO215" s="194"/>
      <c r="AP215" s="194"/>
      <c r="AQ215" s="194"/>
      <c r="AR215" s="194"/>
      <c r="AS215" s="194"/>
      <c r="AT215" s="194"/>
      <c r="AU215" s="194"/>
      <c r="AV215" s="194"/>
      <c r="AW215" s="194"/>
      <c r="AX215" s="194"/>
      <c r="AY215" s="194"/>
      <c r="AZ215" s="194"/>
      <c r="BA215" s="194"/>
      <c r="BB215" s="194"/>
      <c r="BC215" s="194"/>
      <c r="BD215" s="194"/>
      <c r="BE215" s="194"/>
      <c r="BF215" s="194"/>
      <c r="BG215" s="194"/>
      <c r="BH215" s="194"/>
      <c r="BI215" s="194"/>
      <c r="BJ215" s="194"/>
      <c r="BK215" s="194"/>
      <c r="BL215" s="194"/>
      <c r="BM215" s="194"/>
      <c r="BN215" s="194"/>
      <c r="BO215" s="194"/>
      <c r="BP215" s="194"/>
      <c r="BQ215" s="194"/>
      <c r="BR215" s="194"/>
      <c r="BS215" s="194"/>
      <c r="BT215" s="194"/>
      <c r="BU215" s="194"/>
      <c r="BV215" s="194"/>
    </row>
    <row r="216" spans="2:74">
      <c r="B216" s="179"/>
      <c r="C216" s="179"/>
      <c r="D216" s="178"/>
      <c r="E216" s="178"/>
      <c r="F216" s="178"/>
      <c r="G216" s="178"/>
      <c r="H216" s="178"/>
      <c r="I216" s="178"/>
      <c r="J216" s="178"/>
      <c r="K216" s="178"/>
      <c r="L216" s="178"/>
      <c r="M216" s="178"/>
      <c r="N216" s="180"/>
      <c r="O216" s="178"/>
      <c r="P216" s="180"/>
      <c r="Q216" s="178"/>
      <c r="R216" s="178"/>
      <c r="S216" s="178"/>
      <c r="T216" s="178"/>
      <c r="U216" s="178"/>
      <c r="V216" s="178"/>
      <c r="W216" s="178"/>
      <c r="X216" s="178"/>
      <c r="Y216" s="178"/>
      <c r="Z216" s="178"/>
      <c r="AA216" s="178"/>
      <c r="AB216" s="178"/>
      <c r="AC216" s="178"/>
      <c r="AD216" s="194"/>
      <c r="AE216" s="194"/>
      <c r="AF216" s="194"/>
      <c r="AG216" s="194"/>
      <c r="AH216" s="194"/>
      <c r="AI216" s="194"/>
      <c r="AJ216" s="194"/>
      <c r="AK216" s="194"/>
      <c r="AL216" s="194"/>
      <c r="AM216" s="194"/>
      <c r="AN216" s="194"/>
      <c r="AO216" s="194"/>
      <c r="AP216" s="194"/>
      <c r="AQ216" s="194"/>
      <c r="AR216" s="194"/>
      <c r="AS216" s="194"/>
      <c r="AT216" s="194"/>
      <c r="AU216" s="194"/>
      <c r="AV216" s="194"/>
      <c r="AW216" s="194"/>
      <c r="AX216" s="194"/>
      <c r="AY216" s="194"/>
      <c r="AZ216" s="194"/>
      <c r="BA216" s="194"/>
      <c r="BB216" s="194"/>
      <c r="BC216" s="194"/>
      <c r="BD216" s="194"/>
      <c r="BE216" s="194"/>
      <c r="BF216" s="194"/>
      <c r="BG216" s="194"/>
      <c r="BH216" s="194"/>
      <c r="BI216" s="194"/>
      <c r="BJ216" s="194"/>
      <c r="BK216" s="194"/>
      <c r="BL216" s="194"/>
      <c r="BM216" s="194"/>
      <c r="BN216" s="194"/>
      <c r="BO216" s="194"/>
      <c r="BP216" s="194"/>
      <c r="BQ216" s="194"/>
      <c r="BR216" s="194"/>
      <c r="BS216" s="194"/>
      <c r="BT216" s="194"/>
      <c r="BU216" s="194"/>
      <c r="BV216" s="194"/>
    </row>
    <row r="217" spans="2:74">
      <c r="B217" s="179"/>
      <c r="C217" s="179"/>
      <c r="D217" s="178"/>
      <c r="E217" s="178"/>
      <c r="F217" s="178"/>
      <c r="G217" s="178"/>
      <c r="H217" s="178"/>
      <c r="I217" s="178"/>
      <c r="J217" s="178"/>
      <c r="K217" s="178"/>
      <c r="L217" s="178"/>
      <c r="M217" s="178"/>
      <c r="N217" s="180"/>
      <c r="O217" s="178"/>
      <c r="P217" s="180"/>
      <c r="Q217" s="178"/>
      <c r="R217" s="178"/>
      <c r="S217" s="178"/>
      <c r="T217" s="178"/>
      <c r="U217" s="178"/>
      <c r="V217" s="178"/>
      <c r="W217" s="178"/>
      <c r="X217" s="178"/>
      <c r="Y217" s="178"/>
      <c r="Z217" s="178"/>
      <c r="AA217" s="178"/>
      <c r="AB217" s="178"/>
      <c r="AC217" s="178"/>
      <c r="AD217" s="194"/>
      <c r="AE217" s="194"/>
      <c r="AF217" s="194"/>
      <c r="AG217" s="194"/>
      <c r="AH217" s="194"/>
      <c r="AI217" s="194"/>
      <c r="AJ217" s="194"/>
      <c r="AK217" s="194"/>
      <c r="AL217" s="194"/>
      <c r="AM217" s="194"/>
      <c r="AN217" s="194"/>
      <c r="AO217" s="194"/>
      <c r="AP217" s="194"/>
      <c r="AQ217" s="194"/>
      <c r="AR217" s="194"/>
      <c r="AS217" s="194"/>
      <c r="AT217" s="194"/>
      <c r="AU217" s="194"/>
      <c r="AV217" s="194"/>
      <c r="AW217" s="194"/>
      <c r="AX217" s="194"/>
      <c r="AY217" s="194"/>
      <c r="AZ217" s="194"/>
      <c r="BA217" s="194"/>
      <c r="BB217" s="194"/>
      <c r="BC217" s="194"/>
      <c r="BD217" s="194"/>
      <c r="BE217" s="194"/>
      <c r="BF217" s="194"/>
      <c r="BG217" s="194"/>
      <c r="BH217" s="194"/>
      <c r="BI217" s="194"/>
      <c r="BJ217" s="194"/>
      <c r="BK217" s="194"/>
      <c r="BL217" s="194"/>
      <c r="BM217" s="194"/>
      <c r="BN217" s="194"/>
      <c r="BO217" s="194"/>
      <c r="BP217" s="194"/>
      <c r="BQ217" s="194"/>
      <c r="BR217" s="194"/>
      <c r="BS217" s="194"/>
      <c r="BT217" s="194"/>
      <c r="BU217" s="194"/>
      <c r="BV217" s="194"/>
    </row>
    <row r="218" spans="2:74">
      <c r="B218" s="179"/>
      <c r="C218" s="179"/>
      <c r="D218" s="178"/>
      <c r="E218" s="178"/>
      <c r="F218" s="178"/>
      <c r="G218" s="178"/>
      <c r="H218" s="178"/>
      <c r="I218" s="178"/>
      <c r="J218" s="178"/>
      <c r="K218" s="178"/>
      <c r="L218" s="178"/>
      <c r="M218" s="178"/>
      <c r="N218" s="180"/>
      <c r="O218" s="178"/>
      <c r="P218" s="180"/>
      <c r="Q218" s="178"/>
      <c r="R218" s="178"/>
      <c r="S218" s="178"/>
      <c r="T218" s="178"/>
      <c r="U218" s="178"/>
      <c r="V218" s="178"/>
      <c r="W218" s="178"/>
      <c r="X218" s="178"/>
      <c r="Y218" s="178"/>
      <c r="Z218" s="178"/>
      <c r="AA218" s="178"/>
      <c r="AB218" s="178"/>
      <c r="AC218" s="178"/>
      <c r="AD218" s="194"/>
      <c r="AE218" s="194"/>
      <c r="AF218" s="194"/>
      <c r="AG218" s="194"/>
      <c r="AH218" s="194"/>
      <c r="AI218" s="194"/>
      <c r="AJ218" s="194"/>
      <c r="AK218" s="194"/>
      <c r="AL218" s="194"/>
      <c r="AM218" s="194"/>
      <c r="AN218" s="194"/>
      <c r="AO218" s="194"/>
      <c r="AP218" s="194"/>
      <c r="AQ218" s="194"/>
      <c r="AR218" s="194"/>
      <c r="AS218" s="194"/>
      <c r="AT218" s="194"/>
      <c r="AU218" s="194"/>
      <c r="AV218" s="194"/>
      <c r="AW218" s="194"/>
      <c r="AX218" s="194"/>
      <c r="AY218" s="194"/>
      <c r="AZ218" s="194"/>
      <c r="BA218" s="194"/>
      <c r="BB218" s="194"/>
      <c r="BC218" s="194"/>
      <c r="BD218" s="194"/>
      <c r="BE218" s="194"/>
      <c r="BF218" s="194"/>
      <c r="BG218" s="194"/>
      <c r="BH218" s="194"/>
      <c r="BI218" s="194"/>
      <c r="BJ218" s="194"/>
      <c r="BK218" s="194"/>
      <c r="BL218" s="194"/>
      <c r="BM218" s="194"/>
      <c r="BN218" s="194"/>
      <c r="BO218" s="194"/>
      <c r="BP218" s="194"/>
      <c r="BQ218" s="194"/>
      <c r="BR218" s="194"/>
      <c r="BS218" s="194"/>
      <c r="BT218" s="194"/>
      <c r="BU218" s="194"/>
      <c r="BV218" s="194"/>
    </row>
    <row r="219" spans="2:74">
      <c r="B219" s="179"/>
      <c r="C219" s="179"/>
      <c r="D219" s="178"/>
      <c r="E219" s="178"/>
      <c r="F219" s="178"/>
      <c r="G219" s="178"/>
      <c r="H219" s="178"/>
      <c r="I219" s="178"/>
      <c r="J219" s="178"/>
      <c r="K219" s="178"/>
      <c r="L219" s="178"/>
      <c r="M219" s="178"/>
      <c r="N219" s="180"/>
      <c r="O219" s="178"/>
      <c r="P219" s="180"/>
      <c r="Q219" s="178"/>
      <c r="R219" s="178"/>
      <c r="S219" s="178"/>
      <c r="T219" s="178"/>
      <c r="U219" s="178"/>
      <c r="V219" s="178"/>
      <c r="W219" s="178"/>
      <c r="X219" s="178"/>
      <c r="Y219" s="178"/>
      <c r="Z219" s="178"/>
      <c r="AA219" s="178"/>
      <c r="AB219" s="178"/>
      <c r="AC219" s="178"/>
      <c r="AD219" s="194"/>
      <c r="AE219" s="194"/>
      <c r="AF219" s="194"/>
      <c r="AG219" s="194"/>
      <c r="AH219" s="194"/>
      <c r="AI219" s="194"/>
      <c r="AJ219" s="194"/>
      <c r="AK219" s="194"/>
      <c r="AL219" s="194"/>
      <c r="AM219" s="194"/>
      <c r="AN219" s="194"/>
      <c r="AO219" s="194"/>
      <c r="AP219" s="194"/>
      <c r="AQ219" s="194"/>
      <c r="AR219" s="194"/>
      <c r="AS219" s="194"/>
      <c r="AT219" s="194"/>
      <c r="AU219" s="194"/>
      <c r="AV219" s="194"/>
      <c r="AW219" s="194"/>
      <c r="AX219" s="194"/>
      <c r="AY219" s="194"/>
      <c r="AZ219" s="194"/>
      <c r="BA219" s="194"/>
      <c r="BB219" s="194"/>
      <c r="BC219" s="194"/>
      <c r="BD219" s="194"/>
      <c r="BE219" s="194"/>
      <c r="BF219" s="194"/>
      <c r="BG219" s="194"/>
      <c r="BH219" s="194"/>
      <c r="BI219" s="194"/>
      <c r="BJ219" s="194"/>
      <c r="BK219" s="194"/>
      <c r="BL219" s="194"/>
      <c r="BM219" s="194"/>
      <c r="BN219" s="194"/>
      <c r="BO219" s="194"/>
      <c r="BP219" s="194"/>
      <c r="BQ219" s="194"/>
      <c r="BR219" s="194"/>
      <c r="BS219" s="194"/>
      <c r="BT219" s="194"/>
      <c r="BU219" s="194"/>
      <c r="BV219" s="194"/>
    </row>
    <row r="220" spans="2:74">
      <c r="B220" s="179"/>
      <c r="C220" s="179"/>
      <c r="D220" s="178"/>
      <c r="E220" s="178"/>
      <c r="F220" s="178"/>
      <c r="G220" s="178"/>
      <c r="H220" s="178"/>
      <c r="I220" s="178"/>
      <c r="J220" s="178"/>
      <c r="K220" s="178"/>
      <c r="L220" s="178"/>
      <c r="M220" s="178"/>
      <c r="N220" s="180"/>
      <c r="O220" s="178"/>
      <c r="P220" s="180"/>
      <c r="Q220" s="178"/>
      <c r="R220" s="178"/>
      <c r="S220" s="178"/>
      <c r="T220" s="178"/>
      <c r="U220" s="178"/>
      <c r="V220" s="178"/>
      <c r="W220" s="178"/>
      <c r="X220" s="178"/>
      <c r="Y220" s="178"/>
      <c r="Z220" s="178"/>
      <c r="AA220" s="178"/>
      <c r="AB220" s="178"/>
      <c r="AC220" s="178"/>
      <c r="AD220" s="194"/>
      <c r="AE220" s="194"/>
      <c r="AF220" s="194"/>
      <c r="AG220" s="194"/>
      <c r="AH220" s="194"/>
      <c r="AI220" s="194"/>
      <c r="AJ220" s="194"/>
      <c r="AK220" s="194"/>
      <c r="AL220" s="194"/>
      <c r="AM220" s="194"/>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4"/>
      <c r="BQ220" s="194"/>
      <c r="BR220" s="194"/>
      <c r="BS220" s="194"/>
      <c r="BT220" s="194"/>
      <c r="BU220" s="194"/>
      <c r="BV220" s="194"/>
    </row>
    <row r="221" spans="2:74">
      <c r="B221" s="179"/>
      <c r="C221" s="179"/>
      <c r="D221" s="178"/>
      <c r="E221" s="178"/>
      <c r="F221" s="178"/>
      <c r="G221" s="178"/>
      <c r="H221" s="178"/>
      <c r="I221" s="178"/>
      <c r="J221" s="178"/>
      <c r="K221" s="178"/>
      <c r="L221" s="178"/>
      <c r="M221" s="178"/>
      <c r="N221" s="180"/>
      <c r="O221" s="178"/>
      <c r="P221" s="180"/>
      <c r="Q221" s="178"/>
      <c r="R221" s="178"/>
      <c r="S221" s="178"/>
      <c r="T221" s="178"/>
      <c r="U221" s="178"/>
      <c r="V221" s="178"/>
      <c r="W221" s="178"/>
      <c r="X221" s="178"/>
      <c r="Y221" s="178"/>
      <c r="Z221" s="178"/>
      <c r="AA221" s="178"/>
      <c r="AB221" s="178"/>
      <c r="AC221" s="178"/>
      <c r="AD221" s="194"/>
      <c r="AE221" s="194"/>
      <c r="AF221" s="194"/>
      <c r="AG221" s="194"/>
      <c r="AH221" s="194"/>
      <c r="AI221" s="194"/>
      <c r="AJ221" s="194"/>
      <c r="AK221" s="194"/>
      <c r="AL221" s="194"/>
      <c r="AM221" s="194"/>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4"/>
      <c r="BQ221" s="194"/>
      <c r="BR221" s="194"/>
      <c r="BS221" s="194"/>
      <c r="BT221" s="194"/>
      <c r="BU221" s="194"/>
      <c r="BV221" s="194"/>
    </row>
    <row r="222" spans="2:74">
      <c r="B222" s="179"/>
      <c r="C222" s="179"/>
      <c r="D222" s="178"/>
      <c r="E222" s="178"/>
      <c r="F222" s="178"/>
      <c r="G222" s="178"/>
      <c r="H222" s="178"/>
      <c r="I222" s="178"/>
      <c r="J222" s="178"/>
      <c r="K222" s="178"/>
      <c r="L222" s="178"/>
      <c r="M222" s="178"/>
      <c r="N222" s="180"/>
      <c r="O222" s="178"/>
      <c r="P222" s="180"/>
      <c r="Q222" s="178"/>
      <c r="R222" s="178"/>
      <c r="S222" s="178"/>
      <c r="T222" s="178"/>
      <c r="U222" s="178"/>
      <c r="V222" s="178"/>
      <c r="W222" s="178"/>
      <c r="X222" s="178"/>
      <c r="Y222" s="178"/>
      <c r="Z222" s="178"/>
      <c r="AA222" s="178"/>
      <c r="AB222" s="178"/>
      <c r="AC222" s="178"/>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row>
    <row r="223" spans="2:74">
      <c r="B223" s="179"/>
      <c r="C223" s="179"/>
      <c r="D223" s="178"/>
      <c r="E223" s="178"/>
      <c r="F223" s="178"/>
      <c r="G223" s="178"/>
      <c r="H223" s="178"/>
      <c r="I223" s="178"/>
      <c r="J223" s="178"/>
      <c r="K223" s="178"/>
      <c r="L223" s="178"/>
      <c r="M223" s="178"/>
      <c r="N223" s="180"/>
      <c r="O223" s="178"/>
      <c r="P223" s="180"/>
      <c r="Q223" s="178"/>
      <c r="R223" s="178"/>
      <c r="S223" s="178"/>
      <c r="T223" s="178"/>
      <c r="U223" s="178"/>
      <c r="V223" s="178"/>
      <c r="W223" s="178"/>
      <c r="X223" s="178"/>
      <c r="Y223" s="178"/>
      <c r="Z223" s="178"/>
      <c r="AA223" s="178"/>
      <c r="AB223" s="178"/>
      <c r="AC223" s="178"/>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c r="BR223" s="194"/>
      <c r="BS223" s="194"/>
      <c r="BT223" s="194"/>
      <c r="BU223" s="194"/>
      <c r="BV223" s="194"/>
    </row>
    <row r="224" spans="2:74">
      <c r="B224" s="179"/>
      <c r="C224" s="179"/>
      <c r="D224" s="178"/>
      <c r="E224" s="178"/>
      <c r="F224" s="178"/>
      <c r="G224" s="178"/>
      <c r="H224" s="178"/>
      <c r="I224" s="178"/>
      <c r="J224" s="178"/>
      <c r="K224" s="178"/>
      <c r="L224" s="178"/>
      <c r="M224" s="178"/>
      <c r="N224" s="180"/>
      <c r="O224" s="178"/>
      <c r="P224" s="180"/>
      <c r="Q224" s="178"/>
      <c r="R224" s="178"/>
      <c r="S224" s="178"/>
      <c r="T224" s="178"/>
      <c r="U224" s="178"/>
      <c r="V224" s="178"/>
      <c r="W224" s="178"/>
      <c r="X224" s="178"/>
      <c r="Y224" s="178"/>
      <c r="Z224" s="178"/>
      <c r="AA224" s="178"/>
      <c r="AB224" s="178"/>
      <c r="AC224" s="178"/>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c r="BR224" s="194"/>
      <c r="BS224" s="194"/>
      <c r="BT224" s="194"/>
      <c r="BU224" s="194"/>
      <c r="BV224" s="194"/>
    </row>
    <row r="225" spans="2:74">
      <c r="B225" s="179"/>
      <c r="C225" s="179"/>
      <c r="D225" s="178"/>
      <c r="E225" s="178"/>
      <c r="F225" s="178"/>
      <c r="G225" s="178"/>
      <c r="H225" s="178"/>
      <c r="I225" s="178"/>
      <c r="J225" s="178"/>
      <c r="K225" s="178"/>
      <c r="L225" s="178"/>
      <c r="M225" s="178"/>
      <c r="N225" s="180"/>
      <c r="O225" s="178"/>
      <c r="P225" s="180"/>
      <c r="Q225" s="178"/>
      <c r="R225" s="178"/>
      <c r="S225" s="178"/>
      <c r="T225" s="178"/>
      <c r="U225" s="178"/>
      <c r="V225" s="178"/>
      <c r="W225" s="178"/>
      <c r="X225" s="178"/>
      <c r="Y225" s="178"/>
      <c r="Z225" s="178"/>
      <c r="AA225" s="178"/>
      <c r="AB225" s="178"/>
      <c r="AC225" s="178"/>
      <c r="AD225" s="194"/>
      <c r="AE225" s="194"/>
      <c r="AF225" s="194"/>
      <c r="AG225" s="194"/>
      <c r="AH225" s="194"/>
      <c r="AI225" s="194"/>
      <c r="AJ225" s="194"/>
      <c r="AK225" s="194"/>
      <c r="AL225" s="194"/>
      <c r="AM225" s="194"/>
      <c r="AN225" s="194"/>
      <c r="AO225" s="194"/>
      <c r="AP225" s="194"/>
      <c r="AQ225" s="194"/>
      <c r="AR225" s="194"/>
      <c r="AS225" s="194"/>
      <c r="AT225" s="194"/>
      <c r="AU225" s="194"/>
      <c r="AV225" s="194"/>
      <c r="AW225" s="194"/>
      <c r="AX225" s="194"/>
      <c r="AY225" s="194"/>
      <c r="AZ225" s="194"/>
      <c r="BA225" s="194"/>
      <c r="BB225" s="194"/>
      <c r="BC225" s="194"/>
      <c r="BD225" s="194"/>
      <c r="BE225" s="194"/>
      <c r="BF225" s="194"/>
      <c r="BG225" s="194"/>
      <c r="BH225" s="194"/>
      <c r="BI225" s="194"/>
      <c r="BJ225" s="194"/>
      <c r="BK225" s="194"/>
      <c r="BL225" s="194"/>
      <c r="BM225" s="194"/>
      <c r="BN225" s="194"/>
      <c r="BO225" s="194"/>
      <c r="BP225" s="194"/>
      <c r="BQ225" s="194"/>
      <c r="BR225" s="194"/>
      <c r="BS225" s="194"/>
      <c r="BT225" s="194"/>
      <c r="BU225" s="194"/>
      <c r="BV225" s="194"/>
    </row>
    <row r="226" spans="2:74">
      <c r="B226" s="179"/>
      <c r="C226" s="179"/>
      <c r="D226" s="178"/>
      <c r="E226" s="178"/>
      <c r="F226" s="178"/>
      <c r="G226" s="178"/>
      <c r="H226" s="178"/>
      <c r="I226" s="178"/>
      <c r="J226" s="178"/>
      <c r="K226" s="178"/>
      <c r="L226" s="178"/>
      <c r="M226" s="178"/>
      <c r="N226" s="180"/>
      <c r="O226" s="178"/>
      <c r="P226" s="180"/>
      <c r="Q226" s="178"/>
      <c r="R226" s="178"/>
      <c r="S226" s="178"/>
      <c r="T226" s="178"/>
      <c r="U226" s="178"/>
      <c r="V226" s="178"/>
      <c r="W226" s="178"/>
      <c r="X226" s="178"/>
      <c r="Y226" s="178"/>
      <c r="Z226" s="178"/>
      <c r="AA226" s="178"/>
      <c r="AB226" s="178"/>
      <c r="AC226" s="178"/>
      <c r="AD226" s="194"/>
      <c r="AE226" s="194"/>
      <c r="AF226" s="194"/>
      <c r="AG226" s="194"/>
      <c r="AH226" s="194"/>
      <c r="AI226" s="194"/>
      <c r="AJ226" s="194"/>
      <c r="AK226" s="194"/>
      <c r="AL226" s="194"/>
      <c r="AM226" s="194"/>
      <c r="AN226" s="194"/>
      <c r="AO226" s="194"/>
      <c r="AP226" s="194"/>
      <c r="AQ226" s="194"/>
      <c r="AR226" s="194"/>
      <c r="AS226" s="194"/>
      <c r="AT226" s="194"/>
      <c r="AU226" s="194"/>
      <c r="AV226" s="194"/>
      <c r="AW226" s="194"/>
      <c r="AX226" s="194"/>
      <c r="AY226" s="194"/>
      <c r="AZ226" s="194"/>
      <c r="BA226" s="194"/>
      <c r="BB226" s="194"/>
      <c r="BC226" s="194"/>
      <c r="BD226" s="194"/>
      <c r="BE226" s="194"/>
      <c r="BF226" s="194"/>
      <c r="BG226" s="194"/>
      <c r="BH226" s="194"/>
      <c r="BI226" s="194"/>
      <c r="BJ226" s="194"/>
      <c r="BK226" s="194"/>
      <c r="BL226" s="194"/>
      <c r="BM226" s="194"/>
      <c r="BN226" s="194"/>
      <c r="BO226" s="194"/>
      <c r="BP226" s="194"/>
      <c r="BQ226" s="194"/>
      <c r="BR226" s="194"/>
      <c r="BS226" s="194"/>
      <c r="BT226" s="194"/>
      <c r="BU226" s="194"/>
      <c r="BV226" s="194"/>
    </row>
    <row r="227" spans="2:74">
      <c r="B227" s="179"/>
      <c r="C227" s="179"/>
      <c r="D227" s="178"/>
      <c r="E227" s="178"/>
      <c r="F227" s="178"/>
      <c r="G227" s="178"/>
      <c r="H227" s="178"/>
      <c r="I227" s="178"/>
      <c r="J227" s="178"/>
      <c r="K227" s="178"/>
      <c r="L227" s="178"/>
      <c r="M227" s="178"/>
      <c r="N227" s="180"/>
      <c r="O227" s="178"/>
      <c r="P227" s="180"/>
      <c r="Q227" s="178"/>
      <c r="R227" s="178"/>
      <c r="S227" s="178"/>
      <c r="T227" s="178"/>
      <c r="U227" s="178"/>
      <c r="V227" s="178"/>
      <c r="W227" s="178"/>
      <c r="X227" s="178"/>
      <c r="Y227" s="178"/>
      <c r="Z227" s="178"/>
      <c r="AA227" s="178"/>
      <c r="AB227" s="178"/>
      <c r="AC227" s="178"/>
      <c r="AD227" s="194"/>
      <c r="AE227" s="194"/>
      <c r="AF227" s="194"/>
      <c r="AG227" s="194"/>
      <c r="AH227" s="194"/>
      <c r="AI227" s="194"/>
      <c r="AJ227" s="194"/>
      <c r="AK227" s="194"/>
      <c r="AL227" s="194"/>
      <c r="AM227" s="194"/>
      <c r="AN227" s="194"/>
      <c r="AO227" s="194"/>
      <c r="AP227" s="194"/>
      <c r="AQ227" s="194"/>
      <c r="AR227" s="194"/>
      <c r="AS227" s="194"/>
      <c r="AT227" s="194"/>
      <c r="AU227" s="194"/>
      <c r="AV227" s="194"/>
      <c r="AW227" s="194"/>
      <c r="AX227" s="194"/>
      <c r="AY227" s="194"/>
      <c r="AZ227" s="194"/>
      <c r="BA227" s="194"/>
      <c r="BB227" s="194"/>
      <c r="BC227" s="194"/>
      <c r="BD227" s="194"/>
      <c r="BE227" s="194"/>
      <c r="BF227" s="194"/>
      <c r="BG227" s="194"/>
      <c r="BH227" s="194"/>
      <c r="BI227" s="194"/>
      <c r="BJ227" s="194"/>
      <c r="BK227" s="194"/>
      <c r="BL227" s="194"/>
      <c r="BM227" s="194"/>
      <c r="BN227" s="194"/>
      <c r="BO227" s="194"/>
      <c r="BP227" s="194"/>
      <c r="BQ227" s="194"/>
      <c r="BR227" s="194"/>
      <c r="BS227" s="194"/>
      <c r="BT227" s="194"/>
      <c r="BU227" s="194"/>
      <c r="BV227" s="194"/>
    </row>
    <row r="228" spans="2:74">
      <c r="B228" s="179"/>
      <c r="C228" s="179"/>
      <c r="D228" s="178"/>
      <c r="E228" s="178"/>
      <c r="F228" s="178"/>
      <c r="G228" s="178"/>
      <c r="H228" s="178"/>
      <c r="I228" s="178"/>
      <c r="J228" s="178"/>
      <c r="K228" s="178"/>
      <c r="L228" s="178"/>
      <c r="M228" s="178"/>
      <c r="N228" s="180"/>
      <c r="O228" s="178"/>
      <c r="P228" s="180"/>
      <c r="Q228" s="178"/>
      <c r="R228" s="178"/>
      <c r="S228" s="178"/>
      <c r="T228" s="178"/>
      <c r="U228" s="178"/>
      <c r="V228" s="178"/>
      <c r="W228" s="178"/>
      <c r="X228" s="178"/>
      <c r="Y228" s="178"/>
      <c r="Z228" s="178"/>
      <c r="AA228" s="178"/>
      <c r="AB228" s="178"/>
      <c r="AC228" s="178"/>
      <c r="AD228" s="194"/>
      <c r="AE228" s="194"/>
      <c r="AF228" s="194"/>
      <c r="AG228" s="194"/>
      <c r="AH228" s="194"/>
      <c r="AI228" s="194"/>
      <c r="AJ228" s="194"/>
      <c r="AK228" s="194"/>
      <c r="AL228" s="194"/>
      <c r="AM228" s="194"/>
      <c r="AN228" s="194"/>
      <c r="AO228" s="194"/>
      <c r="AP228" s="194"/>
      <c r="AQ228" s="194"/>
      <c r="AR228" s="194"/>
      <c r="AS228" s="194"/>
      <c r="AT228" s="194"/>
      <c r="AU228" s="194"/>
      <c r="AV228" s="194"/>
      <c r="AW228" s="194"/>
      <c r="AX228" s="194"/>
      <c r="AY228" s="194"/>
      <c r="AZ228" s="194"/>
      <c r="BA228" s="194"/>
      <c r="BB228" s="194"/>
      <c r="BC228" s="194"/>
      <c r="BD228" s="194"/>
      <c r="BE228" s="194"/>
      <c r="BF228" s="194"/>
      <c r="BG228" s="194"/>
      <c r="BH228" s="194"/>
      <c r="BI228" s="194"/>
      <c r="BJ228" s="194"/>
      <c r="BK228" s="194"/>
      <c r="BL228" s="194"/>
      <c r="BM228" s="194"/>
      <c r="BN228" s="194"/>
      <c r="BO228" s="194"/>
      <c r="BP228" s="194"/>
      <c r="BQ228" s="194"/>
      <c r="BR228" s="194"/>
      <c r="BS228" s="194"/>
      <c r="BT228" s="194"/>
      <c r="BU228" s="194"/>
      <c r="BV228" s="194"/>
    </row>
    <row r="229" spans="2:74">
      <c r="B229" s="179"/>
      <c r="C229" s="179"/>
      <c r="D229" s="178"/>
      <c r="E229" s="178"/>
      <c r="F229" s="178"/>
      <c r="G229" s="178"/>
      <c r="H229" s="178"/>
      <c r="I229" s="178"/>
      <c r="J229" s="178"/>
      <c r="K229" s="178"/>
      <c r="L229" s="178"/>
      <c r="M229" s="178"/>
      <c r="N229" s="180"/>
      <c r="O229" s="178"/>
      <c r="P229" s="180"/>
      <c r="Q229" s="178"/>
      <c r="R229" s="178"/>
      <c r="S229" s="178"/>
      <c r="T229" s="178"/>
      <c r="U229" s="178"/>
      <c r="V229" s="178"/>
      <c r="W229" s="178"/>
      <c r="X229" s="178"/>
      <c r="Y229" s="178"/>
      <c r="Z229" s="178"/>
      <c r="AA229" s="178"/>
      <c r="AB229" s="178"/>
      <c r="AC229" s="178"/>
      <c r="AD229" s="194"/>
      <c r="AE229" s="194"/>
      <c r="AF229" s="194"/>
      <c r="AG229" s="194"/>
      <c r="AH229" s="194"/>
      <c r="AI229" s="194"/>
      <c r="AJ229" s="194"/>
      <c r="AK229" s="194"/>
      <c r="AL229" s="194"/>
      <c r="AM229" s="194"/>
      <c r="AN229" s="194"/>
      <c r="AO229" s="194"/>
      <c r="AP229" s="194"/>
      <c r="AQ229" s="194"/>
      <c r="AR229" s="194"/>
      <c r="AS229" s="194"/>
      <c r="AT229" s="194"/>
      <c r="AU229" s="194"/>
      <c r="AV229" s="194"/>
      <c r="AW229" s="194"/>
      <c r="AX229" s="194"/>
      <c r="AY229" s="194"/>
      <c r="AZ229" s="194"/>
      <c r="BA229" s="194"/>
      <c r="BB229" s="194"/>
      <c r="BC229" s="194"/>
      <c r="BD229" s="194"/>
      <c r="BE229" s="194"/>
      <c r="BF229" s="194"/>
      <c r="BG229" s="194"/>
      <c r="BH229" s="194"/>
      <c r="BI229" s="194"/>
      <c r="BJ229" s="194"/>
      <c r="BK229" s="194"/>
      <c r="BL229" s="194"/>
      <c r="BM229" s="194"/>
      <c r="BN229" s="194"/>
      <c r="BO229" s="194"/>
      <c r="BP229" s="194"/>
      <c r="BQ229" s="194"/>
      <c r="BR229" s="194"/>
      <c r="BS229" s="194"/>
      <c r="BT229" s="194"/>
      <c r="BU229" s="194"/>
      <c r="BV229" s="194"/>
    </row>
    <row r="230" spans="2:74">
      <c r="B230" s="179"/>
      <c r="C230" s="179"/>
      <c r="D230" s="178"/>
      <c r="E230" s="178"/>
      <c r="F230" s="178"/>
      <c r="G230" s="178"/>
      <c r="H230" s="178"/>
      <c r="I230" s="178"/>
      <c r="J230" s="178"/>
      <c r="K230" s="178"/>
      <c r="L230" s="178"/>
      <c r="M230" s="178"/>
      <c r="N230" s="180"/>
      <c r="O230" s="178"/>
      <c r="P230" s="180"/>
      <c r="Q230" s="178"/>
      <c r="R230" s="178"/>
      <c r="S230" s="178"/>
      <c r="T230" s="178"/>
      <c r="U230" s="178"/>
      <c r="V230" s="178"/>
      <c r="W230" s="178"/>
      <c r="X230" s="178"/>
      <c r="Y230" s="178"/>
      <c r="Z230" s="178"/>
      <c r="AA230" s="178"/>
      <c r="AB230" s="178"/>
      <c r="AC230" s="178"/>
      <c r="AD230" s="194"/>
      <c r="AE230" s="194"/>
      <c r="AF230" s="194"/>
      <c r="AG230" s="194"/>
      <c r="AH230" s="194"/>
      <c r="AI230" s="194"/>
      <c r="AJ230" s="194"/>
      <c r="AK230" s="194"/>
      <c r="AL230" s="194"/>
      <c r="AM230" s="194"/>
      <c r="AN230" s="194"/>
      <c r="AO230" s="194"/>
      <c r="AP230" s="194"/>
      <c r="AQ230" s="194"/>
      <c r="AR230" s="194"/>
      <c r="AS230" s="194"/>
      <c r="AT230" s="194"/>
      <c r="AU230" s="194"/>
      <c r="AV230" s="194"/>
      <c r="AW230" s="194"/>
      <c r="AX230" s="194"/>
      <c r="AY230" s="194"/>
      <c r="AZ230" s="194"/>
      <c r="BA230" s="194"/>
      <c r="BB230" s="194"/>
      <c r="BC230" s="194"/>
      <c r="BD230" s="194"/>
      <c r="BE230" s="194"/>
      <c r="BF230" s="194"/>
      <c r="BG230" s="194"/>
      <c r="BH230" s="194"/>
      <c r="BI230" s="194"/>
      <c r="BJ230" s="194"/>
      <c r="BK230" s="194"/>
      <c r="BL230" s="194"/>
      <c r="BM230" s="194"/>
      <c r="BN230" s="194"/>
      <c r="BO230" s="194"/>
      <c r="BP230" s="194"/>
      <c r="BQ230" s="194"/>
      <c r="BR230" s="194"/>
      <c r="BS230" s="194"/>
      <c r="BT230" s="194"/>
      <c r="BU230" s="194"/>
      <c r="BV230" s="194"/>
    </row>
    <row r="231" spans="2:74">
      <c r="B231" s="179"/>
      <c r="C231" s="179"/>
      <c r="D231" s="178"/>
      <c r="E231" s="178"/>
      <c r="F231" s="178"/>
      <c r="G231" s="178"/>
      <c r="H231" s="178"/>
      <c r="I231" s="178"/>
      <c r="J231" s="178"/>
      <c r="K231" s="178"/>
      <c r="L231" s="178"/>
      <c r="M231" s="178"/>
      <c r="N231" s="180"/>
      <c r="O231" s="178"/>
      <c r="P231" s="180"/>
      <c r="Q231" s="178"/>
      <c r="R231" s="178"/>
      <c r="S231" s="178"/>
      <c r="T231" s="178"/>
      <c r="U231" s="178"/>
      <c r="V231" s="178"/>
      <c r="W231" s="178"/>
      <c r="X231" s="178"/>
      <c r="Y231" s="178"/>
      <c r="Z231" s="178"/>
      <c r="AA231" s="178"/>
      <c r="AB231" s="178"/>
      <c r="AC231" s="178"/>
      <c r="AD231" s="194"/>
      <c r="AE231" s="194"/>
      <c r="AF231" s="194"/>
      <c r="AG231" s="194"/>
      <c r="AH231" s="194"/>
      <c r="AI231" s="194"/>
      <c r="AJ231" s="194"/>
      <c r="AK231" s="194"/>
      <c r="AL231" s="194"/>
      <c r="AM231" s="194"/>
      <c r="AN231" s="194"/>
      <c r="AO231" s="194"/>
      <c r="AP231" s="194"/>
      <c r="AQ231" s="194"/>
      <c r="AR231" s="194"/>
      <c r="AS231" s="194"/>
      <c r="AT231" s="194"/>
      <c r="AU231" s="194"/>
      <c r="AV231" s="194"/>
      <c r="AW231" s="194"/>
      <c r="AX231" s="194"/>
      <c r="AY231" s="194"/>
      <c r="AZ231" s="194"/>
      <c r="BA231" s="194"/>
      <c r="BB231" s="194"/>
      <c r="BC231" s="194"/>
      <c r="BD231" s="194"/>
      <c r="BE231" s="194"/>
      <c r="BF231" s="194"/>
      <c r="BG231" s="194"/>
      <c r="BH231" s="194"/>
      <c r="BI231" s="194"/>
      <c r="BJ231" s="194"/>
      <c r="BK231" s="194"/>
      <c r="BL231" s="194"/>
      <c r="BM231" s="194"/>
      <c r="BN231" s="194"/>
      <c r="BO231" s="194"/>
      <c r="BP231" s="194"/>
      <c r="BQ231" s="194"/>
      <c r="BR231" s="194"/>
      <c r="BS231" s="194"/>
      <c r="BT231" s="194"/>
      <c r="BU231" s="194"/>
      <c r="BV231" s="194"/>
    </row>
    <row r="232" spans="2:74">
      <c r="B232" s="179"/>
      <c r="C232" s="179"/>
      <c r="D232" s="178"/>
      <c r="E232" s="178"/>
      <c r="F232" s="178"/>
      <c r="G232" s="178"/>
      <c r="H232" s="178"/>
      <c r="I232" s="178"/>
      <c r="J232" s="178"/>
      <c r="K232" s="178"/>
      <c r="L232" s="178"/>
      <c r="M232" s="178"/>
      <c r="N232" s="180"/>
      <c r="O232" s="178"/>
      <c r="P232" s="180"/>
      <c r="Q232" s="178"/>
      <c r="R232" s="178"/>
      <c r="S232" s="178"/>
      <c r="T232" s="178"/>
      <c r="U232" s="178"/>
      <c r="V232" s="178"/>
      <c r="W232" s="178"/>
      <c r="X232" s="178"/>
      <c r="Y232" s="178"/>
      <c r="Z232" s="178"/>
      <c r="AA232" s="178"/>
      <c r="AB232" s="178"/>
      <c r="AC232" s="178"/>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4"/>
      <c r="AY232" s="194"/>
      <c r="AZ232" s="194"/>
      <c r="BA232" s="194"/>
      <c r="BB232" s="194"/>
      <c r="BC232" s="194"/>
      <c r="BD232" s="194"/>
      <c r="BE232" s="194"/>
      <c r="BF232" s="194"/>
      <c r="BG232" s="194"/>
      <c r="BH232" s="194"/>
      <c r="BI232" s="194"/>
      <c r="BJ232" s="194"/>
      <c r="BK232" s="194"/>
      <c r="BL232" s="194"/>
      <c r="BM232" s="194"/>
      <c r="BN232" s="194"/>
      <c r="BO232" s="194"/>
      <c r="BP232" s="194"/>
      <c r="BQ232" s="194"/>
      <c r="BR232" s="194"/>
      <c r="BS232" s="194"/>
      <c r="BT232" s="194"/>
      <c r="BU232" s="194"/>
      <c r="BV232" s="194"/>
    </row>
    <row r="233" spans="2:74">
      <c r="B233" s="179"/>
      <c r="C233" s="179"/>
      <c r="D233" s="178"/>
      <c r="E233" s="178"/>
      <c r="F233" s="178"/>
      <c r="G233" s="178"/>
      <c r="H233" s="178"/>
      <c r="I233" s="178"/>
      <c r="J233" s="178"/>
      <c r="K233" s="178"/>
      <c r="L233" s="178"/>
      <c r="M233" s="178"/>
      <c r="N233" s="180"/>
      <c r="O233" s="178"/>
      <c r="P233" s="180"/>
      <c r="Q233" s="178"/>
      <c r="R233" s="178"/>
      <c r="S233" s="178"/>
      <c r="T233" s="178"/>
      <c r="U233" s="178"/>
      <c r="V233" s="178"/>
      <c r="W233" s="178"/>
      <c r="X233" s="178"/>
      <c r="Y233" s="178"/>
      <c r="Z233" s="178"/>
      <c r="AA233" s="178"/>
      <c r="AB233" s="178"/>
      <c r="AC233" s="178"/>
      <c r="AD233" s="194"/>
      <c r="AE233" s="194"/>
      <c r="AF233" s="194"/>
      <c r="AG233" s="194"/>
      <c r="AH233" s="194"/>
      <c r="AI233" s="194"/>
      <c r="AJ233" s="194"/>
      <c r="AK233" s="194"/>
      <c r="AL233" s="194"/>
      <c r="AM233" s="194"/>
      <c r="AN233" s="194"/>
      <c r="AO233" s="194"/>
      <c r="AP233" s="194"/>
      <c r="AQ233" s="194"/>
      <c r="AR233" s="194"/>
      <c r="AS233" s="194"/>
      <c r="AT233" s="194"/>
      <c r="AU233" s="194"/>
      <c r="AV233" s="194"/>
      <c r="AW233" s="194"/>
      <c r="AX233" s="194"/>
      <c r="AY233" s="194"/>
      <c r="AZ233" s="194"/>
      <c r="BA233" s="194"/>
      <c r="BB233" s="194"/>
      <c r="BC233" s="194"/>
      <c r="BD233" s="194"/>
      <c r="BE233" s="194"/>
      <c r="BF233" s="194"/>
      <c r="BG233" s="194"/>
      <c r="BH233" s="194"/>
      <c r="BI233" s="194"/>
      <c r="BJ233" s="194"/>
      <c r="BK233" s="194"/>
      <c r="BL233" s="194"/>
      <c r="BM233" s="194"/>
      <c r="BN233" s="194"/>
      <c r="BO233" s="194"/>
      <c r="BP233" s="194"/>
      <c r="BQ233" s="194"/>
      <c r="BR233" s="194"/>
      <c r="BS233" s="194"/>
      <c r="BT233" s="194"/>
      <c r="BU233" s="194"/>
      <c r="BV233" s="194"/>
    </row>
    <row r="234" spans="2:74">
      <c r="B234" s="179"/>
      <c r="C234" s="179"/>
      <c r="D234" s="178"/>
      <c r="E234" s="178"/>
      <c r="F234" s="178"/>
      <c r="G234" s="178"/>
      <c r="H234" s="178"/>
      <c r="I234" s="178"/>
      <c r="J234" s="178"/>
      <c r="K234" s="178"/>
      <c r="L234" s="178"/>
      <c r="M234" s="178"/>
      <c r="N234" s="180"/>
      <c r="O234" s="178"/>
      <c r="P234" s="180"/>
      <c r="Q234" s="178"/>
      <c r="R234" s="178"/>
      <c r="S234" s="178"/>
      <c r="T234" s="178"/>
      <c r="U234" s="178"/>
      <c r="V234" s="178"/>
      <c r="W234" s="178"/>
      <c r="X234" s="178"/>
      <c r="Y234" s="178"/>
      <c r="Z234" s="178"/>
      <c r="AA234" s="178"/>
      <c r="AB234" s="178"/>
      <c r="AC234" s="178"/>
      <c r="AD234" s="194"/>
      <c r="AE234" s="194"/>
      <c r="AF234" s="194"/>
      <c r="AG234" s="194"/>
      <c r="AH234" s="194"/>
      <c r="AI234" s="194"/>
      <c r="AJ234" s="194"/>
      <c r="AK234" s="194"/>
      <c r="AL234" s="194"/>
      <c r="AM234" s="194"/>
      <c r="AN234" s="194"/>
      <c r="AO234" s="194"/>
      <c r="AP234" s="194"/>
      <c r="AQ234" s="194"/>
      <c r="AR234" s="194"/>
      <c r="AS234" s="194"/>
      <c r="AT234" s="194"/>
      <c r="AU234" s="194"/>
      <c r="AV234" s="194"/>
      <c r="AW234" s="194"/>
      <c r="AX234" s="194"/>
      <c r="AY234" s="194"/>
      <c r="AZ234" s="194"/>
      <c r="BA234" s="194"/>
      <c r="BB234" s="194"/>
      <c r="BC234" s="194"/>
      <c r="BD234" s="194"/>
      <c r="BE234" s="194"/>
      <c r="BF234" s="194"/>
      <c r="BG234" s="194"/>
      <c r="BH234" s="194"/>
      <c r="BI234" s="194"/>
      <c r="BJ234" s="194"/>
      <c r="BK234" s="194"/>
      <c r="BL234" s="194"/>
      <c r="BM234" s="194"/>
      <c r="BN234" s="194"/>
      <c r="BO234" s="194"/>
      <c r="BP234" s="194"/>
      <c r="BQ234" s="194"/>
      <c r="BR234" s="194"/>
      <c r="BS234" s="194"/>
      <c r="BT234" s="194"/>
      <c r="BU234" s="194"/>
      <c r="BV234" s="194"/>
    </row>
    <row r="235" spans="2:74">
      <c r="B235" s="179"/>
      <c r="C235" s="179"/>
      <c r="D235" s="178"/>
      <c r="E235" s="178"/>
      <c r="F235" s="178"/>
      <c r="G235" s="178"/>
      <c r="H235" s="178"/>
      <c r="I235" s="178"/>
      <c r="J235" s="178"/>
      <c r="K235" s="178"/>
      <c r="L235" s="178"/>
      <c r="M235" s="178"/>
      <c r="N235" s="180"/>
      <c r="O235" s="178"/>
      <c r="P235" s="180"/>
      <c r="Q235" s="178"/>
      <c r="R235" s="178"/>
      <c r="S235" s="178"/>
      <c r="T235" s="178"/>
      <c r="U235" s="178"/>
      <c r="V235" s="178"/>
      <c r="W235" s="178"/>
      <c r="X235" s="178"/>
      <c r="Y235" s="178"/>
      <c r="Z235" s="178"/>
      <c r="AA235" s="178"/>
      <c r="AB235" s="178"/>
      <c r="AC235" s="178"/>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c r="BD235" s="194"/>
      <c r="BE235" s="194"/>
      <c r="BF235" s="194"/>
      <c r="BG235" s="194"/>
      <c r="BH235" s="194"/>
      <c r="BI235" s="194"/>
      <c r="BJ235" s="194"/>
      <c r="BK235" s="194"/>
      <c r="BL235" s="194"/>
      <c r="BM235" s="194"/>
      <c r="BN235" s="194"/>
      <c r="BO235" s="194"/>
      <c r="BP235" s="194"/>
      <c r="BQ235" s="194"/>
      <c r="BR235" s="194"/>
      <c r="BS235" s="194"/>
      <c r="BT235" s="194"/>
      <c r="BU235" s="194"/>
      <c r="BV235" s="194"/>
    </row>
    <row r="236" spans="2:74">
      <c r="B236" s="179"/>
      <c r="C236" s="179"/>
      <c r="D236" s="178"/>
      <c r="E236" s="178"/>
      <c r="F236" s="178"/>
      <c r="G236" s="178"/>
      <c r="H236" s="178"/>
      <c r="I236" s="178"/>
      <c r="J236" s="178"/>
      <c r="K236" s="178"/>
      <c r="L236" s="178"/>
      <c r="M236" s="178"/>
      <c r="N236" s="180"/>
      <c r="O236" s="178"/>
      <c r="P236" s="180"/>
      <c r="Q236" s="178"/>
      <c r="R236" s="178"/>
      <c r="S236" s="178"/>
      <c r="T236" s="178"/>
      <c r="U236" s="178"/>
      <c r="V236" s="178"/>
      <c r="W236" s="178"/>
      <c r="X236" s="178"/>
      <c r="Y236" s="178"/>
      <c r="Z236" s="178"/>
      <c r="AA236" s="178"/>
      <c r="AB236" s="178"/>
      <c r="AC236" s="178"/>
      <c r="AD236" s="194"/>
      <c r="AE236" s="194"/>
      <c r="AF236" s="194"/>
      <c r="AG236" s="194"/>
      <c r="AH236" s="194"/>
      <c r="AI236" s="194"/>
      <c r="AJ236" s="194"/>
      <c r="AK236" s="194"/>
      <c r="AL236" s="194"/>
      <c r="AM236" s="194"/>
      <c r="AN236" s="194"/>
      <c r="AO236" s="194"/>
      <c r="AP236" s="194"/>
      <c r="AQ236" s="194"/>
      <c r="AR236" s="194"/>
      <c r="AS236" s="194"/>
      <c r="AT236" s="194"/>
      <c r="AU236" s="194"/>
      <c r="AV236" s="194"/>
      <c r="AW236" s="194"/>
      <c r="AX236" s="194"/>
      <c r="AY236" s="194"/>
      <c r="AZ236" s="194"/>
      <c r="BA236" s="194"/>
      <c r="BB236" s="194"/>
      <c r="BC236" s="194"/>
      <c r="BD236" s="194"/>
      <c r="BE236" s="194"/>
      <c r="BF236" s="194"/>
      <c r="BG236" s="194"/>
      <c r="BH236" s="194"/>
      <c r="BI236" s="194"/>
      <c r="BJ236" s="194"/>
      <c r="BK236" s="194"/>
      <c r="BL236" s="194"/>
      <c r="BM236" s="194"/>
      <c r="BN236" s="194"/>
      <c r="BO236" s="194"/>
      <c r="BP236" s="194"/>
      <c r="BQ236" s="194"/>
      <c r="BR236" s="194"/>
      <c r="BS236" s="194"/>
      <c r="BT236" s="194"/>
      <c r="BU236" s="194"/>
      <c r="BV236" s="194"/>
    </row>
    <row r="237" spans="2:74">
      <c r="B237" s="179"/>
      <c r="C237" s="179"/>
      <c r="D237" s="178"/>
      <c r="E237" s="178"/>
      <c r="F237" s="178"/>
      <c r="G237" s="178"/>
      <c r="H237" s="178"/>
      <c r="I237" s="178"/>
      <c r="J237" s="178"/>
      <c r="K237" s="178"/>
      <c r="L237" s="178"/>
      <c r="M237" s="178"/>
      <c r="N237" s="180"/>
      <c r="O237" s="178"/>
      <c r="P237" s="180"/>
      <c r="Q237" s="178"/>
      <c r="R237" s="178"/>
      <c r="S237" s="178"/>
      <c r="T237" s="178"/>
      <c r="U237" s="178"/>
      <c r="V237" s="178"/>
      <c r="W237" s="178"/>
      <c r="X237" s="178"/>
      <c r="Y237" s="178"/>
      <c r="Z237" s="178"/>
      <c r="AA237" s="178"/>
      <c r="AB237" s="178"/>
      <c r="AC237" s="178"/>
      <c r="AD237" s="194"/>
      <c r="AE237" s="194"/>
      <c r="AF237" s="194"/>
      <c r="AG237" s="194"/>
      <c r="AH237" s="194"/>
      <c r="AI237" s="194"/>
      <c r="AJ237" s="194"/>
      <c r="AK237" s="194"/>
      <c r="AL237" s="194"/>
      <c r="AM237" s="194"/>
      <c r="AN237" s="194"/>
      <c r="AO237" s="194"/>
      <c r="AP237" s="194"/>
      <c r="AQ237" s="194"/>
      <c r="AR237" s="194"/>
      <c r="AS237" s="194"/>
      <c r="AT237" s="194"/>
      <c r="AU237" s="194"/>
      <c r="AV237" s="194"/>
      <c r="AW237" s="194"/>
      <c r="AX237" s="194"/>
      <c r="AY237" s="194"/>
      <c r="AZ237" s="194"/>
      <c r="BA237" s="194"/>
      <c r="BB237" s="194"/>
      <c r="BC237" s="194"/>
      <c r="BD237" s="194"/>
      <c r="BE237" s="194"/>
      <c r="BF237" s="194"/>
      <c r="BG237" s="194"/>
      <c r="BH237" s="194"/>
      <c r="BI237" s="194"/>
      <c r="BJ237" s="194"/>
      <c r="BK237" s="194"/>
      <c r="BL237" s="194"/>
      <c r="BM237" s="194"/>
      <c r="BN237" s="194"/>
      <c r="BO237" s="194"/>
      <c r="BP237" s="194"/>
      <c r="BQ237" s="194"/>
      <c r="BR237" s="194"/>
      <c r="BS237" s="194"/>
      <c r="BT237" s="194"/>
      <c r="BU237" s="194"/>
      <c r="BV237" s="194"/>
    </row>
    <row r="238" spans="2:74">
      <c r="B238" s="179"/>
      <c r="C238" s="179"/>
      <c r="D238" s="178"/>
      <c r="E238" s="178"/>
      <c r="F238" s="178"/>
      <c r="G238" s="178"/>
      <c r="H238" s="178"/>
      <c r="I238" s="178"/>
      <c r="J238" s="178"/>
      <c r="K238" s="178"/>
      <c r="L238" s="178"/>
      <c r="M238" s="178"/>
      <c r="N238" s="180"/>
      <c r="O238" s="178"/>
      <c r="P238" s="180"/>
      <c r="Q238" s="178"/>
      <c r="R238" s="178"/>
      <c r="S238" s="178"/>
      <c r="T238" s="178"/>
      <c r="U238" s="178"/>
      <c r="V238" s="178"/>
      <c r="W238" s="178"/>
      <c r="X238" s="178"/>
      <c r="Y238" s="178"/>
      <c r="Z238" s="178"/>
      <c r="AA238" s="178"/>
      <c r="AB238" s="178"/>
      <c r="AC238" s="178"/>
      <c r="AD238" s="194"/>
      <c r="AE238" s="194"/>
      <c r="AF238" s="194"/>
      <c r="AG238" s="194"/>
      <c r="AH238" s="194"/>
      <c r="AI238" s="194"/>
      <c r="AJ238" s="194"/>
      <c r="AK238" s="194"/>
      <c r="AL238" s="194"/>
      <c r="AM238" s="194"/>
      <c r="AN238" s="194"/>
      <c r="AO238" s="194"/>
      <c r="AP238" s="194"/>
      <c r="AQ238" s="194"/>
      <c r="AR238" s="194"/>
      <c r="AS238" s="194"/>
      <c r="AT238" s="194"/>
      <c r="AU238" s="194"/>
      <c r="AV238" s="194"/>
      <c r="AW238" s="194"/>
      <c r="AX238" s="194"/>
      <c r="AY238" s="194"/>
      <c r="AZ238" s="194"/>
      <c r="BA238" s="194"/>
      <c r="BB238" s="194"/>
      <c r="BC238" s="194"/>
      <c r="BD238" s="194"/>
      <c r="BE238" s="194"/>
      <c r="BF238" s="194"/>
      <c r="BG238" s="194"/>
      <c r="BH238" s="194"/>
      <c r="BI238" s="194"/>
      <c r="BJ238" s="194"/>
      <c r="BK238" s="194"/>
      <c r="BL238" s="194"/>
      <c r="BM238" s="194"/>
      <c r="BN238" s="194"/>
      <c r="BO238" s="194"/>
      <c r="BP238" s="194"/>
      <c r="BQ238" s="194"/>
      <c r="BR238" s="194"/>
      <c r="BS238" s="194"/>
      <c r="BT238" s="194"/>
      <c r="BU238" s="194"/>
      <c r="BV238" s="194"/>
    </row>
    <row r="239" spans="2:74">
      <c r="B239" s="179"/>
      <c r="C239" s="179"/>
      <c r="D239" s="178"/>
      <c r="E239" s="178"/>
      <c r="F239" s="178"/>
      <c r="G239" s="178"/>
      <c r="H239" s="178"/>
      <c r="I239" s="178"/>
      <c r="J239" s="178"/>
      <c r="K239" s="178"/>
      <c r="L239" s="178"/>
      <c r="M239" s="178"/>
      <c r="N239" s="180"/>
      <c r="O239" s="178"/>
      <c r="P239" s="180"/>
      <c r="Q239" s="178"/>
      <c r="R239" s="178"/>
      <c r="S239" s="178"/>
      <c r="T239" s="178"/>
      <c r="U239" s="178"/>
      <c r="V239" s="178"/>
      <c r="W239" s="178"/>
      <c r="X239" s="178"/>
      <c r="Y239" s="178"/>
      <c r="Z239" s="178"/>
      <c r="AA239" s="178"/>
      <c r="AB239" s="178"/>
      <c r="AC239" s="178"/>
      <c r="AD239" s="194"/>
      <c r="AE239" s="194"/>
      <c r="AF239" s="194"/>
      <c r="AG239" s="194"/>
      <c r="AH239" s="194"/>
      <c r="AI239" s="194"/>
      <c r="AJ239" s="194"/>
      <c r="AK239" s="194"/>
      <c r="AL239" s="194"/>
      <c r="AM239" s="194"/>
      <c r="AN239" s="194"/>
      <c r="AO239" s="194"/>
      <c r="AP239" s="194"/>
      <c r="AQ239" s="194"/>
      <c r="AR239" s="194"/>
      <c r="AS239" s="194"/>
      <c r="AT239" s="194"/>
      <c r="AU239" s="194"/>
      <c r="AV239" s="194"/>
      <c r="AW239" s="194"/>
      <c r="AX239" s="194"/>
      <c r="AY239" s="194"/>
      <c r="AZ239" s="194"/>
      <c r="BA239" s="194"/>
      <c r="BB239" s="194"/>
      <c r="BC239" s="194"/>
      <c r="BD239" s="194"/>
      <c r="BE239" s="194"/>
      <c r="BF239" s="194"/>
      <c r="BG239" s="194"/>
      <c r="BH239" s="194"/>
      <c r="BI239" s="194"/>
      <c r="BJ239" s="194"/>
      <c r="BK239" s="194"/>
      <c r="BL239" s="194"/>
      <c r="BM239" s="194"/>
      <c r="BN239" s="194"/>
      <c r="BO239" s="194"/>
      <c r="BP239" s="194"/>
      <c r="BQ239" s="194"/>
      <c r="BR239" s="194"/>
      <c r="BS239" s="194"/>
      <c r="BT239" s="194"/>
      <c r="BU239" s="194"/>
      <c r="BV239" s="194"/>
    </row>
    <row r="240" spans="2:74">
      <c r="B240" s="179"/>
      <c r="C240" s="179"/>
      <c r="D240" s="178"/>
      <c r="E240" s="178"/>
      <c r="F240" s="178"/>
      <c r="G240" s="178"/>
      <c r="H240" s="178"/>
      <c r="I240" s="178"/>
      <c r="J240" s="178"/>
      <c r="K240" s="178"/>
      <c r="L240" s="178"/>
      <c r="M240" s="178"/>
      <c r="N240" s="180"/>
      <c r="O240" s="178"/>
      <c r="P240" s="180"/>
      <c r="Q240" s="178"/>
      <c r="R240" s="178"/>
      <c r="S240" s="178"/>
      <c r="T240" s="178"/>
      <c r="U240" s="178"/>
      <c r="V240" s="178"/>
      <c r="W240" s="178"/>
      <c r="X240" s="178"/>
      <c r="Y240" s="178"/>
      <c r="Z240" s="178"/>
      <c r="AA240" s="178"/>
      <c r="AB240" s="178"/>
      <c r="AC240" s="178"/>
      <c r="AD240" s="194"/>
      <c r="AE240" s="194"/>
      <c r="AF240" s="194"/>
      <c r="AG240" s="194"/>
      <c r="AH240" s="194"/>
      <c r="AI240" s="194"/>
      <c r="AJ240" s="194"/>
      <c r="AK240" s="194"/>
      <c r="AL240" s="194"/>
      <c r="AM240" s="194"/>
      <c r="AN240" s="194"/>
      <c r="AO240" s="194"/>
      <c r="AP240" s="194"/>
      <c r="AQ240" s="194"/>
      <c r="AR240" s="194"/>
      <c r="AS240" s="194"/>
      <c r="AT240" s="194"/>
      <c r="AU240" s="194"/>
      <c r="AV240" s="194"/>
      <c r="AW240" s="194"/>
      <c r="AX240" s="194"/>
      <c r="AY240" s="194"/>
      <c r="AZ240" s="194"/>
      <c r="BA240" s="194"/>
      <c r="BB240" s="194"/>
      <c r="BC240" s="194"/>
      <c r="BD240" s="194"/>
      <c r="BE240" s="194"/>
      <c r="BF240" s="194"/>
      <c r="BG240" s="194"/>
      <c r="BH240" s="194"/>
      <c r="BI240" s="194"/>
      <c r="BJ240" s="194"/>
      <c r="BK240" s="194"/>
      <c r="BL240" s="194"/>
      <c r="BM240" s="194"/>
      <c r="BN240" s="194"/>
      <c r="BO240" s="194"/>
      <c r="BP240" s="194"/>
      <c r="BQ240" s="194"/>
      <c r="BR240" s="194"/>
      <c r="BS240" s="194"/>
      <c r="BT240" s="194"/>
      <c r="BU240" s="194"/>
      <c r="BV240" s="194"/>
    </row>
    <row r="241" spans="2:74">
      <c r="B241" s="179"/>
      <c r="C241" s="179"/>
      <c r="D241" s="178"/>
      <c r="E241" s="178"/>
      <c r="F241" s="178"/>
      <c r="G241" s="178"/>
      <c r="H241" s="178"/>
      <c r="I241" s="178"/>
      <c r="J241" s="178"/>
      <c r="K241" s="178"/>
      <c r="L241" s="178"/>
      <c r="M241" s="178"/>
      <c r="N241" s="180"/>
      <c r="O241" s="178"/>
      <c r="P241" s="180"/>
      <c r="Q241" s="178"/>
      <c r="R241" s="178"/>
      <c r="S241" s="178"/>
      <c r="T241" s="178"/>
      <c r="U241" s="178"/>
      <c r="V241" s="178"/>
      <c r="W241" s="178"/>
      <c r="X241" s="178"/>
      <c r="Y241" s="178"/>
      <c r="Z241" s="178"/>
      <c r="AA241" s="178"/>
      <c r="AB241" s="178"/>
      <c r="AC241" s="178"/>
      <c r="AD241" s="194"/>
      <c r="AE241" s="194"/>
      <c r="AF241" s="194"/>
      <c r="AG241" s="194"/>
      <c r="AH241" s="194"/>
      <c r="AI241" s="194"/>
      <c r="AJ241" s="194"/>
      <c r="AK241" s="194"/>
      <c r="AL241" s="194"/>
      <c r="AM241" s="194"/>
      <c r="AN241" s="194"/>
      <c r="AO241" s="194"/>
      <c r="AP241" s="194"/>
      <c r="AQ241" s="194"/>
      <c r="AR241" s="194"/>
      <c r="AS241" s="194"/>
      <c r="AT241" s="194"/>
      <c r="AU241" s="194"/>
      <c r="AV241" s="194"/>
      <c r="AW241" s="194"/>
      <c r="AX241" s="194"/>
      <c r="AY241" s="194"/>
      <c r="AZ241" s="194"/>
      <c r="BA241" s="194"/>
      <c r="BB241" s="194"/>
      <c r="BC241" s="194"/>
      <c r="BD241" s="194"/>
      <c r="BE241" s="194"/>
      <c r="BF241" s="194"/>
      <c r="BG241" s="194"/>
      <c r="BH241" s="194"/>
      <c r="BI241" s="194"/>
      <c r="BJ241" s="194"/>
      <c r="BK241" s="194"/>
      <c r="BL241" s="194"/>
      <c r="BM241" s="194"/>
      <c r="BN241" s="194"/>
      <c r="BO241" s="194"/>
      <c r="BP241" s="194"/>
      <c r="BQ241" s="194"/>
      <c r="BR241" s="194"/>
      <c r="BS241" s="194"/>
      <c r="BT241" s="194"/>
      <c r="BU241" s="194"/>
      <c r="BV241" s="194"/>
    </row>
    <row r="242" spans="2:74">
      <c r="B242" s="179"/>
      <c r="C242" s="179"/>
      <c r="D242" s="178"/>
      <c r="E242" s="178"/>
      <c r="F242" s="178"/>
      <c r="G242" s="178"/>
      <c r="H242" s="178"/>
      <c r="I242" s="178"/>
      <c r="J242" s="178"/>
      <c r="K242" s="178"/>
      <c r="L242" s="178"/>
      <c r="M242" s="178"/>
      <c r="N242" s="180"/>
      <c r="O242" s="178"/>
      <c r="P242" s="180"/>
      <c r="Q242" s="178"/>
      <c r="R242" s="178"/>
      <c r="S242" s="178"/>
      <c r="T242" s="178"/>
      <c r="U242" s="178"/>
      <c r="V242" s="178"/>
      <c r="W242" s="178"/>
      <c r="X242" s="178"/>
      <c r="Y242" s="178"/>
      <c r="Z242" s="178"/>
      <c r="AA242" s="178"/>
      <c r="AB242" s="178"/>
      <c r="AC242" s="178"/>
      <c r="AD242" s="194"/>
      <c r="AE242" s="194"/>
      <c r="AF242" s="194"/>
      <c r="AG242" s="194"/>
      <c r="AH242" s="194"/>
      <c r="AI242" s="194"/>
      <c r="AJ242" s="194"/>
      <c r="AK242" s="194"/>
      <c r="AL242" s="194"/>
      <c r="AM242" s="194"/>
      <c r="AN242" s="194"/>
      <c r="AO242" s="194"/>
      <c r="AP242" s="194"/>
      <c r="AQ242" s="194"/>
      <c r="AR242" s="194"/>
      <c r="AS242" s="194"/>
      <c r="AT242" s="194"/>
      <c r="AU242" s="194"/>
      <c r="AV242" s="194"/>
      <c r="AW242" s="194"/>
      <c r="AX242" s="194"/>
      <c r="AY242" s="194"/>
      <c r="AZ242" s="194"/>
      <c r="BA242" s="194"/>
      <c r="BB242" s="194"/>
      <c r="BC242" s="194"/>
      <c r="BD242" s="194"/>
      <c r="BE242" s="194"/>
      <c r="BF242" s="194"/>
      <c r="BG242" s="194"/>
      <c r="BH242" s="194"/>
      <c r="BI242" s="194"/>
      <c r="BJ242" s="194"/>
      <c r="BK242" s="194"/>
      <c r="BL242" s="194"/>
      <c r="BM242" s="194"/>
      <c r="BN242" s="194"/>
      <c r="BO242" s="194"/>
      <c r="BP242" s="194"/>
      <c r="BQ242" s="194"/>
      <c r="BR242" s="194"/>
      <c r="BS242" s="194"/>
      <c r="BT242" s="194"/>
      <c r="BU242" s="194"/>
      <c r="BV242" s="194"/>
    </row>
    <row r="243" spans="2:74">
      <c r="B243" s="179"/>
      <c r="C243" s="179"/>
      <c r="D243" s="178"/>
      <c r="E243" s="178"/>
      <c r="F243" s="178"/>
      <c r="G243" s="178"/>
      <c r="H243" s="178"/>
      <c r="I243" s="178"/>
      <c r="J243" s="178"/>
      <c r="K243" s="178"/>
      <c r="L243" s="178"/>
      <c r="M243" s="178"/>
      <c r="N243" s="180"/>
      <c r="O243" s="178"/>
      <c r="P243" s="180"/>
      <c r="Q243" s="178"/>
      <c r="R243" s="178"/>
      <c r="S243" s="178"/>
      <c r="T243" s="178"/>
      <c r="U243" s="178"/>
      <c r="V243" s="178"/>
      <c r="W243" s="178"/>
      <c r="X243" s="178"/>
      <c r="Y243" s="178"/>
      <c r="Z243" s="178"/>
      <c r="AA243" s="178"/>
      <c r="AB243" s="178"/>
      <c r="AC243" s="178"/>
      <c r="AD243" s="194"/>
      <c r="AE243" s="194"/>
      <c r="AF243" s="194"/>
      <c r="AG243" s="194"/>
      <c r="AH243" s="194"/>
      <c r="AI243" s="194"/>
      <c r="AJ243" s="194"/>
      <c r="AK243" s="194"/>
      <c r="AL243" s="194"/>
      <c r="AM243" s="194"/>
      <c r="AN243" s="194"/>
      <c r="AO243" s="194"/>
      <c r="AP243" s="194"/>
      <c r="AQ243" s="194"/>
      <c r="AR243" s="194"/>
      <c r="AS243" s="194"/>
      <c r="AT243" s="194"/>
      <c r="AU243" s="194"/>
      <c r="AV243" s="194"/>
      <c r="AW243" s="194"/>
      <c r="AX243" s="194"/>
      <c r="AY243" s="194"/>
      <c r="AZ243" s="194"/>
      <c r="BA243" s="194"/>
      <c r="BB243" s="194"/>
      <c r="BC243" s="194"/>
      <c r="BD243" s="194"/>
      <c r="BE243" s="194"/>
      <c r="BF243" s="194"/>
      <c r="BG243" s="194"/>
      <c r="BH243" s="194"/>
      <c r="BI243" s="194"/>
      <c r="BJ243" s="194"/>
      <c r="BK243" s="194"/>
      <c r="BL243" s="194"/>
      <c r="BM243" s="194"/>
      <c r="BN243" s="194"/>
      <c r="BO243" s="194"/>
      <c r="BP243" s="194"/>
      <c r="BQ243" s="194"/>
      <c r="BR243" s="194"/>
      <c r="BS243" s="194"/>
      <c r="BT243" s="194"/>
      <c r="BU243" s="194"/>
      <c r="BV243" s="194"/>
    </row>
    <row r="244" spans="2:74">
      <c r="B244" s="179"/>
      <c r="C244" s="179"/>
      <c r="D244" s="178"/>
      <c r="E244" s="178"/>
      <c r="F244" s="178"/>
      <c r="G244" s="178"/>
      <c r="H244" s="178"/>
      <c r="I244" s="178"/>
      <c r="J244" s="178"/>
      <c r="K244" s="178"/>
      <c r="L244" s="178"/>
      <c r="M244" s="178"/>
      <c r="N244" s="180"/>
      <c r="O244" s="178"/>
      <c r="P244" s="180"/>
      <c r="Q244" s="178"/>
      <c r="R244" s="178"/>
      <c r="S244" s="178"/>
      <c r="T244" s="178"/>
      <c r="U244" s="178"/>
      <c r="V244" s="178"/>
      <c r="W244" s="178"/>
      <c r="X244" s="178"/>
      <c r="Y244" s="178"/>
      <c r="Z244" s="178"/>
      <c r="AA244" s="178"/>
      <c r="AB244" s="178"/>
      <c r="AC244" s="178"/>
      <c r="AD244" s="194"/>
      <c r="AE244" s="194"/>
      <c r="AF244" s="194"/>
      <c r="AG244" s="194"/>
      <c r="AH244" s="194"/>
      <c r="AI244" s="194"/>
      <c r="AJ244" s="194"/>
      <c r="AK244" s="194"/>
      <c r="AL244" s="194"/>
      <c r="AM244" s="194"/>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4"/>
      <c r="BQ244" s="194"/>
      <c r="BR244" s="194"/>
      <c r="BS244" s="194"/>
      <c r="BT244" s="194"/>
      <c r="BU244" s="194"/>
      <c r="BV244" s="194"/>
    </row>
    <row r="245" spans="2:74">
      <c r="B245" s="179"/>
      <c r="C245" s="179"/>
      <c r="D245" s="178"/>
      <c r="E245" s="178"/>
      <c r="F245" s="178"/>
      <c r="G245" s="178"/>
      <c r="H245" s="178"/>
      <c r="I245" s="178"/>
      <c r="J245" s="178"/>
      <c r="K245" s="178"/>
      <c r="L245" s="178"/>
      <c r="M245" s="178"/>
      <c r="N245" s="180"/>
      <c r="O245" s="178"/>
      <c r="P245" s="180"/>
      <c r="Q245" s="178"/>
      <c r="R245" s="178"/>
      <c r="S245" s="178"/>
      <c r="T245" s="178"/>
      <c r="U245" s="178"/>
      <c r="V245" s="178"/>
      <c r="W245" s="178"/>
      <c r="X245" s="178"/>
      <c r="Y245" s="178"/>
      <c r="Z245" s="178"/>
      <c r="AA245" s="178"/>
      <c r="AB245" s="178"/>
      <c r="AC245" s="178"/>
      <c r="AD245" s="194"/>
      <c r="AE245" s="194"/>
      <c r="AF245" s="194"/>
      <c r="AG245" s="194"/>
      <c r="AH245" s="194"/>
      <c r="AI245" s="194"/>
      <c r="AJ245" s="194"/>
      <c r="AK245" s="194"/>
      <c r="AL245" s="194"/>
      <c r="AM245" s="194"/>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4"/>
      <c r="BQ245" s="194"/>
      <c r="BR245" s="194"/>
      <c r="BS245" s="194"/>
      <c r="BT245" s="194"/>
      <c r="BU245" s="194"/>
      <c r="BV245" s="194"/>
    </row>
    <row r="246" spans="2:74">
      <c r="B246" s="179"/>
      <c r="C246" s="179"/>
      <c r="D246" s="178"/>
      <c r="E246" s="178"/>
      <c r="F246" s="178"/>
      <c r="G246" s="178"/>
      <c r="H246" s="178"/>
      <c r="I246" s="178"/>
      <c r="J246" s="178"/>
      <c r="K246" s="178"/>
      <c r="L246" s="178"/>
      <c r="M246" s="178"/>
      <c r="N246" s="180"/>
      <c r="O246" s="178"/>
      <c r="P246" s="180"/>
      <c r="Q246" s="178"/>
      <c r="R246" s="178"/>
      <c r="S246" s="178"/>
      <c r="T246" s="178"/>
      <c r="U246" s="178"/>
      <c r="V246" s="178"/>
      <c r="W246" s="178"/>
      <c r="X246" s="178"/>
      <c r="Y246" s="178"/>
      <c r="Z246" s="178"/>
      <c r="AA246" s="178"/>
      <c r="AB246" s="178"/>
      <c r="AC246" s="178"/>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row>
    <row r="247" spans="2:74">
      <c r="B247" s="179"/>
      <c r="C247" s="179"/>
      <c r="D247" s="178"/>
      <c r="E247" s="178"/>
      <c r="F247" s="178"/>
      <c r="G247" s="178"/>
      <c r="H247" s="178"/>
      <c r="I247" s="178"/>
      <c r="J247" s="178"/>
      <c r="K247" s="178"/>
      <c r="L247" s="178"/>
      <c r="M247" s="178"/>
      <c r="N247" s="180"/>
      <c r="O247" s="178"/>
      <c r="P247" s="180"/>
      <c r="Q247" s="178"/>
      <c r="R247" s="178"/>
      <c r="S247" s="178"/>
      <c r="T247" s="178"/>
      <c r="U247" s="178"/>
      <c r="V247" s="178"/>
      <c r="W247" s="178"/>
      <c r="X247" s="178"/>
      <c r="Y247" s="178"/>
      <c r="Z247" s="178"/>
      <c r="AA247" s="178"/>
      <c r="AB247" s="178"/>
      <c r="AC247" s="178"/>
      <c r="AD247" s="194"/>
      <c r="AE247" s="194"/>
      <c r="AF247" s="194"/>
      <c r="AG247" s="194"/>
      <c r="AH247" s="194"/>
      <c r="AI247" s="194"/>
      <c r="AJ247" s="194"/>
      <c r="AK247" s="194"/>
      <c r="AL247" s="194"/>
      <c r="AM247" s="194"/>
      <c r="AN247" s="194"/>
      <c r="AO247" s="194"/>
      <c r="AP247" s="194"/>
      <c r="AQ247" s="194"/>
      <c r="AR247" s="194"/>
      <c r="AS247" s="194"/>
      <c r="AT247" s="194"/>
      <c r="AU247" s="194"/>
      <c r="AV247" s="194"/>
      <c r="AW247" s="194"/>
      <c r="AX247" s="194"/>
      <c r="AY247" s="194"/>
      <c r="AZ247" s="194"/>
      <c r="BA247" s="194"/>
      <c r="BB247" s="194"/>
      <c r="BC247" s="194"/>
      <c r="BD247" s="194"/>
      <c r="BE247" s="194"/>
      <c r="BF247" s="194"/>
      <c r="BG247" s="194"/>
      <c r="BH247" s="194"/>
      <c r="BI247" s="194"/>
      <c r="BJ247" s="194"/>
      <c r="BK247" s="194"/>
      <c r="BL247" s="194"/>
      <c r="BM247" s="194"/>
      <c r="BN247" s="194"/>
      <c r="BO247" s="194"/>
      <c r="BP247" s="194"/>
      <c r="BQ247" s="194"/>
      <c r="BR247" s="194"/>
      <c r="BS247" s="194"/>
      <c r="BT247" s="194"/>
      <c r="BU247" s="194"/>
      <c r="BV247" s="194"/>
    </row>
    <row r="248" spans="2:74">
      <c r="B248" s="179"/>
      <c r="C248" s="179"/>
      <c r="D248" s="178"/>
      <c r="E248" s="178"/>
      <c r="F248" s="178"/>
      <c r="G248" s="178"/>
      <c r="H248" s="178"/>
      <c r="I248" s="178"/>
      <c r="J248" s="178"/>
      <c r="K248" s="178"/>
      <c r="L248" s="178"/>
      <c r="M248" s="178"/>
      <c r="N248" s="180"/>
      <c r="O248" s="178"/>
      <c r="P248" s="180"/>
      <c r="Q248" s="178"/>
      <c r="R248" s="178"/>
      <c r="S248" s="178"/>
      <c r="T248" s="178"/>
      <c r="U248" s="178"/>
      <c r="V248" s="178"/>
      <c r="W248" s="178"/>
      <c r="X248" s="178"/>
      <c r="Y248" s="178"/>
      <c r="Z248" s="178"/>
      <c r="AA248" s="178"/>
      <c r="AB248" s="178"/>
      <c r="AC248" s="178"/>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4"/>
      <c r="AY248" s="194"/>
      <c r="AZ248" s="194"/>
      <c r="BA248" s="194"/>
      <c r="BB248" s="194"/>
      <c r="BC248" s="194"/>
      <c r="BD248" s="194"/>
      <c r="BE248" s="194"/>
      <c r="BF248" s="194"/>
      <c r="BG248" s="194"/>
      <c r="BH248" s="194"/>
      <c r="BI248" s="194"/>
      <c r="BJ248" s="194"/>
      <c r="BK248" s="194"/>
      <c r="BL248" s="194"/>
      <c r="BM248" s="194"/>
      <c r="BN248" s="194"/>
      <c r="BO248" s="194"/>
      <c r="BP248" s="194"/>
      <c r="BQ248" s="194"/>
      <c r="BR248" s="194"/>
      <c r="BS248" s="194"/>
      <c r="BT248" s="194"/>
      <c r="BU248" s="194"/>
      <c r="BV248" s="194"/>
    </row>
    <row r="249" spans="2:74">
      <c r="B249" s="179"/>
      <c r="C249" s="179"/>
      <c r="D249" s="178"/>
      <c r="E249" s="178"/>
      <c r="F249" s="178"/>
      <c r="G249" s="178"/>
      <c r="H249" s="178"/>
      <c r="I249" s="178"/>
      <c r="J249" s="178"/>
      <c r="K249" s="178"/>
      <c r="L249" s="178"/>
      <c r="M249" s="178"/>
      <c r="N249" s="180"/>
      <c r="O249" s="178"/>
      <c r="P249" s="180"/>
      <c r="Q249" s="178"/>
      <c r="R249" s="178"/>
      <c r="S249" s="178"/>
      <c r="T249" s="178"/>
      <c r="U249" s="178"/>
      <c r="V249" s="178"/>
      <c r="W249" s="178"/>
      <c r="X249" s="178"/>
      <c r="Y249" s="178"/>
      <c r="Z249" s="178"/>
      <c r="AA249" s="178"/>
      <c r="AB249" s="178"/>
      <c r="AC249" s="178"/>
      <c r="AD249" s="194"/>
      <c r="AE249" s="194"/>
      <c r="AF249" s="194"/>
      <c r="AG249" s="194"/>
      <c r="AH249" s="194"/>
      <c r="AI249" s="194"/>
      <c r="AJ249" s="194"/>
      <c r="AK249" s="194"/>
      <c r="AL249" s="194"/>
      <c r="AM249" s="194"/>
      <c r="AN249" s="194"/>
      <c r="AO249" s="194"/>
      <c r="AP249" s="194"/>
      <c r="AQ249" s="194"/>
      <c r="AR249" s="194"/>
      <c r="AS249" s="194"/>
      <c r="AT249" s="194"/>
      <c r="AU249" s="194"/>
      <c r="AV249" s="194"/>
      <c r="AW249" s="194"/>
      <c r="AX249" s="194"/>
      <c r="AY249" s="194"/>
      <c r="AZ249" s="194"/>
      <c r="BA249" s="194"/>
      <c r="BB249" s="194"/>
      <c r="BC249" s="194"/>
      <c r="BD249" s="194"/>
      <c r="BE249" s="194"/>
      <c r="BF249" s="194"/>
      <c r="BG249" s="194"/>
      <c r="BH249" s="194"/>
      <c r="BI249" s="194"/>
      <c r="BJ249" s="194"/>
      <c r="BK249" s="194"/>
      <c r="BL249" s="194"/>
      <c r="BM249" s="194"/>
      <c r="BN249" s="194"/>
      <c r="BO249" s="194"/>
      <c r="BP249" s="194"/>
      <c r="BQ249" s="194"/>
      <c r="BR249" s="194"/>
      <c r="BS249" s="194"/>
      <c r="BT249" s="194"/>
      <c r="BU249" s="194"/>
      <c r="BV249" s="194"/>
    </row>
    <row r="250" spans="2:74">
      <c r="B250" s="179"/>
      <c r="C250" s="179"/>
      <c r="D250" s="178"/>
      <c r="E250" s="178"/>
      <c r="F250" s="178"/>
      <c r="G250" s="178"/>
      <c r="H250" s="178"/>
      <c r="I250" s="178"/>
      <c r="J250" s="178"/>
      <c r="K250" s="178"/>
      <c r="L250" s="178"/>
      <c r="M250" s="178"/>
      <c r="N250" s="180"/>
      <c r="O250" s="178"/>
      <c r="P250" s="180"/>
      <c r="Q250" s="178"/>
      <c r="R250" s="178"/>
      <c r="S250" s="178"/>
      <c r="T250" s="178"/>
      <c r="U250" s="178"/>
      <c r="V250" s="178"/>
      <c r="W250" s="178"/>
      <c r="X250" s="178"/>
      <c r="Y250" s="178"/>
      <c r="Z250" s="178"/>
      <c r="AA250" s="178"/>
      <c r="AB250" s="178"/>
      <c r="AC250" s="178"/>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4"/>
      <c r="AY250" s="194"/>
      <c r="AZ250" s="194"/>
      <c r="BA250" s="194"/>
      <c r="BB250" s="194"/>
      <c r="BC250" s="194"/>
      <c r="BD250" s="194"/>
      <c r="BE250" s="194"/>
      <c r="BF250" s="194"/>
      <c r="BG250" s="194"/>
      <c r="BH250" s="194"/>
      <c r="BI250" s="194"/>
      <c r="BJ250" s="194"/>
      <c r="BK250" s="194"/>
      <c r="BL250" s="194"/>
      <c r="BM250" s="194"/>
      <c r="BN250" s="194"/>
      <c r="BO250" s="194"/>
      <c r="BP250" s="194"/>
      <c r="BQ250" s="194"/>
      <c r="BR250" s="194"/>
      <c r="BS250" s="194"/>
      <c r="BT250" s="194"/>
      <c r="BU250" s="194"/>
      <c r="BV250" s="194"/>
    </row>
    <row r="251" spans="2:74">
      <c r="B251" s="179"/>
      <c r="C251" s="179"/>
      <c r="D251" s="178"/>
      <c r="E251" s="178"/>
      <c r="F251" s="178"/>
      <c r="G251" s="178"/>
      <c r="H251" s="178"/>
      <c r="I251" s="178"/>
      <c r="J251" s="178"/>
      <c r="K251" s="178"/>
      <c r="L251" s="178"/>
      <c r="M251" s="178"/>
      <c r="N251" s="180"/>
      <c r="O251" s="178"/>
      <c r="P251" s="180"/>
      <c r="Q251" s="178"/>
      <c r="R251" s="178"/>
      <c r="S251" s="178"/>
      <c r="T251" s="178"/>
      <c r="U251" s="178"/>
      <c r="V251" s="178"/>
      <c r="W251" s="178"/>
      <c r="X251" s="178"/>
      <c r="Y251" s="178"/>
      <c r="Z251" s="178"/>
      <c r="AA251" s="178"/>
      <c r="AB251" s="178"/>
      <c r="AC251" s="178"/>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4"/>
      <c r="AY251" s="194"/>
      <c r="AZ251" s="194"/>
      <c r="BA251" s="194"/>
      <c r="BB251" s="194"/>
      <c r="BC251" s="194"/>
      <c r="BD251" s="194"/>
      <c r="BE251" s="194"/>
      <c r="BF251" s="194"/>
      <c r="BG251" s="194"/>
      <c r="BH251" s="194"/>
      <c r="BI251" s="194"/>
      <c r="BJ251" s="194"/>
      <c r="BK251" s="194"/>
      <c r="BL251" s="194"/>
      <c r="BM251" s="194"/>
      <c r="BN251" s="194"/>
      <c r="BO251" s="194"/>
      <c r="BP251" s="194"/>
      <c r="BQ251" s="194"/>
      <c r="BR251" s="194"/>
      <c r="BS251" s="194"/>
      <c r="BT251" s="194"/>
      <c r="BU251" s="194"/>
      <c r="BV251" s="194"/>
    </row>
    <row r="252" spans="2:74">
      <c r="B252" s="179"/>
      <c r="C252" s="179"/>
      <c r="D252" s="178"/>
      <c r="E252" s="178"/>
      <c r="F252" s="178"/>
      <c r="G252" s="178"/>
      <c r="H252" s="178"/>
      <c r="I252" s="178"/>
      <c r="J252" s="178"/>
      <c r="K252" s="178"/>
      <c r="L252" s="178"/>
      <c r="M252" s="178"/>
      <c r="N252" s="180"/>
      <c r="O252" s="178"/>
      <c r="P252" s="180"/>
      <c r="Q252" s="178"/>
      <c r="R252" s="178"/>
      <c r="S252" s="178"/>
      <c r="T252" s="178"/>
      <c r="U252" s="178"/>
      <c r="V252" s="178"/>
      <c r="W252" s="178"/>
      <c r="X252" s="178"/>
      <c r="Y252" s="178"/>
      <c r="Z252" s="178"/>
      <c r="AA252" s="178"/>
      <c r="AB252" s="178"/>
      <c r="AC252" s="178"/>
      <c r="AD252" s="194"/>
      <c r="AE252" s="194"/>
      <c r="AF252" s="194"/>
      <c r="AG252" s="194"/>
      <c r="AH252" s="194"/>
      <c r="AI252" s="194"/>
      <c r="AJ252" s="194"/>
      <c r="AK252" s="194"/>
      <c r="AL252" s="194"/>
      <c r="AM252" s="194"/>
      <c r="AN252" s="194"/>
      <c r="AO252" s="194"/>
      <c r="AP252" s="194"/>
      <c r="AQ252" s="194"/>
      <c r="AR252" s="194"/>
      <c r="AS252" s="194"/>
      <c r="AT252" s="194"/>
      <c r="AU252" s="194"/>
      <c r="AV252" s="194"/>
      <c r="AW252" s="194"/>
      <c r="AX252" s="194"/>
      <c r="AY252" s="194"/>
      <c r="AZ252" s="194"/>
      <c r="BA252" s="194"/>
      <c r="BB252" s="194"/>
      <c r="BC252" s="194"/>
      <c r="BD252" s="194"/>
      <c r="BE252" s="194"/>
      <c r="BF252" s="194"/>
      <c r="BG252" s="194"/>
      <c r="BH252" s="194"/>
      <c r="BI252" s="194"/>
      <c r="BJ252" s="194"/>
      <c r="BK252" s="194"/>
      <c r="BL252" s="194"/>
      <c r="BM252" s="194"/>
      <c r="BN252" s="194"/>
      <c r="BO252" s="194"/>
      <c r="BP252" s="194"/>
      <c r="BQ252" s="194"/>
      <c r="BR252" s="194"/>
      <c r="BS252" s="194"/>
      <c r="BT252" s="194"/>
      <c r="BU252" s="194"/>
      <c r="BV252" s="194"/>
    </row>
    <row r="253" spans="2:74">
      <c r="B253" s="179"/>
      <c r="C253" s="179"/>
      <c r="D253" s="178"/>
      <c r="E253" s="178"/>
      <c r="F253" s="178"/>
      <c r="G253" s="178"/>
      <c r="H253" s="178"/>
      <c r="I253" s="178"/>
      <c r="J253" s="178"/>
      <c r="K253" s="178"/>
      <c r="L253" s="178"/>
      <c r="M253" s="178"/>
      <c r="N253" s="180"/>
      <c r="O253" s="178"/>
      <c r="P253" s="180"/>
      <c r="Q253" s="178"/>
      <c r="R253" s="178"/>
      <c r="S253" s="178"/>
      <c r="T253" s="178"/>
      <c r="U253" s="178"/>
      <c r="V253" s="178"/>
      <c r="W253" s="178"/>
      <c r="X253" s="178"/>
      <c r="Y253" s="178"/>
      <c r="Z253" s="178"/>
      <c r="AA253" s="178"/>
      <c r="AB253" s="178"/>
      <c r="AC253" s="178"/>
      <c r="AD253" s="194"/>
      <c r="AE253" s="194"/>
      <c r="AF253" s="194"/>
      <c r="AG253" s="194"/>
      <c r="AH253" s="194"/>
      <c r="AI253" s="194"/>
      <c r="AJ253" s="194"/>
      <c r="AK253" s="194"/>
      <c r="AL253" s="194"/>
      <c r="AM253" s="194"/>
      <c r="AN253" s="194"/>
      <c r="AO253" s="194"/>
      <c r="AP253" s="194"/>
      <c r="AQ253" s="194"/>
      <c r="AR253" s="194"/>
      <c r="AS253" s="194"/>
      <c r="AT253" s="194"/>
      <c r="AU253" s="194"/>
      <c r="AV253" s="194"/>
      <c r="AW253" s="194"/>
      <c r="AX253" s="194"/>
      <c r="AY253" s="194"/>
      <c r="AZ253" s="194"/>
      <c r="BA253" s="194"/>
      <c r="BB253" s="194"/>
      <c r="BC253" s="194"/>
      <c r="BD253" s="194"/>
      <c r="BE253" s="194"/>
      <c r="BF253" s="194"/>
      <c r="BG253" s="194"/>
      <c r="BH253" s="194"/>
      <c r="BI253" s="194"/>
      <c r="BJ253" s="194"/>
      <c r="BK253" s="194"/>
      <c r="BL253" s="194"/>
      <c r="BM253" s="194"/>
      <c r="BN253" s="194"/>
      <c r="BO253" s="194"/>
      <c r="BP253" s="194"/>
      <c r="BQ253" s="194"/>
      <c r="BR253" s="194"/>
      <c r="BS253" s="194"/>
      <c r="BT253" s="194"/>
      <c r="BU253" s="194"/>
      <c r="BV253" s="194"/>
    </row>
    <row r="254" spans="2:74">
      <c r="B254" s="179"/>
      <c r="C254" s="179"/>
      <c r="D254" s="178"/>
      <c r="E254" s="178"/>
      <c r="F254" s="178"/>
      <c r="G254" s="178"/>
      <c r="H254" s="178"/>
      <c r="I254" s="178"/>
      <c r="J254" s="178"/>
      <c r="K254" s="178"/>
      <c r="L254" s="178"/>
      <c r="M254" s="178"/>
      <c r="N254" s="180"/>
      <c r="O254" s="178"/>
      <c r="P254" s="180"/>
      <c r="Q254" s="178"/>
      <c r="R254" s="178"/>
      <c r="S254" s="178"/>
      <c r="T254" s="178"/>
      <c r="U254" s="178"/>
      <c r="V254" s="178"/>
      <c r="W254" s="178"/>
      <c r="X254" s="178"/>
      <c r="Y254" s="178"/>
      <c r="Z254" s="178"/>
      <c r="AA254" s="178"/>
      <c r="AB254" s="178"/>
      <c r="AC254" s="178"/>
      <c r="AD254" s="194"/>
      <c r="AE254" s="194"/>
      <c r="AF254" s="194"/>
      <c r="AG254" s="194"/>
      <c r="AH254" s="194"/>
      <c r="AI254" s="194"/>
      <c r="AJ254" s="194"/>
      <c r="AK254" s="194"/>
      <c r="AL254" s="194"/>
      <c r="AM254" s="194"/>
      <c r="AN254" s="194"/>
      <c r="AO254" s="194"/>
      <c r="AP254" s="194"/>
      <c r="AQ254" s="194"/>
      <c r="AR254" s="194"/>
      <c r="AS254" s="194"/>
      <c r="AT254" s="194"/>
      <c r="AU254" s="194"/>
      <c r="AV254" s="194"/>
      <c r="AW254" s="194"/>
      <c r="AX254" s="194"/>
      <c r="AY254" s="194"/>
      <c r="AZ254" s="194"/>
      <c r="BA254" s="194"/>
      <c r="BB254" s="194"/>
      <c r="BC254" s="194"/>
      <c r="BD254" s="194"/>
      <c r="BE254" s="194"/>
      <c r="BF254" s="194"/>
      <c r="BG254" s="194"/>
      <c r="BH254" s="194"/>
      <c r="BI254" s="194"/>
      <c r="BJ254" s="194"/>
      <c r="BK254" s="194"/>
      <c r="BL254" s="194"/>
      <c r="BM254" s="194"/>
      <c r="BN254" s="194"/>
      <c r="BO254" s="194"/>
      <c r="BP254" s="194"/>
      <c r="BQ254" s="194"/>
      <c r="BR254" s="194"/>
      <c r="BS254" s="194"/>
      <c r="BT254" s="194"/>
      <c r="BU254" s="194"/>
      <c r="BV254" s="194"/>
    </row>
    <row r="255" spans="2:74">
      <c r="B255" s="179"/>
      <c r="C255" s="179"/>
      <c r="D255" s="178"/>
      <c r="E255" s="178"/>
      <c r="F255" s="178"/>
      <c r="G255" s="178"/>
      <c r="H255" s="178"/>
      <c r="I255" s="178"/>
      <c r="J255" s="178"/>
      <c r="K255" s="178"/>
      <c r="L255" s="178"/>
      <c r="M255" s="178"/>
      <c r="N255" s="180"/>
      <c r="O255" s="178"/>
      <c r="P255" s="180"/>
      <c r="Q255" s="178"/>
      <c r="R255" s="178"/>
      <c r="S255" s="178"/>
      <c r="T255" s="178"/>
      <c r="U255" s="178"/>
      <c r="V255" s="178"/>
      <c r="W255" s="178"/>
      <c r="X255" s="178"/>
      <c r="Y255" s="178"/>
      <c r="Z255" s="178"/>
      <c r="AA255" s="178"/>
      <c r="AB255" s="178"/>
      <c r="AC255" s="178"/>
      <c r="AD255" s="194"/>
      <c r="AE255" s="194"/>
      <c r="AF255" s="194"/>
      <c r="AG255" s="194"/>
      <c r="AH255" s="194"/>
      <c r="AI255" s="194"/>
      <c r="AJ255" s="194"/>
      <c r="AK255" s="194"/>
      <c r="AL255" s="194"/>
      <c r="AM255" s="194"/>
      <c r="AN255" s="194"/>
      <c r="AO255" s="194"/>
      <c r="AP255" s="194"/>
      <c r="AQ255" s="194"/>
      <c r="AR255" s="194"/>
      <c r="AS255" s="194"/>
      <c r="AT255" s="194"/>
      <c r="AU255" s="194"/>
      <c r="AV255" s="194"/>
      <c r="AW255" s="194"/>
      <c r="AX255" s="194"/>
      <c r="AY255" s="194"/>
      <c r="AZ255" s="194"/>
      <c r="BA255" s="194"/>
      <c r="BB255" s="194"/>
      <c r="BC255" s="194"/>
      <c r="BD255" s="194"/>
      <c r="BE255" s="194"/>
      <c r="BF255" s="194"/>
      <c r="BG255" s="194"/>
      <c r="BH255" s="194"/>
      <c r="BI255" s="194"/>
      <c r="BJ255" s="194"/>
      <c r="BK255" s="194"/>
      <c r="BL255" s="194"/>
      <c r="BM255" s="194"/>
      <c r="BN255" s="194"/>
      <c r="BO255" s="194"/>
      <c r="BP255" s="194"/>
      <c r="BQ255" s="194"/>
      <c r="BR255" s="194"/>
      <c r="BS255" s="194"/>
      <c r="BT255" s="194"/>
      <c r="BU255" s="194"/>
      <c r="BV255" s="194"/>
    </row>
    <row r="256" spans="2:74">
      <c r="B256" s="179"/>
      <c r="C256" s="179"/>
      <c r="D256" s="178"/>
      <c r="E256" s="178"/>
      <c r="F256" s="178"/>
      <c r="G256" s="178"/>
      <c r="H256" s="178"/>
      <c r="I256" s="178"/>
      <c r="J256" s="178"/>
      <c r="K256" s="178"/>
      <c r="L256" s="178"/>
      <c r="M256" s="178"/>
      <c r="N256" s="180"/>
      <c r="O256" s="178"/>
      <c r="P256" s="180"/>
      <c r="Q256" s="178"/>
      <c r="R256" s="178"/>
      <c r="S256" s="178"/>
      <c r="T256" s="178"/>
      <c r="U256" s="178"/>
      <c r="V256" s="178"/>
      <c r="W256" s="178"/>
      <c r="X256" s="178"/>
      <c r="Y256" s="178"/>
      <c r="Z256" s="178"/>
      <c r="AA256" s="178"/>
      <c r="AB256" s="178"/>
      <c r="AC256" s="178"/>
      <c r="AD256" s="194"/>
      <c r="AE256" s="194"/>
      <c r="AF256" s="194"/>
      <c r="AG256" s="194"/>
      <c r="AH256" s="194"/>
      <c r="AI256" s="194"/>
      <c r="AJ256" s="194"/>
      <c r="AK256" s="194"/>
      <c r="AL256" s="194"/>
      <c r="AM256" s="194"/>
      <c r="AN256" s="194"/>
      <c r="AO256" s="194"/>
      <c r="AP256" s="194"/>
      <c r="AQ256" s="194"/>
      <c r="AR256" s="194"/>
      <c r="AS256" s="194"/>
      <c r="AT256" s="194"/>
      <c r="AU256" s="194"/>
      <c r="AV256" s="194"/>
      <c r="AW256" s="194"/>
      <c r="AX256" s="194"/>
      <c r="AY256" s="194"/>
      <c r="AZ256" s="194"/>
      <c r="BA256" s="194"/>
      <c r="BB256" s="194"/>
      <c r="BC256" s="194"/>
      <c r="BD256" s="194"/>
      <c r="BE256" s="194"/>
      <c r="BF256" s="194"/>
      <c r="BG256" s="194"/>
      <c r="BH256" s="194"/>
      <c r="BI256" s="194"/>
      <c r="BJ256" s="194"/>
      <c r="BK256" s="194"/>
      <c r="BL256" s="194"/>
      <c r="BM256" s="194"/>
      <c r="BN256" s="194"/>
      <c r="BO256" s="194"/>
      <c r="BP256" s="194"/>
      <c r="BQ256" s="194"/>
      <c r="BR256" s="194"/>
      <c r="BS256" s="194"/>
      <c r="BT256" s="194"/>
      <c r="BU256" s="194"/>
      <c r="BV256" s="194"/>
    </row>
    <row r="257" spans="2:74">
      <c r="B257" s="179"/>
      <c r="C257" s="179"/>
      <c r="D257" s="178"/>
      <c r="E257" s="178"/>
      <c r="F257" s="178"/>
      <c r="G257" s="178"/>
      <c r="H257" s="178"/>
      <c r="I257" s="178"/>
      <c r="J257" s="178"/>
      <c r="K257" s="178"/>
      <c r="L257" s="178"/>
      <c r="M257" s="178"/>
      <c r="N257" s="180"/>
      <c r="O257" s="178"/>
      <c r="P257" s="180"/>
      <c r="Q257" s="178"/>
      <c r="R257" s="178"/>
      <c r="S257" s="178"/>
      <c r="T257" s="178"/>
      <c r="U257" s="178"/>
      <c r="V257" s="178"/>
      <c r="W257" s="178"/>
      <c r="X257" s="178"/>
      <c r="Y257" s="178"/>
      <c r="Z257" s="178"/>
      <c r="AA257" s="178"/>
      <c r="AB257" s="178"/>
      <c r="AC257" s="178"/>
      <c r="AD257" s="194"/>
      <c r="AE257" s="194"/>
      <c r="AF257" s="194"/>
      <c r="AG257" s="194"/>
      <c r="AH257" s="194"/>
      <c r="AI257" s="194"/>
      <c r="AJ257" s="194"/>
      <c r="AK257" s="194"/>
      <c r="AL257" s="194"/>
      <c r="AM257" s="194"/>
      <c r="AN257" s="194"/>
      <c r="AO257" s="194"/>
      <c r="AP257" s="194"/>
      <c r="AQ257" s="194"/>
      <c r="AR257" s="194"/>
      <c r="AS257" s="194"/>
      <c r="AT257" s="194"/>
      <c r="AU257" s="194"/>
      <c r="AV257" s="194"/>
      <c r="AW257" s="194"/>
      <c r="AX257" s="194"/>
      <c r="AY257" s="194"/>
      <c r="AZ257" s="194"/>
      <c r="BA257" s="194"/>
      <c r="BB257" s="194"/>
      <c r="BC257" s="194"/>
      <c r="BD257" s="194"/>
      <c r="BE257" s="194"/>
      <c r="BF257" s="194"/>
      <c r="BG257" s="194"/>
      <c r="BH257" s="194"/>
      <c r="BI257" s="194"/>
      <c r="BJ257" s="194"/>
      <c r="BK257" s="194"/>
      <c r="BL257" s="194"/>
      <c r="BM257" s="194"/>
      <c r="BN257" s="194"/>
      <c r="BO257" s="194"/>
      <c r="BP257" s="194"/>
      <c r="BQ257" s="194"/>
      <c r="BR257" s="194"/>
      <c r="BS257" s="194"/>
      <c r="BT257" s="194"/>
      <c r="BU257" s="194"/>
      <c r="BV257" s="194"/>
    </row>
    <row r="258" spans="2:74">
      <c r="B258" s="179"/>
      <c r="C258" s="179"/>
      <c r="D258" s="178"/>
      <c r="E258" s="178"/>
      <c r="F258" s="178"/>
      <c r="G258" s="178"/>
      <c r="H258" s="178"/>
      <c r="I258" s="178"/>
      <c r="J258" s="178"/>
      <c r="K258" s="178"/>
      <c r="L258" s="178"/>
      <c r="M258" s="178"/>
      <c r="N258" s="180"/>
      <c r="O258" s="178"/>
      <c r="P258" s="180"/>
      <c r="Q258" s="178"/>
      <c r="R258" s="178"/>
      <c r="S258" s="178"/>
      <c r="T258" s="178"/>
      <c r="U258" s="178"/>
      <c r="V258" s="178"/>
      <c r="W258" s="178"/>
      <c r="X258" s="178"/>
      <c r="Y258" s="178"/>
      <c r="Z258" s="178"/>
      <c r="AA258" s="178"/>
      <c r="AB258" s="178"/>
      <c r="AC258" s="178"/>
      <c r="AD258" s="194"/>
      <c r="AE258" s="194"/>
      <c r="AF258" s="194"/>
      <c r="AG258" s="194"/>
      <c r="AH258" s="194"/>
      <c r="AI258" s="194"/>
      <c r="AJ258" s="194"/>
      <c r="AK258" s="194"/>
      <c r="AL258" s="194"/>
      <c r="AM258" s="194"/>
      <c r="AN258" s="194"/>
      <c r="AO258" s="194"/>
      <c r="AP258" s="194"/>
      <c r="AQ258" s="194"/>
      <c r="AR258" s="194"/>
      <c r="AS258" s="194"/>
      <c r="AT258" s="194"/>
      <c r="AU258" s="194"/>
      <c r="AV258" s="194"/>
      <c r="AW258" s="194"/>
      <c r="AX258" s="194"/>
      <c r="AY258" s="194"/>
      <c r="AZ258" s="194"/>
      <c r="BA258" s="194"/>
      <c r="BB258" s="194"/>
      <c r="BC258" s="194"/>
      <c r="BD258" s="194"/>
      <c r="BE258" s="194"/>
      <c r="BF258" s="194"/>
      <c r="BG258" s="194"/>
      <c r="BH258" s="194"/>
      <c r="BI258" s="194"/>
      <c r="BJ258" s="194"/>
      <c r="BK258" s="194"/>
      <c r="BL258" s="194"/>
      <c r="BM258" s="194"/>
      <c r="BN258" s="194"/>
      <c r="BO258" s="194"/>
      <c r="BP258" s="194"/>
      <c r="BQ258" s="194"/>
      <c r="BR258" s="194"/>
      <c r="BS258" s="194"/>
      <c r="BT258" s="194"/>
      <c r="BU258" s="194"/>
      <c r="BV258" s="194"/>
    </row>
    <row r="259" spans="2:74">
      <c r="B259" s="179"/>
      <c r="C259" s="179"/>
      <c r="D259" s="178"/>
      <c r="E259" s="178"/>
      <c r="F259" s="178"/>
      <c r="G259" s="178"/>
      <c r="H259" s="178"/>
      <c r="I259" s="178"/>
      <c r="J259" s="178"/>
      <c r="K259" s="178"/>
      <c r="L259" s="178"/>
      <c r="M259" s="178"/>
      <c r="N259" s="180"/>
      <c r="O259" s="178"/>
      <c r="P259" s="180"/>
      <c r="Q259" s="178"/>
      <c r="R259" s="178"/>
      <c r="S259" s="178"/>
      <c r="T259" s="178"/>
      <c r="U259" s="178"/>
      <c r="V259" s="178"/>
      <c r="W259" s="178"/>
      <c r="X259" s="178"/>
      <c r="Y259" s="178"/>
      <c r="Z259" s="178"/>
      <c r="AA259" s="178"/>
      <c r="AB259" s="178"/>
      <c r="AC259" s="178"/>
      <c r="AD259" s="194"/>
      <c r="AE259" s="194"/>
      <c r="AF259" s="194"/>
      <c r="AG259" s="194"/>
      <c r="AH259" s="194"/>
      <c r="AI259" s="194"/>
      <c r="AJ259" s="194"/>
      <c r="AK259" s="194"/>
      <c r="AL259" s="194"/>
      <c r="AM259" s="194"/>
      <c r="AN259" s="194"/>
      <c r="AO259" s="194"/>
      <c r="AP259" s="194"/>
      <c r="AQ259" s="194"/>
      <c r="AR259" s="194"/>
      <c r="AS259" s="194"/>
      <c r="AT259" s="194"/>
      <c r="AU259" s="194"/>
      <c r="AV259" s="194"/>
      <c r="AW259" s="194"/>
      <c r="AX259" s="194"/>
      <c r="AY259" s="194"/>
      <c r="AZ259" s="194"/>
      <c r="BA259" s="194"/>
      <c r="BB259" s="194"/>
      <c r="BC259" s="194"/>
      <c r="BD259" s="194"/>
      <c r="BE259" s="194"/>
      <c r="BF259" s="194"/>
      <c r="BG259" s="194"/>
      <c r="BH259" s="194"/>
      <c r="BI259" s="194"/>
      <c r="BJ259" s="194"/>
      <c r="BK259" s="194"/>
      <c r="BL259" s="194"/>
      <c r="BM259" s="194"/>
      <c r="BN259" s="194"/>
      <c r="BO259" s="194"/>
      <c r="BP259" s="194"/>
      <c r="BQ259" s="194"/>
      <c r="BR259" s="194"/>
      <c r="BS259" s="194"/>
      <c r="BT259" s="194"/>
      <c r="BU259" s="194"/>
      <c r="BV259" s="194"/>
    </row>
    <row r="260" spans="2:74">
      <c r="B260" s="179"/>
      <c r="C260" s="179"/>
      <c r="D260" s="178"/>
      <c r="E260" s="178"/>
      <c r="F260" s="178"/>
      <c r="G260" s="178"/>
      <c r="H260" s="178"/>
      <c r="I260" s="178"/>
      <c r="J260" s="178"/>
      <c r="K260" s="178"/>
      <c r="L260" s="178"/>
      <c r="M260" s="178"/>
      <c r="N260" s="180"/>
      <c r="O260" s="178"/>
      <c r="P260" s="180"/>
      <c r="Q260" s="178"/>
      <c r="R260" s="178"/>
      <c r="S260" s="178"/>
      <c r="T260" s="178"/>
      <c r="U260" s="178"/>
      <c r="V260" s="178"/>
      <c r="W260" s="178"/>
      <c r="X260" s="178"/>
      <c r="Y260" s="178"/>
      <c r="Z260" s="178"/>
      <c r="AA260" s="178"/>
      <c r="AB260" s="178"/>
      <c r="AC260" s="178"/>
      <c r="AD260" s="194"/>
      <c r="AE260" s="194"/>
      <c r="AF260" s="194"/>
      <c r="AG260" s="194"/>
      <c r="AH260" s="194"/>
      <c r="AI260" s="194"/>
      <c r="AJ260" s="194"/>
      <c r="AK260" s="194"/>
      <c r="AL260" s="194"/>
      <c r="AM260" s="194"/>
      <c r="AN260" s="194"/>
      <c r="AO260" s="194"/>
      <c r="AP260" s="194"/>
      <c r="AQ260" s="194"/>
      <c r="AR260" s="194"/>
      <c r="AS260" s="194"/>
      <c r="AT260" s="194"/>
      <c r="AU260" s="194"/>
      <c r="AV260" s="194"/>
      <c r="AW260" s="194"/>
      <c r="AX260" s="194"/>
      <c r="AY260" s="194"/>
      <c r="AZ260" s="194"/>
      <c r="BA260" s="194"/>
      <c r="BB260" s="194"/>
      <c r="BC260" s="194"/>
      <c r="BD260" s="194"/>
      <c r="BE260" s="194"/>
      <c r="BF260" s="194"/>
      <c r="BG260" s="194"/>
      <c r="BH260" s="194"/>
      <c r="BI260" s="194"/>
      <c r="BJ260" s="194"/>
      <c r="BK260" s="194"/>
      <c r="BL260" s="194"/>
      <c r="BM260" s="194"/>
      <c r="BN260" s="194"/>
      <c r="BO260" s="194"/>
      <c r="BP260" s="194"/>
      <c r="BQ260" s="194"/>
      <c r="BR260" s="194"/>
      <c r="BS260" s="194"/>
      <c r="BT260" s="194"/>
      <c r="BU260" s="194"/>
      <c r="BV260" s="194"/>
    </row>
    <row r="261" spans="2:74">
      <c r="B261" s="179"/>
      <c r="C261" s="179"/>
      <c r="D261" s="178"/>
      <c r="E261" s="178"/>
      <c r="F261" s="178"/>
      <c r="G261" s="178"/>
      <c r="H261" s="178"/>
      <c r="I261" s="178"/>
      <c r="J261" s="178"/>
      <c r="K261" s="178"/>
      <c r="L261" s="178"/>
      <c r="M261" s="178"/>
      <c r="N261" s="180"/>
      <c r="O261" s="178"/>
      <c r="P261" s="180"/>
      <c r="Q261" s="178"/>
      <c r="R261" s="178"/>
      <c r="S261" s="178"/>
      <c r="T261" s="178"/>
      <c r="U261" s="178"/>
      <c r="V261" s="178"/>
      <c r="W261" s="178"/>
      <c r="X261" s="178"/>
      <c r="Y261" s="178"/>
      <c r="Z261" s="178"/>
      <c r="AA261" s="178"/>
      <c r="AB261" s="178"/>
      <c r="AC261" s="178"/>
      <c r="AD261" s="194"/>
      <c r="AE261" s="194"/>
      <c r="AF261" s="194"/>
      <c r="AG261" s="194"/>
      <c r="AH261" s="194"/>
      <c r="AI261" s="194"/>
      <c r="AJ261" s="194"/>
      <c r="AK261" s="194"/>
      <c r="AL261" s="194"/>
      <c r="AM261" s="194"/>
      <c r="AN261" s="194"/>
      <c r="AO261" s="194"/>
      <c r="AP261" s="194"/>
      <c r="AQ261" s="194"/>
      <c r="AR261" s="194"/>
      <c r="AS261" s="194"/>
      <c r="AT261" s="194"/>
      <c r="AU261" s="194"/>
      <c r="AV261" s="194"/>
      <c r="AW261" s="194"/>
      <c r="AX261" s="194"/>
      <c r="AY261" s="194"/>
      <c r="AZ261" s="194"/>
      <c r="BA261" s="194"/>
      <c r="BB261" s="194"/>
      <c r="BC261" s="194"/>
      <c r="BD261" s="194"/>
      <c r="BE261" s="194"/>
      <c r="BF261" s="194"/>
      <c r="BG261" s="194"/>
      <c r="BH261" s="194"/>
      <c r="BI261" s="194"/>
      <c r="BJ261" s="194"/>
      <c r="BK261" s="194"/>
      <c r="BL261" s="194"/>
      <c r="BM261" s="194"/>
      <c r="BN261" s="194"/>
      <c r="BO261" s="194"/>
      <c r="BP261" s="194"/>
      <c r="BQ261" s="194"/>
      <c r="BR261" s="194"/>
      <c r="BS261" s="194"/>
      <c r="BT261" s="194"/>
      <c r="BU261" s="194"/>
      <c r="BV261" s="194"/>
    </row>
    <row r="262" spans="2:74">
      <c r="B262" s="179"/>
      <c r="C262" s="179"/>
      <c r="D262" s="178"/>
      <c r="E262" s="178"/>
      <c r="F262" s="178"/>
      <c r="G262" s="178"/>
      <c r="H262" s="178"/>
      <c r="I262" s="178"/>
      <c r="J262" s="178"/>
      <c r="K262" s="178"/>
      <c r="L262" s="178"/>
      <c r="M262" s="178"/>
      <c r="N262" s="180"/>
      <c r="O262" s="178"/>
      <c r="P262" s="180"/>
      <c r="Q262" s="178"/>
      <c r="R262" s="178"/>
      <c r="S262" s="178"/>
      <c r="T262" s="178"/>
      <c r="U262" s="178"/>
      <c r="V262" s="178"/>
      <c r="W262" s="178"/>
      <c r="X262" s="178"/>
      <c r="Y262" s="178"/>
      <c r="Z262" s="178"/>
      <c r="AA262" s="178"/>
      <c r="AB262" s="178"/>
      <c r="AC262" s="178"/>
      <c r="AD262" s="194"/>
      <c r="AE262" s="194"/>
      <c r="AF262" s="194"/>
      <c r="AG262" s="194"/>
      <c r="AH262" s="194"/>
      <c r="AI262" s="194"/>
      <c r="AJ262" s="194"/>
      <c r="AK262" s="194"/>
      <c r="AL262" s="194"/>
      <c r="AM262" s="194"/>
      <c r="AN262" s="194"/>
      <c r="AO262" s="194"/>
      <c r="AP262" s="194"/>
      <c r="AQ262" s="194"/>
      <c r="AR262" s="194"/>
      <c r="AS262" s="194"/>
      <c r="AT262" s="194"/>
      <c r="AU262" s="194"/>
      <c r="AV262" s="194"/>
      <c r="AW262" s="194"/>
      <c r="AX262" s="194"/>
      <c r="AY262" s="194"/>
      <c r="AZ262" s="194"/>
      <c r="BA262" s="194"/>
      <c r="BB262" s="194"/>
      <c r="BC262" s="194"/>
      <c r="BD262" s="194"/>
      <c r="BE262" s="194"/>
      <c r="BF262" s="194"/>
      <c r="BG262" s="194"/>
      <c r="BH262" s="194"/>
      <c r="BI262" s="194"/>
      <c r="BJ262" s="194"/>
      <c r="BK262" s="194"/>
      <c r="BL262" s="194"/>
      <c r="BM262" s="194"/>
      <c r="BN262" s="194"/>
      <c r="BO262" s="194"/>
      <c r="BP262" s="194"/>
      <c r="BQ262" s="194"/>
      <c r="BR262" s="194"/>
      <c r="BS262" s="194"/>
      <c r="BT262" s="194"/>
      <c r="BU262" s="194"/>
      <c r="BV262" s="194"/>
    </row>
    <row r="263" spans="2:74">
      <c r="B263" s="179"/>
      <c r="C263" s="179"/>
      <c r="D263" s="178"/>
      <c r="E263" s="178"/>
      <c r="F263" s="178"/>
      <c r="G263" s="178"/>
      <c r="H263" s="178"/>
      <c r="I263" s="178"/>
      <c r="J263" s="178"/>
      <c r="K263" s="178"/>
      <c r="L263" s="178"/>
      <c r="M263" s="178"/>
      <c r="N263" s="180"/>
      <c r="O263" s="178"/>
      <c r="P263" s="180"/>
      <c r="Q263" s="178"/>
      <c r="R263" s="178"/>
      <c r="S263" s="178"/>
      <c r="T263" s="178"/>
      <c r="U263" s="178"/>
      <c r="V263" s="178"/>
      <c r="W263" s="178"/>
      <c r="X263" s="178"/>
      <c r="Y263" s="178"/>
      <c r="Z263" s="178"/>
      <c r="AA263" s="178"/>
      <c r="AB263" s="178"/>
      <c r="AC263" s="178"/>
      <c r="AD263" s="194"/>
      <c r="AE263" s="194"/>
      <c r="AF263" s="194"/>
      <c r="AG263" s="194"/>
      <c r="AH263" s="194"/>
      <c r="AI263" s="194"/>
      <c r="AJ263" s="194"/>
      <c r="AK263" s="194"/>
      <c r="AL263" s="194"/>
      <c r="AM263" s="194"/>
      <c r="AN263" s="194"/>
      <c r="AO263" s="194"/>
      <c r="AP263" s="194"/>
      <c r="AQ263" s="194"/>
      <c r="AR263" s="194"/>
      <c r="AS263" s="194"/>
      <c r="AT263" s="194"/>
      <c r="AU263" s="194"/>
      <c r="AV263" s="194"/>
      <c r="AW263" s="194"/>
      <c r="AX263" s="194"/>
      <c r="AY263" s="194"/>
      <c r="AZ263" s="194"/>
      <c r="BA263" s="194"/>
      <c r="BB263" s="194"/>
      <c r="BC263" s="194"/>
      <c r="BD263" s="194"/>
      <c r="BE263" s="194"/>
      <c r="BF263" s="194"/>
      <c r="BG263" s="194"/>
      <c r="BH263" s="194"/>
      <c r="BI263" s="194"/>
      <c r="BJ263" s="194"/>
      <c r="BK263" s="194"/>
      <c r="BL263" s="194"/>
      <c r="BM263" s="194"/>
      <c r="BN263" s="194"/>
      <c r="BO263" s="194"/>
      <c r="BP263" s="194"/>
      <c r="BQ263" s="194"/>
      <c r="BR263" s="194"/>
      <c r="BS263" s="194"/>
      <c r="BT263" s="194"/>
      <c r="BU263" s="194"/>
      <c r="BV263" s="194"/>
    </row>
    <row r="264" spans="2:74">
      <c r="B264" s="179"/>
      <c r="C264" s="179"/>
      <c r="D264" s="178"/>
      <c r="E264" s="178"/>
      <c r="F264" s="178"/>
      <c r="G264" s="178"/>
      <c r="H264" s="178"/>
      <c r="I264" s="178"/>
      <c r="J264" s="178"/>
      <c r="K264" s="178"/>
      <c r="L264" s="178"/>
      <c r="M264" s="178"/>
      <c r="N264" s="180"/>
      <c r="O264" s="178"/>
      <c r="P264" s="180"/>
      <c r="Q264" s="178"/>
      <c r="R264" s="178"/>
      <c r="S264" s="178"/>
      <c r="T264" s="178"/>
      <c r="U264" s="178"/>
      <c r="V264" s="178"/>
      <c r="W264" s="178"/>
      <c r="X264" s="178"/>
      <c r="Y264" s="178"/>
      <c r="Z264" s="178"/>
      <c r="AA264" s="178"/>
      <c r="AB264" s="178"/>
      <c r="AC264" s="178"/>
      <c r="AD264" s="194"/>
      <c r="AE264" s="194"/>
      <c r="AF264" s="194"/>
      <c r="AG264" s="194"/>
      <c r="AH264" s="194"/>
      <c r="AI264" s="194"/>
      <c r="AJ264" s="194"/>
      <c r="AK264" s="194"/>
      <c r="AL264" s="194"/>
      <c r="AM264" s="194"/>
      <c r="AN264" s="194"/>
      <c r="AO264" s="194"/>
      <c r="AP264" s="194"/>
      <c r="AQ264" s="194"/>
      <c r="AR264" s="194"/>
      <c r="AS264" s="194"/>
      <c r="AT264" s="194"/>
      <c r="AU264" s="194"/>
      <c r="AV264" s="194"/>
      <c r="AW264" s="194"/>
      <c r="AX264" s="194"/>
      <c r="AY264" s="194"/>
      <c r="AZ264" s="194"/>
      <c r="BA264" s="194"/>
      <c r="BB264" s="194"/>
      <c r="BC264" s="194"/>
      <c r="BD264" s="194"/>
      <c r="BE264" s="194"/>
      <c r="BF264" s="194"/>
      <c r="BG264" s="194"/>
      <c r="BH264" s="194"/>
      <c r="BI264" s="194"/>
      <c r="BJ264" s="194"/>
      <c r="BK264" s="194"/>
      <c r="BL264" s="194"/>
      <c r="BM264" s="194"/>
      <c r="BN264" s="194"/>
      <c r="BO264" s="194"/>
      <c r="BP264" s="194"/>
      <c r="BQ264" s="194"/>
      <c r="BR264" s="194"/>
      <c r="BS264" s="194"/>
      <c r="BT264" s="194"/>
      <c r="BU264" s="194"/>
      <c r="BV264" s="194"/>
    </row>
    <row r="265" spans="2:74">
      <c r="B265" s="179"/>
      <c r="C265" s="179"/>
      <c r="D265" s="178"/>
      <c r="E265" s="178"/>
      <c r="F265" s="178"/>
      <c r="G265" s="178"/>
      <c r="H265" s="178"/>
      <c r="I265" s="178"/>
      <c r="J265" s="178"/>
      <c r="K265" s="178"/>
      <c r="L265" s="178"/>
      <c r="M265" s="178"/>
      <c r="N265" s="180"/>
      <c r="O265" s="178"/>
      <c r="P265" s="180"/>
      <c r="Q265" s="178"/>
      <c r="R265" s="178"/>
      <c r="S265" s="178"/>
      <c r="T265" s="178"/>
      <c r="U265" s="178"/>
      <c r="V265" s="178"/>
      <c r="W265" s="178"/>
      <c r="X265" s="178"/>
      <c r="Y265" s="178"/>
      <c r="Z265" s="178"/>
      <c r="AA265" s="178"/>
      <c r="AB265" s="178"/>
      <c r="AC265" s="178"/>
      <c r="AD265" s="194"/>
      <c r="AE265" s="194"/>
      <c r="AF265" s="194"/>
      <c r="AG265" s="194"/>
      <c r="AH265" s="194"/>
      <c r="AI265" s="194"/>
      <c r="AJ265" s="194"/>
      <c r="AK265" s="194"/>
      <c r="AL265" s="194"/>
      <c r="AM265" s="194"/>
      <c r="AN265" s="194"/>
      <c r="AO265" s="194"/>
      <c r="AP265" s="194"/>
      <c r="AQ265" s="194"/>
      <c r="AR265" s="194"/>
      <c r="AS265" s="194"/>
      <c r="AT265" s="194"/>
      <c r="AU265" s="194"/>
      <c r="AV265" s="194"/>
      <c r="AW265" s="194"/>
      <c r="AX265" s="194"/>
      <c r="AY265" s="194"/>
      <c r="AZ265" s="194"/>
      <c r="BA265" s="194"/>
      <c r="BB265" s="194"/>
      <c r="BC265" s="194"/>
      <c r="BD265" s="194"/>
      <c r="BE265" s="194"/>
      <c r="BF265" s="194"/>
      <c r="BG265" s="194"/>
      <c r="BH265" s="194"/>
      <c r="BI265" s="194"/>
      <c r="BJ265" s="194"/>
      <c r="BK265" s="194"/>
      <c r="BL265" s="194"/>
      <c r="BM265" s="194"/>
      <c r="BN265" s="194"/>
      <c r="BO265" s="194"/>
      <c r="BP265" s="194"/>
      <c r="BQ265" s="194"/>
      <c r="BR265" s="194"/>
      <c r="BS265" s="194"/>
      <c r="BT265" s="194"/>
      <c r="BU265" s="194"/>
      <c r="BV265" s="194"/>
    </row>
    <row r="266" spans="2:74">
      <c r="B266" s="179"/>
      <c r="C266" s="179"/>
      <c r="D266" s="178"/>
      <c r="E266" s="178"/>
      <c r="F266" s="178"/>
      <c r="G266" s="178"/>
      <c r="H266" s="178"/>
      <c r="I266" s="178"/>
      <c r="J266" s="178"/>
      <c r="K266" s="178"/>
      <c r="L266" s="178"/>
      <c r="M266" s="178"/>
      <c r="N266" s="180"/>
      <c r="O266" s="178"/>
      <c r="P266" s="180"/>
      <c r="Q266" s="178"/>
      <c r="R266" s="178"/>
      <c r="S266" s="178"/>
      <c r="T266" s="178"/>
      <c r="U266" s="178"/>
      <c r="V266" s="178"/>
      <c r="W266" s="178"/>
      <c r="X266" s="178"/>
      <c r="Y266" s="178"/>
      <c r="Z266" s="178"/>
      <c r="AA266" s="178"/>
      <c r="AB266" s="178"/>
      <c r="AC266" s="178"/>
      <c r="AD266" s="194"/>
      <c r="AE266" s="194"/>
      <c r="AF266" s="194"/>
      <c r="AG266" s="194"/>
      <c r="AH266" s="194"/>
      <c r="AI266" s="194"/>
      <c r="AJ266" s="194"/>
      <c r="AK266" s="194"/>
      <c r="AL266" s="194"/>
      <c r="AM266" s="194"/>
      <c r="AN266" s="194"/>
      <c r="AO266" s="194"/>
      <c r="AP266" s="194"/>
      <c r="AQ266" s="194"/>
      <c r="AR266" s="194"/>
      <c r="AS266" s="194"/>
      <c r="AT266" s="194"/>
      <c r="AU266" s="194"/>
      <c r="AV266" s="194"/>
      <c r="AW266" s="194"/>
      <c r="AX266" s="194"/>
      <c r="AY266" s="194"/>
      <c r="AZ266" s="194"/>
      <c r="BA266" s="194"/>
      <c r="BB266" s="194"/>
      <c r="BC266" s="194"/>
      <c r="BD266" s="194"/>
      <c r="BE266" s="194"/>
      <c r="BF266" s="194"/>
      <c r="BG266" s="194"/>
      <c r="BH266" s="194"/>
      <c r="BI266" s="194"/>
      <c r="BJ266" s="194"/>
      <c r="BK266" s="194"/>
      <c r="BL266" s="194"/>
      <c r="BM266" s="194"/>
      <c r="BN266" s="194"/>
      <c r="BO266" s="194"/>
      <c r="BP266" s="194"/>
      <c r="BQ266" s="194"/>
      <c r="BR266" s="194"/>
      <c r="BS266" s="194"/>
      <c r="BT266" s="194"/>
      <c r="BU266" s="194"/>
      <c r="BV266" s="194"/>
    </row>
    <row r="267" spans="2:74">
      <c r="B267" s="179"/>
      <c r="C267" s="179"/>
      <c r="D267" s="178"/>
      <c r="E267" s="178"/>
      <c r="F267" s="178"/>
      <c r="G267" s="178"/>
      <c r="H267" s="178"/>
      <c r="I267" s="178"/>
      <c r="J267" s="178"/>
      <c r="K267" s="178"/>
      <c r="L267" s="178"/>
      <c r="M267" s="178"/>
      <c r="N267" s="180"/>
      <c r="O267" s="178"/>
      <c r="P267" s="180"/>
      <c r="Q267" s="178"/>
      <c r="R267" s="178"/>
      <c r="S267" s="178"/>
      <c r="T267" s="178"/>
      <c r="U267" s="178"/>
      <c r="V267" s="178"/>
      <c r="W267" s="178"/>
      <c r="X267" s="178"/>
      <c r="Y267" s="178"/>
      <c r="Z267" s="178"/>
      <c r="AA267" s="178"/>
      <c r="AB267" s="178"/>
      <c r="AC267" s="178"/>
      <c r="AD267" s="194"/>
      <c r="AE267" s="194"/>
      <c r="AF267" s="194"/>
      <c r="AG267" s="194"/>
      <c r="AH267" s="194"/>
      <c r="AI267" s="194"/>
      <c r="AJ267" s="194"/>
      <c r="AK267" s="194"/>
      <c r="AL267" s="194"/>
      <c r="AM267" s="194"/>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4"/>
      <c r="BQ267" s="194"/>
      <c r="BR267" s="194"/>
      <c r="BS267" s="194"/>
      <c r="BT267" s="194"/>
      <c r="BU267" s="194"/>
      <c r="BV267" s="194"/>
    </row>
    <row r="268" spans="2:74">
      <c r="B268" s="179"/>
      <c r="C268" s="179"/>
      <c r="D268" s="178"/>
      <c r="E268" s="178"/>
      <c r="F268" s="178"/>
      <c r="G268" s="178"/>
      <c r="H268" s="178"/>
      <c r="I268" s="178"/>
      <c r="J268" s="178"/>
      <c r="K268" s="178"/>
      <c r="L268" s="178"/>
      <c r="M268" s="178"/>
      <c r="N268" s="180"/>
      <c r="O268" s="178"/>
      <c r="P268" s="180"/>
      <c r="Q268" s="178"/>
      <c r="R268" s="178"/>
      <c r="S268" s="178"/>
      <c r="T268" s="178"/>
      <c r="U268" s="178"/>
      <c r="V268" s="178"/>
      <c r="W268" s="178"/>
      <c r="X268" s="178"/>
      <c r="Y268" s="178"/>
      <c r="Z268" s="178"/>
      <c r="AA268" s="178"/>
      <c r="AB268" s="178"/>
      <c r="AC268" s="178"/>
      <c r="AD268" s="194"/>
      <c r="AE268" s="194"/>
      <c r="AF268" s="194"/>
      <c r="AG268" s="194"/>
      <c r="AH268" s="194"/>
      <c r="AI268" s="194"/>
      <c r="AJ268" s="194"/>
      <c r="AK268" s="194"/>
      <c r="AL268" s="194"/>
      <c r="AM268" s="194"/>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4"/>
      <c r="BQ268" s="194"/>
      <c r="BR268" s="194"/>
      <c r="BS268" s="194"/>
      <c r="BT268" s="194"/>
      <c r="BU268" s="194"/>
      <c r="BV268" s="194"/>
    </row>
    <row r="269" spans="2:74">
      <c r="B269" s="179"/>
      <c r="C269" s="179"/>
      <c r="D269" s="178"/>
      <c r="E269" s="178"/>
      <c r="F269" s="178"/>
      <c r="G269" s="178"/>
      <c r="H269" s="178"/>
      <c r="I269" s="178"/>
      <c r="J269" s="178"/>
      <c r="K269" s="178"/>
      <c r="L269" s="178"/>
      <c r="M269" s="178"/>
      <c r="N269" s="180"/>
      <c r="O269" s="178"/>
      <c r="P269" s="180"/>
      <c r="Q269" s="178"/>
      <c r="R269" s="178"/>
      <c r="S269" s="178"/>
      <c r="T269" s="178"/>
      <c r="U269" s="178"/>
      <c r="V269" s="178"/>
      <c r="W269" s="178"/>
      <c r="X269" s="178"/>
      <c r="Y269" s="178"/>
      <c r="Z269" s="178"/>
      <c r="AA269" s="178"/>
      <c r="AB269" s="178"/>
      <c r="AC269" s="178"/>
      <c r="AD269" s="194"/>
      <c r="AE269" s="194"/>
      <c r="AF269" s="194"/>
      <c r="AG269" s="194"/>
      <c r="AH269" s="194"/>
      <c r="AI269" s="194"/>
      <c r="AJ269" s="194"/>
      <c r="AK269" s="194"/>
      <c r="AL269" s="194"/>
      <c r="AM269" s="194"/>
      <c r="AN269" s="194"/>
      <c r="AO269" s="194"/>
      <c r="AP269" s="194"/>
      <c r="AQ269" s="194"/>
      <c r="AR269" s="194"/>
      <c r="AS269" s="194"/>
      <c r="AT269" s="194"/>
      <c r="AU269" s="194"/>
      <c r="AV269" s="194"/>
      <c r="AW269" s="194"/>
      <c r="AX269" s="194"/>
      <c r="AY269" s="194"/>
      <c r="AZ269" s="194"/>
      <c r="BA269" s="194"/>
      <c r="BB269" s="194"/>
      <c r="BC269" s="194"/>
      <c r="BD269" s="194"/>
      <c r="BE269" s="194"/>
      <c r="BF269" s="194"/>
      <c r="BG269" s="194"/>
      <c r="BH269" s="194"/>
      <c r="BI269" s="194"/>
      <c r="BJ269" s="194"/>
      <c r="BK269" s="194"/>
      <c r="BL269" s="194"/>
      <c r="BM269" s="194"/>
      <c r="BN269" s="194"/>
      <c r="BO269" s="194"/>
      <c r="BP269" s="194"/>
      <c r="BQ269" s="194"/>
      <c r="BR269" s="194"/>
      <c r="BS269" s="194"/>
      <c r="BT269" s="194"/>
      <c r="BU269" s="194"/>
      <c r="BV269" s="194"/>
    </row>
    <row r="270" spans="2:74">
      <c r="B270" s="179"/>
      <c r="C270" s="179"/>
      <c r="D270" s="178"/>
      <c r="E270" s="178"/>
      <c r="F270" s="178"/>
      <c r="G270" s="178"/>
      <c r="H270" s="178"/>
      <c r="I270" s="178"/>
      <c r="J270" s="178"/>
      <c r="K270" s="178"/>
      <c r="L270" s="178"/>
      <c r="M270" s="178"/>
      <c r="N270" s="180"/>
      <c r="O270" s="178"/>
      <c r="P270" s="180"/>
      <c r="Q270" s="178"/>
      <c r="R270" s="178"/>
      <c r="S270" s="178"/>
      <c r="T270" s="178"/>
      <c r="U270" s="178"/>
      <c r="V270" s="178"/>
      <c r="W270" s="178"/>
      <c r="X270" s="178"/>
      <c r="Y270" s="178"/>
      <c r="Z270" s="178"/>
      <c r="AA270" s="178"/>
      <c r="AB270" s="178"/>
      <c r="AC270" s="178"/>
      <c r="AD270" s="194"/>
      <c r="AE270" s="194"/>
      <c r="AF270" s="194"/>
      <c r="AG270" s="194"/>
      <c r="AH270" s="194"/>
      <c r="AI270" s="194"/>
      <c r="AJ270" s="194"/>
      <c r="AK270" s="194"/>
      <c r="AL270" s="194"/>
      <c r="AM270" s="194"/>
      <c r="AN270" s="194"/>
      <c r="AO270" s="194"/>
      <c r="AP270" s="194"/>
      <c r="AQ270" s="194"/>
      <c r="AR270" s="194"/>
      <c r="AS270" s="194"/>
      <c r="AT270" s="194"/>
      <c r="AU270" s="194"/>
      <c r="AV270" s="194"/>
      <c r="AW270" s="194"/>
      <c r="AX270" s="194"/>
      <c r="AY270" s="194"/>
      <c r="AZ270" s="194"/>
      <c r="BA270" s="194"/>
      <c r="BB270" s="194"/>
      <c r="BC270" s="194"/>
      <c r="BD270" s="194"/>
      <c r="BE270" s="194"/>
      <c r="BF270" s="194"/>
      <c r="BG270" s="194"/>
      <c r="BH270" s="194"/>
      <c r="BI270" s="194"/>
      <c r="BJ270" s="194"/>
      <c r="BK270" s="194"/>
      <c r="BL270" s="194"/>
      <c r="BM270" s="194"/>
      <c r="BN270" s="194"/>
      <c r="BO270" s="194"/>
      <c r="BP270" s="194"/>
      <c r="BQ270" s="194"/>
      <c r="BR270" s="194"/>
      <c r="BS270" s="194"/>
      <c r="BT270" s="194"/>
      <c r="BU270" s="194"/>
      <c r="BV270" s="194"/>
    </row>
    <row r="271" spans="2:74">
      <c r="B271" s="179"/>
      <c r="C271" s="179"/>
      <c r="D271" s="178"/>
      <c r="E271" s="178"/>
      <c r="F271" s="178"/>
      <c r="G271" s="178"/>
      <c r="H271" s="178"/>
      <c r="I271" s="178"/>
      <c r="J271" s="178"/>
      <c r="K271" s="178"/>
      <c r="L271" s="178"/>
      <c r="M271" s="178"/>
      <c r="N271" s="180"/>
      <c r="O271" s="178"/>
      <c r="P271" s="180"/>
      <c r="Q271" s="178"/>
      <c r="R271" s="178"/>
      <c r="S271" s="178"/>
      <c r="T271" s="178"/>
      <c r="U271" s="178"/>
      <c r="V271" s="178"/>
      <c r="W271" s="178"/>
      <c r="X271" s="178"/>
      <c r="Y271" s="178"/>
      <c r="Z271" s="178"/>
      <c r="AA271" s="178"/>
      <c r="AB271" s="178"/>
      <c r="AC271" s="178"/>
      <c r="AD271" s="194"/>
      <c r="AE271" s="194"/>
      <c r="AF271" s="194"/>
      <c r="AG271" s="194"/>
      <c r="AH271" s="194"/>
      <c r="AI271" s="194"/>
      <c r="AJ271" s="194"/>
      <c r="AK271" s="194"/>
      <c r="AL271" s="194"/>
      <c r="AM271" s="194"/>
      <c r="AN271" s="194"/>
      <c r="AO271" s="194"/>
      <c r="AP271" s="194"/>
      <c r="AQ271" s="194"/>
      <c r="AR271" s="194"/>
      <c r="AS271" s="194"/>
      <c r="AT271" s="194"/>
      <c r="AU271" s="194"/>
      <c r="AV271" s="194"/>
      <c r="AW271" s="194"/>
      <c r="AX271" s="194"/>
      <c r="AY271" s="194"/>
      <c r="AZ271" s="194"/>
      <c r="BA271" s="194"/>
      <c r="BB271" s="194"/>
      <c r="BC271" s="194"/>
      <c r="BD271" s="194"/>
      <c r="BE271" s="194"/>
      <c r="BF271" s="194"/>
      <c r="BG271" s="194"/>
      <c r="BH271" s="194"/>
      <c r="BI271" s="194"/>
      <c r="BJ271" s="194"/>
      <c r="BK271" s="194"/>
      <c r="BL271" s="194"/>
      <c r="BM271" s="194"/>
      <c r="BN271" s="194"/>
      <c r="BO271" s="194"/>
      <c r="BP271" s="194"/>
      <c r="BQ271" s="194"/>
      <c r="BR271" s="194"/>
      <c r="BS271" s="194"/>
      <c r="BT271" s="194"/>
      <c r="BU271" s="194"/>
      <c r="BV271" s="194"/>
    </row>
    <row r="272" spans="2:74">
      <c r="B272" s="179"/>
      <c r="C272" s="179"/>
      <c r="D272" s="178"/>
      <c r="E272" s="178"/>
      <c r="F272" s="178"/>
      <c r="G272" s="178"/>
      <c r="H272" s="178"/>
      <c r="I272" s="178"/>
      <c r="J272" s="178"/>
      <c r="K272" s="178"/>
      <c r="L272" s="178"/>
      <c r="M272" s="178"/>
      <c r="N272" s="180"/>
      <c r="O272" s="178"/>
      <c r="P272" s="180"/>
      <c r="Q272" s="178"/>
      <c r="R272" s="178"/>
      <c r="S272" s="178"/>
      <c r="T272" s="178"/>
      <c r="U272" s="178"/>
      <c r="V272" s="178"/>
      <c r="W272" s="178"/>
      <c r="X272" s="178"/>
      <c r="Y272" s="178"/>
      <c r="Z272" s="178"/>
      <c r="AA272" s="178"/>
      <c r="AB272" s="178"/>
      <c r="AC272" s="178"/>
      <c r="AD272" s="194"/>
      <c r="AE272" s="194"/>
      <c r="AF272" s="194"/>
      <c r="AG272" s="194"/>
      <c r="AH272" s="194"/>
      <c r="AI272" s="194"/>
      <c r="AJ272" s="194"/>
      <c r="AK272" s="194"/>
      <c r="AL272" s="194"/>
      <c r="AM272" s="194"/>
      <c r="AN272" s="194"/>
      <c r="AO272" s="194"/>
      <c r="AP272" s="194"/>
      <c r="AQ272" s="194"/>
      <c r="AR272" s="194"/>
      <c r="AS272" s="194"/>
      <c r="AT272" s="194"/>
      <c r="AU272" s="194"/>
      <c r="AV272" s="194"/>
      <c r="AW272" s="194"/>
      <c r="AX272" s="194"/>
      <c r="AY272" s="194"/>
      <c r="AZ272" s="194"/>
      <c r="BA272" s="194"/>
      <c r="BB272" s="194"/>
      <c r="BC272" s="194"/>
      <c r="BD272" s="194"/>
      <c r="BE272" s="194"/>
      <c r="BF272" s="194"/>
      <c r="BG272" s="194"/>
      <c r="BH272" s="194"/>
      <c r="BI272" s="194"/>
      <c r="BJ272" s="194"/>
      <c r="BK272" s="194"/>
      <c r="BL272" s="194"/>
      <c r="BM272" s="194"/>
      <c r="BN272" s="194"/>
      <c r="BO272" s="194"/>
      <c r="BP272" s="194"/>
      <c r="BQ272" s="194"/>
      <c r="BR272" s="194"/>
      <c r="BS272" s="194"/>
      <c r="BT272" s="194"/>
      <c r="BU272" s="194"/>
      <c r="BV272" s="194"/>
    </row>
    <row r="273" spans="2:74">
      <c r="B273" s="179"/>
      <c r="C273" s="179"/>
      <c r="D273" s="178"/>
      <c r="E273" s="178"/>
      <c r="F273" s="178"/>
      <c r="G273" s="178"/>
      <c r="H273" s="178"/>
      <c r="I273" s="178"/>
      <c r="J273" s="178"/>
      <c r="K273" s="178"/>
      <c r="L273" s="178"/>
      <c r="M273" s="178"/>
      <c r="N273" s="180"/>
      <c r="O273" s="178"/>
      <c r="P273" s="180"/>
      <c r="Q273" s="178"/>
      <c r="R273" s="178"/>
      <c r="S273" s="178"/>
      <c r="T273" s="178"/>
      <c r="U273" s="178"/>
      <c r="V273" s="178"/>
      <c r="W273" s="178"/>
      <c r="X273" s="178"/>
      <c r="Y273" s="178"/>
      <c r="Z273" s="178"/>
      <c r="AA273" s="178"/>
      <c r="AB273" s="178"/>
      <c r="AC273" s="178"/>
      <c r="AD273" s="194"/>
      <c r="AE273" s="194"/>
      <c r="AF273" s="194"/>
      <c r="AG273" s="194"/>
      <c r="AH273" s="194"/>
      <c r="AI273" s="194"/>
      <c r="AJ273" s="194"/>
      <c r="AK273" s="194"/>
      <c r="AL273" s="194"/>
      <c r="AM273" s="194"/>
      <c r="AN273" s="194"/>
      <c r="AO273" s="194"/>
      <c r="AP273" s="194"/>
      <c r="AQ273" s="194"/>
      <c r="AR273" s="194"/>
      <c r="AS273" s="194"/>
      <c r="AT273" s="194"/>
      <c r="AU273" s="194"/>
      <c r="AV273" s="194"/>
      <c r="AW273" s="194"/>
      <c r="AX273" s="194"/>
      <c r="AY273" s="194"/>
      <c r="AZ273" s="194"/>
      <c r="BA273" s="194"/>
      <c r="BB273" s="194"/>
      <c r="BC273" s="194"/>
      <c r="BD273" s="194"/>
      <c r="BE273" s="194"/>
      <c r="BF273" s="194"/>
      <c r="BG273" s="194"/>
      <c r="BH273" s="194"/>
      <c r="BI273" s="194"/>
      <c r="BJ273" s="194"/>
      <c r="BK273" s="194"/>
      <c r="BL273" s="194"/>
      <c r="BM273" s="194"/>
      <c r="BN273" s="194"/>
      <c r="BO273" s="194"/>
      <c r="BP273" s="194"/>
      <c r="BQ273" s="194"/>
      <c r="BR273" s="194"/>
      <c r="BS273" s="194"/>
      <c r="BT273" s="194"/>
      <c r="BU273" s="194"/>
      <c r="BV273" s="194"/>
    </row>
    <row r="274" spans="2:74">
      <c r="B274" s="179"/>
      <c r="C274" s="179"/>
      <c r="D274" s="178"/>
      <c r="E274" s="178"/>
      <c r="F274" s="178"/>
      <c r="G274" s="178"/>
      <c r="H274" s="178"/>
      <c r="I274" s="178"/>
      <c r="J274" s="178"/>
      <c r="K274" s="178"/>
      <c r="L274" s="178"/>
      <c r="M274" s="178"/>
      <c r="N274" s="180"/>
      <c r="O274" s="178"/>
      <c r="P274" s="180"/>
      <c r="Q274" s="178"/>
      <c r="R274" s="178"/>
      <c r="S274" s="178"/>
      <c r="T274" s="178"/>
      <c r="U274" s="178"/>
      <c r="V274" s="178"/>
      <c r="W274" s="178"/>
      <c r="X274" s="178"/>
      <c r="Y274" s="178"/>
      <c r="Z274" s="178"/>
      <c r="AA274" s="178"/>
      <c r="AB274" s="178"/>
      <c r="AC274" s="178"/>
      <c r="AD274" s="194"/>
      <c r="AE274" s="194"/>
      <c r="AF274" s="194"/>
      <c r="AG274" s="194"/>
      <c r="AH274" s="194"/>
      <c r="AI274" s="194"/>
      <c r="AJ274" s="194"/>
      <c r="AK274" s="194"/>
      <c r="AL274" s="194"/>
      <c r="AM274" s="194"/>
      <c r="AN274" s="194"/>
      <c r="AO274" s="194"/>
      <c r="AP274" s="194"/>
      <c r="AQ274" s="194"/>
      <c r="AR274" s="194"/>
      <c r="AS274" s="194"/>
      <c r="AT274" s="194"/>
      <c r="AU274" s="194"/>
      <c r="AV274" s="194"/>
      <c r="AW274" s="194"/>
      <c r="AX274" s="194"/>
      <c r="AY274" s="194"/>
      <c r="AZ274" s="194"/>
      <c r="BA274" s="194"/>
      <c r="BB274" s="194"/>
      <c r="BC274" s="194"/>
      <c r="BD274" s="194"/>
      <c r="BE274" s="194"/>
      <c r="BF274" s="194"/>
      <c r="BG274" s="194"/>
      <c r="BH274" s="194"/>
      <c r="BI274" s="194"/>
      <c r="BJ274" s="194"/>
      <c r="BK274" s="194"/>
      <c r="BL274" s="194"/>
      <c r="BM274" s="194"/>
      <c r="BN274" s="194"/>
      <c r="BO274" s="194"/>
      <c r="BP274" s="194"/>
      <c r="BQ274" s="194"/>
      <c r="BR274" s="194"/>
      <c r="BS274" s="194"/>
      <c r="BT274" s="194"/>
      <c r="BU274" s="194"/>
      <c r="BV274" s="194"/>
    </row>
    <row r="275" spans="2:74">
      <c r="B275" s="179"/>
      <c r="C275" s="179"/>
      <c r="D275" s="178"/>
      <c r="E275" s="178"/>
      <c r="F275" s="178"/>
      <c r="G275" s="178"/>
      <c r="H275" s="178"/>
      <c r="I275" s="178"/>
      <c r="J275" s="178"/>
      <c r="K275" s="178"/>
      <c r="L275" s="178"/>
      <c r="M275" s="178"/>
      <c r="N275" s="180"/>
      <c r="O275" s="178"/>
      <c r="P275" s="180"/>
      <c r="Q275" s="178"/>
      <c r="R275" s="178"/>
      <c r="S275" s="178"/>
      <c r="T275" s="178"/>
      <c r="U275" s="178"/>
      <c r="V275" s="178"/>
      <c r="W275" s="178"/>
      <c r="X275" s="178"/>
      <c r="Y275" s="178"/>
      <c r="Z275" s="178"/>
      <c r="AA275" s="178"/>
      <c r="AB275" s="178"/>
      <c r="AC275" s="178"/>
      <c r="AD275" s="194"/>
      <c r="AE275" s="194"/>
      <c r="AF275" s="194"/>
      <c r="AG275" s="194"/>
      <c r="AH275" s="194"/>
      <c r="AI275" s="194"/>
      <c r="AJ275" s="194"/>
      <c r="AK275" s="194"/>
      <c r="AL275" s="194"/>
      <c r="AM275" s="194"/>
      <c r="AN275" s="194"/>
      <c r="AO275" s="194"/>
      <c r="AP275" s="194"/>
      <c r="AQ275" s="194"/>
      <c r="AR275" s="194"/>
      <c r="AS275" s="194"/>
      <c r="AT275" s="194"/>
      <c r="AU275" s="194"/>
      <c r="AV275" s="194"/>
      <c r="AW275" s="194"/>
      <c r="AX275" s="194"/>
      <c r="AY275" s="194"/>
      <c r="AZ275" s="194"/>
      <c r="BA275" s="194"/>
      <c r="BB275" s="194"/>
      <c r="BC275" s="194"/>
      <c r="BD275" s="194"/>
      <c r="BE275" s="194"/>
      <c r="BF275" s="194"/>
      <c r="BG275" s="194"/>
      <c r="BH275" s="194"/>
      <c r="BI275" s="194"/>
      <c r="BJ275" s="194"/>
      <c r="BK275" s="194"/>
      <c r="BL275" s="194"/>
      <c r="BM275" s="194"/>
      <c r="BN275" s="194"/>
      <c r="BO275" s="194"/>
      <c r="BP275" s="194"/>
      <c r="BQ275" s="194"/>
      <c r="BR275" s="194"/>
      <c r="BS275" s="194"/>
      <c r="BT275" s="194"/>
      <c r="BU275" s="194"/>
      <c r="BV275" s="194"/>
    </row>
    <row r="276" spans="2:74">
      <c r="B276" s="179"/>
      <c r="C276" s="179"/>
      <c r="D276" s="178"/>
      <c r="E276" s="178"/>
      <c r="F276" s="178"/>
      <c r="G276" s="178"/>
      <c r="H276" s="178"/>
      <c r="I276" s="178"/>
      <c r="J276" s="178"/>
      <c r="K276" s="178"/>
      <c r="L276" s="178"/>
      <c r="M276" s="178"/>
      <c r="N276" s="180"/>
      <c r="O276" s="178"/>
      <c r="P276" s="180"/>
      <c r="Q276" s="178"/>
      <c r="R276" s="178"/>
      <c r="S276" s="178"/>
      <c r="T276" s="178"/>
      <c r="U276" s="178"/>
      <c r="V276" s="178"/>
      <c r="W276" s="178"/>
      <c r="X276" s="178"/>
      <c r="Y276" s="178"/>
      <c r="Z276" s="178"/>
      <c r="AA276" s="178"/>
      <c r="AB276" s="178"/>
      <c r="AC276" s="178"/>
      <c r="AD276" s="194"/>
      <c r="AE276" s="194"/>
      <c r="AF276" s="194"/>
      <c r="AG276" s="194"/>
      <c r="AH276" s="194"/>
      <c r="AI276" s="194"/>
      <c r="AJ276" s="194"/>
      <c r="AK276" s="194"/>
      <c r="AL276" s="194"/>
      <c r="AM276" s="194"/>
      <c r="AN276" s="194"/>
      <c r="AO276" s="194"/>
      <c r="AP276" s="194"/>
      <c r="AQ276" s="194"/>
      <c r="AR276" s="194"/>
      <c r="AS276" s="194"/>
      <c r="AT276" s="194"/>
      <c r="AU276" s="194"/>
      <c r="AV276" s="194"/>
      <c r="AW276" s="194"/>
      <c r="AX276" s="194"/>
      <c r="AY276" s="194"/>
      <c r="AZ276" s="194"/>
      <c r="BA276" s="194"/>
      <c r="BB276" s="194"/>
      <c r="BC276" s="194"/>
      <c r="BD276" s="194"/>
      <c r="BE276" s="194"/>
      <c r="BF276" s="194"/>
      <c r="BG276" s="194"/>
      <c r="BH276" s="194"/>
      <c r="BI276" s="194"/>
      <c r="BJ276" s="194"/>
      <c r="BK276" s="194"/>
      <c r="BL276" s="194"/>
      <c r="BM276" s="194"/>
      <c r="BN276" s="194"/>
      <c r="BO276" s="194"/>
      <c r="BP276" s="194"/>
      <c r="BQ276" s="194"/>
      <c r="BR276" s="194"/>
      <c r="BS276" s="194"/>
      <c r="BT276" s="194"/>
      <c r="BU276" s="194"/>
      <c r="BV276" s="194"/>
    </row>
    <row r="277" spans="2:74">
      <c r="B277" s="179"/>
      <c r="C277" s="179"/>
      <c r="D277" s="178"/>
      <c r="E277" s="178"/>
      <c r="F277" s="178"/>
      <c r="G277" s="178"/>
      <c r="H277" s="178"/>
      <c r="I277" s="178"/>
      <c r="J277" s="178"/>
      <c r="K277" s="178"/>
      <c r="L277" s="178"/>
      <c r="M277" s="178"/>
      <c r="N277" s="180"/>
      <c r="O277" s="178"/>
      <c r="P277" s="180"/>
      <c r="Q277" s="178"/>
      <c r="R277" s="178"/>
      <c r="S277" s="178"/>
      <c r="T277" s="178"/>
      <c r="U277" s="178"/>
      <c r="V277" s="178"/>
      <c r="W277" s="178"/>
      <c r="X277" s="178"/>
      <c r="Y277" s="178"/>
      <c r="Z277" s="178"/>
      <c r="AA277" s="178"/>
      <c r="AB277" s="178"/>
      <c r="AC277" s="178"/>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4"/>
      <c r="BG277" s="194"/>
      <c r="BH277" s="194"/>
      <c r="BI277" s="194"/>
      <c r="BJ277" s="194"/>
      <c r="BK277" s="194"/>
      <c r="BL277" s="194"/>
      <c r="BM277" s="194"/>
      <c r="BN277" s="194"/>
      <c r="BO277" s="194"/>
      <c r="BP277" s="194"/>
      <c r="BQ277" s="194"/>
      <c r="BR277" s="194"/>
      <c r="BS277" s="194"/>
      <c r="BT277" s="194"/>
      <c r="BU277" s="194"/>
      <c r="BV277" s="194"/>
    </row>
    <row r="278" spans="2:74">
      <c r="B278" s="179"/>
      <c r="C278" s="179"/>
      <c r="D278" s="178"/>
      <c r="E278" s="178"/>
      <c r="F278" s="178"/>
      <c r="G278" s="178"/>
      <c r="H278" s="178"/>
      <c r="I278" s="178"/>
      <c r="J278" s="178"/>
      <c r="K278" s="178"/>
      <c r="L278" s="178"/>
      <c r="M278" s="178"/>
      <c r="N278" s="180"/>
      <c r="O278" s="178"/>
      <c r="P278" s="180"/>
      <c r="Q278" s="178"/>
      <c r="R278" s="178"/>
      <c r="S278" s="178"/>
      <c r="T278" s="178"/>
      <c r="U278" s="178"/>
      <c r="V278" s="178"/>
      <c r="W278" s="178"/>
      <c r="X278" s="178"/>
      <c r="Y278" s="178"/>
      <c r="Z278" s="178"/>
      <c r="AA278" s="178"/>
      <c r="AB278" s="178"/>
      <c r="AC278" s="178"/>
      <c r="AD278" s="194"/>
      <c r="AE278" s="194"/>
      <c r="AF278" s="194"/>
      <c r="AG278" s="194"/>
      <c r="AH278" s="194"/>
      <c r="AI278" s="194"/>
      <c r="AJ278" s="194"/>
      <c r="AK278" s="194"/>
      <c r="AL278" s="194"/>
      <c r="AM278" s="194"/>
      <c r="AN278" s="194"/>
      <c r="AO278" s="194"/>
      <c r="AP278" s="194"/>
      <c r="AQ278" s="194"/>
      <c r="AR278" s="194"/>
      <c r="AS278" s="194"/>
      <c r="AT278" s="194"/>
      <c r="AU278" s="194"/>
      <c r="AV278" s="194"/>
      <c r="AW278" s="194"/>
      <c r="AX278" s="194"/>
      <c r="AY278" s="194"/>
      <c r="AZ278" s="194"/>
      <c r="BA278" s="194"/>
      <c r="BB278" s="194"/>
      <c r="BC278" s="194"/>
      <c r="BD278" s="194"/>
      <c r="BE278" s="194"/>
      <c r="BF278" s="194"/>
      <c r="BG278" s="194"/>
      <c r="BH278" s="194"/>
      <c r="BI278" s="194"/>
      <c r="BJ278" s="194"/>
      <c r="BK278" s="194"/>
      <c r="BL278" s="194"/>
      <c r="BM278" s="194"/>
      <c r="BN278" s="194"/>
      <c r="BO278" s="194"/>
      <c r="BP278" s="194"/>
      <c r="BQ278" s="194"/>
      <c r="BR278" s="194"/>
      <c r="BS278" s="194"/>
      <c r="BT278" s="194"/>
      <c r="BU278" s="194"/>
      <c r="BV278" s="194"/>
    </row>
    <row r="279" spans="2:74">
      <c r="B279" s="179"/>
      <c r="C279" s="179"/>
      <c r="D279" s="178"/>
      <c r="E279" s="178"/>
      <c r="F279" s="178"/>
      <c r="G279" s="178"/>
      <c r="H279" s="178"/>
      <c r="I279" s="178"/>
      <c r="J279" s="178"/>
      <c r="K279" s="178"/>
      <c r="L279" s="178"/>
      <c r="M279" s="178"/>
      <c r="N279" s="180"/>
      <c r="O279" s="178"/>
      <c r="P279" s="180"/>
      <c r="Q279" s="178"/>
      <c r="R279" s="178"/>
      <c r="S279" s="178"/>
      <c r="T279" s="178"/>
      <c r="U279" s="178"/>
      <c r="V279" s="178"/>
      <c r="W279" s="178"/>
      <c r="X279" s="178"/>
      <c r="Y279" s="178"/>
      <c r="Z279" s="178"/>
      <c r="AA279" s="178"/>
      <c r="AB279" s="178"/>
      <c r="AC279" s="178"/>
      <c r="AD279" s="194"/>
      <c r="AE279" s="194"/>
      <c r="AF279" s="194"/>
      <c r="AG279" s="194"/>
      <c r="AH279" s="194"/>
      <c r="AI279" s="194"/>
      <c r="AJ279" s="194"/>
      <c r="AK279" s="194"/>
      <c r="AL279" s="194"/>
      <c r="AM279" s="194"/>
      <c r="AN279" s="194"/>
      <c r="AO279" s="194"/>
      <c r="AP279" s="194"/>
      <c r="AQ279" s="194"/>
      <c r="AR279" s="194"/>
      <c r="AS279" s="194"/>
      <c r="AT279" s="194"/>
      <c r="AU279" s="194"/>
      <c r="AV279" s="194"/>
      <c r="AW279" s="194"/>
      <c r="AX279" s="194"/>
      <c r="AY279" s="194"/>
      <c r="AZ279" s="194"/>
      <c r="BA279" s="194"/>
      <c r="BB279" s="194"/>
      <c r="BC279" s="194"/>
      <c r="BD279" s="194"/>
      <c r="BE279" s="194"/>
      <c r="BF279" s="194"/>
      <c r="BG279" s="194"/>
      <c r="BH279" s="194"/>
      <c r="BI279" s="194"/>
      <c r="BJ279" s="194"/>
      <c r="BK279" s="194"/>
      <c r="BL279" s="194"/>
      <c r="BM279" s="194"/>
      <c r="BN279" s="194"/>
      <c r="BO279" s="194"/>
      <c r="BP279" s="194"/>
      <c r="BQ279" s="194"/>
      <c r="BR279" s="194"/>
      <c r="BS279" s="194"/>
      <c r="BT279" s="194"/>
      <c r="BU279" s="194"/>
      <c r="BV279" s="194"/>
    </row>
    <row r="280" spans="2:74">
      <c r="B280" s="179"/>
      <c r="C280" s="179"/>
      <c r="D280" s="178"/>
      <c r="E280" s="178"/>
      <c r="F280" s="178"/>
      <c r="G280" s="178"/>
      <c r="H280" s="178"/>
      <c r="I280" s="178"/>
      <c r="J280" s="178"/>
      <c r="K280" s="178"/>
      <c r="L280" s="178"/>
      <c r="M280" s="178"/>
      <c r="N280" s="180"/>
      <c r="O280" s="178"/>
      <c r="P280" s="180"/>
      <c r="Q280" s="178"/>
      <c r="R280" s="178"/>
      <c r="S280" s="178"/>
      <c r="T280" s="178"/>
      <c r="U280" s="178"/>
      <c r="V280" s="178"/>
      <c r="W280" s="178"/>
      <c r="X280" s="178"/>
      <c r="Y280" s="178"/>
      <c r="Z280" s="178"/>
      <c r="AA280" s="178"/>
      <c r="AB280" s="178"/>
      <c r="AC280" s="178"/>
      <c r="AD280" s="194"/>
      <c r="AE280" s="194"/>
      <c r="AF280" s="194"/>
      <c r="AG280" s="194"/>
      <c r="AH280" s="194"/>
      <c r="AI280" s="194"/>
      <c r="AJ280" s="194"/>
      <c r="AK280" s="194"/>
      <c r="AL280" s="194"/>
      <c r="AM280" s="194"/>
      <c r="AN280" s="194"/>
      <c r="AO280" s="194"/>
      <c r="AP280" s="194"/>
      <c r="AQ280" s="194"/>
      <c r="AR280" s="194"/>
      <c r="AS280" s="194"/>
      <c r="AT280" s="194"/>
      <c r="AU280" s="194"/>
      <c r="AV280" s="194"/>
      <c r="AW280" s="194"/>
      <c r="AX280" s="194"/>
      <c r="AY280" s="194"/>
      <c r="AZ280" s="194"/>
      <c r="BA280" s="194"/>
      <c r="BB280" s="194"/>
      <c r="BC280" s="194"/>
      <c r="BD280" s="194"/>
      <c r="BE280" s="194"/>
      <c r="BF280" s="194"/>
      <c r="BG280" s="194"/>
      <c r="BH280" s="194"/>
      <c r="BI280" s="194"/>
      <c r="BJ280" s="194"/>
      <c r="BK280" s="194"/>
      <c r="BL280" s="194"/>
      <c r="BM280" s="194"/>
      <c r="BN280" s="194"/>
      <c r="BO280" s="194"/>
      <c r="BP280" s="194"/>
      <c r="BQ280" s="194"/>
      <c r="BR280" s="194"/>
      <c r="BS280" s="194"/>
      <c r="BT280" s="194"/>
      <c r="BU280" s="194"/>
      <c r="BV280" s="194"/>
    </row>
    <row r="281" spans="2:74">
      <c r="B281" s="179"/>
      <c r="C281" s="179"/>
      <c r="D281" s="178"/>
      <c r="E281" s="178"/>
      <c r="F281" s="178"/>
      <c r="G281" s="178"/>
      <c r="H281" s="178"/>
      <c r="I281" s="178"/>
      <c r="J281" s="178"/>
      <c r="K281" s="178"/>
      <c r="L281" s="178"/>
      <c r="M281" s="178"/>
      <c r="N281" s="180"/>
      <c r="O281" s="178"/>
      <c r="P281" s="180"/>
      <c r="Q281" s="178"/>
      <c r="R281" s="178"/>
      <c r="S281" s="178"/>
      <c r="T281" s="178"/>
      <c r="U281" s="178"/>
      <c r="V281" s="178"/>
      <c r="W281" s="178"/>
      <c r="X281" s="178"/>
      <c r="Y281" s="178"/>
      <c r="Z281" s="178"/>
      <c r="AA281" s="178"/>
      <c r="AB281" s="178"/>
      <c r="AC281" s="178"/>
      <c r="AD281" s="194"/>
      <c r="AE281" s="194"/>
      <c r="AF281" s="194"/>
      <c r="AG281" s="194"/>
      <c r="AH281" s="194"/>
      <c r="AI281" s="194"/>
      <c r="AJ281" s="194"/>
      <c r="AK281" s="194"/>
      <c r="AL281" s="194"/>
      <c r="AM281" s="194"/>
      <c r="AN281" s="194"/>
      <c r="AO281" s="194"/>
      <c r="AP281" s="194"/>
      <c r="AQ281" s="194"/>
      <c r="AR281" s="194"/>
      <c r="AS281" s="194"/>
      <c r="AT281" s="194"/>
      <c r="AU281" s="194"/>
      <c r="AV281" s="194"/>
      <c r="AW281" s="194"/>
      <c r="AX281" s="194"/>
      <c r="AY281" s="194"/>
      <c r="AZ281" s="194"/>
      <c r="BA281" s="194"/>
      <c r="BB281" s="194"/>
      <c r="BC281" s="194"/>
      <c r="BD281" s="194"/>
      <c r="BE281" s="194"/>
      <c r="BF281" s="194"/>
      <c r="BG281" s="194"/>
      <c r="BH281" s="194"/>
      <c r="BI281" s="194"/>
      <c r="BJ281" s="194"/>
      <c r="BK281" s="194"/>
      <c r="BL281" s="194"/>
      <c r="BM281" s="194"/>
      <c r="BN281" s="194"/>
      <c r="BO281" s="194"/>
      <c r="BP281" s="194"/>
      <c r="BQ281" s="194"/>
      <c r="BR281" s="194"/>
      <c r="BS281" s="194"/>
      <c r="BT281" s="194"/>
      <c r="BU281" s="194"/>
      <c r="BV281" s="194"/>
    </row>
    <row r="282" spans="2:74">
      <c r="B282" s="179"/>
      <c r="C282" s="179"/>
      <c r="D282" s="178"/>
      <c r="E282" s="178"/>
      <c r="F282" s="178"/>
      <c r="G282" s="178"/>
      <c r="H282" s="178"/>
      <c r="I282" s="178"/>
      <c r="J282" s="178"/>
      <c r="K282" s="178"/>
      <c r="L282" s="178"/>
      <c r="M282" s="178"/>
      <c r="N282" s="180"/>
      <c r="O282" s="178"/>
      <c r="P282" s="180"/>
      <c r="Q282" s="178"/>
      <c r="R282" s="178"/>
      <c r="S282" s="178"/>
      <c r="T282" s="178"/>
      <c r="U282" s="178"/>
      <c r="V282" s="178"/>
      <c r="W282" s="178"/>
      <c r="X282" s="178"/>
      <c r="Y282" s="178"/>
      <c r="Z282" s="178"/>
      <c r="AA282" s="178"/>
      <c r="AB282" s="178"/>
      <c r="AC282" s="178"/>
      <c r="AD282" s="194"/>
      <c r="AE282" s="194"/>
      <c r="AF282" s="194"/>
      <c r="AG282" s="194"/>
      <c r="AH282" s="194"/>
      <c r="AI282" s="194"/>
      <c r="AJ282" s="194"/>
      <c r="AK282" s="194"/>
      <c r="AL282" s="194"/>
      <c r="AM282" s="194"/>
      <c r="AN282" s="194"/>
      <c r="AO282" s="194"/>
      <c r="AP282" s="194"/>
      <c r="AQ282" s="194"/>
      <c r="AR282" s="194"/>
      <c r="AS282" s="194"/>
      <c r="AT282" s="194"/>
      <c r="AU282" s="194"/>
      <c r="AV282" s="194"/>
      <c r="AW282" s="194"/>
      <c r="AX282" s="194"/>
      <c r="AY282" s="194"/>
      <c r="AZ282" s="194"/>
      <c r="BA282" s="194"/>
      <c r="BB282" s="194"/>
      <c r="BC282" s="194"/>
      <c r="BD282" s="194"/>
      <c r="BE282" s="194"/>
      <c r="BF282" s="194"/>
      <c r="BG282" s="194"/>
      <c r="BH282" s="194"/>
      <c r="BI282" s="194"/>
      <c r="BJ282" s="194"/>
      <c r="BK282" s="194"/>
      <c r="BL282" s="194"/>
      <c r="BM282" s="194"/>
      <c r="BN282" s="194"/>
      <c r="BO282" s="194"/>
      <c r="BP282" s="194"/>
      <c r="BQ282" s="194"/>
      <c r="BR282" s="194"/>
      <c r="BS282" s="194"/>
      <c r="BT282" s="194"/>
      <c r="BU282" s="194"/>
      <c r="BV282" s="194"/>
    </row>
    <row r="283" spans="2:74">
      <c r="B283" s="179"/>
      <c r="C283" s="179"/>
      <c r="D283" s="178"/>
      <c r="E283" s="178"/>
      <c r="F283" s="178"/>
      <c r="G283" s="178"/>
      <c r="H283" s="178"/>
      <c r="I283" s="178"/>
      <c r="J283" s="178"/>
      <c r="K283" s="178"/>
      <c r="L283" s="178"/>
      <c r="M283" s="178"/>
      <c r="N283" s="180"/>
      <c r="O283" s="178"/>
      <c r="P283" s="180"/>
      <c r="Q283" s="178"/>
      <c r="R283" s="178"/>
      <c r="S283" s="178"/>
      <c r="T283" s="178"/>
      <c r="U283" s="178"/>
      <c r="V283" s="178"/>
      <c r="W283" s="178"/>
      <c r="X283" s="178"/>
      <c r="Y283" s="178"/>
      <c r="Z283" s="178"/>
      <c r="AA283" s="178"/>
      <c r="AB283" s="178"/>
      <c r="AC283" s="178"/>
      <c r="AD283" s="194"/>
      <c r="AE283" s="194"/>
      <c r="AF283" s="194"/>
      <c r="AG283" s="194"/>
      <c r="AH283" s="194"/>
      <c r="AI283" s="194"/>
      <c r="AJ283" s="194"/>
      <c r="AK283" s="194"/>
      <c r="AL283" s="194"/>
      <c r="AM283" s="194"/>
      <c r="AN283" s="194"/>
      <c r="AO283" s="194"/>
      <c r="AP283" s="194"/>
      <c r="AQ283" s="194"/>
      <c r="AR283" s="194"/>
      <c r="AS283" s="194"/>
      <c r="AT283" s="194"/>
      <c r="AU283" s="194"/>
      <c r="AV283" s="194"/>
      <c r="AW283" s="194"/>
      <c r="AX283" s="194"/>
      <c r="AY283" s="194"/>
      <c r="AZ283" s="194"/>
      <c r="BA283" s="194"/>
      <c r="BB283" s="194"/>
      <c r="BC283" s="194"/>
      <c r="BD283" s="194"/>
      <c r="BE283" s="194"/>
      <c r="BF283" s="194"/>
      <c r="BG283" s="194"/>
      <c r="BH283" s="194"/>
      <c r="BI283" s="194"/>
      <c r="BJ283" s="194"/>
      <c r="BK283" s="194"/>
      <c r="BL283" s="194"/>
      <c r="BM283" s="194"/>
      <c r="BN283" s="194"/>
      <c r="BO283" s="194"/>
      <c r="BP283" s="194"/>
      <c r="BQ283" s="194"/>
      <c r="BR283" s="194"/>
      <c r="BS283" s="194"/>
      <c r="BT283" s="194"/>
      <c r="BU283" s="194"/>
      <c r="BV283" s="194"/>
    </row>
    <row r="284" spans="2:74">
      <c r="B284" s="179"/>
      <c r="C284" s="179"/>
      <c r="D284" s="178"/>
      <c r="E284" s="178"/>
      <c r="F284" s="178"/>
      <c r="G284" s="178"/>
      <c r="H284" s="178"/>
      <c r="I284" s="178"/>
      <c r="J284" s="178"/>
      <c r="K284" s="178"/>
      <c r="L284" s="178"/>
      <c r="M284" s="178"/>
      <c r="N284" s="180"/>
      <c r="O284" s="178"/>
      <c r="P284" s="180"/>
      <c r="Q284" s="178"/>
      <c r="R284" s="178"/>
      <c r="S284" s="178"/>
      <c r="T284" s="178"/>
      <c r="U284" s="178"/>
      <c r="V284" s="178"/>
      <c r="W284" s="178"/>
      <c r="X284" s="178"/>
      <c r="Y284" s="178"/>
      <c r="Z284" s="178"/>
      <c r="AA284" s="178"/>
      <c r="AB284" s="178"/>
      <c r="AC284" s="178"/>
      <c r="AD284" s="194"/>
      <c r="AE284" s="194"/>
      <c r="AF284" s="194"/>
      <c r="AG284" s="194"/>
      <c r="AH284" s="194"/>
      <c r="AI284" s="194"/>
      <c r="AJ284" s="194"/>
      <c r="AK284" s="194"/>
      <c r="AL284" s="194"/>
      <c r="AM284" s="194"/>
      <c r="AN284" s="194"/>
      <c r="AO284" s="194"/>
      <c r="AP284" s="194"/>
      <c r="AQ284" s="194"/>
      <c r="AR284" s="194"/>
      <c r="AS284" s="194"/>
      <c r="AT284" s="194"/>
      <c r="AU284" s="194"/>
      <c r="AV284" s="194"/>
      <c r="AW284" s="194"/>
      <c r="AX284" s="194"/>
      <c r="AY284" s="194"/>
      <c r="AZ284" s="194"/>
      <c r="BA284" s="194"/>
      <c r="BB284" s="194"/>
      <c r="BC284" s="194"/>
      <c r="BD284" s="194"/>
      <c r="BE284" s="194"/>
      <c r="BF284" s="194"/>
      <c r="BG284" s="194"/>
      <c r="BH284" s="194"/>
      <c r="BI284" s="194"/>
      <c r="BJ284" s="194"/>
      <c r="BK284" s="194"/>
      <c r="BL284" s="194"/>
      <c r="BM284" s="194"/>
      <c r="BN284" s="194"/>
      <c r="BO284" s="194"/>
      <c r="BP284" s="194"/>
      <c r="BQ284" s="194"/>
      <c r="BR284" s="194"/>
      <c r="BS284" s="194"/>
      <c r="BT284" s="194"/>
      <c r="BU284" s="194"/>
      <c r="BV284" s="194"/>
    </row>
    <row r="285" spans="2:74">
      <c r="B285" s="179"/>
      <c r="C285" s="179"/>
      <c r="D285" s="178"/>
      <c r="E285" s="178"/>
      <c r="F285" s="178"/>
      <c r="G285" s="178"/>
      <c r="H285" s="178"/>
      <c r="I285" s="178"/>
      <c r="J285" s="178"/>
      <c r="K285" s="178"/>
      <c r="L285" s="178"/>
      <c r="M285" s="178"/>
      <c r="N285" s="180"/>
      <c r="O285" s="178"/>
      <c r="P285" s="180"/>
      <c r="Q285" s="178"/>
      <c r="R285" s="178"/>
      <c r="S285" s="178"/>
      <c r="T285" s="178"/>
      <c r="U285" s="178"/>
      <c r="V285" s="178"/>
      <c r="W285" s="178"/>
      <c r="X285" s="178"/>
      <c r="Y285" s="178"/>
      <c r="Z285" s="178"/>
      <c r="AA285" s="178"/>
      <c r="AB285" s="178"/>
      <c r="AC285" s="178"/>
      <c r="AD285" s="194"/>
      <c r="AE285" s="194"/>
      <c r="AF285" s="194"/>
      <c r="AG285" s="194"/>
      <c r="AH285" s="194"/>
      <c r="AI285" s="194"/>
      <c r="AJ285" s="194"/>
      <c r="AK285" s="194"/>
      <c r="AL285" s="194"/>
      <c r="AM285" s="194"/>
      <c r="AN285" s="194"/>
      <c r="AO285" s="194"/>
      <c r="AP285" s="194"/>
      <c r="AQ285" s="194"/>
      <c r="AR285" s="194"/>
      <c r="AS285" s="194"/>
      <c r="AT285" s="194"/>
      <c r="AU285" s="194"/>
      <c r="AV285" s="194"/>
      <c r="AW285" s="194"/>
      <c r="AX285" s="194"/>
      <c r="AY285" s="194"/>
      <c r="AZ285" s="194"/>
      <c r="BA285" s="194"/>
      <c r="BB285" s="194"/>
      <c r="BC285" s="194"/>
      <c r="BD285" s="194"/>
      <c r="BE285" s="194"/>
      <c r="BF285" s="194"/>
      <c r="BG285" s="194"/>
      <c r="BH285" s="194"/>
      <c r="BI285" s="194"/>
      <c r="BJ285" s="194"/>
      <c r="BK285" s="194"/>
      <c r="BL285" s="194"/>
      <c r="BM285" s="194"/>
      <c r="BN285" s="194"/>
      <c r="BO285" s="194"/>
      <c r="BP285" s="194"/>
      <c r="BQ285" s="194"/>
      <c r="BR285" s="194"/>
      <c r="BS285" s="194"/>
      <c r="BT285" s="194"/>
      <c r="BU285" s="194"/>
      <c r="BV285" s="194"/>
    </row>
    <row r="286" spans="2:74">
      <c r="B286" s="179"/>
      <c r="C286" s="179"/>
      <c r="D286" s="178"/>
      <c r="E286" s="178"/>
      <c r="F286" s="178"/>
      <c r="G286" s="178"/>
      <c r="H286" s="178"/>
      <c r="I286" s="178"/>
      <c r="J286" s="178"/>
      <c r="K286" s="178"/>
      <c r="L286" s="178"/>
      <c r="M286" s="178"/>
      <c r="N286" s="180"/>
      <c r="O286" s="178"/>
      <c r="P286" s="180"/>
      <c r="Q286" s="178"/>
      <c r="R286" s="178"/>
      <c r="S286" s="178"/>
      <c r="T286" s="178"/>
      <c r="U286" s="178"/>
      <c r="V286" s="178"/>
      <c r="W286" s="178"/>
      <c r="X286" s="178"/>
      <c r="Y286" s="178"/>
      <c r="Z286" s="178"/>
      <c r="AA286" s="178"/>
      <c r="AB286" s="178"/>
      <c r="AC286" s="178"/>
      <c r="AD286" s="194"/>
      <c r="AE286" s="194"/>
      <c r="AF286" s="194"/>
      <c r="AG286" s="194"/>
      <c r="AH286" s="194"/>
      <c r="AI286" s="194"/>
      <c r="AJ286" s="194"/>
      <c r="AK286" s="194"/>
      <c r="AL286" s="194"/>
      <c r="AM286" s="194"/>
      <c r="AN286" s="194"/>
      <c r="AO286" s="194"/>
      <c r="AP286" s="194"/>
      <c r="AQ286" s="194"/>
      <c r="AR286" s="194"/>
      <c r="AS286" s="194"/>
      <c r="AT286" s="194"/>
      <c r="AU286" s="194"/>
      <c r="AV286" s="194"/>
      <c r="AW286" s="194"/>
      <c r="AX286" s="194"/>
      <c r="AY286" s="194"/>
      <c r="AZ286" s="194"/>
      <c r="BA286" s="194"/>
      <c r="BB286" s="194"/>
      <c r="BC286" s="194"/>
      <c r="BD286" s="194"/>
      <c r="BE286" s="194"/>
      <c r="BF286" s="194"/>
      <c r="BG286" s="194"/>
      <c r="BH286" s="194"/>
      <c r="BI286" s="194"/>
      <c r="BJ286" s="194"/>
      <c r="BK286" s="194"/>
      <c r="BL286" s="194"/>
      <c r="BM286" s="194"/>
      <c r="BN286" s="194"/>
      <c r="BO286" s="194"/>
      <c r="BP286" s="194"/>
      <c r="BQ286" s="194"/>
      <c r="BR286" s="194"/>
      <c r="BS286" s="194"/>
      <c r="BT286" s="194"/>
      <c r="BU286" s="194"/>
      <c r="BV286" s="194"/>
    </row>
    <row r="287" spans="2:74">
      <c r="B287" s="179"/>
      <c r="C287" s="179"/>
      <c r="D287" s="178"/>
      <c r="E287" s="178"/>
      <c r="F287" s="178"/>
      <c r="G287" s="178"/>
      <c r="H287" s="178"/>
      <c r="I287" s="178"/>
      <c r="J287" s="178"/>
      <c r="K287" s="178"/>
      <c r="L287" s="178"/>
      <c r="M287" s="178"/>
      <c r="N287" s="180"/>
      <c r="O287" s="178"/>
      <c r="P287" s="180"/>
      <c r="Q287" s="178"/>
      <c r="R287" s="178"/>
      <c r="S287" s="178"/>
      <c r="T287" s="178"/>
      <c r="U287" s="178"/>
      <c r="V287" s="178"/>
      <c r="W287" s="178"/>
      <c r="X287" s="178"/>
      <c r="Y287" s="178"/>
      <c r="Z287" s="178"/>
      <c r="AA287" s="178"/>
      <c r="AB287" s="178"/>
      <c r="AC287" s="178"/>
      <c r="AD287" s="194"/>
      <c r="AE287" s="194"/>
      <c r="AF287" s="194"/>
      <c r="AG287" s="194"/>
      <c r="AH287" s="194"/>
      <c r="AI287" s="194"/>
      <c r="AJ287" s="194"/>
      <c r="AK287" s="194"/>
      <c r="AL287" s="194"/>
      <c r="AM287" s="194"/>
      <c r="AN287" s="194"/>
      <c r="AO287" s="194"/>
      <c r="AP287" s="194"/>
      <c r="AQ287" s="194"/>
      <c r="AR287" s="194"/>
      <c r="AS287" s="194"/>
      <c r="AT287" s="194"/>
      <c r="AU287" s="194"/>
      <c r="AV287" s="194"/>
      <c r="AW287" s="194"/>
      <c r="AX287" s="194"/>
      <c r="AY287" s="194"/>
      <c r="AZ287" s="194"/>
      <c r="BA287" s="194"/>
      <c r="BB287" s="194"/>
      <c r="BC287" s="194"/>
      <c r="BD287" s="194"/>
      <c r="BE287" s="194"/>
      <c r="BF287" s="194"/>
      <c r="BG287" s="194"/>
      <c r="BH287" s="194"/>
      <c r="BI287" s="194"/>
      <c r="BJ287" s="194"/>
      <c r="BK287" s="194"/>
      <c r="BL287" s="194"/>
      <c r="BM287" s="194"/>
      <c r="BN287" s="194"/>
      <c r="BO287" s="194"/>
      <c r="BP287" s="194"/>
      <c r="BQ287" s="194"/>
      <c r="BR287" s="194"/>
      <c r="BS287" s="194"/>
      <c r="BT287" s="194"/>
      <c r="BU287" s="194"/>
      <c r="BV287" s="194"/>
    </row>
    <row r="288" spans="2:74">
      <c r="B288" s="179"/>
      <c r="C288" s="179"/>
      <c r="D288" s="178"/>
      <c r="E288" s="178"/>
      <c r="F288" s="178"/>
      <c r="G288" s="178"/>
      <c r="H288" s="178"/>
      <c r="I288" s="178"/>
      <c r="J288" s="178"/>
      <c r="K288" s="178"/>
      <c r="L288" s="178"/>
      <c r="M288" s="178"/>
      <c r="N288" s="180"/>
      <c r="O288" s="178"/>
      <c r="P288" s="180"/>
      <c r="Q288" s="178"/>
      <c r="R288" s="178"/>
      <c r="S288" s="178"/>
      <c r="T288" s="178"/>
      <c r="U288" s="178"/>
      <c r="V288" s="178"/>
      <c r="W288" s="178"/>
      <c r="X288" s="178"/>
      <c r="Y288" s="178"/>
      <c r="Z288" s="178"/>
      <c r="AA288" s="178"/>
      <c r="AB288" s="178"/>
      <c r="AC288" s="178"/>
      <c r="AD288" s="194"/>
      <c r="AE288" s="194"/>
      <c r="AF288" s="194"/>
      <c r="AG288" s="194"/>
      <c r="AH288" s="194"/>
      <c r="AI288" s="194"/>
      <c r="AJ288" s="194"/>
      <c r="AK288" s="194"/>
      <c r="AL288" s="194"/>
      <c r="AM288" s="194"/>
      <c r="AN288" s="194"/>
      <c r="AO288" s="194"/>
      <c r="AP288" s="194"/>
      <c r="AQ288" s="194"/>
      <c r="AR288" s="194"/>
      <c r="AS288" s="194"/>
      <c r="AT288" s="194"/>
      <c r="AU288" s="194"/>
      <c r="AV288" s="194"/>
      <c r="AW288" s="194"/>
      <c r="AX288" s="194"/>
      <c r="AY288" s="194"/>
      <c r="AZ288" s="194"/>
      <c r="BA288" s="194"/>
      <c r="BB288" s="194"/>
      <c r="BC288" s="194"/>
      <c r="BD288" s="194"/>
      <c r="BE288" s="194"/>
      <c r="BF288" s="194"/>
      <c r="BG288" s="194"/>
      <c r="BH288" s="194"/>
      <c r="BI288" s="194"/>
      <c r="BJ288" s="194"/>
      <c r="BK288" s="194"/>
      <c r="BL288" s="194"/>
      <c r="BM288" s="194"/>
      <c r="BN288" s="194"/>
      <c r="BO288" s="194"/>
      <c r="BP288" s="194"/>
      <c r="BQ288" s="194"/>
      <c r="BR288" s="194"/>
      <c r="BS288" s="194"/>
      <c r="BT288" s="194"/>
      <c r="BU288" s="194"/>
      <c r="BV288" s="194"/>
    </row>
    <row r="289" spans="2:74">
      <c r="B289" s="179"/>
      <c r="C289" s="179"/>
      <c r="D289" s="178"/>
      <c r="E289" s="178"/>
      <c r="F289" s="178"/>
      <c r="G289" s="178"/>
      <c r="H289" s="178"/>
      <c r="I289" s="178"/>
      <c r="J289" s="178"/>
      <c r="K289" s="178"/>
      <c r="L289" s="178"/>
      <c r="M289" s="178"/>
      <c r="N289" s="180"/>
      <c r="O289" s="178"/>
      <c r="P289" s="180"/>
      <c r="Q289" s="178"/>
      <c r="R289" s="178"/>
      <c r="S289" s="178"/>
      <c r="T289" s="178"/>
      <c r="U289" s="178"/>
      <c r="V289" s="178"/>
      <c r="W289" s="178"/>
      <c r="X289" s="178"/>
      <c r="Y289" s="178"/>
      <c r="Z289" s="178"/>
      <c r="AA289" s="178"/>
      <c r="AB289" s="178"/>
      <c r="AC289" s="178"/>
      <c r="AD289" s="194"/>
      <c r="AE289" s="194"/>
      <c r="AF289" s="194"/>
      <c r="AG289" s="194"/>
      <c r="AH289" s="194"/>
      <c r="AI289" s="194"/>
      <c r="AJ289" s="194"/>
      <c r="AK289" s="194"/>
      <c r="AL289" s="194"/>
      <c r="AM289" s="194"/>
      <c r="AN289" s="194"/>
      <c r="AO289" s="194"/>
      <c r="AP289" s="194"/>
      <c r="AQ289" s="194"/>
      <c r="AR289" s="194"/>
      <c r="AS289" s="194"/>
      <c r="AT289" s="194"/>
      <c r="AU289" s="194"/>
      <c r="AV289" s="194"/>
      <c r="AW289" s="194"/>
      <c r="AX289" s="194"/>
      <c r="AY289" s="194"/>
      <c r="AZ289" s="194"/>
      <c r="BA289" s="194"/>
      <c r="BB289" s="194"/>
      <c r="BC289" s="194"/>
      <c r="BD289" s="194"/>
      <c r="BE289" s="194"/>
      <c r="BF289" s="194"/>
      <c r="BG289" s="194"/>
      <c r="BH289" s="194"/>
      <c r="BI289" s="194"/>
      <c r="BJ289" s="194"/>
      <c r="BK289" s="194"/>
      <c r="BL289" s="194"/>
      <c r="BM289" s="194"/>
      <c r="BN289" s="194"/>
      <c r="BO289" s="194"/>
      <c r="BP289" s="194"/>
      <c r="BQ289" s="194"/>
      <c r="BR289" s="194"/>
      <c r="BS289" s="194"/>
      <c r="BT289" s="194"/>
      <c r="BU289" s="194"/>
      <c r="BV289" s="194"/>
    </row>
    <row r="290" spans="2:74">
      <c r="B290" s="179"/>
      <c r="C290" s="179"/>
      <c r="D290" s="178"/>
      <c r="E290" s="178"/>
      <c r="F290" s="178"/>
      <c r="G290" s="178"/>
      <c r="H290" s="178"/>
      <c r="I290" s="178"/>
      <c r="J290" s="178"/>
      <c r="K290" s="178"/>
      <c r="L290" s="178"/>
      <c r="M290" s="178"/>
      <c r="N290" s="180"/>
      <c r="O290" s="178"/>
      <c r="P290" s="180"/>
      <c r="Q290" s="178"/>
      <c r="R290" s="178"/>
      <c r="S290" s="178"/>
      <c r="T290" s="178"/>
      <c r="U290" s="178"/>
      <c r="V290" s="178"/>
      <c r="W290" s="178"/>
      <c r="X290" s="178"/>
      <c r="Y290" s="178"/>
      <c r="Z290" s="178"/>
      <c r="AA290" s="178"/>
      <c r="AB290" s="178"/>
      <c r="AC290" s="178"/>
      <c r="AD290" s="194"/>
      <c r="AE290" s="194"/>
      <c r="AF290" s="194"/>
      <c r="AG290" s="194"/>
      <c r="AH290" s="194"/>
      <c r="AI290" s="194"/>
      <c r="AJ290" s="194"/>
      <c r="AK290" s="194"/>
      <c r="AL290" s="194"/>
      <c r="AM290" s="194"/>
      <c r="AN290" s="194"/>
      <c r="AO290" s="194"/>
      <c r="AP290" s="194"/>
      <c r="AQ290" s="194"/>
      <c r="AR290" s="194"/>
      <c r="AS290" s="194"/>
      <c r="AT290" s="194"/>
      <c r="AU290" s="194"/>
      <c r="AV290" s="194"/>
      <c r="AW290" s="194"/>
      <c r="AX290" s="194"/>
      <c r="AY290" s="194"/>
      <c r="AZ290" s="194"/>
      <c r="BA290" s="194"/>
      <c r="BB290" s="194"/>
      <c r="BC290" s="194"/>
      <c r="BD290" s="194"/>
      <c r="BE290" s="194"/>
      <c r="BF290" s="194"/>
      <c r="BG290" s="194"/>
      <c r="BH290" s="194"/>
      <c r="BI290" s="194"/>
      <c r="BJ290" s="194"/>
      <c r="BK290" s="194"/>
      <c r="BL290" s="194"/>
      <c r="BM290" s="194"/>
      <c r="BN290" s="194"/>
      <c r="BO290" s="194"/>
      <c r="BP290" s="194"/>
      <c r="BQ290" s="194"/>
      <c r="BR290" s="194"/>
      <c r="BS290" s="194"/>
      <c r="BT290" s="194"/>
      <c r="BU290" s="194"/>
      <c r="BV290" s="194"/>
    </row>
    <row r="291" spans="2:74">
      <c r="B291" s="179"/>
      <c r="C291" s="179"/>
      <c r="D291" s="178"/>
      <c r="E291" s="178"/>
      <c r="F291" s="178"/>
      <c r="G291" s="178"/>
      <c r="H291" s="178"/>
      <c r="I291" s="178"/>
      <c r="J291" s="178"/>
      <c r="K291" s="178"/>
      <c r="L291" s="178"/>
      <c r="M291" s="178"/>
      <c r="N291" s="180"/>
      <c r="O291" s="178"/>
      <c r="P291" s="180"/>
      <c r="Q291" s="178"/>
      <c r="R291" s="178"/>
      <c r="S291" s="178"/>
      <c r="T291" s="178"/>
      <c r="U291" s="178"/>
      <c r="V291" s="178"/>
      <c r="W291" s="178"/>
      <c r="X291" s="178"/>
      <c r="Y291" s="178"/>
      <c r="Z291" s="178"/>
      <c r="AA291" s="178"/>
      <c r="AB291" s="178"/>
      <c r="AC291" s="178"/>
      <c r="AD291" s="194"/>
      <c r="AE291" s="194"/>
      <c r="AF291" s="194"/>
      <c r="AG291" s="194"/>
      <c r="AH291" s="194"/>
      <c r="AI291" s="194"/>
      <c r="AJ291" s="194"/>
      <c r="AK291" s="194"/>
      <c r="AL291" s="194"/>
      <c r="AM291" s="194"/>
      <c r="AN291" s="194"/>
      <c r="AO291" s="194"/>
      <c r="AP291" s="194"/>
      <c r="AQ291" s="194"/>
      <c r="AR291" s="194"/>
      <c r="AS291" s="194"/>
      <c r="AT291" s="194"/>
      <c r="AU291" s="194"/>
      <c r="AV291" s="194"/>
      <c r="AW291" s="194"/>
      <c r="AX291" s="194"/>
      <c r="AY291" s="194"/>
      <c r="AZ291" s="194"/>
      <c r="BA291" s="194"/>
      <c r="BB291" s="194"/>
      <c r="BC291" s="194"/>
      <c r="BD291" s="194"/>
      <c r="BE291" s="194"/>
      <c r="BF291" s="194"/>
      <c r="BG291" s="194"/>
      <c r="BH291" s="194"/>
      <c r="BI291" s="194"/>
      <c r="BJ291" s="194"/>
      <c r="BK291" s="194"/>
      <c r="BL291" s="194"/>
      <c r="BM291" s="194"/>
      <c r="BN291" s="194"/>
      <c r="BO291" s="194"/>
      <c r="BP291" s="194"/>
      <c r="BQ291" s="194"/>
      <c r="BR291" s="194"/>
      <c r="BS291" s="194"/>
      <c r="BT291" s="194"/>
      <c r="BU291" s="194"/>
      <c r="BV291" s="194"/>
    </row>
    <row r="292" spans="2:74">
      <c r="B292" s="179"/>
      <c r="C292" s="179"/>
      <c r="D292" s="178"/>
      <c r="E292" s="178"/>
      <c r="F292" s="178"/>
      <c r="G292" s="178"/>
      <c r="H292" s="178"/>
      <c r="I292" s="178"/>
      <c r="J292" s="178"/>
      <c r="K292" s="178"/>
      <c r="L292" s="178"/>
      <c r="M292" s="178"/>
      <c r="N292" s="180"/>
      <c r="O292" s="178"/>
      <c r="P292" s="180"/>
      <c r="Q292" s="178"/>
      <c r="R292" s="178"/>
      <c r="S292" s="178"/>
      <c r="T292" s="178"/>
      <c r="U292" s="178"/>
      <c r="V292" s="178"/>
      <c r="W292" s="178"/>
      <c r="X292" s="178"/>
      <c r="Y292" s="178"/>
      <c r="Z292" s="178"/>
      <c r="AA292" s="178"/>
      <c r="AB292" s="178"/>
      <c r="AC292" s="178"/>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4"/>
      <c r="AY292" s="194"/>
      <c r="AZ292" s="194"/>
      <c r="BA292" s="194"/>
      <c r="BB292" s="194"/>
      <c r="BC292" s="194"/>
      <c r="BD292" s="194"/>
      <c r="BE292" s="194"/>
      <c r="BF292" s="194"/>
      <c r="BG292" s="194"/>
      <c r="BH292" s="194"/>
      <c r="BI292" s="194"/>
      <c r="BJ292" s="194"/>
      <c r="BK292" s="194"/>
      <c r="BL292" s="194"/>
      <c r="BM292" s="194"/>
      <c r="BN292" s="194"/>
      <c r="BO292" s="194"/>
      <c r="BP292" s="194"/>
      <c r="BQ292" s="194"/>
      <c r="BR292" s="194"/>
      <c r="BS292" s="194"/>
      <c r="BT292" s="194"/>
      <c r="BU292" s="194"/>
      <c r="BV292" s="194"/>
    </row>
    <row r="293" spans="2:74">
      <c r="B293" s="179"/>
      <c r="C293" s="179"/>
      <c r="D293" s="178"/>
      <c r="E293" s="178"/>
      <c r="F293" s="178"/>
      <c r="G293" s="178"/>
      <c r="H293" s="178"/>
      <c r="I293" s="178"/>
      <c r="J293" s="178"/>
      <c r="K293" s="178"/>
      <c r="L293" s="178"/>
      <c r="M293" s="178"/>
      <c r="N293" s="180"/>
      <c r="O293" s="178"/>
      <c r="P293" s="180"/>
      <c r="Q293" s="178"/>
      <c r="R293" s="178"/>
      <c r="S293" s="178"/>
      <c r="T293" s="178"/>
      <c r="U293" s="178"/>
      <c r="V293" s="178"/>
      <c r="W293" s="178"/>
      <c r="X293" s="178"/>
      <c r="Y293" s="178"/>
      <c r="Z293" s="178"/>
      <c r="AA293" s="178"/>
      <c r="AB293" s="178"/>
      <c r="AC293" s="178"/>
      <c r="AD293" s="194"/>
      <c r="AE293" s="194"/>
      <c r="AF293" s="194"/>
      <c r="AG293" s="194"/>
      <c r="AH293" s="194"/>
      <c r="AI293" s="194"/>
      <c r="AJ293" s="194"/>
      <c r="AK293" s="194"/>
      <c r="AL293" s="194"/>
      <c r="AM293" s="194"/>
      <c r="AN293" s="194"/>
      <c r="AO293" s="194"/>
      <c r="AP293" s="194"/>
      <c r="AQ293" s="194"/>
      <c r="AR293" s="194"/>
      <c r="AS293" s="194"/>
      <c r="AT293" s="194"/>
      <c r="AU293" s="194"/>
      <c r="AV293" s="194"/>
      <c r="AW293" s="194"/>
      <c r="AX293" s="194"/>
      <c r="AY293" s="194"/>
      <c r="AZ293" s="194"/>
      <c r="BA293" s="194"/>
      <c r="BB293" s="194"/>
      <c r="BC293" s="194"/>
      <c r="BD293" s="194"/>
      <c r="BE293" s="194"/>
      <c r="BF293" s="194"/>
      <c r="BG293" s="194"/>
      <c r="BH293" s="194"/>
      <c r="BI293" s="194"/>
      <c r="BJ293" s="194"/>
      <c r="BK293" s="194"/>
      <c r="BL293" s="194"/>
      <c r="BM293" s="194"/>
      <c r="BN293" s="194"/>
      <c r="BO293" s="194"/>
      <c r="BP293" s="194"/>
      <c r="BQ293" s="194"/>
      <c r="BR293" s="194"/>
      <c r="BS293" s="194"/>
      <c r="BT293" s="194"/>
      <c r="BU293" s="194"/>
      <c r="BV293" s="194"/>
    </row>
    <row r="294" spans="2:74">
      <c r="B294" s="179"/>
      <c r="C294" s="179"/>
      <c r="D294" s="178"/>
      <c r="E294" s="178"/>
      <c r="F294" s="178"/>
      <c r="G294" s="178"/>
      <c r="H294" s="178"/>
      <c r="I294" s="178"/>
      <c r="J294" s="178"/>
      <c r="K294" s="178"/>
      <c r="L294" s="178"/>
      <c r="M294" s="178"/>
      <c r="N294" s="180"/>
      <c r="O294" s="178"/>
      <c r="P294" s="180"/>
      <c r="Q294" s="178"/>
      <c r="R294" s="178"/>
      <c r="S294" s="178"/>
      <c r="T294" s="178"/>
      <c r="U294" s="178"/>
      <c r="V294" s="178"/>
      <c r="W294" s="178"/>
      <c r="X294" s="178"/>
      <c r="Y294" s="178"/>
      <c r="Z294" s="178"/>
      <c r="AA294" s="178"/>
      <c r="AB294" s="178"/>
      <c r="AC294" s="178"/>
      <c r="AD294" s="194"/>
      <c r="AE294" s="194"/>
      <c r="AF294" s="194"/>
      <c r="AG294" s="194"/>
      <c r="AH294" s="194"/>
      <c r="AI294" s="194"/>
      <c r="AJ294" s="194"/>
      <c r="AK294" s="194"/>
      <c r="AL294" s="194"/>
      <c r="AM294" s="194"/>
      <c r="AN294" s="194"/>
      <c r="AO294" s="194"/>
      <c r="AP294" s="194"/>
      <c r="AQ294" s="194"/>
      <c r="AR294" s="194"/>
      <c r="AS294" s="194"/>
      <c r="AT294" s="194"/>
      <c r="AU294" s="194"/>
      <c r="AV294" s="194"/>
      <c r="AW294" s="194"/>
      <c r="AX294" s="194"/>
      <c r="AY294" s="194"/>
      <c r="AZ294" s="194"/>
      <c r="BA294" s="194"/>
      <c r="BB294" s="194"/>
      <c r="BC294" s="194"/>
      <c r="BD294" s="194"/>
      <c r="BE294" s="194"/>
      <c r="BF294" s="194"/>
      <c r="BG294" s="194"/>
      <c r="BH294" s="194"/>
      <c r="BI294" s="194"/>
      <c r="BJ294" s="194"/>
      <c r="BK294" s="194"/>
      <c r="BL294" s="194"/>
      <c r="BM294" s="194"/>
      <c r="BN294" s="194"/>
      <c r="BO294" s="194"/>
      <c r="BP294" s="194"/>
      <c r="BQ294" s="194"/>
      <c r="BR294" s="194"/>
      <c r="BS294" s="194"/>
      <c r="BT294" s="194"/>
      <c r="BU294" s="194"/>
      <c r="BV294" s="194"/>
    </row>
    <row r="295" spans="2:74">
      <c r="B295" s="179"/>
      <c r="C295" s="179"/>
      <c r="D295" s="178"/>
      <c r="E295" s="178"/>
      <c r="F295" s="178"/>
      <c r="G295" s="178"/>
      <c r="H295" s="178"/>
      <c r="I295" s="178"/>
      <c r="J295" s="178"/>
      <c r="K295" s="178"/>
      <c r="L295" s="178"/>
      <c r="M295" s="178"/>
      <c r="N295" s="180"/>
      <c r="O295" s="178"/>
      <c r="P295" s="180"/>
      <c r="Q295" s="178"/>
      <c r="R295" s="178"/>
      <c r="S295" s="178"/>
      <c r="T295" s="178"/>
      <c r="U295" s="178"/>
      <c r="V295" s="178"/>
      <c r="W295" s="178"/>
      <c r="X295" s="178"/>
      <c r="Y295" s="178"/>
      <c r="Z295" s="178"/>
      <c r="AA295" s="178"/>
      <c r="AB295" s="178"/>
      <c r="AC295" s="178"/>
      <c r="AD295" s="194"/>
      <c r="AE295" s="194"/>
      <c r="AF295" s="194"/>
      <c r="AG295" s="194"/>
      <c r="AH295" s="194"/>
      <c r="AI295" s="194"/>
      <c r="AJ295" s="194"/>
      <c r="AK295" s="194"/>
      <c r="AL295" s="194"/>
      <c r="AM295" s="194"/>
      <c r="AN295" s="194"/>
      <c r="AO295" s="194"/>
      <c r="AP295" s="194"/>
      <c r="AQ295" s="194"/>
      <c r="AR295" s="194"/>
      <c r="AS295" s="194"/>
      <c r="AT295" s="194"/>
      <c r="AU295" s="194"/>
      <c r="AV295" s="194"/>
      <c r="AW295" s="194"/>
      <c r="AX295" s="194"/>
      <c r="AY295" s="194"/>
      <c r="AZ295" s="194"/>
      <c r="BA295" s="194"/>
      <c r="BB295" s="194"/>
      <c r="BC295" s="194"/>
      <c r="BD295" s="194"/>
      <c r="BE295" s="194"/>
      <c r="BF295" s="194"/>
      <c r="BG295" s="194"/>
      <c r="BH295" s="194"/>
      <c r="BI295" s="194"/>
      <c r="BJ295" s="194"/>
      <c r="BK295" s="194"/>
      <c r="BL295" s="194"/>
      <c r="BM295" s="194"/>
      <c r="BN295" s="194"/>
      <c r="BO295" s="194"/>
      <c r="BP295" s="194"/>
      <c r="BQ295" s="194"/>
      <c r="BR295" s="194"/>
      <c r="BS295" s="194"/>
      <c r="BT295" s="194"/>
      <c r="BU295" s="194"/>
      <c r="BV295" s="194"/>
    </row>
    <row r="296" spans="2:74">
      <c r="B296" s="179"/>
      <c r="C296" s="179"/>
      <c r="D296" s="178"/>
      <c r="E296" s="178"/>
      <c r="F296" s="178"/>
      <c r="G296" s="178"/>
      <c r="H296" s="178"/>
      <c r="I296" s="178"/>
      <c r="J296" s="178"/>
      <c r="K296" s="178"/>
      <c r="L296" s="178"/>
      <c r="M296" s="178"/>
      <c r="N296" s="180"/>
      <c r="O296" s="178"/>
      <c r="P296" s="180"/>
      <c r="Q296" s="178"/>
      <c r="R296" s="178"/>
      <c r="S296" s="178"/>
      <c r="T296" s="178"/>
      <c r="U296" s="178"/>
      <c r="V296" s="178"/>
      <c r="W296" s="178"/>
      <c r="X296" s="178"/>
      <c r="Y296" s="178"/>
      <c r="Z296" s="178"/>
      <c r="AA296" s="178"/>
      <c r="AB296" s="178"/>
      <c r="AC296" s="178"/>
      <c r="AD296" s="194"/>
      <c r="AE296" s="194"/>
      <c r="AF296" s="194"/>
      <c r="AG296" s="194"/>
      <c r="AH296" s="194"/>
      <c r="AI296" s="194"/>
      <c r="AJ296" s="194"/>
      <c r="AK296" s="194"/>
      <c r="AL296" s="194"/>
      <c r="AM296" s="194"/>
      <c r="AN296" s="194"/>
      <c r="AO296" s="194"/>
      <c r="AP296" s="194"/>
      <c r="AQ296" s="194"/>
      <c r="AR296" s="194"/>
      <c r="AS296" s="194"/>
      <c r="AT296" s="194"/>
      <c r="AU296" s="194"/>
      <c r="AV296" s="194"/>
      <c r="AW296" s="194"/>
      <c r="AX296" s="194"/>
      <c r="AY296" s="194"/>
      <c r="AZ296" s="194"/>
      <c r="BA296" s="194"/>
      <c r="BB296" s="194"/>
      <c r="BC296" s="194"/>
      <c r="BD296" s="194"/>
      <c r="BE296" s="194"/>
      <c r="BF296" s="194"/>
      <c r="BG296" s="194"/>
      <c r="BH296" s="194"/>
      <c r="BI296" s="194"/>
      <c r="BJ296" s="194"/>
      <c r="BK296" s="194"/>
      <c r="BL296" s="194"/>
      <c r="BM296" s="194"/>
      <c r="BN296" s="194"/>
      <c r="BO296" s="194"/>
      <c r="BP296" s="194"/>
      <c r="BQ296" s="194"/>
      <c r="BR296" s="194"/>
      <c r="BS296" s="194"/>
      <c r="BT296" s="194"/>
      <c r="BU296" s="194"/>
      <c r="BV296" s="194"/>
    </row>
    <row r="297" spans="2:74">
      <c r="B297" s="179"/>
      <c r="C297" s="179"/>
      <c r="D297" s="178"/>
      <c r="E297" s="178"/>
      <c r="F297" s="178"/>
      <c r="G297" s="178"/>
      <c r="H297" s="178"/>
      <c r="I297" s="178"/>
      <c r="J297" s="178"/>
      <c r="K297" s="178"/>
      <c r="L297" s="178"/>
      <c r="M297" s="178"/>
      <c r="N297" s="180"/>
      <c r="O297" s="178"/>
      <c r="P297" s="180"/>
      <c r="Q297" s="178"/>
      <c r="R297" s="178"/>
      <c r="S297" s="178"/>
      <c r="T297" s="178"/>
      <c r="U297" s="178"/>
      <c r="V297" s="178"/>
      <c r="W297" s="178"/>
      <c r="X297" s="178"/>
      <c r="Y297" s="178"/>
      <c r="Z297" s="178"/>
      <c r="AA297" s="178"/>
      <c r="AB297" s="178"/>
      <c r="AC297" s="178"/>
      <c r="AD297" s="194"/>
      <c r="AE297" s="194"/>
      <c r="AF297" s="194"/>
      <c r="AG297" s="194"/>
      <c r="AH297" s="194"/>
      <c r="AI297" s="194"/>
      <c r="AJ297" s="194"/>
      <c r="AK297" s="194"/>
      <c r="AL297" s="194"/>
      <c r="AM297" s="194"/>
      <c r="AN297" s="194"/>
      <c r="AO297" s="194"/>
      <c r="AP297" s="194"/>
      <c r="AQ297" s="194"/>
      <c r="AR297" s="194"/>
      <c r="AS297" s="194"/>
      <c r="AT297" s="194"/>
      <c r="AU297" s="194"/>
      <c r="AV297" s="194"/>
      <c r="AW297" s="194"/>
      <c r="AX297" s="194"/>
      <c r="AY297" s="194"/>
      <c r="AZ297" s="194"/>
      <c r="BA297" s="194"/>
      <c r="BB297" s="194"/>
      <c r="BC297" s="194"/>
      <c r="BD297" s="194"/>
      <c r="BE297" s="194"/>
      <c r="BF297" s="194"/>
      <c r="BG297" s="194"/>
      <c r="BH297" s="194"/>
      <c r="BI297" s="194"/>
      <c r="BJ297" s="194"/>
      <c r="BK297" s="194"/>
      <c r="BL297" s="194"/>
      <c r="BM297" s="194"/>
      <c r="BN297" s="194"/>
      <c r="BO297" s="194"/>
      <c r="BP297" s="194"/>
      <c r="BQ297" s="194"/>
      <c r="BR297" s="194"/>
      <c r="BS297" s="194"/>
      <c r="BT297" s="194"/>
      <c r="BU297" s="194"/>
      <c r="BV297" s="194"/>
    </row>
    <row r="298" spans="2:74">
      <c r="B298" s="179"/>
      <c r="C298" s="179"/>
      <c r="D298" s="178"/>
      <c r="E298" s="178"/>
      <c r="F298" s="178"/>
      <c r="G298" s="178"/>
      <c r="H298" s="178"/>
      <c r="I298" s="178"/>
      <c r="J298" s="178"/>
      <c r="K298" s="178"/>
      <c r="L298" s="178"/>
      <c r="M298" s="178"/>
      <c r="N298" s="180"/>
      <c r="O298" s="178"/>
      <c r="P298" s="180"/>
      <c r="Q298" s="178"/>
      <c r="R298" s="178"/>
      <c r="S298" s="178"/>
      <c r="T298" s="178"/>
      <c r="U298" s="178"/>
      <c r="V298" s="178"/>
      <c r="W298" s="178"/>
      <c r="X298" s="178"/>
      <c r="Y298" s="178"/>
      <c r="Z298" s="178"/>
      <c r="AA298" s="178"/>
      <c r="AB298" s="178"/>
      <c r="AC298" s="178"/>
      <c r="AD298" s="194"/>
      <c r="AE298" s="194"/>
      <c r="AF298" s="194"/>
      <c r="AG298" s="194"/>
      <c r="AH298" s="194"/>
      <c r="AI298" s="194"/>
      <c r="AJ298" s="194"/>
      <c r="AK298" s="194"/>
      <c r="AL298" s="194"/>
      <c r="AM298" s="194"/>
      <c r="AN298" s="194"/>
      <c r="AO298" s="194"/>
      <c r="AP298" s="194"/>
      <c r="AQ298" s="194"/>
      <c r="AR298" s="194"/>
      <c r="AS298" s="194"/>
      <c r="AT298" s="194"/>
      <c r="AU298" s="194"/>
      <c r="AV298" s="194"/>
      <c r="AW298" s="194"/>
      <c r="AX298" s="194"/>
      <c r="AY298" s="194"/>
      <c r="AZ298" s="194"/>
      <c r="BA298" s="194"/>
      <c r="BB298" s="194"/>
      <c r="BC298" s="194"/>
      <c r="BD298" s="194"/>
      <c r="BE298" s="194"/>
      <c r="BF298" s="194"/>
      <c r="BG298" s="194"/>
      <c r="BH298" s="194"/>
      <c r="BI298" s="194"/>
      <c r="BJ298" s="194"/>
      <c r="BK298" s="194"/>
      <c r="BL298" s="194"/>
      <c r="BM298" s="194"/>
      <c r="BN298" s="194"/>
      <c r="BO298" s="194"/>
      <c r="BP298" s="194"/>
      <c r="BQ298" s="194"/>
      <c r="BR298" s="194"/>
      <c r="BS298" s="194"/>
      <c r="BT298" s="194"/>
      <c r="BU298" s="194"/>
      <c r="BV298" s="194"/>
    </row>
    <row r="299" spans="2:74">
      <c r="B299" s="179"/>
      <c r="C299" s="179"/>
      <c r="D299" s="178"/>
      <c r="E299" s="178"/>
      <c r="F299" s="178"/>
      <c r="G299" s="178"/>
      <c r="H299" s="178"/>
      <c r="I299" s="178"/>
      <c r="J299" s="178"/>
      <c r="K299" s="178"/>
      <c r="L299" s="178"/>
      <c r="M299" s="178"/>
      <c r="N299" s="180"/>
      <c r="O299" s="178"/>
      <c r="P299" s="180"/>
      <c r="Q299" s="178"/>
      <c r="R299" s="178"/>
      <c r="S299" s="178"/>
      <c r="T299" s="178"/>
      <c r="U299" s="178"/>
      <c r="V299" s="178"/>
      <c r="W299" s="178"/>
      <c r="X299" s="178"/>
      <c r="Y299" s="178"/>
      <c r="Z299" s="178"/>
      <c r="AA299" s="178"/>
      <c r="AB299" s="178"/>
      <c r="AC299" s="178"/>
      <c r="AD299" s="194"/>
      <c r="AE299" s="194"/>
      <c r="AF299" s="194"/>
      <c r="AG299" s="194"/>
      <c r="AH299" s="194"/>
      <c r="AI299" s="194"/>
      <c r="AJ299" s="194"/>
      <c r="AK299" s="194"/>
      <c r="AL299" s="194"/>
      <c r="AM299" s="194"/>
      <c r="AN299" s="194"/>
      <c r="AO299" s="194"/>
      <c r="AP299" s="194"/>
      <c r="AQ299" s="194"/>
      <c r="AR299" s="194"/>
      <c r="AS299" s="194"/>
      <c r="AT299" s="194"/>
      <c r="AU299" s="194"/>
      <c r="AV299" s="194"/>
      <c r="AW299" s="194"/>
      <c r="AX299" s="194"/>
      <c r="AY299" s="194"/>
      <c r="AZ299" s="194"/>
      <c r="BA299" s="194"/>
      <c r="BB299" s="194"/>
      <c r="BC299" s="194"/>
      <c r="BD299" s="194"/>
      <c r="BE299" s="194"/>
      <c r="BF299" s="194"/>
      <c r="BG299" s="194"/>
      <c r="BH299" s="194"/>
      <c r="BI299" s="194"/>
      <c r="BJ299" s="194"/>
      <c r="BK299" s="194"/>
      <c r="BL299" s="194"/>
      <c r="BM299" s="194"/>
      <c r="BN299" s="194"/>
      <c r="BO299" s="194"/>
      <c r="BP299" s="194"/>
      <c r="BQ299" s="194"/>
      <c r="BR299" s="194"/>
      <c r="BS299" s="194"/>
      <c r="BT299" s="194"/>
      <c r="BU299" s="194"/>
      <c r="BV299" s="194"/>
    </row>
    <row r="300" spans="2:74">
      <c r="B300" s="179"/>
      <c r="C300" s="179"/>
      <c r="D300" s="178"/>
      <c r="E300" s="178"/>
      <c r="F300" s="178"/>
      <c r="G300" s="178"/>
      <c r="H300" s="178"/>
      <c r="I300" s="178"/>
      <c r="J300" s="178"/>
      <c r="K300" s="178"/>
      <c r="L300" s="178"/>
      <c r="M300" s="178"/>
      <c r="N300" s="180"/>
      <c r="O300" s="178"/>
      <c r="P300" s="180"/>
      <c r="Q300" s="178"/>
      <c r="R300" s="178"/>
      <c r="S300" s="178"/>
      <c r="T300" s="178"/>
      <c r="U300" s="178"/>
      <c r="V300" s="178"/>
      <c r="W300" s="178"/>
      <c r="X300" s="178"/>
      <c r="Y300" s="178"/>
      <c r="Z300" s="178"/>
      <c r="AA300" s="178"/>
      <c r="AB300" s="178"/>
      <c r="AC300" s="178"/>
      <c r="AD300" s="194"/>
      <c r="AE300" s="194"/>
      <c r="AF300" s="194"/>
      <c r="AG300" s="194"/>
      <c r="AH300" s="194"/>
      <c r="AI300" s="194"/>
      <c r="AJ300" s="194"/>
      <c r="AK300" s="194"/>
      <c r="AL300" s="194"/>
      <c r="AM300" s="194"/>
      <c r="AN300" s="194"/>
      <c r="AO300" s="194"/>
      <c r="AP300" s="194"/>
      <c r="AQ300" s="194"/>
      <c r="AR300" s="194"/>
      <c r="AS300" s="194"/>
      <c r="AT300" s="194"/>
      <c r="AU300" s="194"/>
      <c r="AV300" s="194"/>
      <c r="AW300" s="194"/>
      <c r="AX300" s="194"/>
      <c r="AY300" s="194"/>
      <c r="AZ300" s="194"/>
      <c r="BA300" s="194"/>
      <c r="BB300" s="194"/>
      <c r="BC300" s="194"/>
      <c r="BD300" s="194"/>
      <c r="BE300" s="194"/>
      <c r="BF300" s="194"/>
      <c r="BG300" s="194"/>
      <c r="BH300" s="194"/>
      <c r="BI300" s="194"/>
      <c r="BJ300" s="194"/>
      <c r="BK300" s="194"/>
      <c r="BL300" s="194"/>
      <c r="BM300" s="194"/>
      <c r="BN300" s="194"/>
      <c r="BO300" s="194"/>
      <c r="BP300" s="194"/>
      <c r="BQ300" s="194"/>
      <c r="BR300" s="194"/>
      <c r="BS300" s="194"/>
      <c r="BT300" s="194"/>
      <c r="BU300" s="194"/>
      <c r="BV300" s="194"/>
    </row>
    <row r="301" spans="2:74">
      <c r="B301" s="179"/>
      <c r="C301" s="179"/>
      <c r="D301" s="178"/>
      <c r="E301" s="178"/>
      <c r="F301" s="178"/>
      <c r="G301" s="178"/>
      <c r="H301" s="178"/>
      <c r="I301" s="178"/>
      <c r="J301" s="178"/>
      <c r="K301" s="178"/>
      <c r="L301" s="178"/>
      <c r="M301" s="178"/>
      <c r="N301" s="180"/>
      <c r="O301" s="178"/>
      <c r="P301" s="180"/>
      <c r="Q301" s="178"/>
      <c r="R301" s="178"/>
      <c r="S301" s="178"/>
      <c r="T301" s="178"/>
      <c r="U301" s="178"/>
      <c r="V301" s="178"/>
      <c r="W301" s="178"/>
      <c r="X301" s="178"/>
      <c r="Y301" s="178"/>
      <c r="Z301" s="178"/>
      <c r="AA301" s="178"/>
      <c r="AB301" s="178"/>
      <c r="AC301" s="178"/>
      <c r="AD301" s="194"/>
      <c r="AE301" s="194"/>
      <c r="AF301" s="194"/>
      <c r="AG301" s="194"/>
      <c r="AH301" s="194"/>
      <c r="AI301" s="194"/>
      <c r="AJ301" s="194"/>
      <c r="AK301" s="194"/>
      <c r="AL301" s="194"/>
      <c r="AM301" s="194"/>
      <c r="AN301" s="194"/>
      <c r="AO301" s="194"/>
      <c r="AP301" s="194"/>
      <c r="AQ301" s="194"/>
      <c r="AR301" s="194"/>
      <c r="AS301" s="194"/>
      <c r="AT301" s="194"/>
      <c r="AU301" s="194"/>
      <c r="AV301" s="194"/>
      <c r="AW301" s="194"/>
      <c r="AX301" s="194"/>
      <c r="AY301" s="194"/>
      <c r="AZ301" s="194"/>
      <c r="BA301" s="194"/>
      <c r="BB301" s="194"/>
      <c r="BC301" s="194"/>
      <c r="BD301" s="194"/>
      <c r="BE301" s="194"/>
      <c r="BF301" s="194"/>
      <c r="BG301" s="194"/>
      <c r="BH301" s="194"/>
      <c r="BI301" s="194"/>
      <c r="BJ301" s="194"/>
      <c r="BK301" s="194"/>
      <c r="BL301" s="194"/>
      <c r="BM301" s="194"/>
      <c r="BN301" s="194"/>
      <c r="BO301" s="194"/>
      <c r="BP301" s="194"/>
      <c r="BQ301" s="194"/>
      <c r="BR301" s="194"/>
      <c r="BS301" s="194"/>
      <c r="BT301" s="194"/>
      <c r="BU301" s="194"/>
      <c r="BV301" s="194"/>
    </row>
    <row r="302" spans="2:74">
      <c r="B302" s="179"/>
      <c r="C302" s="179"/>
      <c r="D302" s="178"/>
      <c r="E302" s="178"/>
      <c r="F302" s="178"/>
      <c r="G302" s="178"/>
      <c r="H302" s="178"/>
      <c r="I302" s="178"/>
      <c r="J302" s="178"/>
      <c r="K302" s="178"/>
      <c r="L302" s="178"/>
      <c r="M302" s="178"/>
      <c r="N302" s="180"/>
      <c r="O302" s="178"/>
      <c r="P302" s="180"/>
      <c r="Q302" s="178"/>
      <c r="R302" s="178"/>
      <c r="S302" s="178"/>
      <c r="T302" s="178"/>
      <c r="U302" s="178"/>
      <c r="V302" s="178"/>
      <c r="W302" s="178"/>
      <c r="X302" s="178"/>
      <c r="Y302" s="178"/>
      <c r="Z302" s="178"/>
      <c r="AA302" s="178"/>
      <c r="AB302" s="178"/>
      <c r="AC302" s="178"/>
      <c r="AD302" s="194"/>
      <c r="AE302" s="194"/>
      <c r="AF302" s="194"/>
      <c r="AG302" s="194"/>
      <c r="AH302" s="194"/>
      <c r="AI302" s="194"/>
      <c r="AJ302" s="194"/>
      <c r="AK302" s="194"/>
      <c r="AL302" s="194"/>
      <c r="AM302" s="194"/>
      <c r="AN302" s="194"/>
      <c r="AO302" s="194"/>
      <c r="AP302" s="194"/>
      <c r="AQ302" s="194"/>
      <c r="AR302" s="194"/>
      <c r="AS302" s="194"/>
      <c r="AT302" s="194"/>
      <c r="AU302" s="194"/>
      <c r="AV302" s="194"/>
      <c r="AW302" s="194"/>
      <c r="AX302" s="194"/>
      <c r="AY302" s="194"/>
      <c r="AZ302" s="194"/>
      <c r="BA302" s="194"/>
      <c r="BB302" s="194"/>
      <c r="BC302" s="194"/>
      <c r="BD302" s="194"/>
      <c r="BE302" s="194"/>
      <c r="BF302" s="194"/>
      <c r="BG302" s="194"/>
      <c r="BH302" s="194"/>
      <c r="BI302" s="194"/>
      <c r="BJ302" s="194"/>
      <c r="BK302" s="194"/>
      <c r="BL302" s="194"/>
      <c r="BM302" s="194"/>
      <c r="BN302" s="194"/>
      <c r="BO302" s="194"/>
      <c r="BP302" s="194"/>
      <c r="BQ302" s="194"/>
      <c r="BR302" s="194"/>
      <c r="BS302" s="194"/>
      <c r="BT302" s="194"/>
      <c r="BU302" s="194"/>
      <c r="BV302" s="194"/>
    </row>
    <row r="303" spans="2:74">
      <c r="B303" s="179"/>
      <c r="C303" s="179"/>
      <c r="D303" s="178"/>
      <c r="E303" s="178"/>
      <c r="F303" s="178"/>
      <c r="G303" s="178"/>
      <c r="H303" s="178"/>
      <c r="I303" s="178"/>
      <c r="J303" s="178"/>
      <c r="K303" s="178"/>
      <c r="L303" s="178"/>
      <c r="M303" s="178"/>
      <c r="N303" s="180"/>
      <c r="O303" s="178"/>
      <c r="P303" s="180"/>
      <c r="Q303" s="178"/>
      <c r="R303" s="178"/>
      <c r="S303" s="178"/>
      <c r="T303" s="178"/>
      <c r="U303" s="178"/>
      <c r="V303" s="178"/>
      <c r="W303" s="178"/>
      <c r="X303" s="178"/>
      <c r="Y303" s="178"/>
      <c r="Z303" s="178"/>
      <c r="AA303" s="178"/>
      <c r="AB303" s="178"/>
      <c r="AC303" s="178"/>
      <c r="AD303" s="194"/>
      <c r="AE303" s="194"/>
      <c r="AF303" s="194"/>
      <c r="AG303" s="194"/>
      <c r="AH303" s="194"/>
      <c r="AI303" s="194"/>
      <c r="AJ303" s="194"/>
      <c r="AK303" s="194"/>
      <c r="AL303" s="194"/>
      <c r="AM303" s="194"/>
      <c r="AN303" s="194"/>
      <c r="AO303" s="194"/>
      <c r="AP303" s="194"/>
      <c r="AQ303" s="194"/>
      <c r="AR303" s="194"/>
      <c r="AS303" s="194"/>
      <c r="AT303" s="194"/>
      <c r="AU303" s="194"/>
      <c r="AV303" s="194"/>
      <c r="AW303" s="194"/>
      <c r="AX303" s="194"/>
      <c r="AY303" s="194"/>
      <c r="AZ303" s="194"/>
      <c r="BA303" s="194"/>
      <c r="BB303" s="194"/>
      <c r="BC303" s="194"/>
      <c r="BD303" s="194"/>
      <c r="BE303" s="194"/>
      <c r="BF303" s="194"/>
      <c r="BG303" s="194"/>
      <c r="BH303" s="194"/>
      <c r="BI303" s="194"/>
      <c r="BJ303" s="194"/>
      <c r="BK303" s="194"/>
      <c r="BL303" s="194"/>
      <c r="BM303" s="194"/>
      <c r="BN303" s="194"/>
      <c r="BO303" s="194"/>
      <c r="BP303" s="194"/>
      <c r="BQ303" s="194"/>
      <c r="BR303" s="194"/>
      <c r="BS303" s="194"/>
      <c r="BT303" s="194"/>
      <c r="BU303" s="194"/>
      <c r="BV303" s="194"/>
    </row>
    <row r="304" spans="2:74">
      <c r="B304" s="179"/>
      <c r="C304" s="179"/>
      <c r="D304" s="178"/>
      <c r="E304" s="178"/>
      <c r="F304" s="178"/>
      <c r="G304" s="178"/>
      <c r="H304" s="178"/>
      <c r="I304" s="178"/>
      <c r="J304" s="178"/>
      <c r="K304" s="178"/>
      <c r="L304" s="178"/>
      <c r="M304" s="178"/>
      <c r="N304" s="180"/>
      <c r="O304" s="178"/>
      <c r="P304" s="180"/>
      <c r="Q304" s="178"/>
      <c r="R304" s="178"/>
      <c r="S304" s="178"/>
      <c r="T304" s="178"/>
      <c r="U304" s="178"/>
      <c r="V304" s="178"/>
      <c r="W304" s="178"/>
      <c r="X304" s="178"/>
      <c r="Y304" s="178"/>
      <c r="Z304" s="178"/>
      <c r="AA304" s="178"/>
      <c r="AB304" s="178"/>
      <c r="AC304" s="178"/>
      <c r="AD304" s="194"/>
      <c r="AE304" s="194"/>
      <c r="AF304" s="194"/>
      <c r="AG304" s="194"/>
      <c r="AH304" s="194"/>
      <c r="AI304" s="194"/>
      <c r="AJ304" s="194"/>
      <c r="AK304" s="194"/>
      <c r="AL304" s="194"/>
      <c r="AM304" s="194"/>
      <c r="AN304" s="194"/>
      <c r="AO304" s="194"/>
      <c r="AP304" s="194"/>
      <c r="AQ304" s="194"/>
      <c r="AR304" s="194"/>
      <c r="AS304" s="194"/>
      <c r="AT304" s="194"/>
      <c r="AU304" s="194"/>
      <c r="AV304" s="194"/>
      <c r="AW304" s="194"/>
      <c r="AX304" s="194"/>
      <c r="AY304" s="194"/>
      <c r="AZ304" s="194"/>
      <c r="BA304" s="194"/>
      <c r="BB304" s="194"/>
      <c r="BC304" s="194"/>
      <c r="BD304" s="194"/>
      <c r="BE304" s="194"/>
      <c r="BF304" s="194"/>
      <c r="BG304" s="194"/>
      <c r="BH304" s="194"/>
      <c r="BI304" s="194"/>
      <c r="BJ304" s="194"/>
      <c r="BK304" s="194"/>
      <c r="BL304" s="194"/>
      <c r="BM304" s="194"/>
      <c r="BN304" s="194"/>
      <c r="BO304" s="194"/>
      <c r="BP304" s="194"/>
      <c r="BQ304" s="194"/>
      <c r="BR304" s="194"/>
      <c r="BS304" s="194"/>
      <c r="BT304" s="194"/>
      <c r="BU304" s="194"/>
      <c r="BV304" s="194"/>
    </row>
    <row r="305" spans="2:74">
      <c r="B305" s="179"/>
      <c r="C305" s="179"/>
      <c r="D305" s="178"/>
      <c r="E305" s="178"/>
      <c r="F305" s="178"/>
      <c r="G305" s="178"/>
      <c r="H305" s="178"/>
      <c r="I305" s="178"/>
      <c r="J305" s="178"/>
      <c r="K305" s="178"/>
      <c r="L305" s="178"/>
      <c r="M305" s="178"/>
      <c r="N305" s="180"/>
      <c r="O305" s="178"/>
      <c r="P305" s="180"/>
      <c r="Q305" s="178"/>
      <c r="R305" s="178"/>
      <c r="S305" s="178"/>
      <c r="T305" s="178"/>
      <c r="U305" s="178"/>
      <c r="V305" s="178"/>
      <c r="W305" s="178"/>
      <c r="X305" s="178"/>
      <c r="Y305" s="178"/>
      <c r="Z305" s="178"/>
      <c r="AA305" s="178"/>
      <c r="AB305" s="178"/>
      <c r="AC305" s="178"/>
      <c r="AD305" s="194"/>
      <c r="AE305" s="194"/>
      <c r="AF305" s="194"/>
      <c r="AG305" s="194"/>
      <c r="AH305" s="194"/>
      <c r="AI305" s="194"/>
      <c r="AJ305" s="194"/>
      <c r="AK305" s="194"/>
      <c r="AL305" s="194"/>
      <c r="AM305" s="194"/>
      <c r="AN305" s="194"/>
      <c r="AO305" s="194"/>
      <c r="AP305" s="194"/>
      <c r="AQ305" s="194"/>
      <c r="AR305" s="194"/>
      <c r="AS305" s="194"/>
      <c r="AT305" s="194"/>
      <c r="AU305" s="194"/>
      <c r="AV305" s="194"/>
      <c r="AW305" s="194"/>
      <c r="AX305" s="194"/>
      <c r="AY305" s="194"/>
      <c r="AZ305" s="194"/>
      <c r="BA305" s="194"/>
      <c r="BB305" s="194"/>
      <c r="BC305" s="194"/>
      <c r="BD305" s="194"/>
      <c r="BE305" s="194"/>
      <c r="BF305" s="194"/>
      <c r="BG305" s="194"/>
      <c r="BH305" s="194"/>
      <c r="BI305" s="194"/>
      <c r="BJ305" s="194"/>
      <c r="BK305" s="194"/>
      <c r="BL305" s="194"/>
      <c r="BM305" s="194"/>
      <c r="BN305" s="194"/>
      <c r="BO305" s="194"/>
      <c r="BP305" s="194"/>
      <c r="BQ305" s="194"/>
      <c r="BR305" s="194"/>
      <c r="BS305" s="194"/>
      <c r="BT305" s="194"/>
      <c r="BU305" s="194"/>
      <c r="BV305" s="194"/>
    </row>
    <row r="306" spans="2:74">
      <c r="B306" s="179"/>
      <c r="C306" s="179"/>
      <c r="D306" s="178"/>
      <c r="E306" s="178"/>
      <c r="F306" s="178"/>
      <c r="G306" s="178"/>
      <c r="H306" s="178"/>
      <c r="I306" s="178"/>
      <c r="J306" s="178"/>
      <c r="K306" s="178"/>
      <c r="L306" s="178"/>
      <c r="M306" s="178"/>
      <c r="N306" s="180"/>
      <c r="O306" s="178"/>
      <c r="P306" s="180"/>
      <c r="Q306" s="178"/>
      <c r="R306" s="178"/>
      <c r="S306" s="178"/>
      <c r="T306" s="178"/>
      <c r="U306" s="178"/>
      <c r="V306" s="178"/>
      <c r="W306" s="178"/>
      <c r="X306" s="178"/>
      <c r="Y306" s="178"/>
      <c r="Z306" s="178"/>
      <c r="AA306" s="178"/>
      <c r="AB306" s="178"/>
      <c r="AC306" s="178"/>
      <c r="AD306" s="194"/>
      <c r="AE306" s="194"/>
      <c r="AF306" s="194"/>
      <c r="AG306" s="194"/>
      <c r="AH306" s="194"/>
      <c r="AI306" s="194"/>
      <c r="AJ306" s="194"/>
      <c r="AK306" s="194"/>
      <c r="AL306" s="194"/>
      <c r="AM306" s="194"/>
      <c r="AN306" s="194"/>
      <c r="AO306" s="194"/>
      <c r="AP306" s="194"/>
      <c r="AQ306" s="194"/>
      <c r="AR306" s="194"/>
      <c r="AS306" s="194"/>
      <c r="AT306" s="194"/>
      <c r="AU306" s="194"/>
      <c r="AV306" s="194"/>
      <c r="AW306" s="194"/>
      <c r="AX306" s="194"/>
      <c r="AY306" s="194"/>
      <c r="AZ306" s="194"/>
      <c r="BA306" s="194"/>
      <c r="BB306" s="194"/>
      <c r="BC306" s="194"/>
      <c r="BD306" s="194"/>
      <c r="BE306" s="194"/>
      <c r="BF306" s="194"/>
      <c r="BG306" s="194"/>
      <c r="BH306" s="194"/>
      <c r="BI306" s="194"/>
      <c r="BJ306" s="194"/>
      <c r="BK306" s="194"/>
      <c r="BL306" s="194"/>
      <c r="BM306" s="194"/>
      <c r="BN306" s="194"/>
      <c r="BO306" s="194"/>
      <c r="BP306" s="194"/>
      <c r="BQ306" s="194"/>
      <c r="BR306" s="194"/>
      <c r="BS306" s="194"/>
      <c r="BT306" s="194"/>
      <c r="BU306" s="194"/>
      <c r="BV306" s="194"/>
    </row>
    <row r="307" spans="2:74">
      <c r="B307" s="179"/>
      <c r="C307" s="179"/>
      <c r="D307" s="178"/>
      <c r="E307" s="178"/>
      <c r="F307" s="178"/>
      <c r="G307" s="178"/>
      <c r="H307" s="178"/>
      <c r="I307" s="178"/>
      <c r="J307" s="178"/>
      <c r="K307" s="178"/>
      <c r="L307" s="178"/>
      <c r="M307" s="178"/>
      <c r="N307" s="180"/>
      <c r="O307" s="178"/>
      <c r="P307" s="180"/>
      <c r="Q307" s="178"/>
      <c r="R307" s="178"/>
      <c r="S307" s="178"/>
      <c r="T307" s="178"/>
      <c r="U307" s="178"/>
      <c r="V307" s="178"/>
      <c r="W307" s="178"/>
      <c r="X307" s="178"/>
      <c r="Y307" s="178"/>
      <c r="Z307" s="178"/>
      <c r="AA307" s="178"/>
      <c r="AB307" s="178"/>
      <c r="AC307" s="178"/>
      <c r="AD307" s="194"/>
      <c r="AE307" s="194"/>
      <c r="AF307" s="194"/>
      <c r="AG307" s="194"/>
      <c r="AH307" s="194"/>
      <c r="AI307" s="194"/>
      <c r="AJ307" s="194"/>
      <c r="AK307" s="194"/>
      <c r="AL307" s="194"/>
      <c r="AM307" s="194"/>
      <c r="AN307" s="194"/>
      <c r="AO307" s="194"/>
      <c r="AP307" s="194"/>
      <c r="AQ307" s="194"/>
      <c r="AR307" s="194"/>
      <c r="AS307" s="194"/>
      <c r="AT307" s="194"/>
      <c r="AU307" s="194"/>
      <c r="AV307" s="194"/>
      <c r="AW307" s="194"/>
      <c r="AX307" s="194"/>
      <c r="AY307" s="194"/>
      <c r="AZ307" s="194"/>
      <c r="BA307" s="194"/>
      <c r="BB307" s="194"/>
      <c r="BC307" s="194"/>
      <c r="BD307" s="194"/>
      <c r="BE307" s="194"/>
      <c r="BF307" s="194"/>
      <c r="BG307" s="194"/>
      <c r="BH307" s="194"/>
      <c r="BI307" s="194"/>
      <c r="BJ307" s="194"/>
      <c r="BK307" s="194"/>
      <c r="BL307" s="194"/>
      <c r="BM307" s="194"/>
      <c r="BN307" s="194"/>
      <c r="BO307" s="194"/>
      <c r="BP307" s="194"/>
      <c r="BQ307" s="194"/>
      <c r="BR307" s="194"/>
      <c r="BS307" s="194"/>
      <c r="BT307" s="194"/>
      <c r="BU307" s="194"/>
      <c r="BV307" s="194"/>
    </row>
    <row r="308" spans="2:74">
      <c r="B308" s="179"/>
      <c r="C308" s="179"/>
      <c r="D308" s="178"/>
      <c r="E308" s="178"/>
      <c r="F308" s="178"/>
      <c r="G308" s="178"/>
      <c r="H308" s="178"/>
      <c r="I308" s="178"/>
      <c r="J308" s="178"/>
      <c r="K308" s="178"/>
      <c r="L308" s="178"/>
      <c r="M308" s="178"/>
      <c r="N308" s="180"/>
      <c r="O308" s="178"/>
      <c r="P308" s="180"/>
      <c r="Q308" s="178"/>
      <c r="R308" s="178"/>
      <c r="S308" s="178"/>
      <c r="T308" s="178"/>
      <c r="U308" s="178"/>
      <c r="V308" s="178"/>
      <c r="W308" s="178"/>
      <c r="X308" s="178"/>
      <c r="Y308" s="178"/>
      <c r="Z308" s="178"/>
      <c r="AA308" s="178"/>
      <c r="AB308" s="178"/>
      <c r="AC308" s="178"/>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4"/>
      <c r="AY308" s="194"/>
      <c r="AZ308" s="194"/>
      <c r="BA308" s="194"/>
      <c r="BB308" s="194"/>
      <c r="BC308" s="194"/>
      <c r="BD308" s="194"/>
      <c r="BE308" s="194"/>
      <c r="BF308" s="194"/>
      <c r="BG308" s="194"/>
      <c r="BH308" s="194"/>
      <c r="BI308" s="194"/>
      <c r="BJ308" s="194"/>
      <c r="BK308" s="194"/>
      <c r="BL308" s="194"/>
      <c r="BM308" s="194"/>
      <c r="BN308" s="194"/>
      <c r="BO308" s="194"/>
      <c r="BP308" s="194"/>
      <c r="BQ308" s="194"/>
      <c r="BR308" s="194"/>
      <c r="BS308" s="194"/>
      <c r="BT308" s="194"/>
      <c r="BU308" s="194"/>
      <c r="BV308" s="194"/>
    </row>
    <row r="309" spans="2:74">
      <c r="B309" s="179"/>
      <c r="C309" s="179"/>
      <c r="D309" s="178"/>
      <c r="E309" s="178"/>
      <c r="F309" s="178"/>
      <c r="G309" s="178"/>
      <c r="H309" s="178"/>
      <c r="I309" s="178"/>
      <c r="J309" s="178"/>
      <c r="K309" s="178"/>
      <c r="L309" s="178"/>
      <c r="M309" s="178"/>
      <c r="N309" s="180"/>
      <c r="O309" s="178"/>
      <c r="P309" s="180"/>
      <c r="Q309" s="178"/>
      <c r="R309" s="178"/>
      <c r="S309" s="178"/>
      <c r="T309" s="178"/>
      <c r="U309" s="178"/>
      <c r="V309" s="178"/>
      <c r="W309" s="178"/>
      <c r="X309" s="178"/>
      <c r="Y309" s="178"/>
      <c r="Z309" s="178"/>
      <c r="AA309" s="178"/>
      <c r="AB309" s="178"/>
      <c r="AC309" s="178"/>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4"/>
      <c r="AY309" s="194"/>
      <c r="AZ309" s="194"/>
      <c r="BA309" s="194"/>
      <c r="BB309" s="194"/>
      <c r="BC309" s="194"/>
      <c r="BD309" s="194"/>
      <c r="BE309" s="194"/>
      <c r="BF309" s="194"/>
      <c r="BG309" s="194"/>
      <c r="BH309" s="194"/>
      <c r="BI309" s="194"/>
      <c r="BJ309" s="194"/>
      <c r="BK309" s="194"/>
      <c r="BL309" s="194"/>
      <c r="BM309" s="194"/>
      <c r="BN309" s="194"/>
      <c r="BO309" s="194"/>
      <c r="BP309" s="194"/>
      <c r="BQ309" s="194"/>
      <c r="BR309" s="194"/>
      <c r="BS309" s="194"/>
      <c r="BT309" s="194"/>
      <c r="BU309" s="194"/>
      <c r="BV309" s="194"/>
    </row>
    <row r="310" spans="2:74">
      <c r="B310" s="179"/>
      <c r="C310" s="179"/>
      <c r="D310" s="178"/>
      <c r="E310" s="178"/>
      <c r="F310" s="178"/>
      <c r="G310" s="178"/>
      <c r="H310" s="178"/>
      <c r="I310" s="178"/>
      <c r="J310" s="178"/>
      <c r="K310" s="178"/>
      <c r="L310" s="178"/>
      <c r="M310" s="178"/>
      <c r="N310" s="180"/>
      <c r="O310" s="178"/>
      <c r="P310" s="180"/>
      <c r="Q310" s="178"/>
      <c r="R310" s="178"/>
      <c r="S310" s="178"/>
      <c r="T310" s="178"/>
      <c r="U310" s="178"/>
      <c r="V310" s="178"/>
      <c r="W310" s="178"/>
      <c r="X310" s="178"/>
      <c r="Y310" s="178"/>
      <c r="Z310" s="178"/>
      <c r="AA310" s="178"/>
      <c r="AB310" s="178"/>
      <c r="AC310" s="178"/>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4"/>
      <c r="AY310" s="194"/>
      <c r="AZ310" s="194"/>
      <c r="BA310" s="194"/>
      <c r="BB310" s="194"/>
      <c r="BC310" s="194"/>
      <c r="BD310" s="194"/>
      <c r="BE310" s="194"/>
      <c r="BF310" s="194"/>
      <c r="BG310" s="194"/>
      <c r="BH310" s="194"/>
      <c r="BI310" s="194"/>
      <c r="BJ310" s="194"/>
      <c r="BK310" s="194"/>
      <c r="BL310" s="194"/>
      <c r="BM310" s="194"/>
      <c r="BN310" s="194"/>
      <c r="BO310" s="194"/>
      <c r="BP310" s="194"/>
      <c r="BQ310" s="194"/>
      <c r="BR310" s="194"/>
      <c r="BS310" s="194"/>
      <c r="BT310" s="194"/>
      <c r="BU310" s="194"/>
      <c r="BV310" s="194"/>
    </row>
    <row r="311" spans="2:74">
      <c r="B311" s="179"/>
      <c r="C311" s="179"/>
      <c r="D311" s="178"/>
      <c r="E311" s="178"/>
      <c r="F311" s="178"/>
      <c r="G311" s="178"/>
      <c r="H311" s="178"/>
      <c r="I311" s="178"/>
      <c r="J311" s="178"/>
      <c r="K311" s="178"/>
      <c r="L311" s="178"/>
      <c r="M311" s="178"/>
      <c r="N311" s="180"/>
      <c r="O311" s="178"/>
      <c r="P311" s="180"/>
      <c r="Q311" s="178"/>
      <c r="R311" s="178"/>
      <c r="S311" s="178"/>
      <c r="T311" s="178"/>
      <c r="U311" s="178"/>
      <c r="V311" s="178"/>
      <c r="W311" s="178"/>
      <c r="X311" s="178"/>
      <c r="Y311" s="178"/>
      <c r="Z311" s="178"/>
      <c r="AA311" s="178"/>
      <c r="AB311" s="178"/>
      <c r="AC311" s="178"/>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4"/>
      <c r="AY311" s="194"/>
      <c r="AZ311" s="194"/>
      <c r="BA311" s="194"/>
      <c r="BB311" s="194"/>
      <c r="BC311" s="194"/>
      <c r="BD311" s="194"/>
      <c r="BE311" s="194"/>
      <c r="BF311" s="194"/>
      <c r="BG311" s="194"/>
      <c r="BH311" s="194"/>
      <c r="BI311" s="194"/>
      <c r="BJ311" s="194"/>
      <c r="BK311" s="194"/>
      <c r="BL311" s="194"/>
      <c r="BM311" s="194"/>
      <c r="BN311" s="194"/>
      <c r="BO311" s="194"/>
      <c r="BP311" s="194"/>
      <c r="BQ311" s="194"/>
      <c r="BR311" s="194"/>
      <c r="BS311" s="194"/>
      <c r="BT311" s="194"/>
      <c r="BU311" s="194"/>
      <c r="BV311" s="194"/>
    </row>
    <row r="312" spans="2:74">
      <c r="B312" s="179"/>
      <c r="C312" s="179"/>
      <c r="D312" s="178"/>
      <c r="E312" s="178"/>
      <c r="F312" s="178"/>
      <c r="G312" s="178"/>
      <c r="H312" s="178"/>
      <c r="I312" s="178"/>
      <c r="J312" s="178"/>
      <c r="K312" s="178"/>
      <c r="L312" s="178"/>
      <c r="M312" s="178"/>
      <c r="N312" s="180"/>
      <c r="O312" s="178"/>
      <c r="P312" s="180"/>
      <c r="Q312" s="178"/>
      <c r="R312" s="178"/>
      <c r="S312" s="178"/>
      <c r="T312" s="178"/>
      <c r="U312" s="178"/>
      <c r="V312" s="178"/>
      <c r="W312" s="178"/>
      <c r="X312" s="178"/>
      <c r="Y312" s="178"/>
      <c r="Z312" s="178"/>
      <c r="AA312" s="178"/>
      <c r="AB312" s="178"/>
      <c r="AC312" s="178"/>
      <c r="AD312" s="194"/>
      <c r="AE312" s="194"/>
      <c r="AF312" s="194"/>
      <c r="AG312" s="194"/>
      <c r="AH312" s="194"/>
      <c r="AI312" s="194"/>
      <c r="AJ312" s="194"/>
      <c r="AK312" s="194"/>
      <c r="AL312" s="194"/>
      <c r="AM312" s="194"/>
      <c r="AN312" s="194"/>
      <c r="AO312" s="194"/>
      <c r="AP312" s="194"/>
      <c r="AQ312" s="194"/>
      <c r="AR312" s="194"/>
      <c r="AS312" s="194"/>
      <c r="AT312" s="194"/>
      <c r="AU312" s="194"/>
      <c r="AV312" s="194"/>
      <c r="AW312" s="194"/>
      <c r="AX312" s="194"/>
      <c r="AY312" s="194"/>
      <c r="AZ312" s="194"/>
      <c r="BA312" s="194"/>
      <c r="BB312" s="194"/>
      <c r="BC312" s="194"/>
      <c r="BD312" s="194"/>
      <c r="BE312" s="194"/>
      <c r="BF312" s="194"/>
      <c r="BG312" s="194"/>
      <c r="BH312" s="194"/>
      <c r="BI312" s="194"/>
      <c r="BJ312" s="194"/>
      <c r="BK312" s="194"/>
      <c r="BL312" s="194"/>
      <c r="BM312" s="194"/>
      <c r="BN312" s="194"/>
      <c r="BO312" s="194"/>
      <c r="BP312" s="194"/>
      <c r="BQ312" s="194"/>
      <c r="BR312" s="194"/>
      <c r="BS312" s="194"/>
      <c r="BT312" s="194"/>
      <c r="BU312" s="194"/>
      <c r="BV312" s="194"/>
    </row>
    <row r="313" spans="2:74">
      <c r="B313" s="179"/>
      <c r="C313" s="179"/>
      <c r="D313" s="178"/>
      <c r="E313" s="178"/>
      <c r="F313" s="178"/>
      <c r="G313" s="178"/>
      <c r="H313" s="178"/>
      <c r="I313" s="178"/>
      <c r="J313" s="178"/>
      <c r="K313" s="178"/>
      <c r="L313" s="178"/>
      <c r="M313" s="178"/>
      <c r="N313" s="180"/>
      <c r="O313" s="178"/>
      <c r="P313" s="180"/>
      <c r="Q313" s="178"/>
      <c r="R313" s="178"/>
      <c r="S313" s="178"/>
      <c r="T313" s="178"/>
      <c r="U313" s="178"/>
      <c r="V313" s="178"/>
      <c r="W313" s="178"/>
      <c r="X313" s="178"/>
      <c r="Y313" s="178"/>
      <c r="Z313" s="178"/>
      <c r="AA313" s="178"/>
      <c r="AB313" s="178"/>
      <c r="AC313" s="178"/>
      <c r="AD313" s="194"/>
      <c r="AE313" s="194"/>
      <c r="AF313" s="194"/>
      <c r="AG313" s="194"/>
      <c r="AH313" s="194"/>
      <c r="AI313" s="194"/>
      <c r="AJ313" s="194"/>
      <c r="AK313" s="194"/>
      <c r="AL313" s="194"/>
      <c r="AM313" s="194"/>
      <c r="AN313" s="194"/>
      <c r="AO313" s="194"/>
      <c r="AP313" s="194"/>
      <c r="AQ313" s="194"/>
      <c r="AR313" s="194"/>
      <c r="AS313" s="194"/>
      <c r="AT313" s="194"/>
      <c r="AU313" s="194"/>
      <c r="AV313" s="194"/>
      <c r="AW313" s="194"/>
      <c r="AX313" s="194"/>
      <c r="AY313" s="194"/>
      <c r="AZ313" s="194"/>
      <c r="BA313" s="194"/>
      <c r="BB313" s="194"/>
      <c r="BC313" s="194"/>
      <c r="BD313" s="194"/>
      <c r="BE313" s="194"/>
      <c r="BF313" s="194"/>
      <c r="BG313" s="194"/>
      <c r="BH313" s="194"/>
      <c r="BI313" s="194"/>
      <c r="BJ313" s="194"/>
      <c r="BK313" s="194"/>
      <c r="BL313" s="194"/>
      <c r="BM313" s="194"/>
      <c r="BN313" s="194"/>
      <c r="BO313" s="194"/>
      <c r="BP313" s="194"/>
      <c r="BQ313" s="194"/>
      <c r="BR313" s="194"/>
      <c r="BS313" s="194"/>
      <c r="BT313" s="194"/>
      <c r="BU313" s="194"/>
      <c r="BV313" s="194"/>
    </row>
    <row r="314" spans="2:74">
      <c r="B314" s="179"/>
      <c r="C314" s="179"/>
      <c r="D314" s="178"/>
      <c r="E314" s="178"/>
      <c r="F314" s="178"/>
      <c r="G314" s="178"/>
      <c r="H314" s="178"/>
      <c r="I314" s="178"/>
      <c r="J314" s="178"/>
      <c r="K314" s="178"/>
      <c r="L314" s="178"/>
      <c r="M314" s="178"/>
      <c r="N314" s="180"/>
      <c r="O314" s="178"/>
      <c r="P314" s="180"/>
      <c r="Q314" s="178"/>
      <c r="R314" s="178"/>
      <c r="S314" s="178"/>
      <c r="T314" s="178"/>
      <c r="U314" s="178"/>
      <c r="V314" s="178"/>
      <c r="W314" s="178"/>
      <c r="X314" s="178"/>
      <c r="Y314" s="178"/>
      <c r="Z314" s="178"/>
      <c r="AA314" s="178"/>
      <c r="AB314" s="178"/>
      <c r="AC314" s="178"/>
      <c r="AD314" s="194"/>
      <c r="AE314" s="194"/>
      <c r="AF314" s="194"/>
      <c r="AG314" s="194"/>
      <c r="AH314" s="194"/>
      <c r="AI314" s="194"/>
      <c r="AJ314" s="194"/>
      <c r="AK314" s="194"/>
      <c r="AL314" s="194"/>
      <c r="AM314" s="194"/>
      <c r="AN314" s="194"/>
      <c r="AO314" s="194"/>
      <c r="AP314" s="194"/>
      <c r="AQ314" s="194"/>
      <c r="AR314" s="194"/>
      <c r="AS314" s="194"/>
      <c r="AT314" s="194"/>
      <c r="AU314" s="194"/>
      <c r="AV314" s="194"/>
      <c r="AW314" s="194"/>
      <c r="AX314" s="194"/>
      <c r="AY314" s="194"/>
      <c r="AZ314" s="194"/>
      <c r="BA314" s="194"/>
      <c r="BB314" s="194"/>
      <c r="BC314" s="194"/>
      <c r="BD314" s="194"/>
      <c r="BE314" s="194"/>
      <c r="BF314" s="194"/>
      <c r="BG314" s="194"/>
      <c r="BH314" s="194"/>
      <c r="BI314" s="194"/>
      <c r="BJ314" s="194"/>
      <c r="BK314" s="194"/>
      <c r="BL314" s="194"/>
      <c r="BM314" s="194"/>
      <c r="BN314" s="194"/>
      <c r="BO314" s="194"/>
      <c r="BP314" s="194"/>
      <c r="BQ314" s="194"/>
      <c r="BR314" s="194"/>
      <c r="BS314" s="194"/>
      <c r="BT314" s="194"/>
      <c r="BU314" s="194"/>
      <c r="BV314" s="194"/>
    </row>
    <row r="315" spans="2:74">
      <c r="B315" s="179"/>
      <c r="C315" s="179"/>
      <c r="D315" s="178"/>
      <c r="E315" s="178"/>
      <c r="F315" s="178"/>
      <c r="G315" s="178"/>
      <c r="H315" s="178"/>
      <c r="I315" s="178"/>
      <c r="J315" s="178"/>
      <c r="K315" s="178"/>
      <c r="L315" s="178"/>
      <c r="M315" s="178"/>
      <c r="N315" s="180"/>
      <c r="O315" s="178"/>
      <c r="P315" s="180"/>
      <c r="Q315" s="178"/>
      <c r="R315" s="178"/>
      <c r="S315" s="178"/>
      <c r="T315" s="178"/>
      <c r="U315" s="178"/>
      <c r="V315" s="178"/>
      <c r="W315" s="178"/>
      <c r="X315" s="178"/>
      <c r="Y315" s="178"/>
      <c r="Z315" s="178"/>
      <c r="AA315" s="178"/>
      <c r="AB315" s="178"/>
      <c r="AC315" s="178"/>
      <c r="AD315" s="194"/>
      <c r="AE315" s="194"/>
      <c r="AF315" s="194"/>
      <c r="AG315" s="194"/>
      <c r="AH315" s="194"/>
      <c r="AI315" s="194"/>
      <c r="AJ315" s="194"/>
      <c r="AK315" s="194"/>
      <c r="AL315" s="194"/>
      <c r="AM315" s="194"/>
      <c r="AN315" s="194"/>
      <c r="AO315" s="194"/>
      <c r="AP315" s="194"/>
      <c r="AQ315" s="194"/>
      <c r="AR315" s="194"/>
      <c r="AS315" s="194"/>
      <c r="AT315" s="194"/>
      <c r="AU315" s="194"/>
      <c r="AV315" s="194"/>
      <c r="AW315" s="194"/>
      <c r="AX315" s="194"/>
      <c r="AY315" s="194"/>
      <c r="AZ315" s="194"/>
      <c r="BA315" s="194"/>
      <c r="BB315" s="194"/>
      <c r="BC315" s="194"/>
      <c r="BD315" s="194"/>
      <c r="BE315" s="194"/>
      <c r="BF315" s="194"/>
      <c r="BG315" s="194"/>
      <c r="BH315" s="194"/>
      <c r="BI315" s="194"/>
      <c r="BJ315" s="194"/>
      <c r="BK315" s="194"/>
      <c r="BL315" s="194"/>
      <c r="BM315" s="194"/>
      <c r="BN315" s="194"/>
      <c r="BO315" s="194"/>
      <c r="BP315" s="194"/>
      <c r="BQ315" s="194"/>
      <c r="BR315" s="194"/>
      <c r="BS315" s="194"/>
      <c r="BT315" s="194"/>
      <c r="BU315" s="194"/>
      <c r="BV315" s="194"/>
    </row>
    <row r="316" spans="2:74">
      <c r="B316" s="179"/>
      <c r="C316" s="179"/>
      <c r="D316" s="178"/>
      <c r="E316" s="178"/>
      <c r="F316" s="178"/>
      <c r="G316" s="178"/>
      <c r="H316" s="178"/>
      <c r="I316" s="178"/>
      <c r="J316" s="178"/>
      <c r="K316" s="178"/>
      <c r="L316" s="178"/>
      <c r="M316" s="178"/>
      <c r="N316" s="180"/>
      <c r="O316" s="178"/>
      <c r="P316" s="180"/>
      <c r="Q316" s="178"/>
      <c r="R316" s="178"/>
      <c r="S316" s="178"/>
      <c r="T316" s="178"/>
      <c r="U316" s="178"/>
      <c r="V316" s="178"/>
      <c r="W316" s="178"/>
      <c r="X316" s="178"/>
      <c r="Y316" s="178"/>
      <c r="Z316" s="178"/>
      <c r="AA316" s="178"/>
      <c r="AB316" s="178"/>
      <c r="AC316" s="178"/>
      <c r="AD316" s="194"/>
      <c r="AE316" s="194"/>
      <c r="AF316" s="194"/>
      <c r="AG316" s="194"/>
      <c r="AH316" s="194"/>
      <c r="AI316" s="194"/>
      <c r="AJ316" s="194"/>
      <c r="AK316" s="194"/>
      <c r="AL316" s="194"/>
      <c r="AM316" s="194"/>
      <c r="AN316" s="194"/>
      <c r="AO316" s="194"/>
      <c r="AP316" s="194"/>
      <c r="AQ316" s="194"/>
      <c r="AR316" s="194"/>
      <c r="AS316" s="194"/>
      <c r="AT316" s="194"/>
      <c r="AU316" s="194"/>
      <c r="AV316" s="194"/>
      <c r="AW316" s="194"/>
      <c r="AX316" s="194"/>
      <c r="AY316" s="194"/>
      <c r="AZ316" s="194"/>
      <c r="BA316" s="194"/>
      <c r="BB316" s="194"/>
      <c r="BC316" s="194"/>
      <c r="BD316" s="194"/>
      <c r="BE316" s="194"/>
      <c r="BF316" s="194"/>
      <c r="BG316" s="194"/>
      <c r="BH316" s="194"/>
      <c r="BI316" s="194"/>
      <c r="BJ316" s="194"/>
      <c r="BK316" s="194"/>
      <c r="BL316" s="194"/>
      <c r="BM316" s="194"/>
      <c r="BN316" s="194"/>
      <c r="BO316" s="194"/>
      <c r="BP316" s="194"/>
      <c r="BQ316" s="194"/>
      <c r="BR316" s="194"/>
      <c r="BS316" s="194"/>
      <c r="BT316" s="194"/>
      <c r="BU316" s="194"/>
      <c r="BV316" s="194"/>
    </row>
    <row r="317" spans="2:74">
      <c r="B317" s="179"/>
      <c r="C317" s="179"/>
      <c r="D317" s="178"/>
      <c r="E317" s="178"/>
      <c r="F317" s="178"/>
      <c r="G317" s="178"/>
      <c r="H317" s="178"/>
      <c r="I317" s="178"/>
      <c r="J317" s="178"/>
      <c r="K317" s="178"/>
      <c r="L317" s="178"/>
      <c r="M317" s="178"/>
      <c r="N317" s="180"/>
      <c r="O317" s="178"/>
      <c r="P317" s="180"/>
      <c r="Q317" s="178"/>
      <c r="R317" s="178"/>
      <c r="S317" s="178"/>
      <c r="T317" s="178"/>
      <c r="U317" s="178"/>
      <c r="V317" s="178"/>
      <c r="W317" s="178"/>
      <c r="X317" s="178"/>
      <c r="Y317" s="178"/>
      <c r="Z317" s="178"/>
      <c r="AA317" s="178"/>
      <c r="AB317" s="178"/>
      <c r="AC317" s="178"/>
      <c r="AD317" s="194"/>
      <c r="AE317" s="194"/>
      <c r="AF317" s="194"/>
      <c r="AG317" s="194"/>
      <c r="AH317" s="194"/>
      <c r="AI317" s="194"/>
      <c r="AJ317" s="194"/>
      <c r="AK317" s="194"/>
      <c r="AL317" s="194"/>
      <c r="AM317" s="194"/>
      <c r="AN317" s="194"/>
      <c r="AO317" s="194"/>
      <c r="AP317" s="194"/>
      <c r="AQ317" s="194"/>
      <c r="AR317" s="194"/>
      <c r="AS317" s="194"/>
      <c r="AT317" s="194"/>
      <c r="AU317" s="194"/>
      <c r="AV317" s="194"/>
      <c r="AW317" s="194"/>
      <c r="AX317" s="194"/>
      <c r="AY317" s="194"/>
      <c r="AZ317" s="194"/>
      <c r="BA317" s="194"/>
      <c r="BB317" s="194"/>
      <c r="BC317" s="194"/>
      <c r="BD317" s="194"/>
      <c r="BE317" s="194"/>
      <c r="BF317" s="194"/>
      <c r="BG317" s="194"/>
      <c r="BH317" s="194"/>
      <c r="BI317" s="194"/>
      <c r="BJ317" s="194"/>
      <c r="BK317" s="194"/>
      <c r="BL317" s="194"/>
      <c r="BM317" s="194"/>
      <c r="BN317" s="194"/>
      <c r="BO317" s="194"/>
      <c r="BP317" s="194"/>
      <c r="BQ317" s="194"/>
      <c r="BR317" s="194"/>
      <c r="BS317" s="194"/>
      <c r="BT317" s="194"/>
      <c r="BU317" s="194"/>
      <c r="BV317" s="194"/>
    </row>
    <row r="318" spans="2:74">
      <c r="B318" s="179"/>
      <c r="C318" s="179"/>
      <c r="D318" s="178"/>
      <c r="E318" s="178"/>
      <c r="F318" s="178"/>
      <c r="G318" s="178"/>
      <c r="H318" s="178"/>
      <c r="I318" s="178"/>
      <c r="J318" s="178"/>
      <c r="K318" s="178"/>
      <c r="L318" s="178"/>
      <c r="M318" s="178"/>
      <c r="N318" s="180"/>
      <c r="O318" s="178"/>
      <c r="P318" s="180"/>
      <c r="Q318" s="178"/>
      <c r="R318" s="178"/>
      <c r="S318" s="178"/>
      <c r="T318" s="178"/>
      <c r="U318" s="178"/>
      <c r="V318" s="178"/>
      <c r="W318" s="178"/>
      <c r="X318" s="178"/>
      <c r="Y318" s="178"/>
      <c r="Z318" s="178"/>
      <c r="AA318" s="178"/>
      <c r="AB318" s="178"/>
      <c r="AC318" s="178"/>
      <c r="AD318" s="194"/>
      <c r="AE318" s="194"/>
      <c r="AF318" s="194"/>
      <c r="AG318" s="194"/>
      <c r="AH318" s="194"/>
      <c r="AI318" s="194"/>
      <c r="AJ318" s="194"/>
      <c r="AK318" s="194"/>
      <c r="AL318" s="194"/>
      <c r="AM318" s="194"/>
      <c r="AN318" s="194"/>
      <c r="AO318" s="194"/>
      <c r="AP318" s="194"/>
      <c r="AQ318" s="194"/>
      <c r="AR318" s="194"/>
      <c r="AS318" s="194"/>
      <c r="AT318" s="194"/>
      <c r="AU318" s="194"/>
      <c r="AV318" s="194"/>
      <c r="AW318" s="194"/>
      <c r="AX318" s="194"/>
      <c r="AY318" s="194"/>
      <c r="AZ318" s="194"/>
      <c r="BA318" s="194"/>
      <c r="BB318" s="194"/>
      <c r="BC318" s="194"/>
      <c r="BD318" s="194"/>
      <c r="BE318" s="194"/>
      <c r="BF318" s="194"/>
      <c r="BG318" s="194"/>
      <c r="BH318" s="194"/>
      <c r="BI318" s="194"/>
      <c r="BJ318" s="194"/>
      <c r="BK318" s="194"/>
      <c r="BL318" s="194"/>
      <c r="BM318" s="194"/>
      <c r="BN318" s="194"/>
      <c r="BO318" s="194"/>
      <c r="BP318" s="194"/>
      <c r="BQ318" s="194"/>
      <c r="BR318" s="194"/>
      <c r="BS318" s="194"/>
      <c r="BT318" s="194"/>
      <c r="BU318" s="194"/>
      <c r="BV318" s="194"/>
    </row>
    <row r="319" spans="2:74">
      <c r="B319" s="179"/>
      <c r="C319" s="179"/>
      <c r="D319" s="178"/>
      <c r="E319" s="178"/>
      <c r="F319" s="178"/>
      <c r="G319" s="178"/>
      <c r="H319" s="178"/>
      <c r="I319" s="178"/>
      <c r="J319" s="178"/>
      <c r="K319" s="178"/>
      <c r="L319" s="178"/>
      <c r="M319" s="178"/>
      <c r="N319" s="180"/>
      <c r="O319" s="178"/>
      <c r="P319" s="180"/>
      <c r="Q319" s="178"/>
      <c r="R319" s="178"/>
      <c r="S319" s="178"/>
      <c r="T319" s="178"/>
      <c r="U319" s="178"/>
      <c r="V319" s="178"/>
      <c r="W319" s="178"/>
      <c r="X319" s="178"/>
      <c r="Y319" s="178"/>
      <c r="Z319" s="178"/>
      <c r="AA319" s="178"/>
      <c r="AB319" s="178"/>
      <c r="AC319" s="178"/>
      <c r="AD319" s="194"/>
      <c r="AE319" s="194"/>
      <c r="AF319" s="194"/>
      <c r="AG319" s="194"/>
      <c r="AH319" s="194"/>
      <c r="AI319" s="194"/>
      <c r="AJ319" s="194"/>
      <c r="AK319" s="194"/>
      <c r="AL319" s="194"/>
      <c r="AM319" s="194"/>
      <c r="AN319" s="194"/>
      <c r="AO319" s="194"/>
      <c r="AP319" s="194"/>
      <c r="AQ319" s="194"/>
      <c r="AR319" s="194"/>
      <c r="AS319" s="194"/>
      <c r="AT319" s="194"/>
      <c r="AU319" s="194"/>
      <c r="AV319" s="194"/>
      <c r="AW319" s="194"/>
      <c r="AX319" s="194"/>
      <c r="AY319" s="194"/>
      <c r="AZ319" s="194"/>
      <c r="BA319" s="194"/>
      <c r="BB319" s="194"/>
      <c r="BC319" s="194"/>
      <c r="BD319" s="194"/>
      <c r="BE319" s="194"/>
      <c r="BF319" s="194"/>
      <c r="BG319" s="194"/>
      <c r="BH319" s="194"/>
      <c r="BI319" s="194"/>
      <c r="BJ319" s="194"/>
      <c r="BK319" s="194"/>
      <c r="BL319" s="194"/>
      <c r="BM319" s="194"/>
      <c r="BN319" s="194"/>
      <c r="BO319" s="194"/>
      <c r="BP319" s="194"/>
      <c r="BQ319" s="194"/>
      <c r="BR319" s="194"/>
      <c r="BS319" s="194"/>
      <c r="BT319" s="194"/>
      <c r="BU319" s="194"/>
      <c r="BV319" s="194"/>
    </row>
    <row r="320" spans="2:74">
      <c r="B320" s="179"/>
      <c r="C320" s="179"/>
      <c r="D320" s="178"/>
      <c r="E320" s="178"/>
      <c r="F320" s="178"/>
      <c r="G320" s="178"/>
      <c r="H320" s="178"/>
      <c r="I320" s="178"/>
      <c r="J320" s="178"/>
      <c r="K320" s="178"/>
      <c r="L320" s="178"/>
      <c r="M320" s="178"/>
      <c r="N320" s="180"/>
      <c r="O320" s="178"/>
      <c r="P320" s="180"/>
      <c r="Q320" s="178"/>
      <c r="R320" s="178"/>
      <c r="S320" s="178"/>
      <c r="T320" s="178"/>
      <c r="U320" s="178"/>
      <c r="V320" s="178"/>
      <c r="W320" s="178"/>
      <c r="X320" s="178"/>
      <c r="Y320" s="178"/>
      <c r="Z320" s="178"/>
      <c r="AA320" s="178"/>
      <c r="AB320" s="178"/>
      <c r="AC320" s="178"/>
      <c r="AD320" s="194"/>
      <c r="AE320" s="194"/>
      <c r="AF320" s="194"/>
      <c r="AG320" s="194"/>
      <c r="AH320" s="194"/>
      <c r="AI320" s="194"/>
      <c r="AJ320" s="194"/>
      <c r="AK320" s="194"/>
      <c r="AL320" s="194"/>
      <c r="AM320" s="194"/>
      <c r="AN320" s="194"/>
      <c r="AO320" s="194"/>
      <c r="AP320" s="194"/>
      <c r="AQ320" s="194"/>
      <c r="AR320" s="194"/>
      <c r="AS320" s="194"/>
      <c r="AT320" s="194"/>
      <c r="AU320" s="194"/>
      <c r="AV320" s="194"/>
      <c r="AW320" s="194"/>
      <c r="AX320" s="194"/>
      <c r="AY320" s="194"/>
      <c r="AZ320" s="194"/>
      <c r="BA320" s="194"/>
      <c r="BB320" s="194"/>
      <c r="BC320" s="194"/>
      <c r="BD320" s="194"/>
      <c r="BE320" s="194"/>
      <c r="BF320" s="194"/>
      <c r="BG320" s="194"/>
      <c r="BH320" s="194"/>
      <c r="BI320" s="194"/>
      <c r="BJ320" s="194"/>
      <c r="BK320" s="194"/>
      <c r="BL320" s="194"/>
      <c r="BM320" s="194"/>
      <c r="BN320" s="194"/>
      <c r="BO320" s="194"/>
      <c r="BP320" s="194"/>
      <c r="BQ320" s="194"/>
      <c r="BR320" s="194"/>
      <c r="BS320" s="194"/>
      <c r="BT320" s="194"/>
      <c r="BU320" s="194"/>
      <c r="BV320" s="194"/>
    </row>
    <row r="321" spans="2:74">
      <c r="B321" s="179"/>
      <c r="C321" s="179"/>
      <c r="D321" s="178"/>
      <c r="E321" s="178"/>
      <c r="F321" s="178"/>
      <c r="G321" s="178"/>
      <c r="H321" s="178"/>
      <c r="I321" s="178"/>
      <c r="J321" s="178"/>
      <c r="K321" s="178"/>
      <c r="L321" s="178"/>
      <c r="M321" s="178"/>
      <c r="N321" s="180"/>
      <c r="O321" s="178"/>
      <c r="P321" s="180"/>
      <c r="Q321" s="178"/>
      <c r="R321" s="178"/>
      <c r="S321" s="178"/>
      <c r="T321" s="178"/>
      <c r="U321" s="178"/>
      <c r="V321" s="178"/>
      <c r="W321" s="178"/>
      <c r="X321" s="178"/>
      <c r="Y321" s="178"/>
      <c r="Z321" s="178"/>
      <c r="AA321" s="178"/>
      <c r="AB321" s="178"/>
      <c r="AC321" s="178"/>
      <c r="AD321" s="194"/>
      <c r="AE321" s="194"/>
      <c r="AF321" s="194"/>
      <c r="AG321" s="194"/>
      <c r="AH321" s="194"/>
      <c r="AI321" s="194"/>
      <c r="AJ321" s="194"/>
      <c r="AK321" s="194"/>
      <c r="AL321" s="194"/>
      <c r="AM321" s="194"/>
      <c r="AN321" s="194"/>
      <c r="AO321" s="194"/>
      <c r="AP321" s="194"/>
      <c r="AQ321" s="194"/>
      <c r="AR321" s="194"/>
      <c r="AS321" s="194"/>
      <c r="AT321" s="194"/>
      <c r="AU321" s="194"/>
      <c r="AV321" s="194"/>
      <c r="AW321" s="194"/>
      <c r="AX321" s="194"/>
      <c r="AY321" s="194"/>
      <c r="AZ321" s="194"/>
      <c r="BA321" s="194"/>
      <c r="BB321" s="194"/>
      <c r="BC321" s="194"/>
      <c r="BD321" s="194"/>
      <c r="BE321" s="194"/>
      <c r="BF321" s="194"/>
      <c r="BG321" s="194"/>
      <c r="BH321" s="194"/>
      <c r="BI321" s="194"/>
      <c r="BJ321" s="194"/>
      <c r="BK321" s="194"/>
      <c r="BL321" s="194"/>
      <c r="BM321" s="194"/>
      <c r="BN321" s="194"/>
      <c r="BO321" s="194"/>
      <c r="BP321" s="194"/>
      <c r="BQ321" s="194"/>
      <c r="BR321" s="194"/>
      <c r="BS321" s="194"/>
      <c r="BT321" s="194"/>
      <c r="BU321" s="194"/>
      <c r="BV321" s="194"/>
    </row>
    <row r="322" spans="2:74">
      <c r="B322" s="179"/>
      <c r="C322" s="179"/>
      <c r="D322" s="178"/>
      <c r="E322" s="178"/>
      <c r="F322" s="178"/>
      <c r="G322" s="178"/>
      <c r="H322" s="178"/>
      <c r="I322" s="178"/>
      <c r="J322" s="178"/>
      <c r="K322" s="178"/>
      <c r="L322" s="178"/>
      <c r="M322" s="178"/>
      <c r="N322" s="180"/>
      <c r="O322" s="178"/>
      <c r="P322" s="180"/>
      <c r="Q322" s="178"/>
      <c r="R322" s="178"/>
      <c r="S322" s="178"/>
      <c r="T322" s="178"/>
      <c r="U322" s="178"/>
      <c r="V322" s="178"/>
      <c r="W322" s="178"/>
      <c r="X322" s="178"/>
      <c r="Y322" s="178"/>
      <c r="Z322" s="178"/>
      <c r="AA322" s="178"/>
      <c r="AB322" s="178"/>
      <c r="AC322" s="178"/>
      <c r="AD322" s="194"/>
      <c r="AE322" s="194"/>
      <c r="AF322" s="194"/>
      <c r="AG322" s="194"/>
      <c r="AH322" s="194"/>
      <c r="AI322" s="194"/>
      <c r="AJ322" s="194"/>
      <c r="AK322" s="194"/>
      <c r="AL322" s="194"/>
      <c r="AM322" s="194"/>
      <c r="AN322" s="194"/>
      <c r="AO322" s="194"/>
      <c r="AP322" s="194"/>
      <c r="AQ322" s="194"/>
      <c r="AR322" s="194"/>
      <c r="AS322" s="194"/>
      <c r="AT322" s="194"/>
      <c r="AU322" s="194"/>
      <c r="AV322" s="194"/>
      <c r="AW322" s="194"/>
      <c r="AX322" s="194"/>
      <c r="AY322" s="194"/>
      <c r="AZ322" s="194"/>
      <c r="BA322" s="194"/>
      <c r="BB322" s="194"/>
      <c r="BC322" s="194"/>
      <c r="BD322" s="194"/>
      <c r="BE322" s="194"/>
      <c r="BF322" s="194"/>
      <c r="BG322" s="194"/>
      <c r="BH322" s="194"/>
      <c r="BI322" s="194"/>
      <c r="BJ322" s="194"/>
      <c r="BK322" s="194"/>
      <c r="BL322" s="194"/>
      <c r="BM322" s="194"/>
      <c r="BN322" s="194"/>
      <c r="BO322" s="194"/>
      <c r="BP322" s="194"/>
      <c r="BQ322" s="194"/>
      <c r="BR322" s="194"/>
      <c r="BS322" s="194"/>
      <c r="BT322" s="194"/>
      <c r="BU322" s="194"/>
      <c r="BV322" s="194"/>
    </row>
    <row r="323" spans="2:74">
      <c r="B323" s="179"/>
      <c r="C323" s="179"/>
      <c r="D323" s="178"/>
      <c r="E323" s="178"/>
      <c r="F323" s="178"/>
      <c r="G323" s="178"/>
      <c r="H323" s="178"/>
      <c r="I323" s="178"/>
      <c r="J323" s="178"/>
      <c r="K323" s="178"/>
      <c r="L323" s="178"/>
      <c r="M323" s="178"/>
      <c r="N323" s="180"/>
      <c r="O323" s="178"/>
      <c r="P323" s="180"/>
      <c r="Q323" s="178"/>
      <c r="R323" s="178"/>
      <c r="S323" s="178"/>
      <c r="T323" s="178"/>
      <c r="U323" s="178"/>
      <c r="V323" s="178"/>
      <c r="W323" s="178"/>
      <c r="X323" s="178"/>
      <c r="Y323" s="178"/>
      <c r="Z323" s="178"/>
      <c r="AA323" s="178"/>
      <c r="AB323" s="178"/>
      <c r="AC323" s="178"/>
      <c r="AD323" s="194"/>
      <c r="AE323" s="194"/>
      <c r="AF323" s="194"/>
      <c r="AG323" s="194"/>
      <c r="AH323" s="194"/>
      <c r="AI323" s="194"/>
      <c r="AJ323" s="194"/>
      <c r="AK323" s="194"/>
      <c r="AL323" s="194"/>
      <c r="AM323" s="194"/>
      <c r="AN323" s="194"/>
      <c r="AO323" s="194"/>
      <c r="AP323" s="194"/>
      <c r="AQ323" s="194"/>
      <c r="AR323" s="194"/>
      <c r="AS323" s="194"/>
      <c r="AT323" s="194"/>
      <c r="AU323" s="194"/>
      <c r="AV323" s="194"/>
      <c r="AW323" s="194"/>
      <c r="AX323" s="194"/>
      <c r="AY323" s="194"/>
      <c r="AZ323" s="194"/>
      <c r="BA323" s="194"/>
      <c r="BB323" s="194"/>
      <c r="BC323" s="194"/>
      <c r="BD323" s="194"/>
      <c r="BE323" s="194"/>
      <c r="BF323" s="194"/>
      <c r="BG323" s="194"/>
      <c r="BH323" s="194"/>
      <c r="BI323" s="194"/>
      <c r="BJ323" s="194"/>
      <c r="BK323" s="194"/>
      <c r="BL323" s="194"/>
      <c r="BM323" s="194"/>
      <c r="BN323" s="194"/>
      <c r="BO323" s="194"/>
      <c r="BP323" s="194"/>
      <c r="BQ323" s="194"/>
      <c r="BR323" s="194"/>
      <c r="BS323" s="194"/>
      <c r="BT323" s="194"/>
      <c r="BU323" s="194"/>
      <c r="BV323" s="194"/>
    </row>
    <row r="324" spans="2:74">
      <c r="B324" s="179"/>
      <c r="C324" s="179"/>
      <c r="D324" s="178"/>
      <c r="E324" s="178"/>
      <c r="F324" s="178"/>
      <c r="G324" s="178"/>
      <c r="H324" s="178"/>
      <c r="I324" s="178"/>
      <c r="J324" s="178"/>
      <c r="K324" s="178"/>
      <c r="L324" s="178"/>
      <c r="M324" s="178"/>
      <c r="N324" s="180"/>
      <c r="O324" s="178"/>
      <c r="P324" s="180"/>
      <c r="Q324" s="178"/>
      <c r="R324" s="178"/>
      <c r="S324" s="178"/>
      <c r="T324" s="178"/>
      <c r="U324" s="178"/>
      <c r="V324" s="178"/>
      <c r="W324" s="178"/>
      <c r="X324" s="178"/>
      <c r="Y324" s="178"/>
      <c r="Z324" s="178"/>
      <c r="AA324" s="178"/>
      <c r="AB324" s="178"/>
      <c r="AC324" s="178"/>
      <c r="AD324" s="194"/>
      <c r="AE324" s="194"/>
      <c r="AF324" s="194"/>
      <c r="AG324" s="194"/>
      <c r="AH324" s="194"/>
      <c r="AI324" s="194"/>
      <c r="AJ324" s="194"/>
      <c r="AK324" s="194"/>
      <c r="AL324" s="194"/>
      <c r="AM324" s="194"/>
      <c r="AN324" s="194"/>
      <c r="AO324" s="194"/>
      <c r="AP324" s="194"/>
      <c r="AQ324" s="194"/>
      <c r="AR324" s="194"/>
      <c r="AS324" s="194"/>
      <c r="AT324" s="194"/>
      <c r="AU324" s="194"/>
      <c r="AV324" s="194"/>
      <c r="AW324" s="194"/>
      <c r="AX324" s="194"/>
      <c r="AY324" s="194"/>
      <c r="AZ324" s="194"/>
      <c r="BA324" s="194"/>
      <c r="BB324" s="194"/>
      <c r="BC324" s="194"/>
      <c r="BD324" s="194"/>
      <c r="BE324" s="194"/>
      <c r="BF324" s="194"/>
      <c r="BG324" s="194"/>
      <c r="BH324" s="194"/>
      <c r="BI324" s="194"/>
      <c r="BJ324" s="194"/>
      <c r="BK324" s="194"/>
      <c r="BL324" s="194"/>
      <c r="BM324" s="194"/>
      <c r="BN324" s="194"/>
      <c r="BO324" s="194"/>
      <c r="BP324" s="194"/>
      <c r="BQ324" s="194"/>
      <c r="BR324" s="194"/>
      <c r="BS324" s="194"/>
      <c r="BT324" s="194"/>
      <c r="BU324" s="194"/>
      <c r="BV324" s="194"/>
    </row>
    <row r="325" spans="2:74">
      <c r="B325" s="179"/>
      <c r="C325" s="179"/>
      <c r="D325" s="178"/>
      <c r="E325" s="178"/>
      <c r="F325" s="178"/>
      <c r="G325" s="178"/>
      <c r="H325" s="178"/>
      <c r="I325" s="178"/>
      <c r="J325" s="178"/>
      <c r="K325" s="178"/>
      <c r="L325" s="178"/>
      <c r="M325" s="178"/>
      <c r="N325" s="180"/>
      <c r="O325" s="178"/>
      <c r="P325" s="180"/>
      <c r="Q325" s="178"/>
      <c r="R325" s="178"/>
      <c r="S325" s="178"/>
      <c r="T325" s="178"/>
      <c r="U325" s="178"/>
      <c r="V325" s="178"/>
      <c r="W325" s="178"/>
      <c r="X325" s="178"/>
      <c r="Y325" s="178"/>
      <c r="Z325" s="178"/>
      <c r="AA325" s="178"/>
      <c r="AB325" s="178"/>
      <c r="AC325" s="178"/>
      <c r="AD325" s="194"/>
      <c r="AE325" s="194"/>
      <c r="AF325" s="194"/>
      <c r="AG325" s="194"/>
      <c r="AH325" s="194"/>
      <c r="AI325" s="194"/>
      <c r="AJ325" s="194"/>
      <c r="AK325" s="194"/>
      <c r="AL325" s="194"/>
      <c r="AM325" s="194"/>
      <c r="AN325" s="194"/>
      <c r="AO325" s="194"/>
      <c r="AP325" s="194"/>
      <c r="AQ325" s="194"/>
      <c r="AR325" s="194"/>
      <c r="AS325" s="194"/>
      <c r="AT325" s="194"/>
      <c r="AU325" s="194"/>
      <c r="AV325" s="194"/>
      <c r="AW325" s="194"/>
      <c r="AX325" s="194"/>
      <c r="AY325" s="194"/>
      <c r="AZ325" s="194"/>
      <c r="BA325" s="194"/>
      <c r="BB325" s="194"/>
      <c r="BC325" s="194"/>
      <c r="BD325" s="194"/>
      <c r="BE325" s="194"/>
      <c r="BF325" s="194"/>
      <c r="BG325" s="194"/>
      <c r="BH325" s="194"/>
      <c r="BI325" s="194"/>
      <c r="BJ325" s="194"/>
      <c r="BK325" s="194"/>
      <c r="BL325" s="194"/>
      <c r="BM325" s="194"/>
      <c r="BN325" s="194"/>
      <c r="BO325" s="194"/>
      <c r="BP325" s="194"/>
      <c r="BQ325" s="194"/>
      <c r="BR325" s="194"/>
      <c r="BS325" s="194"/>
      <c r="BT325" s="194"/>
      <c r="BU325" s="194"/>
      <c r="BV325" s="194"/>
    </row>
    <row r="326" spans="2:74">
      <c r="B326" s="179"/>
      <c r="C326" s="179"/>
      <c r="D326" s="178"/>
      <c r="E326" s="178"/>
      <c r="F326" s="178"/>
      <c r="G326" s="178"/>
      <c r="H326" s="178"/>
      <c r="I326" s="178"/>
      <c r="J326" s="178"/>
      <c r="K326" s="178"/>
      <c r="L326" s="178"/>
      <c r="M326" s="178"/>
      <c r="N326" s="180"/>
      <c r="O326" s="178"/>
      <c r="P326" s="180"/>
      <c r="Q326" s="178"/>
      <c r="R326" s="178"/>
      <c r="S326" s="178"/>
      <c r="T326" s="178"/>
      <c r="U326" s="178"/>
      <c r="V326" s="178"/>
      <c r="W326" s="178"/>
      <c r="X326" s="178"/>
      <c r="Y326" s="178"/>
      <c r="Z326" s="178"/>
      <c r="AA326" s="178"/>
      <c r="AB326" s="178"/>
      <c r="AC326" s="178"/>
      <c r="AD326" s="194"/>
      <c r="AE326" s="194"/>
      <c r="AF326" s="194"/>
      <c r="AG326" s="194"/>
      <c r="AH326" s="194"/>
      <c r="AI326" s="194"/>
      <c r="AJ326" s="194"/>
      <c r="AK326" s="194"/>
      <c r="AL326" s="194"/>
      <c r="AM326" s="194"/>
      <c r="AN326" s="194"/>
      <c r="AO326" s="194"/>
      <c r="AP326" s="194"/>
      <c r="AQ326" s="194"/>
      <c r="AR326" s="194"/>
      <c r="AS326" s="194"/>
      <c r="AT326" s="194"/>
      <c r="AU326" s="194"/>
      <c r="AV326" s="194"/>
      <c r="AW326" s="194"/>
      <c r="AX326" s="194"/>
      <c r="AY326" s="194"/>
      <c r="AZ326" s="194"/>
      <c r="BA326" s="194"/>
      <c r="BB326" s="194"/>
      <c r="BC326" s="194"/>
      <c r="BD326" s="194"/>
      <c r="BE326" s="194"/>
      <c r="BF326" s="194"/>
      <c r="BG326" s="194"/>
      <c r="BH326" s="194"/>
      <c r="BI326" s="194"/>
      <c r="BJ326" s="194"/>
      <c r="BK326" s="194"/>
      <c r="BL326" s="194"/>
      <c r="BM326" s="194"/>
      <c r="BN326" s="194"/>
      <c r="BO326" s="194"/>
      <c r="BP326" s="194"/>
      <c r="BQ326" s="194"/>
      <c r="BR326" s="194"/>
      <c r="BS326" s="194"/>
      <c r="BT326" s="194"/>
      <c r="BU326" s="194"/>
      <c r="BV326" s="194"/>
    </row>
  </sheetData>
  <phoneticPr fontId="0" type="noConversion"/>
  <printOptions headings="1"/>
  <pageMargins left="0.5" right="0.5" top="0.28999999999999998" bottom="0.54" header="0.55000000000000004" footer="0.27"/>
  <pageSetup scale="30" orientation="landscape" verticalDpi="300" r:id="rId1"/>
  <headerFooter alignWithMargins="0">
    <oddFooter>&amp;LSREB Fact Book 2001&amp;CData Update&amp;R&amp;D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3399"/>
    <pageSetUpPr autoPageBreaks="0" fitToPage="1"/>
  </sheetPr>
  <dimension ref="A1:AW93"/>
  <sheetViews>
    <sheetView topLeftCell="Y46" workbookViewId="0">
      <selection activeCell="AW43" sqref="AW43"/>
    </sheetView>
  </sheetViews>
  <sheetFormatPr defaultRowHeight="12.75"/>
  <cols>
    <col min="1" max="1" width="23.42578125" style="390" customWidth="1"/>
    <col min="2" max="27" width="10.42578125" style="10" customWidth="1"/>
    <col min="28" max="28" width="10.42578125" style="27" customWidth="1"/>
    <col min="29" max="42" width="10.42578125" style="10" customWidth="1"/>
    <col min="43" max="43" width="9.140625" style="10" customWidth="1"/>
    <col min="44" max="44" width="10.42578125" style="10" customWidth="1"/>
    <col min="45" max="45" width="9.140625" style="10" customWidth="1"/>
    <col min="46" max="46" width="9.140625" style="10"/>
    <col min="47" max="48" width="10.5703125" style="10" customWidth="1"/>
    <col min="49" max="16384" width="9.140625" style="10"/>
  </cols>
  <sheetData>
    <row r="1" spans="1:49" s="2" customFormat="1">
      <c r="A1" s="6" t="s">
        <v>189</v>
      </c>
      <c r="B1" s="4"/>
      <c r="C1" s="4"/>
      <c r="D1" s="4"/>
      <c r="E1" s="4"/>
      <c r="F1" s="4"/>
      <c r="G1" s="4"/>
      <c r="H1" s="4"/>
      <c r="I1" s="4"/>
      <c r="AB1" s="35"/>
      <c r="AK1" s="10"/>
    </row>
    <row r="2" spans="1:49" s="2" customFormat="1">
      <c r="AB2" s="35"/>
      <c r="AK2" s="10"/>
    </row>
    <row r="3" spans="1:49" s="2" customFormat="1">
      <c r="D3" s="34" t="s">
        <v>114</v>
      </c>
      <c r="K3" s="4"/>
      <c r="L3" s="4"/>
      <c r="M3" s="4"/>
      <c r="N3" s="4"/>
      <c r="O3" s="4"/>
      <c r="P3" s="34" t="s">
        <v>114</v>
      </c>
      <c r="Q3" s="4"/>
      <c r="R3" s="4"/>
      <c r="S3" s="34" t="s">
        <v>114</v>
      </c>
      <c r="T3" s="4"/>
      <c r="U3" s="4"/>
      <c r="V3" s="4"/>
      <c r="W3" s="4"/>
      <c r="X3" s="4"/>
      <c r="Y3" s="4"/>
      <c r="Z3" s="4"/>
      <c r="AA3" s="17"/>
      <c r="AB3" s="34" t="s">
        <v>114</v>
      </c>
      <c r="AC3" s="17"/>
      <c r="AD3" s="4"/>
      <c r="AE3" s="4"/>
      <c r="AF3" s="34" t="s">
        <v>114</v>
      </c>
      <c r="AH3" s="7"/>
      <c r="AI3" s="7"/>
      <c r="AJ3" s="34" t="s">
        <v>114</v>
      </c>
      <c r="AK3" s="9"/>
      <c r="AN3" s="34" t="s">
        <v>114</v>
      </c>
      <c r="AP3" s="34" t="s">
        <v>114</v>
      </c>
      <c r="AR3" s="34" t="s">
        <v>114</v>
      </c>
      <c r="AT3" s="34" t="s">
        <v>114</v>
      </c>
    </row>
    <row r="4" spans="1:49" s="63" customFormat="1">
      <c r="B4" s="63" t="s">
        <v>164</v>
      </c>
      <c r="C4" s="63" t="s">
        <v>72</v>
      </c>
      <c r="D4" s="270" t="s">
        <v>115</v>
      </c>
      <c r="E4" s="270" t="s">
        <v>116</v>
      </c>
      <c r="F4" s="270" t="s">
        <v>175</v>
      </c>
      <c r="G4" s="270" t="s">
        <v>118</v>
      </c>
      <c r="H4" s="270" t="s">
        <v>3</v>
      </c>
      <c r="I4" s="270" t="s">
        <v>56</v>
      </c>
      <c r="J4" s="68" t="s">
        <v>4</v>
      </c>
      <c r="K4" s="68" t="s">
        <v>5</v>
      </c>
      <c r="L4" s="68" t="s">
        <v>6</v>
      </c>
      <c r="M4" s="68" t="s">
        <v>7</v>
      </c>
      <c r="N4" s="68" t="s">
        <v>8</v>
      </c>
      <c r="O4" s="68" t="s">
        <v>9</v>
      </c>
      <c r="P4" s="271" t="s">
        <v>29</v>
      </c>
      <c r="Q4" s="57" t="s">
        <v>10</v>
      </c>
      <c r="R4" s="57" t="s">
        <v>11</v>
      </c>
      <c r="S4" s="271" t="s">
        <v>12</v>
      </c>
      <c r="T4" s="271" t="s">
        <v>13</v>
      </c>
      <c r="U4" s="271" t="s">
        <v>57</v>
      </c>
      <c r="V4" s="271" t="s">
        <v>14</v>
      </c>
      <c r="W4" s="271" t="s">
        <v>15</v>
      </c>
      <c r="X4" s="271" t="s">
        <v>16</v>
      </c>
      <c r="Y4" s="271" t="s">
        <v>17</v>
      </c>
      <c r="Z4" s="271" t="s">
        <v>18</v>
      </c>
      <c r="AA4" s="57" t="s">
        <v>19</v>
      </c>
      <c r="AB4" s="271" t="s">
        <v>20</v>
      </c>
      <c r="AC4" s="57" t="s">
        <v>21</v>
      </c>
      <c r="AD4" s="68" t="s">
        <v>22</v>
      </c>
      <c r="AE4" s="57" t="s">
        <v>23</v>
      </c>
      <c r="AF4" s="271" t="s">
        <v>119</v>
      </c>
      <c r="AG4" s="272" t="s">
        <v>24</v>
      </c>
      <c r="AH4" s="272" t="s">
        <v>25</v>
      </c>
      <c r="AI4" s="273" t="s">
        <v>58</v>
      </c>
      <c r="AJ4" s="274" t="s">
        <v>69</v>
      </c>
      <c r="AK4" s="275" t="s">
        <v>28</v>
      </c>
      <c r="AL4" s="273" t="s">
        <v>70</v>
      </c>
      <c r="AM4" s="273" t="s">
        <v>59</v>
      </c>
      <c r="AN4" s="274" t="s">
        <v>60</v>
      </c>
      <c r="AO4" s="273" t="s">
        <v>61</v>
      </c>
      <c r="AP4" s="274" t="s">
        <v>26</v>
      </c>
      <c r="AQ4" s="63" t="s">
        <v>62</v>
      </c>
      <c r="AR4" s="274" t="s">
        <v>63</v>
      </c>
      <c r="AS4" s="63" t="s">
        <v>64</v>
      </c>
      <c r="AT4" s="274" t="s">
        <v>65</v>
      </c>
      <c r="AU4" s="63" t="s">
        <v>27</v>
      </c>
      <c r="AV4" s="500" t="s">
        <v>66</v>
      </c>
      <c r="AW4" s="63" t="s">
        <v>67</v>
      </c>
    </row>
    <row r="5" spans="1:49" s="2" customFormat="1">
      <c r="A5" s="140" t="s">
        <v>230</v>
      </c>
      <c r="B5" s="253">
        <f>+B6+B24+B39+B53+B64</f>
        <v>274948</v>
      </c>
      <c r="C5" s="253">
        <f t="shared" ref="C5:AW5" si="0">+C6+C24+C39+C53+C64</f>
        <v>273000</v>
      </c>
      <c r="D5" s="253">
        <f t="shared" si="0"/>
        <v>276857.14285714284</v>
      </c>
      <c r="E5" s="253">
        <f t="shared" si="0"/>
        <v>280714.28571428574</v>
      </c>
      <c r="F5" s="253">
        <f t="shared" si="0"/>
        <v>284571.42857142858</v>
      </c>
      <c r="G5" s="253">
        <f t="shared" si="0"/>
        <v>288428.57142857142</v>
      </c>
      <c r="H5" s="253">
        <f t="shared" si="0"/>
        <v>292285.71428571426</v>
      </c>
      <c r="I5" s="253">
        <f t="shared" si="0"/>
        <v>296142.85714285716</v>
      </c>
      <c r="J5" s="253">
        <f t="shared" si="0"/>
        <v>300000</v>
      </c>
      <c r="K5" s="253">
        <f t="shared" si="0"/>
        <v>300000</v>
      </c>
      <c r="L5" s="253">
        <f t="shared" si="0"/>
        <v>300000</v>
      </c>
      <c r="M5" s="253">
        <f t="shared" si="0"/>
        <v>310000</v>
      </c>
      <c r="N5" s="253">
        <f t="shared" si="0"/>
        <v>310000</v>
      </c>
      <c r="O5" s="253">
        <f t="shared" si="0"/>
        <v>310000</v>
      </c>
      <c r="P5" s="253">
        <f t="shared" si="0"/>
        <v>304845.33333333331</v>
      </c>
      <c r="Q5" s="253">
        <f t="shared" si="0"/>
        <v>299690.66666666669</v>
      </c>
      <c r="R5" s="253">
        <f t="shared" si="0"/>
        <v>294536</v>
      </c>
      <c r="S5" s="253">
        <f t="shared" si="0"/>
        <v>293235.94444444438</v>
      </c>
      <c r="T5" s="253">
        <f t="shared" si="0"/>
        <v>291935.88888888888</v>
      </c>
      <c r="U5" s="253">
        <f t="shared" si="0"/>
        <v>290635.83333333331</v>
      </c>
      <c r="V5" s="253">
        <f t="shared" si="0"/>
        <v>289335.77777777775</v>
      </c>
      <c r="W5" s="253">
        <f t="shared" si="0"/>
        <v>288035.72222222219</v>
      </c>
      <c r="X5" s="253">
        <f t="shared" si="0"/>
        <v>286735.66666666669</v>
      </c>
      <c r="Y5" s="253">
        <f t="shared" si="0"/>
        <v>285435.61111111107</v>
      </c>
      <c r="Z5" s="253">
        <f t="shared" si="0"/>
        <v>284135.55555555556</v>
      </c>
      <c r="AA5" s="253">
        <f t="shared" si="0"/>
        <v>282835.5</v>
      </c>
      <c r="AB5" s="253">
        <f t="shared" si="0"/>
        <v>270466.25</v>
      </c>
      <c r="AC5" s="253">
        <f t="shared" si="0"/>
        <v>258097</v>
      </c>
      <c r="AD5" s="253">
        <f t="shared" si="0"/>
        <v>258097</v>
      </c>
      <c r="AE5" s="253">
        <f t="shared" si="0"/>
        <v>247280</v>
      </c>
      <c r="AF5" s="253">
        <f t="shared" si="0"/>
        <v>246412</v>
      </c>
      <c r="AG5" s="253">
        <f t="shared" si="0"/>
        <v>245544</v>
      </c>
      <c r="AH5" s="253">
        <f t="shared" si="0"/>
        <v>250002</v>
      </c>
      <c r="AI5" s="253">
        <f t="shared" si="0"/>
        <v>253583</v>
      </c>
      <c r="AJ5" s="253">
        <f t="shared" si="0"/>
        <v>263303.5</v>
      </c>
      <c r="AK5" s="253">
        <f t="shared" si="0"/>
        <v>273024</v>
      </c>
      <c r="AL5" s="253">
        <f t="shared" si="0"/>
        <v>282060</v>
      </c>
      <c r="AM5" s="253">
        <f t="shared" si="0"/>
        <v>278769</v>
      </c>
      <c r="AN5" s="253">
        <f t="shared" si="0"/>
        <v>287274.5</v>
      </c>
      <c r="AO5" s="253">
        <f t="shared" si="0"/>
        <v>295780</v>
      </c>
      <c r="AP5" s="253">
        <f t="shared" si="0"/>
        <v>300205</v>
      </c>
      <c r="AQ5" s="253">
        <f t="shared" si="0"/>
        <v>304630</v>
      </c>
      <c r="AR5" s="253">
        <f t="shared" si="0"/>
        <v>305575</v>
      </c>
      <c r="AS5" s="253">
        <f t="shared" si="0"/>
        <v>306520</v>
      </c>
      <c r="AT5" s="253">
        <f t="shared" si="0"/>
        <v>307675</v>
      </c>
      <c r="AU5" s="253">
        <f t="shared" si="0"/>
        <v>308830</v>
      </c>
      <c r="AV5" s="253">
        <f t="shared" si="0"/>
        <v>303240</v>
      </c>
      <c r="AW5" s="253">
        <f t="shared" si="0"/>
        <v>299900</v>
      </c>
    </row>
    <row r="6" spans="1:49" s="2" customFormat="1">
      <c r="A6" s="136" t="s">
        <v>73</v>
      </c>
      <c r="B6" s="251">
        <f>SUM(B8:B23)</f>
        <v>39167</v>
      </c>
      <c r="C6" s="251">
        <f t="shared" ref="C6:AW6" si="1">SUM(C8:C23)</f>
        <v>38930</v>
      </c>
      <c r="D6" s="251">
        <f t="shared" si="1"/>
        <v>39425.714285714283</v>
      </c>
      <c r="E6" s="251">
        <f t="shared" si="1"/>
        <v>39921.428571428572</v>
      </c>
      <c r="F6" s="251">
        <f t="shared" si="1"/>
        <v>40417.142857142855</v>
      </c>
      <c r="G6" s="251">
        <f t="shared" si="1"/>
        <v>40912.857142857138</v>
      </c>
      <c r="H6" s="251">
        <f t="shared" si="1"/>
        <v>41408.571428571428</v>
      </c>
      <c r="I6" s="251">
        <f t="shared" si="1"/>
        <v>41904.285714285717</v>
      </c>
      <c r="J6" s="251">
        <f t="shared" si="1"/>
        <v>42400</v>
      </c>
      <c r="K6" s="251">
        <f t="shared" si="1"/>
        <v>42400</v>
      </c>
      <c r="L6" s="251">
        <f t="shared" si="1"/>
        <v>42400</v>
      </c>
      <c r="M6" s="251">
        <f t="shared" si="1"/>
        <v>56200</v>
      </c>
      <c r="N6" s="251">
        <f t="shared" si="1"/>
        <v>64000</v>
      </c>
      <c r="O6" s="251">
        <f t="shared" si="1"/>
        <v>64000</v>
      </c>
      <c r="P6" s="251">
        <f t="shared" si="1"/>
        <v>66156.333333333328</v>
      </c>
      <c r="Q6" s="251">
        <f t="shared" si="1"/>
        <v>68312.666666666657</v>
      </c>
      <c r="R6" s="251">
        <f t="shared" si="1"/>
        <v>70469</v>
      </c>
      <c r="S6" s="251">
        <f t="shared" si="1"/>
        <v>70764.500000000015</v>
      </c>
      <c r="T6" s="251">
        <f t="shared" si="1"/>
        <v>71060</v>
      </c>
      <c r="U6" s="251">
        <f t="shared" si="1"/>
        <v>71355.5</v>
      </c>
      <c r="V6" s="251">
        <f t="shared" si="1"/>
        <v>71651</v>
      </c>
      <c r="W6" s="251">
        <f t="shared" si="1"/>
        <v>71946.5</v>
      </c>
      <c r="X6" s="251">
        <f t="shared" si="1"/>
        <v>72242</v>
      </c>
      <c r="Y6" s="251">
        <f t="shared" si="1"/>
        <v>72537.5</v>
      </c>
      <c r="Z6" s="251">
        <f t="shared" si="1"/>
        <v>72833</v>
      </c>
      <c r="AA6" s="251">
        <f t="shared" si="1"/>
        <v>73128.5</v>
      </c>
      <c r="AB6" s="251">
        <f t="shared" si="1"/>
        <v>70426.25</v>
      </c>
      <c r="AC6" s="251">
        <f t="shared" si="1"/>
        <v>67724</v>
      </c>
      <c r="AD6" s="251">
        <f t="shared" si="1"/>
        <v>67724</v>
      </c>
      <c r="AE6" s="251">
        <f t="shared" si="1"/>
        <v>68006</v>
      </c>
      <c r="AF6" s="251">
        <f t="shared" si="1"/>
        <v>67305.5</v>
      </c>
      <c r="AG6" s="251">
        <f t="shared" si="1"/>
        <v>66605</v>
      </c>
      <c r="AH6" s="251">
        <f t="shared" si="1"/>
        <v>75300</v>
      </c>
      <c r="AI6" s="251">
        <f t="shared" si="1"/>
        <v>71796</v>
      </c>
      <c r="AJ6" s="251">
        <f t="shared" si="1"/>
        <v>76819</v>
      </c>
      <c r="AK6" s="251">
        <f t="shared" si="1"/>
        <v>81842</v>
      </c>
      <c r="AL6" s="251">
        <f t="shared" si="1"/>
        <v>91648</v>
      </c>
      <c r="AM6" s="251">
        <f t="shared" si="1"/>
        <v>81896</v>
      </c>
      <c r="AN6" s="251">
        <f t="shared" si="1"/>
        <v>85023</v>
      </c>
      <c r="AO6" s="251">
        <f t="shared" si="1"/>
        <v>88150</v>
      </c>
      <c r="AP6" s="251">
        <f t="shared" si="1"/>
        <v>89565</v>
      </c>
      <c r="AQ6" s="251">
        <f t="shared" si="1"/>
        <v>90980</v>
      </c>
      <c r="AR6" s="251">
        <f t="shared" si="1"/>
        <v>92700</v>
      </c>
      <c r="AS6" s="251">
        <f t="shared" si="1"/>
        <v>94420</v>
      </c>
      <c r="AT6" s="251">
        <f t="shared" si="1"/>
        <v>95395</v>
      </c>
      <c r="AU6" s="251">
        <f t="shared" si="1"/>
        <v>96370</v>
      </c>
      <c r="AV6" s="251">
        <f t="shared" si="1"/>
        <v>96340</v>
      </c>
      <c r="AW6" s="251">
        <f t="shared" si="1"/>
        <v>96310</v>
      </c>
    </row>
    <row r="7" spans="1:49" s="2" customFormat="1">
      <c r="A7" s="138" t="s">
        <v>226</v>
      </c>
      <c r="J7" s="4"/>
      <c r="K7" s="4"/>
      <c r="L7" s="4"/>
      <c r="M7" s="4"/>
      <c r="N7" s="4"/>
      <c r="O7" s="4"/>
      <c r="P7" s="4"/>
      <c r="Q7" s="4"/>
      <c r="R7" s="4"/>
      <c r="S7" s="4"/>
      <c r="T7" s="4"/>
      <c r="U7" s="4"/>
      <c r="V7" s="4"/>
      <c r="W7" s="4"/>
      <c r="X7" s="4"/>
      <c r="Y7" s="4"/>
      <c r="Z7" s="4"/>
      <c r="AA7" s="4"/>
      <c r="AB7" s="34"/>
      <c r="AC7" s="4"/>
      <c r="AD7" s="4"/>
      <c r="AE7" s="4"/>
      <c r="AF7" s="4"/>
      <c r="AG7" s="4"/>
      <c r="AH7" s="4"/>
      <c r="AI7" s="4"/>
      <c r="AJ7" s="4"/>
      <c r="AK7" s="8"/>
      <c r="AL7" s="4"/>
      <c r="AM7" s="4"/>
      <c r="AN7" s="4"/>
      <c r="AO7" s="4"/>
      <c r="AP7" s="4"/>
      <c r="AR7" s="4"/>
      <c r="AS7" s="331"/>
    </row>
    <row r="8" spans="1:49" s="2" customFormat="1">
      <c r="A8" s="136" t="s">
        <v>30</v>
      </c>
      <c r="B8" s="16">
        <v>1486</v>
      </c>
      <c r="C8" s="16">
        <v>1480</v>
      </c>
      <c r="D8" s="33">
        <f t="shared" ref="D8:I17" si="2">(($J8-$C8)/7)+C8</f>
        <v>1511.4285714285713</v>
      </c>
      <c r="E8" s="33">
        <f t="shared" si="2"/>
        <v>1542.8571428571427</v>
      </c>
      <c r="F8" s="33">
        <f t="shared" si="2"/>
        <v>1574.285714285714</v>
      </c>
      <c r="G8" s="33">
        <f t="shared" si="2"/>
        <v>1605.7142857142853</v>
      </c>
      <c r="H8" s="33">
        <f t="shared" si="2"/>
        <v>1637.1428571428567</v>
      </c>
      <c r="I8" s="33">
        <f t="shared" si="2"/>
        <v>1668.571428571428</v>
      </c>
      <c r="J8" s="16">
        <v>1700</v>
      </c>
      <c r="K8" s="16">
        <v>1700</v>
      </c>
      <c r="L8" s="16">
        <v>1700</v>
      </c>
      <c r="M8" s="16">
        <v>3400</v>
      </c>
      <c r="N8" s="16">
        <v>4000</v>
      </c>
      <c r="O8" s="16">
        <v>4000</v>
      </c>
      <c r="P8" s="33">
        <f t="shared" ref="P8:Q23" si="3">(($R8-$O8)/3)+O8</f>
        <v>3959</v>
      </c>
      <c r="Q8" s="33">
        <f t="shared" si="3"/>
        <v>3918</v>
      </c>
      <c r="R8" s="16">
        <v>3877</v>
      </c>
      <c r="S8" s="33">
        <f t="shared" ref="S8:Z17" si="4">(($AA8-$R8)/9)+R8</f>
        <v>3834.6666666666665</v>
      </c>
      <c r="T8" s="33">
        <f t="shared" si="4"/>
        <v>3792.333333333333</v>
      </c>
      <c r="U8" s="33">
        <f t="shared" si="4"/>
        <v>3749.9999999999995</v>
      </c>
      <c r="V8" s="33">
        <f t="shared" si="4"/>
        <v>3707.6666666666661</v>
      </c>
      <c r="W8" s="33">
        <f t="shared" si="4"/>
        <v>3665.3333333333326</v>
      </c>
      <c r="X8" s="33">
        <f t="shared" si="4"/>
        <v>3622.9999999999991</v>
      </c>
      <c r="Y8" s="33">
        <f t="shared" si="4"/>
        <v>3580.6666666666656</v>
      </c>
      <c r="Z8" s="33">
        <f t="shared" si="4"/>
        <v>3538.3333333333321</v>
      </c>
      <c r="AA8" s="16">
        <v>3496</v>
      </c>
      <c r="AB8" s="26">
        <f t="shared" ref="AB8:AB23" si="5">((AC8-AA8)/2)+AA8</f>
        <v>3674.5</v>
      </c>
      <c r="AC8" s="16">
        <v>3853</v>
      </c>
      <c r="AD8" s="16">
        <v>3853</v>
      </c>
      <c r="AE8" s="16">
        <v>4174</v>
      </c>
      <c r="AF8" s="26">
        <f t="shared" ref="AF8:AF23" si="6">((AG8-AE8)/2)+AE8</f>
        <v>3877.5</v>
      </c>
      <c r="AG8" s="18">
        <v>3581</v>
      </c>
      <c r="AH8" s="19">
        <v>3950</v>
      </c>
      <c r="AI8" s="18">
        <v>4159</v>
      </c>
      <c r="AJ8" s="26">
        <f t="shared" ref="AJ8:AJ23" si="7">((AK8-AI8)/2)+AI8</f>
        <v>4241.5</v>
      </c>
      <c r="AK8" s="384">
        <v>4324</v>
      </c>
      <c r="AL8" s="385">
        <v>4565</v>
      </c>
      <c r="AM8" s="16">
        <v>4234</v>
      </c>
      <c r="AN8" s="26">
        <f t="shared" ref="AN8:AN23" si="8">((AO8-AM8)/2)+AM8</f>
        <v>5107</v>
      </c>
      <c r="AO8" s="16">
        <v>5980</v>
      </c>
      <c r="AP8" s="26">
        <f t="shared" ref="AP8:AP23" si="9">((AQ8-AO8)/2)+AO8</f>
        <v>5585</v>
      </c>
      <c r="AQ8" s="2">
        <v>5190</v>
      </c>
      <c r="AR8" s="26">
        <f t="shared" ref="AR8:AR23" si="10">((AS8-AQ8)/2)+AQ8</f>
        <v>4885</v>
      </c>
      <c r="AS8" s="2">
        <v>4580</v>
      </c>
      <c r="AT8" s="26">
        <f t="shared" ref="AT8:AV23" si="11">((AU8-AS8)/2)+AS8</f>
        <v>4930</v>
      </c>
      <c r="AU8" s="2">
        <v>5280</v>
      </c>
      <c r="AV8" s="26">
        <f t="shared" si="11"/>
        <v>5000</v>
      </c>
      <c r="AW8" s="2">
        <v>4720</v>
      </c>
    </row>
    <row r="9" spans="1:49" s="2" customFormat="1">
      <c r="A9" s="136" t="s">
        <v>31</v>
      </c>
      <c r="B9" s="16">
        <v>710</v>
      </c>
      <c r="C9" s="16">
        <v>700</v>
      </c>
      <c r="D9" s="33">
        <f t="shared" si="2"/>
        <v>700</v>
      </c>
      <c r="E9" s="33">
        <f t="shared" si="2"/>
        <v>700</v>
      </c>
      <c r="F9" s="33">
        <f t="shared" si="2"/>
        <v>700</v>
      </c>
      <c r="G9" s="33">
        <f t="shared" si="2"/>
        <v>700</v>
      </c>
      <c r="H9" s="33">
        <f t="shared" si="2"/>
        <v>700</v>
      </c>
      <c r="I9" s="33">
        <f t="shared" si="2"/>
        <v>700</v>
      </c>
      <c r="J9" s="16">
        <v>700</v>
      </c>
      <c r="K9" s="16">
        <v>700</v>
      </c>
      <c r="L9" s="16">
        <v>700</v>
      </c>
      <c r="M9" s="16">
        <v>800</v>
      </c>
      <c r="N9" s="16">
        <v>900</v>
      </c>
      <c r="O9" s="16">
        <v>900</v>
      </c>
      <c r="P9" s="33">
        <f t="shared" si="3"/>
        <v>971.33333333333337</v>
      </c>
      <c r="Q9" s="33">
        <f t="shared" si="3"/>
        <v>1042.6666666666667</v>
      </c>
      <c r="R9" s="16">
        <v>1114</v>
      </c>
      <c r="S9" s="33">
        <f t="shared" si="4"/>
        <v>1092.4444444444443</v>
      </c>
      <c r="T9" s="33">
        <f t="shared" si="4"/>
        <v>1070.8888888888887</v>
      </c>
      <c r="U9" s="33">
        <f t="shared" si="4"/>
        <v>1049.333333333333</v>
      </c>
      <c r="V9" s="33">
        <f t="shared" si="4"/>
        <v>1027.7777777777774</v>
      </c>
      <c r="W9" s="33">
        <f t="shared" si="4"/>
        <v>1006.2222222222218</v>
      </c>
      <c r="X9" s="33">
        <f t="shared" si="4"/>
        <v>984.66666666666629</v>
      </c>
      <c r="Y9" s="33">
        <f t="shared" si="4"/>
        <v>963.11111111111074</v>
      </c>
      <c r="Z9" s="33">
        <f t="shared" si="4"/>
        <v>941.5555555555552</v>
      </c>
      <c r="AA9" s="16">
        <v>920</v>
      </c>
      <c r="AB9" s="26">
        <f t="shared" si="5"/>
        <v>932</v>
      </c>
      <c r="AC9" s="16">
        <v>944</v>
      </c>
      <c r="AD9" s="16">
        <v>944</v>
      </c>
      <c r="AE9" s="16">
        <v>1023</v>
      </c>
      <c r="AF9" s="26">
        <f t="shared" si="6"/>
        <v>1052</v>
      </c>
      <c r="AG9" s="18">
        <v>1081</v>
      </c>
      <c r="AH9" s="19">
        <v>1105</v>
      </c>
      <c r="AI9" s="18">
        <v>1254</v>
      </c>
      <c r="AJ9" s="26">
        <f t="shared" si="7"/>
        <v>1287</v>
      </c>
      <c r="AK9" s="384">
        <v>1320</v>
      </c>
      <c r="AL9" s="385">
        <v>1294</v>
      </c>
      <c r="AM9" s="16">
        <v>1236</v>
      </c>
      <c r="AN9" s="26">
        <f t="shared" si="8"/>
        <v>1268</v>
      </c>
      <c r="AO9" s="16">
        <v>1300</v>
      </c>
      <c r="AP9" s="26">
        <f t="shared" si="9"/>
        <v>1320</v>
      </c>
      <c r="AQ9" s="26">
        <f>((AS9-AO9)/2)+AO9</f>
        <v>1340</v>
      </c>
      <c r="AR9" s="26">
        <f t="shared" si="10"/>
        <v>1360</v>
      </c>
      <c r="AS9" s="2">
        <v>1380</v>
      </c>
      <c r="AT9" s="26">
        <f t="shared" si="11"/>
        <v>1355</v>
      </c>
      <c r="AU9" s="2">
        <v>1330</v>
      </c>
      <c r="AV9" s="26">
        <f t="shared" si="11"/>
        <v>1410</v>
      </c>
      <c r="AW9" s="2">
        <v>1490</v>
      </c>
    </row>
    <row r="10" spans="1:49" s="2" customFormat="1">
      <c r="A10" s="136" t="s">
        <v>71</v>
      </c>
      <c r="B10" s="16">
        <v>868</v>
      </c>
      <c r="C10" s="16">
        <v>870</v>
      </c>
      <c r="D10" s="33">
        <f t="shared" si="2"/>
        <v>888.57142857142856</v>
      </c>
      <c r="E10" s="33">
        <f t="shared" si="2"/>
        <v>907.14285714285711</v>
      </c>
      <c r="F10" s="33">
        <f t="shared" si="2"/>
        <v>925.71428571428567</v>
      </c>
      <c r="G10" s="33">
        <f t="shared" si="2"/>
        <v>944.28571428571422</v>
      </c>
      <c r="H10" s="33">
        <f t="shared" si="2"/>
        <v>962.85714285714278</v>
      </c>
      <c r="I10" s="33">
        <f t="shared" si="2"/>
        <v>981.42857142857133</v>
      </c>
      <c r="J10" s="16">
        <v>1000</v>
      </c>
      <c r="K10" s="16">
        <v>1000</v>
      </c>
      <c r="L10" s="16">
        <v>1000</v>
      </c>
      <c r="M10" s="16">
        <v>1300</v>
      </c>
      <c r="N10" s="16">
        <v>1400</v>
      </c>
      <c r="O10" s="16">
        <v>1400</v>
      </c>
      <c r="P10" s="33">
        <f t="shared" si="3"/>
        <v>1422</v>
      </c>
      <c r="Q10" s="33">
        <f t="shared" si="3"/>
        <v>1444</v>
      </c>
      <c r="R10" s="16">
        <v>1466</v>
      </c>
      <c r="S10" s="33">
        <f t="shared" si="4"/>
        <v>1503.6666666666667</v>
      </c>
      <c r="T10" s="33">
        <f t="shared" si="4"/>
        <v>1541.3333333333335</v>
      </c>
      <c r="U10" s="33">
        <f t="shared" si="4"/>
        <v>1579.0000000000002</v>
      </c>
      <c r="V10" s="33">
        <f t="shared" si="4"/>
        <v>1616.666666666667</v>
      </c>
      <c r="W10" s="33">
        <f t="shared" si="4"/>
        <v>1654.3333333333337</v>
      </c>
      <c r="X10" s="33">
        <f t="shared" si="4"/>
        <v>1692.0000000000005</v>
      </c>
      <c r="Y10" s="33">
        <f t="shared" si="4"/>
        <v>1729.6666666666672</v>
      </c>
      <c r="Z10" s="33">
        <f t="shared" si="4"/>
        <v>1767.3333333333339</v>
      </c>
      <c r="AA10" s="16">
        <v>1805</v>
      </c>
      <c r="AB10" s="26">
        <f t="shared" si="5"/>
        <v>1576</v>
      </c>
      <c r="AC10" s="16">
        <v>1347</v>
      </c>
      <c r="AD10" s="16">
        <v>1347</v>
      </c>
      <c r="AE10" s="16">
        <v>1446</v>
      </c>
      <c r="AF10" s="26">
        <f t="shared" si="6"/>
        <v>1441</v>
      </c>
      <c r="AG10" s="18">
        <v>1436</v>
      </c>
      <c r="AH10" s="19">
        <v>1466</v>
      </c>
      <c r="AI10" s="18">
        <v>1252</v>
      </c>
      <c r="AJ10" s="26">
        <f t="shared" si="7"/>
        <v>1201.5</v>
      </c>
      <c r="AK10" s="384">
        <v>1151</v>
      </c>
      <c r="AL10" s="384">
        <v>1650</v>
      </c>
      <c r="AM10" s="16">
        <v>1534</v>
      </c>
      <c r="AN10" s="26">
        <f t="shared" si="8"/>
        <v>1447</v>
      </c>
      <c r="AO10" s="16">
        <v>1360</v>
      </c>
      <c r="AP10" s="26">
        <f t="shared" si="9"/>
        <v>1510</v>
      </c>
      <c r="AQ10" s="2">
        <v>1660</v>
      </c>
      <c r="AR10" s="26">
        <f t="shared" si="10"/>
        <v>1730</v>
      </c>
      <c r="AS10" s="2">
        <v>1800</v>
      </c>
      <c r="AT10" s="26">
        <f t="shared" si="11"/>
        <v>1825</v>
      </c>
      <c r="AU10" s="2">
        <v>1850</v>
      </c>
      <c r="AV10" s="26">
        <f t="shared" si="11"/>
        <v>1810</v>
      </c>
      <c r="AW10" s="2">
        <v>1770</v>
      </c>
    </row>
    <row r="11" spans="1:49" s="2" customFormat="1">
      <c r="A11" s="136" t="s">
        <v>32</v>
      </c>
      <c r="B11" s="16">
        <v>3228</v>
      </c>
      <c r="C11" s="16">
        <v>3210</v>
      </c>
      <c r="D11" s="33">
        <f t="shared" si="2"/>
        <v>3180</v>
      </c>
      <c r="E11" s="33">
        <f t="shared" si="2"/>
        <v>3150</v>
      </c>
      <c r="F11" s="33">
        <f t="shared" si="2"/>
        <v>3120</v>
      </c>
      <c r="G11" s="33">
        <f t="shared" si="2"/>
        <v>3090</v>
      </c>
      <c r="H11" s="33">
        <f t="shared" si="2"/>
        <v>3060</v>
      </c>
      <c r="I11" s="33">
        <f t="shared" si="2"/>
        <v>3030</v>
      </c>
      <c r="J11" s="16">
        <v>3000</v>
      </c>
      <c r="K11" s="16">
        <v>3000</v>
      </c>
      <c r="L11" s="16">
        <v>3000</v>
      </c>
      <c r="M11" s="16">
        <v>6400</v>
      </c>
      <c r="N11" s="16">
        <v>7000</v>
      </c>
      <c r="O11" s="16">
        <v>7000</v>
      </c>
      <c r="P11" s="33">
        <f t="shared" si="3"/>
        <v>8118.333333333333</v>
      </c>
      <c r="Q11" s="33">
        <f t="shared" si="3"/>
        <v>9236.6666666666661</v>
      </c>
      <c r="R11" s="16">
        <v>10355</v>
      </c>
      <c r="S11" s="33">
        <f t="shared" si="4"/>
        <v>10487.777777777777</v>
      </c>
      <c r="T11" s="33">
        <f t="shared" si="4"/>
        <v>10620.555555555555</v>
      </c>
      <c r="U11" s="33">
        <f t="shared" si="4"/>
        <v>10753.333333333332</v>
      </c>
      <c r="V11" s="33">
        <f t="shared" si="4"/>
        <v>10886.111111111109</v>
      </c>
      <c r="W11" s="33">
        <f t="shared" si="4"/>
        <v>11018.888888888887</v>
      </c>
      <c r="X11" s="33">
        <f t="shared" si="4"/>
        <v>11151.666666666664</v>
      </c>
      <c r="Y11" s="33">
        <f t="shared" si="4"/>
        <v>11284.444444444442</v>
      </c>
      <c r="Z11" s="33">
        <f t="shared" si="4"/>
        <v>11417.222222222219</v>
      </c>
      <c r="AA11" s="16">
        <v>11550</v>
      </c>
      <c r="AB11" s="26">
        <f t="shared" si="5"/>
        <v>10721</v>
      </c>
      <c r="AC11" s="16">
        <v>9892</v>
      </c>
      <c r="AD11" s="16">
        <v>9892</v>
      </c>
      <c r="AE11" s="16">
        <v>9820</v>
      </c>
      <c r="AF11" s="26">
        <f t="shared" si="6"/>
        <v>9985.5</v>
      </c>
      <c r="AG11" s="18">
        <v>10151</v>
      </c>
      <c r="AH11" s="19">
        <v>10320</v>
      </c>
      <c r="AI11" s="18">
        <v>11125</v>
      </c>
      <c r="AJ11" s="26">
        <f t="shared" si="7"/>
        <v>11995.5</v>
      </c>
      <c r="AK11" s="384">
        <v>12866</v>
      </c>
      <c r="AL11" s="384">
        <v>14061</v>
      </c>
      <c r="AM11" s="16">
        <v>14038</v>
      </c>
      <c r="AN11" s="26">
        <f t="shared" si="8"/>
        <v>15429</v>
      </c>
      <c r="AO11" s="16">
        <v>16820</v>
      </c>
      <c r="AP11" s="26">
        <f t="shared" si="9"/>
        <v>16820</v>
      </c>
      <c r="AQ11" s="2">
        <v>16820</v>
      </c>
      <c r="AR11" s="26">
        <f t="shared" si="10"/>
        <v>17700</v>
      </c>
      <c r="AS11" s="2">
        <v>18580</v>
      </c>
      <c r="AT11" s="26">
        <f t="shared" si="11"/>
        <v>18400</v>
      </c>
      <c r="AU11" s="2">
        <v>18220</v>
      </c>
      <c r="AV11" s="26">
        <f t="shared" si="11"/>
        <v>19140</v>
      </c>
      <c r="AW11" s="2">
        <v>20060</v>
      </c>
    </row>
    <row r="12" spans="1:49" s="2" customFormat="1">
      <c r="A12" s="136" t="s">
        <v>33</v>
      </c>
      <c r="B12" s="16">
        <v>1839</v>
      </c>
      <c r="C12" s="16">
        <v>1840</v>
      </c>
      <c r="D12" s="33">
        <f t="shared" si="2"/>
        <v>1877.1428571428571</v>
      </c>
      <c r="E12" s="33">
        <f t="shared" si="2"/>
        <v>1914.2857142857142</v>
      </c>
      <c r="F12" s="33">
        <f t="shared" si="2"/>
        <v>1951.4285714285713</v>
      </c>
      <c r="G12" s="33">
        <f t="shared" si="2"/>
        <v>1988.5714285714284</v>
      </c>
      <c r="H12" s="33">
        <f t="shared" si="2"/>
        <v>2025.7142857142856</v>
      </c>
      <c r="I12" s="33">
        <f t="shared" si="2"/>
        <v>2062.8571428571427</v>
      </c>
      <c r="J12" s="16">
        <v>2100</v>
      </c>
      <c r="K12" s="16">
        <v>2100</v>
      </c>
      <c r="L12" s="16">
        <v>2100</v>
      </c>
      <c r="M12" s="16">
        <v>2400</v>
      </c>
      <c r="N12" s="16">
        <v>4000</v>
      </c>
      <c r="O12" s="16">
        <v>4000</v>
      </c>
      <c r="P12" s="33">
        <f t="shared" si="3"/>
        <v>4424</v>
      </c>
      <c r="Q12" s="33">
        <f t="shared" si="3"/>
        <v>4848</v>
      </c>
      <c r="R12" s="16">
        <v>5272</v>
      </c>
      <c r="S12" s="33">
        <f t="shared" si="4"/>
        <v>5430.5555555555557</v>
      </c>
      <c r="T12" s="33">
        <f t="shared" si="4"/>
        <v>5589.1111111111113</v>
      </c>
      <c r="U12" s="33">
        <f t="shared" si="4"/>
        <v>5747.666666666667</v>
      </c>
      <c r="V12" s="33">
        <f t="shared" si="4"/>
        <v>5906.2222222222226</v>
      </c>
      <c r="W12" s="33">
        <f t="shared" si="4"/>
        <v>6064.7777777777783</v>
      </c>
      <c r="X12" s="33">
        <f t="shared" si="4"/>
        <v>6223.3333333333339</v>
      </c>
      <c r="Y12" s="33">
        <f t="shared" si="4"/>
        <v>6381.8888888888896</v>
      </c>
      <c r="Z12" s="33">
        <f t="shared" si="4"/>
        <v>6540.4444444444453</v>
      </c>
      <c r="AA12" s="16">
        <v>6699</v>
      </c>
      <c r="AB12" s="26">
        <f t="shared" si="5"/>
        <v>6384.5</v>
      </c>
      <c r="AC12" s="16">
        <v>6070</v>
      </c>
      <c r="AD12" s="16">
        <v>6070</v>
      </c>
      <c r="AE12" s="16">
        <v>5630</v>
      </c>
      <c r="AF12" s="26">
        <f t="shared" si="6"/>
        <v>5352.5</v>
      </c>
      <c r="AG12" s="18">
        <v>5075</v>
      </c>
      <c r="AH12" s="19">
        <v>6628</v>
      </c>
      <c r="AI12" s="18">
        <v>5715</v>
      </c>
      <c r="AJ12" s="26">
        <f t="shared" si="7"/>
        <v>6267</v>
      </c>
      <c r="AK12" s="384">
        <v>6819</v>
      </c>
      <c r="AL12" s="384">
        <v>9317</v>
      </c>
      <c r="AM12" s="16">
        <v>6622</v>
      </c>
      <c r="AN12" s="26">
        <f t="shared" si="8"/>
        <v>6736</v>
      </c>
      <c r="AO12" s="16">
        <v>6850</v>
      </c>
      <c r="AP12" s="26">
        <f t="shared" si="9"/>
        <v>7075</v>
      </c>
      <c r="AQ12" s="2">
        <v>7300</v>
      </c>
      <c r="AR12" s="26">
        <f t="shared" si="10"/>
        <v>7435</v>
      </c>
      <c r="AS12" s="2">
        <v>7570</v>
      </c>
      <c r="AT12" s="26">
        <f t="shared" si="11"/>
        <v>7945</v>
      </c>
      <c r="AU12" s="2">
        <v>8320</v>
      </c>
      <c r="AV12" s="26">
        <f t="shared" si="11"/>
        <v>8040</v>
      </c>
      <c r="AW12" s="2">
        <v>7760</v>
      </c>
    </row>
    <row r="13" spans="1:49" s="2" customFormat="1">
      <c r="A13" s="136" t="s">
        <v>34</v>
      </c>
      <c r="B13" s="16">
        <v>4406</v>
      </c>
      <c r="C13" s="16">
        <v>4380</v>
      </c>
      <c r="D13" s="33">
        <f t="shared" si="2"/>
        <v>4454.2857142857147</v>
      </c>
      <c r="E13" s="33">
        <f t="shared" si="2"/>
        <v>4528.5714285714294</v>
      </c>
      <c r="F13" s="33">
        <f t="shared" si="2"/>
        <v>4602.857142857144</v>
      </c>
      <c r="G13" s="33">
        <f t="shared" si="2"/>
        <v>4677.1428571428587</v>
      </c>
      <c r="H13" s="33">
        <f t="shared" si="2"/>
        <v>4751.4285714285734</v>
      </c>
      <c r="I13" s="33">
        <f t="shared" si="2"/>
        <v>4825.7142857142881</v>
      </c>
      <c r="J13" s="16">
        <v>4900</v>
      </c>
      <c r="K13" s="16">
        <v>4900</v>
      </c>
      <c r="L13" s="16">
        <v>4900</v>
      </c>
      <c r="M13" s="16">
        <v>4000</v>
      </c>
      <c r="N13" s="16">
        <v>4000</v>
      </c>
      <c r="O13" s="16">
        <v>4000</v>
      </c>
      <c r="P13" s="33">
        <f t="shared" si="3"/>
        <v>4130</v>
      </c>
      <c r="Q13" s="33">
        <f t="shared" si="3"/>
        <v>4260</v>
      </c>
      <c r="R13" s="16">
        <v>4390</v>
      </c>
      <c r="S13" s="33">
        <f t="shared" si="4"/>
        <v>4284.8888888888887</v>
      </c>
      <c r="T13" s="33">
        <f t="shared" si="4"/>
        <v>4179.7777777777774</v>
      </c>
      <c r="U13" s="33">
        <f t="shared" si="4"/>
        <v>4074.6666666666661</v>
      </c>
      <c r="V13" s="33">
        <f t="shared" si="4"/>
        <v>3969.5555555555547</v>
      </c>
      <c r="W13" s="33">
        <f t="shared" si="4"/>
        <v>3864.4444444444434</v>
      </c>
      <c r="X13" s="33">
        <f t="shared" si="4"/>
        <v>3759.3333333333321</v>
      </c>
      <c r="Y13" s="33">
        <f t="shared" si="4"/>
        <v>3654.2222222222208</v>
      </c>
      <c r="Z13" s="33">
        <f t="shared" si="4"/>
        <v>3549.1111111111095</v>
      </c>
      <c r="AA13" s="16">
        <v>3444</v>
      </c>
      <c r="AB13" s="26">
        <f t="shared" si="5"/>
        <v>3406</v>
      </c>
      <c r="AC13" s="16">
        <v>3368</v>
      </c>
      <c r="AD13" s="16">
        <v>3368</v>
      </c>
      <c r="AE13" s="16">
        <v>2949</v>
      </c>
      <c r="AF13" s="26">
        <f t="shared" si="6"/>
        <v>3095.5</v>
      </c>
      <c r="AG13" s="18">
        <v>3242</v>
      </c>
      <c r="AH13" s="19">
        <v>2997</v>
      </c>
      <c r="AI13" s="18">
        <v>3546</v>
      </c>
      <c r="AJ13" s="26">
        <f t="shared" si="7"/>
        <v>3771.5</v>
      </c>
      <c r="AK13" s="384">
        <v>3997</v>
      </c>
      <c r="AL13" s="385">
        <v>3473</v>
      </c>
      <c r="AM13" s="16">
        <v>3654</v>
      </c>
      <c r="AN13" s="26">
        <f t="shared" si="8"/>
        <v>3657</v>
      </c>
      <c r="AO13" s="16">
        <v>3660</v>
      </c>
      <c r="AP13" s="26">
        <f t="shared" si="9"/>
        <v>3690</v>
      </c>
      <c r="AQ13" s="2">
        <v>3720</v>
      </c>
      <c r="AR13" s="26">
        <f t="shared" si="10"/>
        <v>3875</v>
      </c>
      <c r="AS13" s="2">
        <v>4030</v>
      </c>
      <c r="AT13" s="26">
        <f t="shared" si="11"/>
        <v>3985</v>
      </c>
      <c r="AU13" s="2">
        <v>3940</v>
      </c>
      <c r="AV13" s="26">
        <f t="shared" si="11"/>
        <v>4035</v>
      </c>
      <c r="AW13" s="2">
        <v>4130</v>
      </c>
    </row>
    <row r="14" spans="1:49" s="2" customFormat="1">
      <c r="A14" s="136" t="s">
        <v>35</v>
      </c>
      <c r="B14" s="16">
        <v>5888</v>
      </c>
      <c r="C14" s="16">
        <v>5840</v>
      </c>
      <c r="D14" s="33">
        <f t="shared" si="2"/>
        <v>5877.1428571428569</v>
      </c>
      <c r="E14" s="33">
        <f t="shared" si="2"/>
        <v>5914.2857142857138</v>
      </c>
      <c r="F14" s="33">
        <f t="shared" si="2"/>
        <v>5951.4285714285706</v>
      </c>
      <c r="G14" s="33">
        <f t="shared" si="2"/>
        <v>5988.5714285714275</v>
      </c>
      <c r="H14" s="33">
        <f t="shared" si="2"/>
        <v>6025.7142857142844</v>
      </c>
      <c r="I14" s="33">
        <f t="shared" si="2"/>
        <v>6062.8571428571413</v>
      </c>
      <c r="J14" s="16">
        <v>6100</v>
      </c>
      <c r="K14" s="16">
        <v>6100</v>
      </c>
      <c r="L14" s="16">
        <v>6100</v>
      </c>
      <c r="M14" s="16">
        <v>9200</v>
      </c>
      <c r="N14" s="16">
        <v>9000</v>
      </c>
      <c r="O14" s="16">
        <v>9000</v>
      </c>
      <c r="P14" s="33">
        <f t="shared" si="3"/>
        <v>9091.6666666666661</v>
      </c>
      <c r="Q14" s="33">
        <f t="shared" si="3"/>
        <v>9183.3333333333321</v>
      </c>
      <c r="R14" s="16">
        <v>9275</v>
      </c>
      <c r="S14" s="33">
        <f t="shared" si="4"/>
        <v>9181.3333333333339</v>
      </c>
      <c r="T14" s="33">
        <f t="shared" si="4"/>
        <v>9087.6666666666679</v>
      </c>
      <c r="U14" s="33">
        <f t="shared" si="4"/>
        <v>8994.0000000000018</v>
      </c>
      <c r="V14" s="33">
        <f t="shared" si="4"/>
        <v>8900.3333333333358</v>
      </c>
      <c r="W14" s="33">
        <f t="shared" si="4"/>
        <v>8806.6666666666697</v>
      </c>
      <c r="X14" s="33">
        <f t="shared" si="4"/>
        <v>8713.0000000000036</v>
      </c>
      <c r="Y14" s="33">
        <f t="shared" si="4"/>
        <v>8619.3333333333376</v>
      </c>
      <c r="Z14" s="33">
        <f t="shared" si="4"/>
        <v>8525.6666666666715</v>
      </c>
      <c r="AA14" s="16">
        <v>8432</v>
      </c>
      <c r="AB14" s="26">
        <f t="shared" si="5"/>
        <v>7992</v>
      </c>
      <c r="AC14" s="16">
        <v>7552</v>
      </c>
      <c r="AD14" s="16">
        <v>7552</v>
      </c>
      <c r="AE14" s="16">
        <v>7844</v>
      </c>
      <c r="AF14" s="26">
        <f t="shared" si="6"/>
        <v>7650.5</v>
      </c>
      <c r="AG14" s="18">
        <v>7457</v>
      </c>
      <c r="AH14" s="19">
        <v>7681</v>
      </c>
      <c r="AI14" s="18">
        <v>7939</v>
      </c>
      <c r="AJ14" s="26">
        <f t="shared" si="7"/>
        <v>8327.5</v>
      </c>
      <c r="AK14" s="384">
        <v>8716</v>
      </c>
      <c r="AL14" s="385">
        <v>9255</v>
      </c>
      <c r="AM14" s="16">
        <v>8398</v>
      </c>
      <c r="AN14" s="26">
        <f t="shared" si="8"/>
        <v>8704</v>
      </c>
      <c r="AO14" s="16">
        <v>9010</v>
      </c>
      <c r="AP14" s="26">
        <f t="shared" si="9"/>
        <v>8485</v>
      </c>
      <c r="AQ14" s="2">
        <v>7960</v>
      </c>
      <c r="AR14" s="26">
        <f t="shared" si="10"/>
        <v>7745</v>
      </c>
      <c r="AS14" s="2">
        <v>7530</v>
      </c>
      <c r="AT14" s="26">
        <f t="shared" si="11"/>
        <v>7835</v>
      </c>
      <c r="AU14" s="2">
        <v>8140</v>
      </c>
      <c r="AV14" s="26">
        <f t="shared" si="11"/>
        <v>7825</v>
      </c>
      <c r="AW14" s="2">
        <v>7510</v>
      </c>
    </row>
    <row r="15" spans="1:49" s="2" customFormat="1">
      <c r="A15" s="136" t="s">
        <v>36</v>
      </c>
      <c r="B15" s="16">
        <v>5282</v>
      </c>
      <c r="C15" s="16">
        <v>5230</v>
      </c>
      <c r="D15" s="33">
        <f t="shared" si="2"/>
        <v>5382.8571428571431</v>
      </c>
      <c r="E15" s="33">
        <f t="shared" si="2"/>
        <v>5535.7142857142862</v>
      </c>
      <c r="F15" s="33">
        <f t="shared" si="2"/>
        <v>5688.5714285714294</v>
      </c>
      <c r="G15" s="33">
        <f t="shared" si="2"/>
        <v>5841.4285714285725</v>
      </c>
      <c r="H15" s="33">
        <f t="shared" si="2"/>
        <v>5994.2857142857156</v>
      </c>
      <c r="I15" s="33">
        <f t="shared" si="2"/>
        <v>6147.1428571428587</v>
      </c>
      <c r="J15" s="16">
        <v>6300</v>
      </c>
      <c r="K15" s="16">
        <v>6300</v>
      </c>
      <c r="L15" s="16">
        <v>6300</v>
      </c>
      <c r="M15" s="16">
        <v>6900</v>
      </c>
      <c r="N15" s="16">
        <v>7000</v>
      </c>
      <c r="O15" s="16">
        <v>7000</v>
      </c>
      <c r="P15" s="33">
        <f t="shared" si="3"/>
        <v>6950.333333333333</v>
      </c>
      <c r="Q15" s="33">
        <f t="shared" si="3"/>
        <v>6900.6666666666661</v>
      </c>
      <c r="R15" s="16">
        <v>6851</v>
      </c>
      <c r="S15" s="33">
        <f t="shared" si="4"/>
        <v>6848.8888888888887</v>
      </c>
      <c r="T15" s="33">
        <f t="shared" si="4"/>
        <v>6846.7777777777774</v>
      </c>
      <c r="U15" s="33">
        <f t="shared" si="4"/>
        <v>6844.6666666666661</v>
      </c>
      <c r="V15" s="33">
        <f t="shared" si="4"/>
        <v>6842.5555555555547</v>
      </c>
      <c r="W15" s="33">
        <f t="shared" si="4"/>
        <v>6840.4444444444434</v>
      </c>
      <c r="X15" s="33">
        <f t="shared" si="4"/>
        <v>6838.3333333333321</v>
      </c>
      <c r="Y15" s="33">
        <f t="shared" si="4"/>
        <v>6836.2222222222208</v>
      </c>
      <c r="Z15" s="33">
        <f t="shared" si="4"/>
        <v>6834.1111111111095</v>
      </c>
      <c r="AA15" s="16">
        <v>6832</v>
      </c>
      <c r="AB15" s="26">
        <f t="shared" si="5"/>
        <v>6700.5</v>
      </c>
      <c r="AC15" s="16">
        <v>6569</v>
      </c>
      <c r="AD15" s="16">
        <v>6569</v>
      </c>
      <c r="AE15" s="16">
        <v>5648</v>
      </c>
      <c r="AF15" s="26">
        <f t="shared" si="6"/>
        <v>5941.5</v>
      </c>
      <c r="AG15" s="18">
        <v>6235</v>
      </c>
      <c r="AH15" s="19">
        <v>5976</v>
      </c>
      <c r="AI15" s="18">
        <v>6348</v>
      </c>
      <c r="AJ15" s="26">
        <f t="shared" si="7"/>
        <v>6972</v>
      </c>
      <c r="AK15" s="384">
        <v>7596</v>
      </c>
      <c r="AL15" s="385">
        <v>7671</v>
      </c>
      <c r="AM15" s="16">
        <v>7666</v>
      </c>
      <c r="AN15" s="26">
        <f t="shared" si="8"/>
        <v>7738</v>
      </c>
      <c r="AO15" s="16">
        <v>7810</v>
      </c>
      <c r="AP15" s="26">
        <f t="shared" si="9"/>
        <v>8165</v>
      </c>
      <c r="AQ15" s="2">
        <v>8520</v>
      </c>
      <c r="AR15" s="26">
        <f t="shared" si="10"/>
        <v>8985</v>
      </c>
      <c r="AS15" s="2">
        <v>9450</v>
      </c>
      <c r="AT15" s="26">
        <f t="shared" si="11"/>
        <v>9340</v>
      </c>
      <c r="AU15" s="2">
        <v>9230</v>
      </c>
      <c r="AV15" s="26">
        <f t="shared" si="11"/>
        <v>9030</v>
      </c>
      <c r="AW15" s="2">
        <v>8830</v>
      </c>
    </row>
    <row r="16" spans="1:49" s="2" customFormat="1">
      <c r="A16" s="136" t="s">
        <v>37</v>
      </c>
      <c r="B16" s="16">
        <v>887</v>
      </c>
      <c r="C16" s="16">
        <v>880</v>
      </c>
      <c r="D16" s="33">
        <f t="shared" si="2"/>
        <v>897.14285714285711</v>
      </c>
      <c r="E16" s="33">
        <f t="shared" si="2"/>
        <v>914.28571428571422</v>
      </c>
      <c r="F16" s="33">
        <f t="shared" si="2"/>
        <v>931.42857142857133</v>
      </c>
      <c r="G16" s="33">
        <f t="shared" si="2"/>
        <v>948.57142857142844</v>
      </c>
      <c r="H16" s="33">
        <f t="shared" si="2"/>
        <v>965.71428571428555</v>
      </c>
      <c r="I16" s="33">
        <f t="shared" si="2"/>
        <v>982.85714285714266</v>
      </c>
      <c r="J16" s="16">
        <v>1000</v>
      </c>
      <c r="K16" s="16">
        <v>1000</v>
      </c>
      <c r="L16" s="16">
        <v>1000</v>
      </c>
      <c r="M16" s="16">
        <v>3600</v>
      </c>
      <c r="N16" s="16">
        <v>4000</v>
      </c>
      <c r="O16" s="16">
        <v>4000</v>
      </c>
      <c r="P16" s="33">
        <f t="shared" si="3"/>
        <v>3907.3333333333335</v>
      </c>
      <c r="Q16" s="33">
        <f t="shared" si="3"/>
        <v>3814.666666666667</v>
      </c>
      <c r="R16" s="16">
        <v>3722</v>
      </c>
      <c r="S16" s="33">
        <f t="shared" si="4"/>
        <v>3680.5555555555557</v>
      </c>
      <c r="T16" s="33">
        <f t="shared" si="4"/>
        <v>3639.1111111111113</v>
      </c>
      <c r="U16" s="33">
        <f t="shared" si="4"/>
        <v>3597.666666666667</v>
      </c>
      <c r="V16" s="33">
        <f t="shared" si="4"/>
        <v>3556.2222222222226</v>
      </c>
      <c r="W16" s="33">
        <f t="shared" si="4"/>
        <v>3514.7777777777783</v>
      </c>
      <c r="X16" s="33">
        <f t="shared" si="4"/>
        <v>3473.3333333333339</v>
      </c>
      <c r="Y16" s="33">
        <f t="shared" si="4"/>
        <v>3431.8888888888896</v>
      </c>
      <c r="Z16" s="33">
        <f t="shared" si="4"/>
        <v>3390.4444444444453</v>
      </c>
      <c r="AA16" s="16">
        <v>3349</v>
      </c>
      <c r="AB16" s="26">
        <f t="shared" si="5"/>
        <v>3539</v>
      </c>
      <c r="AC16" s="16">
        <v>3729</v>
      </c>
      <c r="AD16" s="16">
        <v>3729</v>
      </c>
      <c r="AE16" s="16">
        <v>3901</v>
      </c>
      <c r="AF16" s="26">
        <f t="shared" si="6"/>
        <v>3537.5</v>
      </c>
      <c r="AG16" s="18">
        <v>3174</v>
      </c>
      <c r="AH16" s="19">
        <v>3565</v>
      </c>
      <c r="AI16" s="18">
        <v>3742</v>
      </c>
      <c r="AJ16" s="26">
        <f t="shared" si="7"/>
        <v>3695.5</v>
      </c>
      <c r="AK16" s="384">
        <v>3649</v>
      </c>
      <c r="AL16" s="385">
        <v>3792</v>
      </c>
      <c r="AM16" s="16">
        <v>3452</v>
      </c>
      <c r="AN16" s="26">
        <f t="shared" si="8"/>
        <v>3411</v>
      </c>
      <c r="AO16" s="16">
        <v>3370</v>
      </c>
      <c r="AP16" s="26">
        <f t="shared" si="9"/>
        <v>3260</v>
      </c>
      <c r="AQ16" s="2">
        <v>3150</v>
      </c>
      <c r="AR16" s="26">
        <f t="shared" si="10"/>
        <v>3250</v>
      </c>
      <c r="AS16" s="2">
        <v>3350</v>
      </c>
      <c r="AT16" s="26">
        <f t="shared" si="11"/>
        <v>3355</v>
      </c>
      <c r="AU16" s="2">
        <v>3360</v>
      </c>
      <c r="AV16" s="26">
        <f t="shared" si="11"/>
        <v>3305</v>
      </c>
      <c r="AW16" s="2">
        <v>3250</v>
      </c>
    </row>
    <row r="17" spans="1:49" s="2" customFormat="1">
      <c r="A17" s="136" t="s">
        <v>38</v>
      </c>
      <c r="B17" s="16">
        <v>972</v>
      </c>
      <c r="C17" s="16">
        <v>960</v>
      </c>
      <c r="D17" s="33">
        <f t="shared" si="2"/>
        <v>980</v>
      </c>
      <c r="E17" s="33">
        <f t="shared" si="2"/>
        <v>1000</v>
      </c>
      <c r="F17" s="33">
        <f t="shared" si="2"/>
        <v>1020</v>
      </c>
      <c r="G17" s="33">
        <f t="shared" si="2"/>
        <v>1040</v>
      </c>
      <c r="H17" s="33">
        <f t="shared" si="2"/>
        <v>1060</v>
      </c>
      <c r="I17" s="33">
        <f t="shared" si="2"/>
        <v>1080</v>
      </c>
      <c r="J17" s="16">
        <v>1100</v>
      </c>
      <c r="K17" s="16">
        <v>1100</v>
      </c>
      <c r="L17" s="16">
        <v>1100</v>
      </c>
      <c r="M17" s="16">
        <v>2100</v>
      </c>
      <c r="N17" s="16">
        <v>3000</v>
      </c>
      <c r="O17" s="16">
        <v>3000</v>
      </c>
      <c r="P17" s="33">
        <f t="shared" si="3"/>
        <v>2927</v>
      </c>
      <c r="Q17" s="33">
        <f t="shared" si="3"/>
        <v>2854</v>
      </c>
      <c r="R17" s="16">
        <v>2781</v>
      </c>
      <c r="S17" s="33">
        <f t="shared" si="4"/>
        <v>2760.8888888888887</v>
      </c>
      <c r="T17" s="33">
        <f t="shared" si="4"/>
        <v>2740.7777777777774</v>
      </c>
      <c r="U17" s="33">
        <f t="shared" si="4"/>
        <v>2720.6666666666661</v>
      </c>
      <c r="V17" s="33">
        <f t="shared" si="4"/>
        <v>2700.5555555555547</v>
      </c>
      <c r="W17" s="33">
        <f t="shared" si="4"/>
        <v>2680.4444444444434</v>
      </c>
      <c r="X17" s="33">
        <f t="shared" si="4"/>
        <v>2660.3333333333321</v>
      </c>
      <c r="Y17" s="33">
        <f t="shared" si="4"/>
        <v>2640.2222222222208</v>
      </c>
      <c r="Z17" s="33">
        <f t="shared" si="4"/>
        <v>2620.1111111111095</v>
      </c>
      <c r="AA17" s="16">
        <v>2600</v>
      </c>
      <c r="AB17" s="26">
        <f t="shared" si="5"/>
        <v>2895.5</v>
      </c>
      <c r="AC17" s="16">
        <v>3191</v>
      </c>
      <c r="AD17" s="16">
        <v>3191</v>
      </c>
      <c r="AE17" s="16">
        <v>2983</v>
      </c>
      <c r="AF17" s="26">
        <f t="shared" si="6"/>
        <v>3063.5</v>
      </c>
      <c r="AG17" s="18">
        <v>3144</v>
      </c>
      <c r="AH17" s="19">
        <v>3272</v>
      </c>
      <c r="AI17" s="18">
        <v>3565</v>
      </c>
      <c r="AJ17" s="26">
        <f t="shared" si="7"/>
        <v>3910.5</v>
      </c>
      <c r="AK17" s="384">
        <v>4256</v>
      </c>
      <c r="AL17" s="385">
        <v>4141</v>
      </c>
      <c r="AM17" s="16">
        <v>4299</v>
      </c>
      <c r="AN17" s="26">
        <f t="shared" si="8"/>
        <v>4714.5</v>
      </c>
      <c r="AO17" s="16">
        <v>5130</v>
      </c>
      <c r="AP17" s="26">
        <f t="shared" si="9"/>
        <v>5230</v>
      </c>
      <c r="AQ17" s="2">
        <v>5330</v>
      </c>
      <c r="AR17" s="26">
        <f t="shared" si="10"/>
        <v>5460</v>
      </c>
      <c r="AS17" s="2">
        <v>5590</v>
      </c>
      <c r="AT17" s="26">
        <f t="shared" si="11"/>
        <v>5660</v>
      </c>
      <c r="AU17" s="2">
        <v>5730</v>
      </c>
      <c r="AV17" s="26">
        <f t="shared" si="11"/>
        <v>6020</v>
      </c>
      <c r="AW17" s="2">
        <v>6310</v>
      </c>
    </row>
    <row r="18" spans="1:49" s="2" customFormat="1">
      <c r="A18" s="136" t="s">
        <v>39</v>
      </c>
      <c r="B18" s="16">
        <v>893</v>
      </c>
      <c r="C18" s="16">
        <v>890</v>
      </c>
      <c r="D18" s="33">
        <f t="shared" ref="D18:I23" si="12">(($J18-$C18)/7)+C18</f>
        <v>877.14285714285711</v>
      </c>
      <c r="E18" s="33">
        <f t="shared" si="12"/>
        <v>864.28571428571422</v>
      </c>
      <c r="F18" s="33">
        <f t="shared" si="12"/>
        <v>851.42857142857133</v>
      </c>
      <c r="G18" s="33">
        <f t="shared" si="12"/>
        <v>838.57142857142844</v>
      </c>
      <c r="H18" s="33">
        <f t="shared" si="12"/>
        <v>825.71428571428555</v>
      </c>
      <c r="I18" s="33">
        <f t="shared" si="12"/>
        <v>812.85714285714266</v>
      </c>
      <c r="J18" s="16">
        <v>800</v>
      </c>
      <c r="K18" s="16">
        <v>800</v>
      </c>
      <c r="L18" s="16">
        <v>800</v>
      </c>
      <c r="M18" s="16">
        <v>900</v>
      </c>
      <c r="N18" s="16">
        <v>900</v>
      </c>
      <c r="O18" s="16">
        <v>900</v>
      </c>
      <c r="P18" s="33">
        <f t="shared" si="3"/>
        <v>945</v>
      </c>
      <c r="Q18" s="33">
        <f t="shared" si="3"/>
        <v>990</v>
      </c>
      <c r="R18" s="16">
        <v>1035</v>
      </c>
      <c r="S18" s="33">
        <f t="shared" ref="S18:Z23" si="13">(($AA18-$R18)/9)+R18</f>
        <v>1042.7777777777778</v>
      </c>
      <c r="T18" s="33">
        <f t="shared" si="13"/>
        <v>1050.5555555555557</v>
      </c>
      <c r="U18" s="33">
        <f t="shared" si="13"/>
        <v>1058.3333333333335</v>
      </c>
      <c r="V18" s="33">
        <f t="shared" si="13"/>
        <v>1066.1111111111113</v>
      </c>
      <c r="W18" s="33">
        <f t="shared" si="13"/>
        <v>1073.8888888888891</v>
      </c>
      <c r="X18" s="33">
        <f t="shared" si="13"/>
        <v>1081.666666666667</v>
      </c>
      <c r="Y18" s="33">
        <f t="shared" si="13"/>
        <v>1089.4444444444448</v>
      </c>
      <c r="Z18" s="33">
        <f t="shared" si="13"/>
        <v>1097.2222222222226</v>
      </c>
      <c r="AA18" s="16">
        <v>1105</v>
      </c>
      <c r="AB18" s="26">
        <f t="shared" si="5"/>
        <v>1292.5</v>
      </c>
      <c r="AC18" s="16">
        <v>1480</v>
      </c>
      <c r="AD18" s="16">
        <v>1480</v>
      </c>
      <c r="AE18" s="16">
        <v>1536</v>
      </c>
      <c r="AF18" s="26">
        <f t="shared" si="6"/>
        <v>1416</v>
      </c>
      <c r="AG18" s="18">
        <v>1296</v>
      </c>
      <c r="AH18" s="19">
        <v>1449</v>
      </c>
      <c r="AI18" s="18">
        <v>1250</v>
      </c>
      <c r="AJ18" s="26">
        <f t="shared" si="7"/>
        <v>1442.5</v>
      </c>
      <c r="AK18" s="384">
        <v>1635</v>
      </c>
      <c r="AL18" s="385">
        <v>1382</v>
      </c>
      <c r="AM18" s="16">
        <v>1581</v>
      </c>
      <c r="AN18" s="26">
        <f t="shared" si="8"/>
        <v>1565.5</v>
      </c>
      <c r="AO18" s="16">
        <v>1550</v>
      </c>
      <c r="AP18" s="26">
        <f t="shared" si="9"/>
        <v>1665</v>
      </c>
      <c r="AQ18" s="2">
        <v>1780</v>
      </c>
      <c r="AR18" s="26">
        <f t="shared" si="10"/>
        <v>1905</v>
      </c>
      <c r="AS18" s="2">
        <v>2030</v>
      </c>
      <c r="AT18" s="26">
        <f t="shared" si="11"/>
        <v>1780</v>
      </c>
      <c r="AU18" s="2">
        <v>1530</v>
      </c>
      <c r="AV18" s="26">
        <f t="shared" si="11"/>
        <v>1645</v>
      </c>
      <c r="AW18" s="2">
        <v>1760</v>
      </c>
    </row>
    <row r="19" spans="1:49" s="2" customFormat="1">
      <c r="A19" s="136" t="s">
        <v>40</v>
      </c>
      <c r="B19" s="16">
        <v>709</v>
      </c>
      <c r="C19" s="16">
        <v>700</v>
      </c>
      <c r="D19" s="33">
        <f t="shared" si="12"/>
        <v>700</v>
      </c>
      <c r="E19" s="33">
        <f t="shared" si="12"/>
        <v>700</v>
      </c>
      <c r="F19" s="33">
        <f t="shared" si="12"/>
        <v>700</v>
      </c>
      <c r="G19" s="33">
        <f t="shared" si="12"/>
        <v>700</v>
      </c>
      <c r="H19" s="33">
        <f t="shared" si="12"/>
        <v>700</v>
      </c>
      <c r="I19" s="33">
        <f t="shared" si="12"/>
        <v>700</v>
      </c>
      <c r="J19" s="16">
        <v>700</v>
      </c>
      <c r="K19" s="16">
        <v>700</v>
      </c>
      <c r="L19" s="16">
        <v>700</v>
      </c>
      <c r="M19" s="16">
        <v>2400</v>
      </c>
      <c r="N19" s="16">
        <v>3000</v>
      </c>
      <c r="O19" s="16">
        <v>3000</v>
      </c>
      <c r="P19" s="33">
        <f t="shared" si="3"/>
        <v>2897.6666666666665</v>
      </c>
      <c r="Q19" s="33">
        <f t="shared" si="3"/>
        <v>2795.333333333333</v>
      </c>
      <c r="R19" s="16">
        <v>2693</v>
      </c>
      <c r="S19" s="33">
        <f t="shared" si="13"/>
        <v>2671.8333333333335</v>
      </c>
      <c r="T19" s="33">
        <f t="shared" si="13"/>
        <v>2650.666666666667</v>
      </c>
      <c r="U19" s="33">
        <f t="shared" si="13"/>
        <v>2629.5000000000005</v>
      </c>
      <c r="V19" s="33">
        <f t="shared" si="13"/>
        <v>2608.3333333333339</v>
      </c>
      <c r="W19" s="33">
        <f t="shared" si="13"/>
        <v>2587.1666666666674</v>
      </c>
      <c r="X19" s="33">
        <f t="shared" si="13"/>
        <v>2566.0000000000009</v>
      </c>
      <c r="Y19" s="33">
        <f t="shared" si="13"/>
        <v>2544.8333333333344</v>
      </c>
      <c r="Z19" s="33">
        <f t="shared" si="13"/>
        <v>2523.6666666666679</v>
      </c>
      <c r="AA19" s="16">
        <f>((AC19-R19)/2)+R19</f>
        <v>2502.5</v>
      </c>
      <c r="AB19" s="26">
        <f t="shared" si="5"/>
        <v>2407.25</v>
      </c>
      <c r="AC19" s="16">
        <v>2312</v>
      </c>
      <c r="AD19" s="16">
        <v>2312</v>
      </c>
      <c r="AE19" s="16">
        <v>2383</v>
      </c>
      <c r="AF19" s="26">
        <f t="shared" si="6"/>
        <v>2380.5</v>
      </c>
      <c r="AG19" s="18">
        <v>2378</v>
      </c>
      <c r="AH19" s="19">
        <v>2701</v>
      </c>
      <c r="AI19" s="18">
        <v>2418</v>
      </c>
      <c r="AJ19" s="26">
        <f t="shared" si="7"/>
        <v>2666.5</v>
      </c>
      <c r="AK19" s="384">
        <v>2915</v>
      </c>
      <c r="AL19" s="385">
        <v>3532</v>
      </c>
      <c r="AM19" s="16">
        <v>2923</v>
      </c>
      <c r="AN19" s="26">
        <f t="shared" si="8"/>
        <v>2876.5</v>
      </c>
      <c r="AO19" s="16">
        <v>2830</v>
      </c>
      <c r="AP19" s="26">
        <f t="shared" si="9"/>
        <v>2890</v>
      </c>
      <c r="AQ19" s="2">
        <v>2950</v>
      </c>
      <c r="AR19" s="26">
        <f t="shared" si="10"/>
        <v>3080</v>
      </c>
      <c r="AS19" s="2">
        <v>3210</v>
      </c>
      <c r="AT19" s="26">
        <f t="shared" si="11"/>
        <v>3140</v>
      </c>
      <c r="AU19" s="2">
        <v>3070</v>
      </c>
      <c r="AV19" s="26">
        <f t="shared" si="11"/>
        <v>3015</v>
      </c>
      <c r="AW19" s="2">
        <v>2960</v>
      </c>
    </row>
    <row r="20" spans="1:49" s="15" customFormat="1">
      <c r="A20" s="136" t="s">
        <v>41</v>
      </c>
      <c r="B20" s="16">
        <v>2423</v>
      </c>
      <c r="C20" s="16">
        <v>2420</v>
      </c>
      <c r="D20" s="33">
        <f t="shared" si="12"/>
        <v>2460</v>
      </c>
      <c r="E20" s="33">
        <f t="shared" si="12"/>
        <v>2500</v>
      </c>
      <c r="F20" s="33">
        <f t="shared" si="12"/>
        <v>2540</v>
      </c>
      <c r="G20" s="33">
        <f t="shared" si="12"/>
        <v>2580</v>
      </c>
      <c r="H20" s="33">
        <f t="shared" si="12"/>
        <v>2620</v>
      </c>
      <c r="I20" s="33">
        <f t="shared" si="12"/>
        <v>2660</v>
      </c>
      <c r="J20" s="16">
        <v>2700</v>
      </c>
      <c r="K20" s="16">
        <v>2700</v>
      </c>
      <c r="L20" s="16">
        <v>2700</v>
      </c>
      <c r="M20" s="16">
        <v>3000</v>
      </c>
      <c r="N20" s="16">
        <v>5000</v>
      </c>
      <c r="O20" s="16">
        <v>5000</v>
      </c>
      <c r="P20" s="33">
        <f t="shared" si="3"/>
        <v>5075.333333333333</v>
      </c>
      <c r="Q20" s="33">
        <f t="shared" si="3"/>
        <v>5150.6666666666661</v>
      </c>
      <c r="R20" s="16">
        <v>5226</v>
      </c>
      <c r="S20" s="33">
        <f t="shared" si="13"/>
        <v>5306.333333333333</v>
      </c>
      <c r="T20" s="33">
        <f t="shared" si="13"/>
        <v>5386.6666666666661</v>
      </c>
      <c r="U20" s="33">
        <f t="shared" si="13"/>
        <v>5466.9999999999991</v>
      </c>
      <c r="V20" s="33">
        <f t="shared" si="13"/>
        <v>5547.3333333333321</v>
      </c>
      <c r="W20" s="33">
        <f t="shared" si="13"/>
        <v>5627.6666666666652</v>
      </c>
      <c r="X20" s="33">
        <f t="shared" si="13"/>
        <v>5707.9999999999982</v>
      </c>
      <c r="Y20" s="33">
        <f t="shared" si="13"/>
        <v>5788.3333333333312</v>
      </c>
      <c r="Z20" s="33">
        <f t="shared" si="13"/>
        <v>5868.6666666666642</v>
      </c>
      <c r="AA20" s="16">
        <v>5949</v>
      </c>
      <c r="AB20" s="26">
        <f t="shared" si="5"/>
        <v>5425</v>
      </c>
      <c r="AC20" s="16">
        <v>4901</v>
      </c>
      <c r="AD20" s="16">
        <v>4901</v>
      </c>
      <c r="AE20" s="16">
        <v>4970</v>
      </c>
      <c r="AF20" s="26">
        <f t="shared" si="6"/>
        <v>4698.5</v>
      </c>
      <c r="AG20" s="18">
        <v>4427</v>
      </c>
      <c r="AH20" s="19">
        <v>6332</v>
      </c>
      <c r="AI20" s="18">
        <v>5043</v>
      </c>
      <c r="AJ20" s="26">
        <f t="shared" si="7"/>
        <v>5880</v>
      </c>
      <c r="AK20" s="384">
        <v>6717</v>
      </c>
      <c r="AL20" s="385">
        <v>7362</v>
      </c>
      <c r="AM20" s="16">
        <v>5462</v>
      </c>
      <c r="AN20" s="26">
        <f t="shared" si="8"/>
        <v>5371</v>
      </c>
      <c r="AO20" s="16">
        <v>5280</v>
      </c>
      <c r="AP20" s="26">
        <f t="shared" si="9"/>
        <v>5570</v>
      </c>
      <c r="AQ20" s="2">
        <v>5860</v>
      </c>
      <c r="AR20" s="26">
        <f t="shared" si="10"/>
        <v>5875</v>
      </c>
      <c r="AS20" s="2">
        <v>5890</v>
      </c>
      <c r="AT20" s="26">
        <f t="shared" si="11"/>
        <v>6055</v>
      </c>
      <c r="AU20" s="2">
        <v>6220</v>
      </c>
      <c r="AV20" s="26">
        <f t="shared" si="11"/>
        <v>6040</v>
      </c>
      <c r="AW20" s="15">
        <v>5860</v>
      </c>
    </row>
    <row r="21" spans="1:49" s="2" customFormat="1">
      <c r="A21" s="136" t="s">
        <v>42</v>
      </c>
      <c r="B21" s="16">
        <v>5057</v>
      </c>
      <c r="C21" s="16">
        <v>5020</v>
      </c>
      <c r="D21" s="33">
        <f t="shared" si="12"/>
        <v>5117.1428571428569</v>
      </c>
      <c r="E21" s="33">
        <f t="shared" si="12"/>
        <v>5214.2857142857138</v>
      </c>
      <c r="F21" s="33">
        <f t="shared" si="12"/>
        <v>5311.4285714285706</v>
      </c>
      <c r="G21" s="33">
        <f t="shared" si="12"/>
        <v>5408.5714285714275</v>
      </c>
      <c r="H21" s="33">
        <f t="shared" si="12"/>
        <v>5505.7142857142844</v>
      </c>
      <c r="I21" s="33">
        <f t="shared" si="12"/>
        <v>5602.8571428571413</v>
      </c>
      <c r="J21" s="16">
        <v>5700</v>
      </c>
      <c r="K21" s="16">
        <v>5700</v>
      </c>
      <c r="L21" s="16">
        <v>5700</v>
      </c>
      <c r="M21" s="16">
        <v>4600</v>
      </c>
      <c r="N21" s="16">
        <v>6000</v>
      </c>
      <c r="O21" s="16">
        <v>6000</v>
      </c>
      <c r="P21" s="33">
        <f t="shared" si="3"/>
        <v>6363</v>
      </c>
      <c r="Q21" s="33">
        <f t="shared" si="3"/>
        <v>6726</v>
      </c>
      <c r="R21" s="16">
        <v>7089</v>
      </c>
      <c r="S21" s="33">
        <f t="shared" si="13"/>
        <v>7362.666666666667</v>
      </c>
      <c r="T21" s="33">
        <f t="shared" si="13"/>
        <v>7636.3333333333339</v>
      </c>
      <c r="U21" s="33">
        <f t="shared" si="13"/>
        <v>7910.0000000000009</v>
      </c>
      <c r="V21" s="33">
        <f t="shared" si="13"/>
        <v>8183.6666666666679</v>
      </c>
      <c r="W21" s="33">
        <f t="shared" si="13"/>
        <v>8457.3333333333339</v>
      </c>
      <c r="X21" s="33">
        <f t="shared" si="13"/>
        <v>8731</v>
      </c>
      <c r="Y21" s="33">
        <f t="shared" si="13"/>
        <v>9004.6666666666661</v>
      </c>
      <c r="Z21" s="33">
        <f t="shared" si="13"/>
        <v>9278.3333333333321</v>
      </c>
      <c r="AA21" s="16">
        <v>9552</v>
      </c>
      <c r="AB21" s="26">
        <f t="shared" si="5"/>
        <v>8443</v>
      </c>
      <c r="AC21" s="16">
        <v>7334</v>
      </c>
      <c r="AD21" s="16">
        <v>7334</v>
      </c>
      <c r="AE21" s="16">
        <v>8447</v>
      </c>
      <c r="AF21" s="26">
        <f t="shared" si="6"/>
        <v>8607</v>
      </c>
      <c r="AG21" s="18">
        <v>8767</v>
      </c>
      <c r="AH21" s="19">
        <v>12380</v>
      </c>
      <c r="AI21" s="18">
        <v>8729</v>
      </c>
      <c r="AJ21" s="26">
        <f t="shared" si="7"/>
        <v>9358.5</v>
      </c>
      <c r="AK21" s="384">
        <v>9988</v>
      </c>
      <c r="AL21" s="384">
        <v>13642</v>
      </c>
      <c r="AM21" s="16">
        <v>10500</v>
      </c>
      <c r="AN21" s="26">
        <f t="shared" si="8"/>
        <v>10550</v>
      </c>
      <c r="AO21" s="16">
        <v>10600</v>
      </c>
      <c r="AP21" s="26">
        <f t="shared" si="9"/>
        <v>11050</v>
      </c>
      <c r="AQ21" s="2">
        <v>11500</v>
      </c>
      <c r="AR21" s="26">
        <f t="shared" si="10"/>
        <v>11710</v>
      </c>
      <c r="AS21" s="2">
        <v>11920</v>
      </c>
      <c r="AT21" s="26">
        <f t="shared" si="11"/>
        <v>12410</v>
      </c>
      <c r="AU21" s="2">
        <v>12900</v>
      </c>
      <c r="AV21" s="26">
        <f t="shared" si="11"/>
        <v>12870</v>
      </c>
      <c r="AW21" s="2">
        <v>12840</v>
      </c>
    </row>
    <row r="22" spans="1:49" s="2" customFormat="1">
      <c r="A22" s="136" t="s">
        <v>43</v>
      </c>
      <c r="B22" s="16">
        <v>3420</v>
      </c>
      <c r="C22" s="16">
        <v>3410</v>
      </c>
      <c r="D22" s="33">
        <f t="shared" si="12"/>
        <v>3465.7142857142858</v>
      </c>
      <c r="E22" s="33">
        <f t="shared" si="12"/>
        <v>3521.4285714285716</v>
      </c>
      <c r="F22" s="33">
        <f t="shared" si="12"/>
        <v>3577.1428571428573</v>
      </c>
      <c r="G22" s="33">
        <f t="shared" si="12"/>
        <v>3632.8571428571431</v>
      </c>
      <c r="H22" s="33">
        <f t="shared" si="12"/>
        <v>3688.5714285714289</v>
      </c>
      <c r="I22" s="33">
        <f t="shared" si="12"/>
        <v>3744.2857142857147</v>
      </c>
      <c r="J22" s="16">
        <v>3800</v>
      </c>
      <c r="K22" s="16">
        <v>3800</v>
      </c>
      <c r="L22" s="16">
        <v>3800</v>
      </c>
      <c r="M22" s="16">
        <v>4400</v>
      </c>
      <c r="N22" s="16">
        <v>4000</v>
      </c>
      <c r="O22" s="16">
        <v>4000</v>
      </c>
      <c r="P22" s="33">
        <f t="shared" si="3"/>
        <v>4157.666666666667</v>
      </c>
      <c r="Q22" s="33">
        <f t="shared" si="3"/>
        <v>4315.3333333333339</v>
      </c>
      <c r="R22" s="16">
        <v>4473</v>
      </c>
      <c r="S22" s="33">
        <f t="shared" si="13"/>
        <v>4444.2222222222226</v>
      </c>
      <c r="T22" s="33">
        <f t="shared" si="13"/>
        <v>4415.4444444444453</v>
      </c>
      <c r="U22" s="33">
        <f t="shared" si="13"/>
        <v>4386.6666666666679</v>
      </c>
      <c r="V22" s="33">
        <f t="shared" si="13"/>
        <v>4357.8888888888905</v>
      </c>
      <c r="W22" s="33">
        <f t="shared" si="13"/>
        <v>4329.1111111111131</v>
      </c>
      <c r="X22" s="33">
        <f t="shared" si="13"/>
        <v>4300.3333333333358</v>
      </c>
      <c r="Y22" s="33">
        <f t="shared" si="13"/>
        <v>4271.5555555555584</v>
      </c>
      <c r="Z22" s="33">
        <f t="shared" si="13"/>
        <v>4242.777777777781</v>
      </c>
      <c r="AA22" s="16">
        <v>4214</v>
      </c>
      <c r="AB22" s="26">
        <f t="shared" si="5"/>
        <v>4375</v>
      </c>
      <c r="AC22" s="16">
        <v>4536</v>
      </c>
      <c r="AD22" s="16">
        <v>4536</v>
      </c>
      <c r="AE22" s="16">
        <v>4580</v>
      </c>
      <c r="AF22" s="26">
        <f t="shared" si="6"/>
        <v>4521.5</v>
      </c>
      <c r="AG22" s="18">
        <v>4463</v>
      </c>
      <c r="AH22" s="19">
        <v>4861</v>
      </c>
      <c r="AI22" s="18">
        <v>4998</v>
      </c>
      <c r="AJ22" s="26">
        <f t="shared" si="7"/>
        <v>5004</v>
      </c>
      <c r="AK22" s="384">
        <v>5010</v>
      </c>
      <c r="AL22" s="385">
        <v>5812</v>
      </c>
      <c r="AM22" s="16">
        <v>5470</v>
      </c>
      <c r="AN22" s="26">
        <f t="shared" si="8"/>
        <v>5655</v>
      </c>
      <c r="AO22" s="16">
        <v>5840</v>
      </c>
      <c r="AP22" s="26">
        <f t="shared" si="9"/>
        <v>6470</v>
      </c>
      <c r="AQ22" s="2">
        <v>7100</v>
      </c>
      <c r="AR22" s="26">
        <f t="shared" si="10"/>
        <v>7005</v>
      </c>
      <c r="AS22" s="2">
        <v>6910</v>
      </c>
      <c r="AT22" s="26">
        <f t="shared" si="11"/>
        <v>6710</v>
      </c>
      <c r="AU22" s="2">
        <v>6510</v>
      </c>
      <c r="AV22" s="26">
        <f t="shared" si="11"/>
        <v>6455</v>
      </c>
      <c r="AW22" s="2">
        <v>6400</v>
      </c>
    </row>
    <row r="23" spans="1:49" s="2" customFormat="1">
      <c r="A23" s="139" t="s">
        <v>44</v>
      </c>
      <c r="B23" s="246">
        <v>1099</v>
      </c>
      <c r="C23" s="246">
        <v>1100</v>
      </c>
      <c r="D23" s="245">
        <f t="shared" si="12"/>
        <v>1057.1428571428571</v>
      </c>
      <c r="E23" s="245">
        <f t="shared" si="12"/>
        <v>1014.2857142857142</v>
      </c>
      <c r="F23" s="245">
        <f t="shared" si="12"/>
        <v>971.42857142857133</v>
      </c>
      <c r="G23" s="245">
        <f t="shared" si="12"/>
        <v>928.57142857142844</v>
      </c>
      <c r="H23" s="245">
        <f t="shared" si="12"/>
        <v>885.71428571428555</v>
      </c>
      <c r="I23" s="245">
        <f t="shared" si="12"/>
        <v>842.85714285714266</v>
      </c>
      <c r="J23" s="246">
        <v>800</v>
      </c>
      <c r="K23" s="246">
        <v>800</v>
      </c>
      <c r="L23" s="246">
        <v>800</v>
      </c>
      <c r="M23" s="246">
        <v>800</v>
      </c>
      <c r="N23" s="246">
        <v>800</v>
      </c>
      <c r="O23" s="246">
        <v>800</v>
      </c>
      <c r="P23" s="245">
        <f t="shared" si="3"/>
        <v>816.66666666666663</v>
      </c>
      <c r="Q23" s="245">
        <f t="shared" si="3"/>
        <v>833.33333333333326</v>
      </c>
      <c r="R23" s="246">
        <v>850</v>
      </c>
      <c r="S23" s="245">
        <f t="shared" si="13"/>
        <v>831</v>
      </c>
      <c r="T23" s="245">
        <f t="shared" si="13"/>
        <v>812</v>
      </c>
      <c r="U23" s="245">
        <f t="shared" si="13"/>
        <v>793</v>
      </c>
      <c r="V23" s="245">
        <f t="shared" si="13"/>
        <v>774</v>
      </c>
      <c r="W23" s="245">
        <f t="shared" si="13"/>
        <v>755</v>
      </c>
      <c r="X23" s="245">
        <f t="shared" si="13"/>
        <v>736</v>
      </c>
      <c r="Y23" s="245">
        <f t="shared" si="13"/>
        <v>717</v>
      </c>
      <c r="Z23" s="245">
        <f t="shared" si="13"/>
        <v>698</v>
      </c>
      <c r="AA23" s="246">
        <v>679</v>
      </c>
      <c r="AB23" s="247">
        <f t="shared" si="5"/>
        <v>662.5</v>
      </c>
      <c r="AC23" s="246">
        <v>646</v>
      </c>
      <c r="AD23" s="246">
        <v>646</v>
      </c>
      <c r="AE23" s="246">
        <v>672</v>
      </c>
      <c r="AF23" s="247">
        <f t="shared" si="6"/>
        <v>685</v>
      </c>
      <c r="AG23" s="248">
        <v>698</v>
      </c>
      <c r="AH23" s="250">
        <v>617</v>
      </c>
      <c r="AI23" s="248">
        <v>713</v>
      </c>
      <c r="AJ23" s="247">
        <f t="shared" si="7"/>
        <v>798</v>
      </c>
      <c r="AK23" s="386">
        <v>883</v>
      </c>
      <c r="AL23" s="387">
        <v>699</v>
      </c>
      <c r="AM23" s="246">
        <v>827</v>
      </c>
      <c r="AN23" s="247">
        <f t="shared" si="8"/>
        <v>793.5</v>
      </c>
      <c r="AO23" s="388">
        <v>760</v>
      </c>
      <c r="AP23" s="247">
        <f t="shared" si="9"/>
        <v>780</v>
      </c>
      <c r="AQ23" s="11">
        <v>800</v>
      </c>
      <c r="AR23" s="247">
        <f t="shared" si="10"/>
        <v>700</v>
      </c>
      <c r="AS23" s="11">
        <v>600</v>
      </c>
      <c r="AT23" s="247">
        <f t="shared" si="11"/>
        <v>670</v>
      </c>
      <c r="AU23" s="11">
        <v>740</v>
      </c>
      <c r="AV23" s="247">
        <f t="shared" si="11"/>
        <v>700</v>
      </c>
      <c r="AW23" s="11">
        <v>660</v>
      </c>
    </row>
    <row r="24" spans="1:49" s="2" customFormat="1">
      <c r="A24" s="138" t="s">
        <v>227</v>
      </c>
      <c r="B24" s="252">
        <f>SUM(B26:B38)</f>
        <v>29590</v>
      </c>
      <c r="C24" s="252">
        <f t="shared" ref="C24:AW24" si="14">SUM(C26:C38)</f>
        <v>29360</v>
      </c>
      <c r="D24" s="252">
        <f t="shared" si="14"/>
        <v>29794.285714285714</v>
      </c>
      <c r="E24" s="252">
        <f t="shared" si="14"/>
        <v>30228.571428571435</v>
      </c>
      <c r="F24" s="252">
        <f t="shared" si="14"/>
        <v>30662.857142857149</v>
      </c>
      <c r="G24" s="252">
        <f t="shared" si="14"/>
        <v>31097.142857142862</v>
      </c>
      <c r="H24" s="252">
        <f t="shared" si="14"/>
        <v>31531.428571428576</v>
      </c>
      <c r="I24" s="252">
        <f t="shared" si="14"/>
        <v>31965.714285714297</v>
      </c>
      <c r="J24" s="252">
        <f t="shared" si="14"/>
        <v>32400</v>
      </c>
      <c r="K24" s="252">
        <f t="shared" si="14"/>
        <v>32400</v>
      </c>
      <c r="L24" s="252">
        <f t="shared" si="14"/>
        <v>32400</v>
      </c>
      <c r="M24" s="252">
        <f t="shared" si="14"/>
        <v>35100</v>
      </c>
      <c r="N24" s="252">
        <f t="shared" si="14"/>
        <v>35600</v>
      </c>
      <c r="O24" s="252">
        <f t="shared" si="14"/>
        <v>35600</v>
      </c>
      <c r="P24" s="252">
        <f t="shared" si="14"/>
        <v>36647</v>
      </c>
      <c r="Q24" s="252">
        <f t="shared" si="14"/>
        <v>37694</v>
      </c>
      <c r="R24" s="252">
        <f t="shared" si="14"/>
        <v>38741</v>
      </c>
      <c r="S24" s="252">
        <f t="shared" si="14"/>
        <v>39290.777777777774</v>
      </c>
      <c r="T24" s="252">
        <f t="shared" si="14"/>
        <v>39840.555555555555</v>
      </c>
      <c r="U24" s="252">
        <f t="shared" si="14"/>
        <v>40390.333333333321</v>
      </c>
      <c r="V24" s="252">
        <f t="shared" si="14"/>
        <v>40940.111111111102</v>
      </c>
      <c r="W24" s="252">
        <f t="shared" si="14"/>
        <v>41489.888888888891</v>
      </c>
      <c r="X24" s="252">
        <f t="shared" si="14"/>
        <v>42039.666666666672</v>
      </c>
      <c r="Y24" s="252">
        <f t="shared" si="14"/>
        <v>42589.444444444438</v>
      </c>
      <c r="Z24" s="252">
        <f t="shared" si="14"/>
        <v>43139.222222222219</v>
      </c>
      <c r="AA24" s="252">
        <f t="shared" si="14"/>
        <v>43689</v>
      </c>
      <c r="AB24" s="252">
        <f t="shared" si="14"/>
        <v>42828.5</v>
      </c>
      <c r="AC24" s="252">
        <f t="shared" si="14"/>
        <v>41968</v>
      </c>
      <c r="AD24" s="252">
        <f t="shared" si="14"/>
        <v>41968</v>
      </c>
      <c r="AE24" s="252">
        <f t="shared" si="14"/>
        <v>38112</v>
      </c>
      <c r="AF24" s="252">
        <f t="shared" si="14"/>
        <v>39556.5</v>
      </c>
      <c r="AG24" s="252">
        <f t="shared" si="14"/>
        <v>41001</v>
      </c>
      <c r="AH24" s="252">
        <f t="shared" si="14"/>
        <v>41002</v>
      </c>
      <c r="AI24" s="252">
        <f t="shared" si="14"/>
        <v>42955</v>
      </c>
      <c r="AJ24" s="252">
        <f t="shared" si="14"/>
        <v>44012</v>
      </c>
      <c r="AK24" s="252">
        <f t="shared" si="14"/>
        <v>45069</v>
      </c>
      <c r="AL24" s="252">
        <f t="shared" si="14"/>
        <v>48355</v>
      </c>
      <c r="AM24" s="252">
        <f t="shared" si="14"/>
        <v>48305</v>
      </c>
      <c r="AN24" s="252">
        <f t="shared" si="14"/>
        <v>49387.5</v>
      </c>
      <c r="AO24" s="252">
        <f t="shared" si="14"/>
        <v>50470</v>
      </c>
      <c r="AP24" s="252">
        <f t="shared" si="14"/>
        <v>55910</v>
      </c>
      <c r="AQ24" s="252">
        <f t="shared" si="14"/>
        <v>61350</v>
      </c>
      <c r="AR24" s="252">
        <f t="shared" si="14"/>
        <v>58735</v>
      </c>
      <c r="AS24" s="252">
        <f t="shared" si="14"/>
        <v>56120</v>
      </c>
      <c r="AT24" s="252">
        <f t="shared" si="14"/>
        <v>55920</v>
      </c>
      <c r="AU24" s="252">
        <f t="shared" si="14"/>
        <v>55720</v>
      </c>
      <c r="AV24" s="252">
        <f t="shared" si="14"/>
        <v>55115</v>
      </c>
      <c r="AW24" s="252">
        <f t="shared" si="14"/>
        <v>54510</v>
      </c>
    </row>
    <row r="25" spans="1:49" s="2" customFormat="1">
      <c r="A25" s="138" t="s">
        <v>226</v>
      </c>
      <c r="J25" s="4"/>
      <c r="K25" s="4"/>
      <c r="L25" s="4"/>
      <c r="M25" s="4"/>
      <c r="N25" s="4"/>
      <c r="O25" s="4"/>
      <c r="P25" s="4"/>
      <c r="Q25" s="4"/>
      <c r="R25" s="4"/>
      <c r="S25" s="4"/>
      <c r="T25" s="4"/>
      <c r="U25" s="4"/>
      <c r="V25" s="4"/>
      <c r="W25" s="4"/>
      <c r="X25" s="4"/>
      <c r="Y25" s="4"/>
      <c r="Z25" s="4"/>
      <c r="AA25" s="4"/>
      <c r="AB25" s="34"/>
      <c r="AC25" s="4"/>
      <c r="AD25" s="4"/>
      <c r="AE25" s="4"/>
      <c r="AF25" s="4"/>
      <c r="AG25" s="4"/>
      <c r="AH25" s="4"/>
      <c r="AI25" s="4"/>
      <c r="AJ25" s="4"/>
      <c r="AK25" s="8"/>
      <c r="AL25" s="4"/>
      <c r="AM25" s="4"/>
      <c r="AN25" s="4"/>
      <c r="AO25" s="4"/>
      <c r="AP25" s="4"/>
      <c r="AR25" s="4"/>
    </row>
    <row r="26" spans="1:49" s="2" customFormat="1">
      <c r="A26" s="135" t="s">
        <v>79</v>
      </c>
      <c r="B26" s="12">
        <v>84</v>
      </c>
      <c r="C26" s="12">
        <v>80</v>
      </c>
      <c r="D26" s="33">
        <f t="shared" ref="D26:I38" si="15">(($J26-$C26)/7)+C26</f>
        <v>97.142857142857139</v>
      </c>
      <c r="E26" s="33">
        <f t="shared" si="15"/>
        <v>114.28571428571428</v>
      </c>
      <c r="F26" s="33">
        <f t="shared" si="15"/>
        <v>131.42857142857142</v>
      </c>
      <c r="G26" s="33">
        <f t="shared" si="15"/>
        <v>148.57142857142856</v>
      </c>
      <c r="H26" s="33">
        <f t="shared" si="15"/>
        <v>165.71428571428569</v>
      </c>
      <c r="I26" s="33">
        <f t="shared" si="15"/>
        <v>182.85714285714283</v>
      </c>
      <c r="J26" s="12">
        <v>200</v>
      </c>
      <c r="K26" s="12">
        <v>200</v>
      </c>
      <c r="L26" s="12">
        <v>200</v>
      </c>
      <c r="M26" s="12">
        <v>100</v>
      </c>
      <c r="N26" s="12">
        <v>100</v>
      </c>
      <c r="O26" s="12">
        <v>100</v>
      </c>
      <c r="P26" s="33">
        <f t="shared" ref="P26:Q38" si="16">(($R26-$O26)/3)+O26</f>
        <v>125</v>
      </c>
      <c r="Q26" s="33">
        <f t="shared" si="16"/>
        <v>150</v>
      </c>
      <c r="R26" s="16">
        <v>175</v>
      </c>
      <c r="S26" s="33">
        <f t="shared" ref="S26:Z38" si="17">(($AA26-$R26)/9)+R26</f>
        <v>166.88888888888889</v>
      </c>
      <c r="T26" s="33">
        <f t="shared" si="17"/>
        <v>158.77777777777777</v>
      </c>
      <c r="U26" s="33">
        <f t="shared" si="17"/>
        <v>150.66666666666666</v>
      </c>
      <c r="V26" s="33">
        <f t="shared" si="17"/>
        <v>142.55555555555554</v>
      </c>
      <c r="W26" s="33">
        <f t="shared" si="17"/>
        <v>134.44444444444443</v>
      </c>
      <c r="X26" s="33">
        <f t="shared" si="17"/>
        <v>126.33333333333331</v>
      </c>
      <c r="Y26" s="33">
        <f t="shared" si="17"/>
        <v>118.2222222222222</v>
      </c>
      <c r="Z26" s="33">
        <f t="shared" si="17"/>
        <v>110.11111111111109</v>
      </c>
      <c r="AA26" s="12">
        <v>102</v>
      </c>
      <c r="AB26" s="26">
        <f t="shared" ref="AB26:AB38" si="18">((AC26-AA26)/2)+AA26</f>
        <v>140</v>
      </c>
      <c r="AC26" s="16">
        <v>178</v>
      </c>
      <c r="AD26" s="16">
        <v>178</v>
      </c>
      <c r="AE26" s="16">
        <v>213</v>
      </c>
      <c r="AF26" s="26">
        <f t="shared" ref="AF26:AF38" si="19">((AG26-AE26)/2)+AE26</f>
        <v>195.5</v>
      </c>
      <c r="AG26" s="16">
        <v>178</v>
      </c>
      <c r="AH26" s="18">
        <v>157</v>
      </c>
      <c r="AI26" s="16">
        <v>161</v>
      </c>
      <c r="AJ26" s="26">
        <f t="shared" ref="AJ26:AJ38" si="20">((AK26-AI26)/2)+AI26</f>
        <v>203</v>
      </c>
      <c r="AK26" s="384">
        <v>245</v>
      </c>
      <c r="AL26" s="385">
        <v>188</v>
      </c>
      <c r="AM26" s="16">
        <v>247</v>
      </c>
      <c r="AN26" s="26">
        <f t="shared" ref="AN26:AN38" si="21">((AO26-AM26)/2)+AM26</f>
        <v>263.5</v>
      </c>
      <c r="AO26" s="16">
        <v>280</v>
      </c>
      <c r="AP26" s="26">
        <f t="shared" ref="AP26:AP38" si="22">((AQ26-AO26)/2)+AO26</f>
        <v>285</v>
      </c>
      <c r="AQ26" s="2">
        <v>290</v>
      </c>
      <c r="AR26" s="26">
        <f t="shared" ref="AR26:AR38" si="23">((AS26-AQ26)/2)+AQ26</f>
        <v>245</v>
      </c>
      <c r="AS26" s="2">
        <v>200</v>
      </c>
      <c r="AT26" s="26">
        <f t="shared" ref="AT26:AT38" si="24">((AU26-AS26)/2)+AS26</f>
        <v>195</v>
      </c>
      <c r="AU26" s="2">
        <v>190</v>
      </c>
      <c r="AV26" s="26">
        <f t="shared" ref="AV26:AV38" si="25">((AW26-AU26)/2)+AU26</f>
        <v>205</v>
      </c>
      <c r="AW26" s="2">
        <v>220</v>
      </c>
    </row>
    <row r="27" spans="1:49" s="2" customFormat="1">
      <c r="A27" s="135" t="s">
        <v>80</v>
      </c>
      <c r="B27" s="12">
        <v>1208</v>
      </c>
      <c r="C27" s="12">
        <v>1200</v>
      </c>
      <c r="D27" s="33">
        <f t="shared" si="15"/>
        <v>1228.5714285714287</v>
      </c>
      <c r="E27" s="33">
        <f t="shared" si="15"/>
        <v>1257.1428571428573</v>
      </c>
      <c r="F27" s="33">
        <f t="shared" si="15"/>
        <v>1285.714285714286</v>
      </c>
      <c r="G27" s="33">
        <f t="shared" si="15"/>
        <v>1314.2857142857147</v>
      </c>
      <c r="H27" s="33">
        <f t="shared" si="15"/>
        <v>1342.8571428571433</v>
      </c>
      <c r="I27" s="33">
        <f t="shared" si="15"/>
        <v>1371.428571428572</v>
      </c>
      <c r="J27" s="12">
        <v>1400</v>
      </c>
      <c r="K27" s="12">
        <v>1400</v>
      </c>
      <c r="L27" s="12">
        <v>1400</v>
      </c>
      <c r="M27" s="12">
        <v>1800</v>
      </c>
      <c r="N27" s="12">
        <v>2000</v>
      </c>
      <c r="O27" s="12">
        <v>2000</v>
      </c>
      <c r="P27" s="33">
        <f t="shared" si="16"/>
        <v>1934</v>
      </c>
      <c r="Q27" s="33">
        <f t="shared" si="16"/>
        <v>1868</v>
      </c>
      <c r="R27" s="16">
        <v>1802</v>
      </c>
      <c r="S27" s="33">
        <f t="shared" si="17"/>
        <v>1775.6666666666667</v>
      </c>
      <c r="T27" s="33">
        <f t="shared" si="17"/>
        <v>1749.3333333333335</v>
      </c>
      <c r="U27" s="33">
        <f t="shared" si="17"/>
        <v>1723.0000000000002</v>
      </c>
      <c r="V27" s="33">
        <f t="shared" si="17"/>
        <v>1696.666666666667</v>
      </c>
      <c r="W27" s="33">
        <f t="shared" si="17"/>
        <v>1670.3333333333337</v>
      </c>
      <c r="X27" s="33">
        <f t="shared" si="17"/>
        <v>1644.0000000000005</v>
      </c>
      <c r="Y27" s="33">
        <f t="shared" si="17"/>
        <v>1617.6666666666672</v>
      </c>
      <c r="Z27" s="33">
        <f t="shared" si="17"/>
        <v>1591.3333333333339</v>
      </c>
      <c r="AA27" s="12">
        <v>1565</v>
      </c>
      <c r="AB27" s="26">
        <f t="shared" si="18"/>
        <v>1802</v>
      </c>
      <c r="AC27" s="16">
        <v>2039</v>
      </c>
      <c r="AD27" s="16">
        <v>2039</v>
      </c>
      <c r="AE27" s="16">
        <v>2415</v>
      </c>
      <c r="AF27" s="26">
        <f t="shared" si="19"/>
        <v>2318</v>
      </c>
      <c r="AG27" s="16">
        <v>2221</v>
      </c>
      <c r="AH27" s="18">
        <v>1498</v>
      </c>
      <c r="AI27" s="16">
        <v>2348</v>
      </c>
      <c r="AJ27" s="26">
        <f t="shared" si="20"/>
        <v>2373.5</v>
      </c>
      <c r="AK27" s="384">
        <v>2399</v>
      </c>
      <c r="AL27" s="385">
        <v>2324</v>
      </c>
      <c r="AM27" s="16">
        <v>2079</v>
      </c>
      <c r="AN27" s="26">
        <f t="shared" si="21"/>
        <v>2244.5</v>
      </c>
      <c r="AO27" s="16">
        <v>2410</v>
      </c>
      <c r="AP27" s="26">
        <f t="shared" si="22"/>
        <v>2520</v>
      </c>
      <c r="AQ27" s="2">
        <v>2630</v>
      </c>
      <c r="AR27" s="26">
        <f t="shared" si="23"/>
        <v>2610</v>
      </c>
      <c r="AS27" s="2">
        <v>2590</v>
      </c>
      <c r="AT27" s="26">
        <f t="shared" si="24"/>
        <v>2675</v>
      </c>
      <c r="AU27" s="2">
        <v>2760</v>
      </c>
      <c r="AV27" s="26">
        <f t="shared" si="25"/>
        <v>2705</v>
      </c>
      <c r="AW27" s="2">
        <v>2650</v>
      </c>
    </row>
    <row r="28" spans="1:49" s="2" customFormat="1">
      <c r="A28" s="135" t="s">
        <v>81</v>
      </c>
      <c r="B28" s="12">
        <v>17949</v>
      </c>
      <c r="C28" s="12">
        <v>17810</v>
      </c>
      <c r="D28" s="33">
        <f t="shared" si="15"/>
        <v>18051.428571428572</v>
      </c>
      <c r="E28" s="33">
        <f t="shared" si="15"/>
        <v>18292.857142857145</v>
      </c>
      <c r="F28" s="33">
        <f t="shared" si="15"/>
        <v>18534.285714285717</v>
      </c>
      <c r="G28" s="33">
        <f t="shared" si="15"/>
        <v>18775.71428571429</v>
      </c>
      <c r="H28" s="33">
        <f t="shared" si="15"/>
        <v>19017.142857142862</v>
      </c>
      <c r="I28" s="33">
        <f t="shared" si="15"/>
        <v>19258.571428571435</v>
      </c>
      <c r="J28" s="12">
        <v>19500</v>
      </c>
      <c r="K28" s="12">
        <v>19500</v>
      </c>
      <c r="L28" s="12">
        <v>19500</v>
      </c>
      <c r="M28" s="12">
        <v>21900</v>
      </c>
      <c r="N28" s="12">
        <v>22000</v>
      </c>
      <c r="O28" s="12">
        <v>22000</v>
      </c>
      <c r="P28" s="33">
        <f t="shared" si="16"/>
        <v>22954</v>
      </c>
      <c r="Q28" s="33">
        <f t="shared" si="16"/>
        <v>23908</v>
      </c>
      <c r="R28" s="16">
        <v>24862</v>
      </c>
      <c r="S28" s="33">
        <f t="shared" si="17"/>
        <v>25391.555555555555</v>
      </c>
      <c r="T28" s="33">
        <f t="shared" si="17"/>
        <v>25921.111111111109</v>
      </c>
      <c r="U28" s="33">
        <f t="shared" si="17"/>
        <v>26450.666666666664</v>
      </c>
      <c r="V28" s="33">
        <f t="shared" si="17"/>
        <v>26980.222222222219</v>
      </c>
      <c r="W28" s="33">
        <f t="shared" si="17"/>
        <v>27509.777777777774</v>
      </c>
      <c r="X28" s="33">
        <f t="shared" si="17"/>
        <v>28039.333333333328</v>
      </c>
      <c r="Y28" s="33">
        <f t="shared" si="17"/>
        <v>28568.888888888883</v>
      </c>
      <c r="Z28" s="33">
        <f t="shared" si="17"/>
        <v>29098.444444444438</v>
      </c>
      <c r="AA28" s="12">
        <v>29628</v>
      </c>
      <c r="AB28" s="26">
        <f t="shared" si="18"/>
        <v>28665</v>
      </c>
      <c r="AC28" s="16">
        <v>27702</v>
      </c>
      <c r="AD28" s="16">
        <v>27702</v>
      </c>
      <c r="AE28" s="16">
        <v>24436</v>
      </c>
      <c r="AF28" s="26">
        <f t="shared" si="19"/>
        <v>25394.5</v>
      </c>
      <c r="AG28" s="16">
        <v>26353</v>
      </c>
      <c r="AH28" s="18">
        <v>26998</v>
      </c>
      <c r="AI28" s="16">
        <v>26869</v>
      </c>
      <c r="AJ28" s="26">
        <f t="shared" si="20"/>
        <v>27483</v>
      </c>
      <c r="AK28" s="384">
        <v>28097</v>
      </c>
      <c r="AL28" s="385">
        <v>30146</v>
      </c>
      <c r="AM28" s="16">
        <v>30285</v>
      </c>
      <c r="AN28" s="26">
        <f t="shared" si="21"/>
        <v>31142.5</v>
      </c>
      <c r="AO28" s="16">
        <v>32000</v>
      </c>
      <c r="AP28" s="26">
        <f t="shared" si="22"/>
        <v>32770</v>
      </c>
      <c r="AQ28" s="2">
        <v>33540</v>
      </c>
      <c r="AR28" s="26">
        <f t="shared" si="23"/>
        <v>34210</v>
      </c>
      <c r="AS28" s="2">
        <v>34880</v>
      </c>
      <c r="AT28" s="26">
        <f t="shared" si="24"/>
        <v>35065</v>
      </c>
      <c r="AU28" s="2">
        <v>35250</v>
      </c>
      <c r="AV28" s="26">
        <f t="shared" si="25"/>
        <v>34815</v>
      </c>
      <c r="AW28" s="2">
        <v>34380</v>
      </c>
    </row>
    <row r="29" spans="1:49" s="2" customFormat="1">
      <c r="A29" s="135" t="s">
        <v>82</v>
      </c>
      <c r="B29" s="12">
        <v>1814</v>
      </c>
      <c r="C29" s="12">
        <v>1800</v>
      </c>
      <c r="D29" s="33">
        <f t="shared" si="15"/>
        <v>1842.8571428571429</v>
      </c>
      <c r="E29" s="33">
        <f t="shared" si="15"/>
        <v>1885.7142857142858</v>
      </c>
      <c r="F29" s="33">
        <f t="shared" si="15"/>
        <v>1928.5714285714287</v>
      </c>
      <c r="G29" s="33">
        <f t="shared" si="15"/>
        <v>1971.4285714285716</v>
      </c>
      <c r="H29" s="33">
        <f t="shared" si="15"/>
        <v>2014.2857142857144</v>
      </c>
      <c r="I29" s="33">
        <f t="shared" si="15"/>
        <v>2057.1428571428573</v>
      </c>
      <c r="J29" s="12">
        <v>2100</v>
      </c>
      <c r="K29" s="12">
        <v>2100</v>
      </c>
      <c r="L29" s="12">
        <v>2100</v>
      </c>
      <c r="M29" s="12">
        <v>1900</v>
      </c>
      <c r="N29" s="12">
        <v>2000</v>
      </c>
      <c r="O29" s="12">
        <v>2000</v>
      </c>
      <c r="P29" s="33">
        <f t="shared" si="16"/>
        <v>1953.3333333333333</v>
      </c>
      <c r="Q29" s="33">
        <f t="shared" si="16"/>
        <v>1906.6666666666665</v>
      </c>
      <c r="R29" s="16">
        <v>1860</v>
      </c>
      <c r="S29" s="33">
        <f t="shared" si="17"/>
        <v>1891.3333333333333</v>
      </c>
      <c r="T29" s="33">
        <f t="shared" si="17"/>
        <v>1922.6666666666665</v>
      </c>
      <c r="U29" s="33">
        <f t="shared" si="17"/>
        <v>1953.9999999999998</v>
      </c>
      <c r="V29" s="33">
        <f t="shared" si="17"/>
        <v>1985.333333333333</v>
      </c>
      <c r="W29" s="33">
        <f t="shared" si="17"/>
        <v>2016.6666666666663</v>
      </c>
      <c r="X29" s="33">
        <f t="shared" si="17"/>
        <v>2047.9999999999995</v>
      </c>
      <c r="Y29" s="33">
        <f t="shared" si="17"/>
        <v>2079.333333333333</v>
      </c>
      <c r="Z29" s="33">
        <f t="shared" si="17"/>
        <v>2110.6666666666665</v>
      </c>
      <c r="AA29" s="12">
        <v>2142</v>
      </c>
      <c r="AB29" s="26">
        <f t="shared" si="18"/>
        <v>2263</v>
      </c>
      <c r="AC29" s="16">
        <v>2384</v>
      </c>
      <c r="AD29" s="16">
        <v>2384</v>
      </c>
      <c r="AE29" s="16">
        <v>1826</v>
      </c>
      <c r="AF29" s="26">
        <f t="shared" si="19"/>
        <v>1877</v>
      </c>
      <c r="AG29" s="16">
        <v>1928</v>
      </c>
      <c r="AH29" s="18">
        <v>2078</v>
      </c>
      <c r="AI29" s="16">
        <v>2422</v>
      </c>
      <c r="AJ29" s="26">
        <f t="shared" si="20"/>
        <v>2446</v>
      </c>
      <c r="AK29" s="384">
        <v>2470</v>
      </c>
      <c r="AL29" s="385">
        <v>2798</v>
      </c>
      <c r="AM29" s="16">
        <v>2418</v>
      </c>
      <c r="AN29" s="26">
        <f t="shared" si="21"/>
        <v>2389</v>
      </c>
      <c r="AO29" s="16">
        <v>2360</v>
      </c>
      <c r="AP29" s="26">
        <f t="shared" si="22"/>
        <v>2600</v>
      </c>
      <c r="AQ29" s="2">
        <v>2840</v>
      </c>
      <c r="AR29" s="26">
        <f t="shared" si="23"/>
        <v>2680</v>
      </c>
      <c r="AS29" s="2">
        <v>2520</v>
      </c>
      <c r="AT29" s="26">
        <f t="shared" si="24"/>
        <v>2680</v>
      </c>
      <c r="AU29" s="2">
        <v>2840</v>
      </c>
      <c r="AV29" s="26">
        <f t="shared" si="25"/>
        <v>2865</v>
      </c>
      <c r="AW29" s="2">
        <v>2890</v>
      </c>
    </row>
    <row r="30" spans="1:49" s="2" customFormat="1">
      <c r="A30" s="135" t="s">
        <v>84</v>
      </c>
      <c r="B30" s="12">
        <v>1862</v>
      </c>
      <c r="C30" s="12">
        <v>1850</v>
      </c>
      <c r="D30" s="33">
        <f t="shared" si="15"/>
        <v>1842.8571428571429</v>
      </c>
      <c r="E30" s="33">
        <f t="shared" si="15"/>
        <v>1835.7142857142858</v>
      </c>
      <c r="F30" s="33">
        <f t="shared" si="15"/>
        <v>1828.5714285714287</v>
      </c>
      <c r="G30" s="33">
        <f t="shared" si="15"/>
        <v>1821.4285714285716</v>
      </c>
      <c r="H30" s="33">
        <f t="shared" si="15"/>
        <v>1814.2857142857144</v>
      </c>
      <c r="I30" s="33">
        <f t="shared" si="15"/>
        <v>1807.1428571428573</v>
      </c>
      <c r="J30" s="12">
        <v>1800</v>
      </c>
      <c r="K30" s="12">
        <v>1800</v>
      </c>
      <c r="L30" s="12">
        <v>1800</v>
      </c>
      <c r="M30" s="12">
        <v>2300</v>
      </c>
      <c r="N30" s="12">
        <v>2000</v>
      </c>
      <c r="O30" s="12">
        <v>2000</v>
      </c>
      <c r="P30" s="33">
        <f t="shared" si="16"/>
        <v>2209.3333333333335</v>
      </c>
      <c r="Q30" s="33">
        <f t="shared" si="16"/>
        <v>2418.666666666667</v>
      </c>
      <c r="R30" s="16">
        <v>2628</v>
      </c>
      <c r="S30" s="33">
        <f t="shared" si="17"/>
        <v>2622.4444444444443</v>
      </c>
      <c r="T30" s="33">
        <f t="shared" si="17"/>
        <v>2616.8888888888887</v>
      </c>
      <c r="U30" s="33">
        <f t="shared" si="17"/>
        <v>2611.333333333333</v>
      </c>
      <c r="V30" s="33">
        <f t="shared" si="17"/>
        <v>2605.7777777777774</v>
      </c>
      <c r="W30" s="33">
        <f t="shared" si="17"/>
        <v>2600.2222222222217</v>
      </c>
      <c r="X30" s="33">
        <f t="shared" si="17"/>
        <v>2594.6666666666661</v>
      </c>
      <c r="Y30" s="33">
        <f t="shared" si="17"/>
        <v>2589.1111111111104</v>
      </c>
      <c r="Z30" s="33">
        <f t="shared" si="17"/>
        <v>2583.5555555555547</v>
      </c>
      <c r="AA30" s="12">
        <v>2578</v>
      </c>
      <c r="AB30" s="26">
        <f t="shared" si="18"/>
        <v>2674.5</v>
      </c>
      <c r="AC30" s="16">
        <v>2771</v>
      </c>
      <c r="AD30" s="16">
        <v>2771</v>
      </c>
      <c r="AE30" s="16">
        <v>1886</v>
      </c>
      <c r="AF30" s="26">
        <f t="shared" si="19"/>
        <v>2244.5</v>
      </c>
      <c r="AG30" s="16">
        <v>2603</v>
      </c>
      <c r="AH30" s="18">
        <v>2449</v>
      </c>
      <c r="AI30" s="16">
        <v>2618</v>
      </c>
      <c r="AJ30" s="26">
        <f t="shared" si="20"/>
        <v>2575.5</v>
      </c>
      <c r="AK30" s="384">
        <v>2533</v>
      </c>
      <c r="AL30" s="385">
        <v>2692</v>
      </c>
      <c r="AM30" s="16">
        <v>3388</v>
      </c>
      <c r="AN30" s="26">
        <f t="shared" si="21"/>
        <v>3064</v>
      </c>
      <c r="AO30" s="16">
        <v>2740</v>
      </c>
      <c r="AP30" s="26">
        <f t="shared" si="22"/>
        <v>2205</v>
      </c>
      <c r="AQ30" s="2">
        <v>1670</v>
      </c>
      <c r="AR30" s="26">
        <f t="shared" si="23"/>
        <v>2030</v>
      </c>
      <c r="AS30" s="2">
        <v>2390</v>
      </c>
      <c r="AT30" s="26">
        <f t="shared" si="24"/>
        <v>2525</v>
      </c>
      <c r="AU30" s="2">
        <v>2660</v>
      </c>
      <c r="AV30" s="26">
        <f t="shared" si="25"/>
        <v>2710</v>
      </c>
      <c r="AW30" s="2">
        <v>2760</v>
      </c>
    </row>
    <row r="31" spans="1:49" s="2" customFormat="1">
      <c r="A31" s="135" t="s">
        <v>85</v>
      </c>
      <c r="B31" s="12">
        <v>193</v>
      </c>
      <c r="C31" s="12">
        <v>190</v>
      </c>
      <c r="D31" s="33">
        <f t="shared" si="15"/>
        <v>205.71428571428572</v>
      </c>
      <c r="E31" s="33">
        <f t="shared" si="15"/>
        <v>221.42857142857144</v>
      </c>
      <c r="F31" s="33">
        <f t="shared" si="15"/>
        <v>237.14285714285717</v>
      </c>
      <c r="G31" s="33">
        <f t="shared" si="15"/>
        <v>252.85714285714289</v>
      </c>
      <c r="H31" s="33">
        <f t="shared" si="15"/>
        <v>268.57142857142861</v>
      </c>
      <c r="I31" s="33">
        <f t="shared" si="15"/>
        <v>284.28571428571433</v>
      </c>
      <c r="J31" s="12">
        <v>300</v>
      </c>
      <c r="K31" s="12">
        <v>300</v>
      </c>
      <c r="L31" s="12">
        <v>300</v>
      </c>
      <c r="M31" s="12">
        <v>200</v>
      </c>
      <c r="N31" s="12">
        <v>200</v>
      </c>
      <c r="O31" s="12">
        <v>200</v>
      </c>
      <c r="P31" s="33">
        <f t="shared" si="16"/>
        <v>238</v>
      </c>
      <c r="Q31" s="33">
        <f t="shared" si="16"/>
        <v>276</v>
      </c>
      <c r="R31" s="16">
        <v>314</v>
      </c>
      <c r="S31" s="33">
        <f t="shared" si="17"/>
        <v>331.55555555555554</v>
      </c>
      <c r="T31" s="33">
        <f t="shared" si="17"/>
        <v>349.11111111111109</v>
      </c>
      <c r="U31" s="33">
        <f t="shared" si="17"/>
        <v>366.66666666666663</v>
      </c>
      <c r="V31" s="33">
        <f t="shared" si="17"/>
        <v>384.22222222222217</v>
      </c>
      <c r="W31" s="33">
        <f t="shared" si="17"/>
        <v>401.77777777777771</v>
      </c>
      <c r="X31" s="33">
        <f t="shared" si="17"/>
        <v>419.33333333333326</v>
      </c>
      <c r="Y31" s="33">
        <f t="shared" si="17"/>
        <v>436.8888888888888</v>
      </c>
      <c r="Z31" s="33">
        <f t="shared" si="17"/>
        <v>454.44444444444434</v>
      </c>
      <c r="AA31" s="12">
        <v>472</v>
      </c>
      <c r="AB31" s="26">
        <f t="shared" si="18"/>
        <v>394.5</v>
      </c>
      <c r="AC31" s="16">
        <v>317</v>
      </c>
      <c r="AD31" s="16">
        <v>317</v>
      </c>
      <c r="AE31" s="16">
        <v>341</v>
      </c>
      <c r="AF31" s="26">
        <f t="shared" si="19"/>
        <v>360.5</v>
      </c>
      <c r="AG31" s="16">
        <v>380</v>
      </c>
      <c r="AH31" s="18">
        <v>410</v>
      </c>
      <c r="AI31" s="16">
        <v>430</v>
      </c>
      <c r="AJ31" s="26">
        <f t="shared" si="20"/>
        <v>444.5</v>
      </c>
      <c r="AK31" s="384">
        <v>459</v>
      </c>
      <c r="AL31" s="385">
        <v>629</v>
      </c>
      <c r="AM31" s="16">
        <v>461</v>
      </c>
      <c r="AN31" s="26">
        <f t="shared" si="21"/>
        <v>485.5</v>
      </c>
      <c r="AO31" s="16">
        <v>510</v>
      </c>
      <c r="AP31" s="26">
        <f t="shared" si="22"/>
        <v>530</v>
      </c>
      <c r="AQ31" s="2">
        <v>550</v>
      </c>
      <c r="AR31" s="26">
        <f t="shared" si="23"/>
        <v>730</v>
      </c>
      <c r="AS31" s="2">
        <v>910</v>
      </c>
      <c r="AT31" s="26">
        <f t="shared" si="24"/>
        <v>730</v>
      </c>
      <c r="AU31" s="2">
        <v>550</v>
      </c>
      <c r="AV31" s="26">
        <f t="shared" si="25"/>
        <v>565</v>
      </c>
      <c r="AW31" s="2">
        <v>580</v>
      </c>
    </row>
    <row r="32" spans="1:49" s="2" customFormat="1">
      <c r="A32" s="135" t="s">
        <v>95</v>
      </c>
      <c r="B32" s="12">
        <v>866</v>
      </c>
      <c r="C32" s="12">
        <v>860</v>
      </c>
      <c r="D32" s="33">
        <f t="shared" si="15"/>
        <v>894.28571428571433</v>
      </c>
      <c r="E32" s="33">
        <f t="shared" si="15"/>
        <v>928.57142857142867</v>
      </c>
      <c r="F32" s="33">
        <f t="shared" si="15"/>
        <v>962.857142857143</v>
      </c>
      <c r="G32" s="33">
        <f t="shared" si="15"/>
        <v>997.14285714285734</v>
      </c>
      <c r="H32" s="33">
        <f t="shared" si="15"/>
        <v>1031.4285714285716</v>
      </c>
      <c r="I32" s="33">
        <f t="shared" si="15"/>
        <v>1065.7142857142858</v>
      </c>
      <c r="J32" s="16">
        <v>1100</v>
      </c>
      <c r="K32" s="16">
        <v>1100</v>
      </c>
      <c r="L32" s="16">
        <v>1100</v>
      </c>
      <c r="M32" s="16">
        <v>1200</v>
      </c>
      <c r="N32" s="16">
        <v>500</v>
      </c>
      <c r="O32" s="16">
        <v>500</v>
      </c>
      <c r="P32" s="33">
        <f t="shared" si="16"/>
        <v>484.33333333333331</v>
      </c>
      <c r="Q32" s="33">
        <f t="shared" si="16"/>
        <v>468.66666666666663</v>
      </c>
      <c r="R32" s="16">
        <v>453</v>
      </c>
      <c r="S32" s="33">
        <f t="shared" si="17"/>
        <v>459.22222222222223</v>
      </c>
      <c r="T32" s="33">
        <f t="shared" si="17"/>
        <v>465.44444444444446</v>
      </c>
      <c r="U32" s="33">
        <f t="shared" si="17"/>
        <v>471.66666666666669</v>
      </c>
      <c r="V32" s="33">
        <f t="shared" si="17"/>
        <v>477.88888888888891</v>
      </c>
      <c r="W32" s="33">
        <f t="shared" si="17"/>
        <v>484.11111111111114</v>
      </c>
      <c r="X32" s="33">
        <f t="shared" si="17"/>
        <v>490.33333333333337</v>
      </c>
      <c r="Y32" s="33">
        <f t="shared" si="17"/>
        <v>496.5555555555556</v>
      </c>
      <c r="Z32" s="33">
        <f t="shared" si="17"/>
        <v>502.77777777777783</v>
      </c>
      <c r="AA32" s="18">
        <v>509</v>
      </c>
      <c r="AB32" s="26">
        <f t="shared" si="18"/>
        <v>470</v>
      </c>
      <c r="AC32" s="18">
        <v>431</v>
      </c>
      <c r="AD32" s="18">
        <v>431</v>
      </c>
      <c r="AE32" s="16">
        <v>355</v>
      </c>
      <c r="AF32" s="26">
        <f t="shared" si="19"/>
        <v>355.5</v>
      </c>
      <c r="AG32" s="18">
        <v>356</v>
      </c>
      <c r="AH32" s="18">
        <v>455</v>
      </c>
      <c r="AI32" s="18">
        <v>362</v>
      </c>
      <c r="AJ32" s="26">
        <f t="shared" si="20"/>
        <v>378.5</v>
      </c>
      <c r="AK32" s="384">
        <v>395</v>
      </c>
      <c r="AL32" s="385">
        <v>507</v>
      </c>
      <c r="AM32" s="16">
        <v>543</v>
      </c>
      <c r="AN32" s="26">
        <f t="shared" si="21"/>
        <v>686.5</v>
      </c>
      <c r="AO32" s="16">
        <v>830</v>
      </c>
      <c r="AP32" s="26">
        <f t="shared" si="22"/>
        <v>5030</v>
      </c>
      <c r="AQ32" s="2">
        <v>9230</v>
      </c>
      <c r="AR32" s="26">
        <f t="shared" si="23"/>
        <v>5465</v>
      </c>
      <c r="AS32" s="2">
        <v>1700</v>
      </c>
      <c r="AT32" s="26">
        <f t="shared" si="24"/>
        <v>1035</v>
      </c>
      <c r="AU32" s="2">
        <v>370</v>
      </c>
      <c r="AV32" s="26">
        <f t="shared" si="25"/>
        <v>400</v>
      </c>
      <c r="AW32" s="2">
        <v>430</v>
      </c>
    </row>
    <row r="33" spans="1:49" s="2" customFormat="1">
      <c r="A33" s="135" t="s">
        <v>97</v>
      </c>
      <c r="B33" s="12">
        <v>233</v>
      </c>
      <c r="C33" s="12">
        <v>230</v>
      </c>
      <c r="D33" s="33">
        <f t="shared" si="15"/>
        <v>225.71428571428572</v>
      </c>
      <c r="E33" s="33">
        <f t="shared" si="15"/>
        <v>221.42857142857144</v>
      </c>
      <c r="F33" s="33">
        <f t="shared" si="15"/>
        <v>217.14285714285717</v>
      </c>
      <c r="G33" s="33">
        <f t="shared" si="15"/>
        <v>212.85714285714289</v>
      </c>
      <c r="H33" s="33">
        <f t="shared" si="15"/>
        <v>208.57142857142861</v>
      </c>
      <c r="I33" s="33">
        <f t="shared" si="15"/>
        <v>204.28571428571433</v>
      </c>
      <c r="J33" s="16">
        <v>200</v>
      </c>
      <c r="K33" s="16">
        <v>200</v>
      </c>
      <c r="L33" s="16">
        <v>200</v>
      </c>
      <c r="M33" s="16">
        <v>300</v>
      </c>
      <c r="N33" s="16">
        <v>300</v>
      </c>
      <c r="O33" s="16">
        <v>300</v>
      </c>
      <c r="P33" s="33">
        <f t="shared" si="16"/>
        <v>299.66666666666669</v>
      </c>
      <c r="Q33" s="33">
        <f t="shared" si="16"/>
        <v>299.33333333333337</v>
      </c>
      <c r="R33" s="16">
        <v>299</v>
      </c>
      <c r="S33" s="33">
        <f t="shared" si="17"/>
        <v>308.88888888888891</v>
      </c>
      <c r="T33" s="33">
        <f t="shared" si="17"/>
        <v>318.77777777777783</v>
      </c>
      <c r="U33" s="33">
        <f t="shared" si="17"/>
        <v>328.66666666666674</v>
      </c>
      <c r="V33" s="33">
        <f t="shared" si="17"/>
        <v>338.55555555555566</v>
      </c>
      <c r="W33" s="33">
        <f t="shared" si="17"/>
        <v>348.44444444444457</v>
      </c>
      <c r="X33" s="33">
        <f t="shared" si="17"/>
        <v>358.33333333333348</v>
      </c>
      <c r="Y33" s="33">
        <f t="shared" si="17"/>
        <v>368.2222222222224</v>
      </c>
      <c r="Z33" s="33">
        <f t="shared" si="17"/>
        <v>378.11111111111131</v>
      </c>
      <c r="AA33" s="18">
        <v>388</v>
      </c>
      <c r="AB33" s="26">
        <f t="shared" si="18"/>
        <v>348</v>
      </c>
      <c r="AC33" s="18">
        <v>308</v>
      </c>
      <c r="AD33" s="18">
        <v>308</v>
      </c>
      <c r="AE33" s="16">
        <v>646</v>
      </c>
      <c r="AF33" s="26">
        <f t="shared" si="19"/>
        <v>513.5</v>
      </c>
      <c r="AG33" s="18">
        <v>381</v>
      </c>
      <c r="AH33" s="18">
        <v>397</v>
      </c>
      <c r="AI33" s="18">
        <v>439</v>
      </c>
      <c r="AJ33" s="26">
        <f t="shared" si="20"/>
        <v>539</v>
      </c>
      <c r="AK33" s="384">
        <v>639</v>
      </c>
      <c r="AL33" s="385">
        <v>567</v>
      </c>
      <c r="AM33" s="16">
        <v>605</v>
      </c>
      <c r="AN33" s="26">
        <f t="shared" si="21"/>
        <v>637.5</v>
      </c>
      <c r="AO33" s="16">
        <v>670</v>
      </c>
      <c r="AP33" s="26">
        <f t="shared" si="22"/>
        <v>665</v>
      </c>
      <c r="AQ33" s="2">
        <v>660</v>
      </c>
      <c r="AR33" s="26">
        <f t="shared" si="23"/>
        <v>680</v>
      </c>
      <c r="AS33" s="2">
        <v>700</v>
      </c>
      <c r="AT33" s="26">
        <f t="shared" si="24"/>
        <v>760</v>
      </c>
      <c r="AU33" s="2">
        <v>820</v>
      </c>
      <c r="AV33" s="26">
        <f t="shared" si="25"/>
        <v>860</v>
      </c>
      <c r="AW33" s="2">
        <v>900</v>
      </c>
    </row>
    <row r="34" spans="1:49" s="2" customFormat="1">
      <c r="A34" s="135" t="s">
        <v>100</v>
      </c>
      <c r="B34" s="12">
        <v>902</v>
      </c>
      <c r="C34" s="12">
        <v>890</v>
      </c>
      <c r="D34" s="33">
        <f t="shared" si="15"/>
        <v>877.14285714285711</v>
      </c>
      <c r="E34" s="33">
        <f t="shared" si="15"/>
        <v>864.28571428571422</v>
      </c>
      <c r="F34" s="33">
        <f t="shared" si="15"/>
        <v>851.42857142857133</v>
      </c>
      <c r="G34" s="33">
        <f t="shared" si="15"/>
        <v>838.57142857142844</v>
      </c>
      <c r="H34" s="33">
        <f t="shared" si="15"/>
        <v>825.71428571428555</v>
      </c>
      <c r="I34" s="33">
        <f t="shared" si="15"/>
        <v>812.85714285714266</v>
      </c>
      <c r="J34" s="16">
        <v>800</v>
      </c>
      <c r="K34" s="16">
        <v>800</v>
      </c>
      <c r="L34" s="16">
        <v>800</v>
      </c>
      <c r="M34" s="16">
        <v>800</v>
      </c>
      <c r="N34" s="16">
        <v>900</v>
      </c>
      <c r="O34" s="16">
        <v>900</v>
      </c>
      <c r="P34" s="33">
        <f t="shared" si="16"/>
        <v>910.33333333333337</v>
      </c>
      <c r="Q34" s="33">
        <f t="shared" si="16"/>
        <v>920.66666666666674</v>
      </c>
      <c r="R34" s="16">
        <v>931</v>
      </c>
      <c r="S34" s="33">
        <f t="shared" si="17"/>
        <v>972.77777777777783</v>
      </c>
      <c r="T34" s="33">
        <f t="shared" si="17"/>
        <v>1014.5555555555557</v>
      </c>
      <c r="U34" s="33">
        <f t="shared" si="17"/>
        <v>1056.3333333333335</v>
      </c>
      <c r="V34" s="33">
        <f t="shared" si="17"/>
        <v>1098.1111111111113</v>
      </c>
      <c r="W34" s="33">
        <f t="shared" si="17"/>
        <v>1139.8888888888891</v>
      </c>
      <c r="X34" s="33">
        <f t="shared" si="17"/>
        <v>1181.666666666667</v>
      </c>
      <c r="Y34" s="33">
        <f t="shared" si="17"/>
        <v>1223.4444444444448</v>
      </c>
      <c r="Z34" s="33">
        <f t="shared" si="17"/>
        <v>1265.2222222222226</v>
      </c>
      <c r="AA34" s="18">
        <v>1307</v>
      </c>
      <c r="AB34" s="26">
        <f t="shared" si="18"/>
        <v>1176</v>
      </c>
      <c r="AC34" s="18">
        <v>1045</v>
      </c>
      <c r="AD34" s="18">
        <v>1045</v>
      </c>
      <c r="AE34" s="18">
        <v>1029</v>
      </c>
      <c r="AF34" s="26">
        <f t="shared" si="19"/>
        <v>988</v>
      </c>
      <c r="AG34" s="18">
        <v>947</v>
      </c>
      <c r="AH34" s="18">
        <v>1257</v>
      </c>
      <c r="AI34" s="18">
        <v>840</v>
      </c>
      <c r="AJ34" s="26">
        <f t="shared" si="20"/>
        <v>1100.5</v>
      </c>
      <c r="AK34" s="384">
        <v>1361</v>
      </c>
      <c r="AL34" s="385">
        <v>1555</v>
      </c>
      <c r="AM34" s="16">
        <v>1362</v>
      </c>
      <c r="AN34" s="26">
        <f t="shared" si="21"/>
        <v>1301</v>
      </c>
      <c r="AO34" s="16">
        <v>1240</v>
      </c>
      <c r="AP34" s="26">
        <f t="shared" si="22"/>
        <v>1320</v>
      </c>
      <c r="AQ34" s="2">
        <v>1400</v>
      </c>
      <c r="AR34" s="26">
        <f t="shared" si="23"/>
        <v>1450</v>
      </c>
      <c r="AS34" s="2">
        <v>1500</v>
      </c>
      <c r="AT34" s="26">
        <f t="shared" si="24"/>
        <v>1445</v>
      </c>
      <c r="AU34" s="2">
        <v>1390</v>
      </c>
      <c r="AV34" s="26">
        <f t="shared" si="25"/>
        <v>1335</v>
      </c>
      <c r="AW34" s="2">
        <v>1280</v>
      </c>
    </row>
    <row r="35" spans="1:49" s="2" customFormat="1">
      <c r="A35" s="135" t="s">
        <v>104</v>
      </c>
      <c r="B35" s="12">
        <v>1576</v>
      </c>
      <c r="C35" s="12">
        <v>1570</v>
      </c>
      <c r="D35" s="33">
        <f t="shared" si="15"/>
        <v>1588.5714285714287</v>
      </c>
      <c r="E35" s="33">
        <f t="shared" si="15"/>
        <v>1607.1428571428573</v>
      </c>
      <c r="F35" s="33">
        <f t="shared" si="15"/>
        <v>1625.714285714286</v>
      </c>
      <c r="G35" s="33">
        <f t="shared" si="15"/>
        <v>1644.2857142857147</v>
      </c>
      <c r="H35" s="33">
        <f t="shared" si="15"/>
        <v>1662.8571428571433</v>
      </c>
      <c r="I35" s="33">
        <f t="shared" si="15"/>
        <v>1681.428571428572</v>
      </c>
      <c r="J35" s="16">
        <v>1700</v>
      </c>
      <c r="K35" s="16">
        <v>1700</v>
      </c>
      <c r="L35" s="16">
        <v>1700</v>
      </c>
      <c r="M35" s="16">
        <v>1500</v>
      </c>
      <c r="N35" s="22">
        <v>2000</v>
      </c>
      <c r="O35" s="22">
        <v>2000</v>
      </c>
      <c r="P35" s="33">
        <f t="shared" si="16"/>
        <v>1894.6666666666667</v>
      </c>
      <c r="Q35" s="33">
        <f t="shared" si="16"/>
        <v>1789.3333333333335</v>
      </c>
      <c r="R35" s="16">
        <v>1684</v>
      </c>
      <c r="S35" s="33">
        <f t="shared" si="17"/>
        <v>1668.5555555555557</v>
      </c>
      <c r="T35" s="33">
        <f t="shared" si="17"/>
        <v>1653.1111111111113</v>
      </c>
      <c r="U35" s="33">
        <f t="shared" si="17"/>
        <v>1637.666666666667</v>
      </c>
      <c r="V35" s="33">
        <f t="shared" si="17"/>
        <v>1622.2222222222226</v>
      </c>
      <c r="W35" s="33">
        <f t="shared" si="17"/>
        <v>1606.7777777777783</v>
      </c>
      <c r="X35" s="33">
        <f t="shared" si="17"/>
        <v>1591.3333333333339</v>
      </c>
      <c r="Y35" s="33">
        <f t="shared" si="17"/>
        <v>1575.8888888888896</v>
      </c>
      <c r="Z35" s="33">
        <f t="shared" si="17"/>
        <v>1560.4444444444453</v>
      </c>
      <c r="AA35" s="18">
        <v>1545</v>
      </c>
      <c r="AB35" s="26">
        <f t="shared" si="18"/>
        <v>1528</v>
      </c>
      <c r="AC35" s="18">
        <v>1511</v>
      </c>
      <c r="AD35" s="18">
        <v>1511</v>
      </c>
      <c r="AE35" s="18">
        <v>1700</v>
      </c>
      <c r="AF35" s="26">
        <f t="shared" si="19"/>
        <v>1871</v>
      </c>
      <c r="AG35" s="18">
        <v>2042</v>
      </c>
      <c r="AH35" s="18">
        <v>1907</v>
      </c>
      <c r="AI35" s="18">
        <v>2539</v>
      </c>
      <c r="AJ35" s="26">
        <f t="shared" si="20"/>
        <v>2457.5</v>
      </c>
      <c r="AK35" s="384">
        <v>2376</v>
      </c>
      <c r="AL35" s="385">
        <v>2624</v>
      </c>
      <c r="AM35" s="16">
        <v>2517</v>
      </c>
      <c r="AN35" s="26">
        <f t="shared" si="21"/>
        <v>2563.5</v>
      </c>
      <c r="AO35" s="16">
        <v>2610</v>
      </c>
      <c r="AP35" s="26">
        <f t="shared" si="22"/>
        <v>2730</v>
      </c>
      <c r="AQ35" s="2">
        <v>2850</v>
      </c>
      <c r="AR35" s="26">
        <f t="shared" si="23"/>
        <v>2830</v>
      </c>
      <c r="AS35" s="2">
        <v>2810</v>
      </c>
      <c r="AT35" s="26">
        <f t="shared" si="24"/>
        <v>2975</v>
      </c>
      <c r="AU35" s="2">
        <v>3140</v>
      </c>
      <c r="AV35" s="26">
        <f t="shared" si="25"/>
        <v>3055</v>
      </c>
      <c r="AW35" s="2">
        <v>2970</v>
      </c>
    </row>
    <row r="36" spans="1:49" s="2" customFormat="1">
      <c r="A36" s="135" t="s">
        <v>108</v>
      </c>
      <c r="B36" s="12">
        <v>386</v>
      </c>
      <c r="C36" s="12">
        <v>380</v>
      </c>
      <c r="D36" s="33">
        <f t="shared" si="15"/>
        <v>382.85714285714283</v>
      </c>
      <c r="E36" s="33">
        <f t="shared" si="15"/>
        <v>385.71428571428567</v>
      </c>
      <c r="F36" s="33">
        <f t="shared" si="15"/>
        <v>388.5714285714285</v>
      </c>
      <c r="G36" s="33">
        <f t="shared" si="15"/>
        <v>391.42857142857133</v>
      </c>
      <c r="H36" s="33">
        <f t="shared" si="15"/>
        <v>394.28571428571416</v>
      </c>
      <c r="I36" s="33">
        <f t="shared" si="15"/>
        <v>397.142857142857</v>
      </c>
      <c r="J36" s="16">
        <v>400</v>
      </c>
      <c r="K36" s="16">
        <v>400</v>
      </c>
      <c r="L36" s="16">
        <v>400</v>
      </c>
      <c r="M36" s="22">
        <v>300</v>
      </c>
      <c r="N36" s="22">
        <v>500</v>
      </c>
      <c r="O36" s="22">
        <v>500</v>
      </c>
      <c r="P36" s="33">
        <f t="shared" si="16"/>
        <v>493</v>
      </c>
      <c r="Q36" s="33">
        <f t="shared" si="16"/>
        <v>486</v>
      </c>
      <c r="R36" s="16">
        <v>479</v>
      </c>
      <c r="S36" s="33">
        <f t="shared" si="17"/>
        <v>470</v>
      </c>
      <c r="T36" s="33">
        <f t="shared" si="17"/>
        <v>461</v>
      </c>
      <c r="U36" s="33">
        <f t="shared" si="17"/>
        <v>452</v>
      </c>
      <c r="V36" s="33">
        <f t="shared" si="17"/>
        <v>443</v>
      </c>
      <c r="W36" s="33">
        <f t="shared" si="17"/>
        <v>434</v>
      </c>
      <c r="X36" s="33">
        <f t="shared" si="17"/>
        <v>425</v>
      </c>
      <c r="Y36" s="33">
        <f t="shared" si="17"/>
        <v>416</v>
      </c>
      <c r="Z36" s="33">
        <f t="shared" si="17"/>
        <v>407</v>
      </c>
      <c r="AA36" s="18">
        <v>398</v>
      </c>
      <c r="AB36" s="26">
        <f t="shared" si="18"/>
        <v>467.5</v>
      </c>
      <c r="AC36" s="18">
        <v>537</v>
      </c>
      <c r="AD36" s="18">
        <v>537</v>
      </c>
      <c r="AE36" s="18">
        <v>590</v>
      </c>
      <c r="AF36" s="26">
        <f t="shared" si="19"/>
        <v>590</v>
      </c>
      <c r="AG36" s="18">
        <v>590</v>
      </c>
      <c r="AH36" s="18">
        <v>534</v>
      </c>
      <c r="AI36" s="18">
        <v>706</v>
      </c>
      <c r="AJ36" s="26">
        <f t="shared" si="20"/>
        <v>749</v>
      </c>
      <c r="AK36" s="384">
        <v>792</v>
      </c>
      <c r="AL36" s="385">
        <v>706</v>
      </c>
      <c r="AM36" s="16">
        <v>820</v>
      </c>
      <c r="AN36" s="26">
        <f t="shared" si="21"/>
        <v>925</v>
      </c>
      <c r="AO36" s="16">
        <v>1030</v>
      </c>
      <c r="AP36" s="26">
        <f t="shared" si="22"/>
        <v>1060</v>
      </c>
      <c r="AQ36" s="2">
        <v>1090</v>
      </c>
      <c r="AR36" s="26">
        <f t="shared" si="23"/>
        <v>1220</v>
      </c>
      <c r="AS36" s="2">
        <v>1350</v>
      </c>
      <c r="AT36" s="26">
        <f t="shared" si="24"/>
        <v>1310</v>
      </c>
      <c r="AU36" s="2">
        <v>1270</v>
      </c>
      <c r="AV36" s="26">
        <f t="shared" si="25"/>
        <v>1240</v>
      </c>
      <c r="AW36" s="2">
        <v>1210</v>
      </c>
    </row>
    <row r="37" spans="1:49" s="2" customFormat="1">
      <c r="A37" s="135" t="s">
        <v>110</v>
      </c>
      <c r="B37" s="12">
        <v>2455</v>
      </c>
      <c r="C37" s="12">
        <v>2440</v>
      </c>
      <c r="D37" s="33">
        <f t="shared" si="15"/>
        <v>2477.1428571428573</v>
      </c>
      <c r="E37" s="33">
        <f t="shared" si="15"/>
        <v>2514.2857142857147</v>
      </c>
      <c r="F37" s="33">
        <f t="shared" si="15"/>
        <v>2551.428571428572</v>
      </c>
      <c r="G37" s="33">
        <f t="shared" si="15"/>
        <v>2588.5714285714294</v>
      </c>
      <c r="H37" s="33">
        <f t="shared" si="15"/>
        <v>2625.7142857142867</v>
      </c>
      <c r="I37" s="33">
        <f t="shared" si="15"/>
        <v>2662.857142857144</v>
      </c>
      <c r="J37" s="16">
        <v>2700</v>
      </c>
      <c r="K37" s="16">
        <v>2700</v>
      </c>
      <c r="L37" s="16">
        <v>2700</v>
      </c>
      <c r="M37" s="22">
        <v>2700</v>
      </c>
      <c r="N37" s="22">
        <v>3000</v>
      </c>
      <c r="O37" s="22">
        <v>3000</v>
      </c>
      <c r="P37" s="33">
        <f t="shared" si="16"/>
        <v>3032.3333333333335</v>
      </c>
      <c r="Q37" s="33">
        <f t="shared" si="16"/>
        <v>3064.666666666667</v>
      </c>
      <c r="R37" s="16">
        <v>3097</v>
      </c>
      <c r="S37" s="33">
        <f t="shared" si="17"/>
        <v>3089.6666666666665</v>
      </c>
      <c r="T37" s="33">
        <f t="shared" si="17"/>
        <v>3082.333333333333</v>
      </c>
      <c r="U37" s="33">
        <f t="shared" si="17"/>
        <v>3074.9999999999995</v>
      </c>
      <c r="V37" s="33">
        <f t="shared" si="17"/>
        <v>3067.6666666666661</v>
      </c>
      <c r="W37" s="33">
        <f t="shared" si="17"/>
        <v>3060.3333333333326</v>
      </c>
      <c r="X37" s="33">
        <f t="shared" si="17"/>
        <v>3052.9999999999991</v>
      </c>
      <c r="Y37" s="33">
        <f t="shared" si="17"/>
        <v>3045.6666666666656</v>
      </c>
      <c r="Z37" s="33">
        <f t="shared" si="17"/>
        <v>3038.3333333333321</v>
      </c>
      <c r="AA37" s="18">
        <v>3031</v>
      </c>
      <c r="AB37" s="26">
        <f t="shared" si="18"/>
        <v>2882.5</v>
      </c>
      <c r="AC37" s="18">
        <v>2734</v>
      </c>
      <c r="AD37" s="18">
        <v>2734</v>
      </c>
      <c r="AE37" s="18">
        <v>2644</v>
      </c>
      <c r="AF37" s="26">
        <f t="shared" si="19"/>
        <v>2821</v>
      </c>
      <c r="AG37" s="18">
        <v>2998</v>
      </c>
      <c r="AH37" s="18">
        <v>2810</v>
      </c>
      <c r="AI37" s="18">
        <v>3190</v>
      </c>
      <c r="AJ37" s="26">
        <f t="shared" si="20"/>
        <v>3226</v>
      </c>
      <c r="AK37" s="384">
        <v>3262</v>
      </c>
      <c r="AL37" s="385">
        <v>3482</v>
      </c>
      <c r="AM37" s="16">
        <v>3526</v>
      </c>
      <c r="AN37" s="26">
        <f t="shared" si="21"/>
        <v>3638</v>
      </c>
      <c r="AO37" s="16">
        <v>3750</v>
      </c>
      <c r="AP37" s="26">
        <f t="shared" si="22"/>
        <v>4175</v>
      </c>
      <c r="AQ37" s="2">
        <v>4600</v>
      </c>
      <c r="AR37" s="26">
        <f t="shared" si="23"/>
        <v>4585</v>
      </c>
      <c r="AS37" s="2">
        <v>4570</v>
      </c>
      <c r="AT37" s="26">
        <f t="shared" si="24"/>
        <v>4510</v>
      </c>
      <c r="AU37" s="2">
        <v>4450</v>
      </c>
      <c r="AV37" s="26">
        <f t="shared" si="25"/>
        <v>4330</v>
      </c>
      <c r="AW37" s="2">
        <v>4210</v>
      </c>
    </row>
    <row r="38" spans="1:49" s="2" customFormat="1">
      <c r="A38" s="137" t="s">
        <v>112</v>
      </c>
      <c r="B38" s="218">
        <v>62</v>
      </c>
      <c r="C38" s="218">
        <v>60</v>
      </c>
      <c r="D38" s="245">
        <f t="shared" si="15"/>
        <v>80</v>
      </c>
      <c r="E38" s="245">
        <f t="shared" si="15"/>
        <v>100</v>
      </c>
      <c r="F38" s="245">
        <f t="shared" si="15"/>
        <v>120</v>
      </c>
      <c r="G38" s="245">
        <f t="shared" si="15"/>
        <v>140</v>
      </c>
      <c r="H38" s="245">
        <f t="shared" si="15"/>
        <v>160</v>
      </c>
      <c r="I38" s="245">
        <f t="shared" si="15"/>
        <v>180</v>
      </c>
      <c r="J38" s="246">
        <v>200</v>
      </c>
      <c r="K38" s="246">
        <v>200</v>
      </c>
      <c r="L38" s="246">
        <v>200</v>
      </c>
      <c r="M38" s="249">
        <v>100</v>
      </c>
      <c r="N38" s="246">
        <v>100</v>
      </c>
      <c r="O38" s="249">
        <v>100</v>
      </c>
      <c r="P38" s="245">
        <f t="shared" si="16"/>
        <v>119</v>
      </c>
      <c r="Q38" s="245">
        <f t="shared" si="16"/>
        <v>138</v>
      </c>
      <c r="R38" s="246">
        <v>157</v>
      </c>
      <c r="S38" s="245">
        <f t="shared" si="17"/>
        <v>142.22222222222223</v>
      </c>
      <c r="T38" s="245">
        <f t="shared" si="17"/>
        <v>127.44444444444446</v>
      </c>
      <c r="U38" s="245">
        <f t="shared" si="17"/>
        <v>112.66666666666669</v>
      </c>
      <c r="V38" s="245">
        <f t="shared" si="17"/>
        <v>97.888888888888914</v>
      </c>
      <c r="W38" s="245">
        <f t="shared" si="17"/>
        <v>83.111111111111143</v>
      </c>
      <c r="X38" s="245">
        <f t="shared" si="17"/>
        <v>68.333333333333371</v>
      </c>
      <c r="Y38" s="245">
        <f t="shared" si="17"/>
        <v>53.555555555555593</v>
      </c>
      <c r="Z38" s="245">
        <f t="shared" si="17"/>
        <v>38.777777777777814</v>
      </c>
      <c r="AA38" s="246">
        <v>24</v>
      </c>
      <c r="AB38" s="247">
        <f t="shared" si="18"/>
        <v>17.5</v>
      </c>
      <c r="AC38" s="246">
        <v>11</v>
      </c>
      <c r="AD38" s="246">
        <v>11</v>
      </c>
      <c r="AE38" s="246">
        <v>31</v>
      </c>
      <c r="AF38" s="247">
        <f t="shared" si="19"/>
        <v>27.5</v>
      </c>
      <c r="AG38" s="246">
        <v>24</v>
      </c>
      <c r="AH38" s="246">
        <v>52</v>
      </c>
      <c r="AI38" s="246">
        <v>31</v>
      </c>
      <c r="AJ38" s="247">
        <f t="shared" si="20"/>
        <v>36</v>
      </c>
      <c r="AK38" s="386">
        <v>41</v>
      </c>
      <c r="AL38" s="387">
        <v>137</v>
      </c>
      <c r="AM38" s="246">
        <v>54</v>
      </c>
      <c r="AN38" s="247">
        <f t="shared" si="21"/>
        <v>47</v>
      </c>
      <c r="AO38" s="246">
        <v>40</v>
      </c>
      <c r="AP38" s="247">
        <f t="shared" si="22"/>
        <v>20</v>
      </c>
      <c r="AQ38" s="389"/>
      <c r="AR38" s="247">
        <f t="shared" si="23"/>
        <v>0</v>
      </c>
      <c r="AS38" s="389"/>
      <c r="AT38" s="247">
        <f t="shared" si="24"/>
        <v>15</v>
      </c>
      <c r="AU38" s="11">
        <v>30</v>
      </c>
      <c r="AV38" s="247">
        <f t="shared" si="25"/>
        <v>30</v>
      </c>
      <c r="AW38" s="11">
        <v>30</v>
      </c>
    </row>
    <row r="39" spans="1:49" s="2" customFormat="1">
      <c r="A39" s="138" t="s">
        <v>228</v>
      </c>
      <c r="B39" s="252">
        <f>SUM(B41:B52)</f>
        <v>92001</v>
      </c>
      <c r="C39" s="252">
        <f t="shared" ref="C39:AW39" si="26">SUM(C41:C52)</f>
        <v>91390</v>
      </c>
      <c r="D39" s="252">
        <f t="shared" si="26"/>
        <v>93162.857142857145</v>
      </c>
      <c r="E39" s="252">
        <f t="shared" si="26"/>
        <v>94935.714285714275</v>
      </c>
      <c r="F39" s="252">
        <f t="shared" si="26"/>
        <v>96708.571428571435</v>
      </c>
      <c r="G39" s="252">
        <f t="shared" si="26"/>
        <v>98481.42857142858</v>
      </c>
      <c r="H39" s="252">
        <f t="shared" si="26"/>
        <v>100254.28571428571</v>
      </c>
      <c r="I39" s="252">
        <f t="shared" si="26"/>
        <v>102027.14285714286</v>
      </c>
      <c r="J39" s="252">
        <f t="shared" si="26"/>
        <v>103800</v>
      </c>
      <c r="K39" s="252">
        <f t="shared" si="26"/>
        <v>103800</v>
      </c>
      <c r="L39" s="252">
        <f t="shared" si="26"/>
        <v>103800</v>
      </c>
      <c r="M39" s="252">
        <f t="shared" si="26"/>
        <v>97400</v>
      </c>
      <c r="N39" s="252">
        <f t="shared" si="26"/>
        <v>92600</v>
      </c>
      <c r="O39" s="252">
        <f t="shared" si="26"/>
        <v>92600</v>
      </c>
      <c r="P39" s="252">
        <f t="shared" si="26"/>
        <v>89420.333333333343</v>
      </c>
      <c r="Q39" s="252">
        <f t="shared" si="26"/>
        <v>86240.666666666672</v>
      </c>
      <c r="R39" s="252">
        <f t="shared" si="26"/>
        <v>83061</v>
      </c>
      <c r="S39" s="252">
        <f t="shared" si="26"/>
        <v>82181.999999999985</v>
      </c>
      <c r="T39" s="252">
        <f t="shared" si="26"/>
        <v>81303</v>
      </c>
      <c r="U39" s="252">
        <f t="shared" si="26"/>
        <v>80424</v>
      </c>
      <c r="V39" s="252">
        <f t="shared" si="26"/>
        <v>79545</v>
      </c>
      <c r="W39" s="252">
        <f t="shared" si="26"/>
        <v>78666</v>
      </c>
      <c r="X39" s="252">
        <f t="shared" si="26"/>
        <v>77787</v>
      </c>
      <c r="Y39" s="252">
        <f t="shared" si="26"/>
        <v>76908</v>
      </c>
      <c r="Z39" s="252">
        <f t="shared" si="26"/>
        <v>76029</v>
      </c>
      <c r="AA39" s="252">
        <f t="shared" si="26"/>
        <v>75150</v>
      </c>
      <c r="AB39" s="252">
        <f t="shared" si="26"/>
        <v>69145.5</v>
      </c>
      <c r="AC39" s="252">
        <f t="shared" si="26"/>
        <v>63141</v>
      </c>
      <c r="AD39" s="252">
        <f t="shared" si="26"/>
        <v>63141</v>
      </c>
      <c r="AE39" s="252">
        <f t="shared" si="26"/>
        <v>61182</v>
      </c>
      <c r="AF39" s="252">
        <f t="shared" si="26"/>
        <v>61285</v>
      </c>
      <c r="AG39" s="252">
        <f t="shared" si="26"/>
        <v>61388</v>
      </c>
      <c r="AH39" s="252">
        <f t="shared" si="26"/>
        <v>58988</v>
      </c>
      <c r="AI39" s="252">
        <f t="shared" si="26"/>
        <v>63348</v>
      </c>
      <c r="AJ39" s="252">
        <f t="shared" si="26"/>
        <v>65724</v>
      </c>
      <c r="AK39" s="252">
        <f t="shared" si="26"/>
        <v>68100</v>
      </c>
      <c r="AL39" s="252">
        <f t="shared" si="26"/>
        <v>63980</v>
      </c>
      <c r="AM39" s="252">
        <f t="shared" si="26"/>
        <v>67971</v>
      </c>
      <c r="AN39" s="252">
        <f t="shared" si="26"/>
        <v>68855.5</v>
      </c>
      <c r="AO39" s="252">
        <f t="shared" si="26"/>
        <v>69740</v>
      </c>
      <c r="AP39" s="252">
        <f t="shared" si="26"/>
        <v>68660</v>
      </c>
      <c r="AQ39" s="252">
        <f t="shared" si="26"/>
        <v>67580</v>
      </c>
      <c r="AR39" s="252">
        <f t="shared" si="26"/>
        <v>67260</v>
      </c>
      <c r="AS39" s="252">
        <f t="shared" si="26"/>
        <v>66940</v>
      </c>
      <c r="AT39" s="252">
        <f t="shared" si="26"/>
        <v>66690</v>
      </c>
      <c r="AU39" s="252">
        <f t="shared" si="26"/>
        <v>66440</v>
      </c>
      <c r="AV39" s="252">
        <f t="shared" si="26"/>
        <v>63870</v>
      </c>
      <c r="AW39" s="252">
        <f t="shared" si="26"/>
        <v>63550</v>
      </c>
    </row>
    <row r="40" spans="1:49" s="2" customFormat="1">
      <c r="A40" s="138" t="s">
        <v>226</v>
      </c>
      <c r="J40" s="4"/>
      <c r="K40" s="4"/>
      <c r="L40" s="4"/>
      <c r="M40" s="4"/>
      <c r="N40" s="4"/>
      <c r="O40" s="4"/>
      <c r="P40" s="4"/>
      <c r="Q40" s="4"/>
      <c r="R40" s="4"/>
      <c r="S40" s="4"/>
      <c r="T40" s="4"/>
      <c r="U40" s="4"/>
      <c r="V40" s="4"/>
      <c r="W40" s="4"/>
      <c r="X40" s="4"/>
      <c r="Y40" s="4"/>
      <c r="Z40" s="4"/>
      <c r="AA40" s="4"/>
      <c r="AB40" s="34"/>
      <c r="AC40" s="4"/>
      <c r="AD40" s="4"/>
      <c r="AE40" s="4"/>
      <c r="AF40" s="4"/>
      <c r="AG40" s="4"/>
      <c r="AH40" s="4"/>
      <c r="AI40" s="4"/>
      <c r="AJ40" s="4"/>
      <c r="AK40" s="8"/>
      <c r="AL40" s="4"/>
      <c r="AM40" s="4"/>
      <c r="AN40" s="4"/>
      <c r="AO40" s="4"/>
      <c r="AP40" s="4"/>
      <c r="AR40" s="4"/>
    </row>
    <row r="41" spans="1:49" s="2" customFormat="1">
      <c r="A41" s="135" t="s">
        <v>86</v>
      </c>
      <c r="B41" s="12">
        <v>23150</v>
      </c>
      <c r="C41" s="12">
        <v>22970</v>
      </c>
      <c r="D41" s="33">
        <f t="shared" ref="D41:I52" si="27">(($J41-$C41)/7)+C41</f>
        <v>23160</v>
      </c>
      <c r="E41" s="33">
        <f t="shared" si="27"/>
        <v>23350</v>
      </c>
      <c r="F41" s="33">
        <f t="shared" si="27"/>
        <v>23540</v>
      </c>
      <c r="G41" s="33">
        <f t="shared" si="27"/>
        <v>23730</v>
      </c>
      <c r="H41" s="33">
        <f t="shared" si="27"/>
        <v>23920</v>
      </c>
      <c r="I41" s="33">
        <f t="shared" si="27"/>
        <v>24110</v>
      </c>
      <c r="J41" s="12">
        <v>24300</v>
      </c>
      <c r="K41" s="12">
        <v>24300</v>
      </c>
      <c r="L41" s="12">
        <v>24300</v>
      </c>
      <c r="M41" s="12">
        <v>25500</v>
      </c>
      <c r="N41" s="12">
        <v>24000</v>
      </c>
      <c r="O41" s="12">
        <v>24000</v>
      </c>
      <c r="P41" s="33">
        <f t="shared" ref="P41:Q52" si="28">(($R41-$O41)/3)+O41</f>
        <v>22779.333333333332</v>
      </c>
      <c r="Q41" s="33">
        <f t="shared" si="28"/>
        <v>21558.666666666664</v>
      </c>
      <c r="R41" s="16">
        <v>20338</v>
      </c>
      <c r="S41" s="33">
        <f t="shared" ref="S41:Z52" si="29">(($AA41-$R41)/9)+R41</f>
        <v>19888</v>
      </c>
      <c r="T41" s="33">
        <f t="shared" si="29"/>
        <v>19438</v>
      </c>
      <c r="U41" s="33">
        <f t="shared" si="29"/>
        <v>18988</v>
      </c>
      <c r="V41" s="33">
        <f t="shared" si="29"/>
        <v>18538</v>
      </c>
      <c r="W41" s="33">
        <f t="shared" si="29"/>
        <v>18088</v>
      </c>
      <c r="X41" s="33">
        <f t="shared" si="29"/>
        <v>17638</v>
      </c>
      <c r="Y41" s="33">
        <f t="shared" si="29"/>
        <v>17188</v>
      </c>
      <c r="Z41" s="33">
        <f t="shared" si="29"/>
        <v>16738</v>
      </c>
      <c r="AA41" s="12">
        <v>16288</v>
      </c>
      <c r="AB41" s="26">
        <f t="shared" ref="AB41:AB52" si="30">((AC41-AA41)/2)+AA41</f>
        <v>15913</v>
      </c>
      <c r="AC41" s="16">
        <v>15538</v>
      </c>
      <c r="AD41" s="16">
        <v>15538</v>
      </c>
      <c r="AE41" s="16">
        <v>14724</v>
      </c>
      <c r="AF41" s="26">
        <f t="shared" ref="AF41:AF52" si="31">((AG41-AE41)/2)+AE41</f>
        <v>14702.5</v>
      </c>
      <c r="AG41" s="16">
        <v>14681</v>
      </c>
      <c r="AH41" s="18">
        <v>14520</v>
      </c>
      <c r="AI41" s="16">
        <v>15116</v>
      </c>
      <c r="AJ41" s="26">
        <f t="shared" ref="AJ41:AJ52" si="32">((AK41-AI41)/2)+AI41</f>
        <v>15884</v>
      </c>
      <c r="AK41" s="384">
        <v>16652</v>
      </c>
      <c r="AL41" s="385">
        <v>14511</v>
      </c>
      <c r="AM41" s="16">
        <v>15621</v>
      </c>
      <c r="AN41" s="26">
        <f t="shared" ref="AN41:AN52" si="33">((AO41-AM41)/2)+AM41</f>
        <v>15355.5</v>
      </c>
      <c r="AO41" s="16">
        <v>15090</v>
      </c>
      <c r="AP41" s="26">
        <f t="shared" ref="AP41:AP52" si="34">((AQ41-AO41)/2)+AO41</f>
        <v>14720</v>
      </c>
      <c r="AQ41" s="2">
        <v>14350</v>
      </c>
      <c r="AR41" s="26">
        <f t="shared" ref="AR41:AR52" si="35">((AS41-AQ41)/2)+AQ41</f>
        <v>14730</v>
      </c>
      <c r="AS41" s="2">
        <v>15110</v>
      </c>
      <c r="AT41" s="26">
        <f t="shared" ref="AT41:AT52" si="36">((AU41-AS41)/2)+AS41</f>
        <v>15110</v>
      </c>
      <c r="AU41" s="2">
        <v>15110</v>
      </c>
      <c r="AV41" s="26">
        <f t="shared" ref="AV41:AV52" si="37">((AW41-AU41)/2)+AU41</f>
        <v>14805</v>
      </c>
      <c r="AW41" s="2">
        <v>14500</v>
      </c>
    </row>
    <row r="42" spans="1:49" s="2" customFormat="1">
      <c r="A42" s="135" t="s">
        <v>87</v>
      </c>
      <c r="B42" s="12">
        <v>5178</v>
      </c>
      <c r="C42" s="12">
        <v>5140</v>
      </c>
      <c r="D42" s="33">
        <f t="shared" si="27"/>
        <v>5205.7142857142853</v>
      </c>
      <c r="E42" s="33">
        <f t="shared" si="27"/>
        <v>5271.4285714285706</v>
      </c>
      <c r="F42" s="33">
        <f t="shared" si="27"/>
        <v>5337.142857142856</v>
      </c>
      <c r="G42" s="33">
        <f t="shared" si="27"/>
        <v>5402.8571428571413</v>
      </c>
      <c r="H42" s="33">
        <f t="shared" si="27"/>
        <v>5468.5714285714266</v>
      </c>
      <c r="I42" s="33">
        <f t="shared" si="27"/>
        <v>5534.2857142857119</v>
      </c>
      <c r="J42" s="12">
        <v>5600</v>
      </c>
      <c r="K42" s="12">
        <v>5600</v>
      </c>
      <c r="L42" s="12">
        <v>5600</v>
      </c>
      <c r="M42" s="12">
        <v>5400</v>
      </c>
      <c r="N42" s="12">
        <v>5000</v>
      </c>
      <c r="O42" s="12">
        <v>5000</v>
      </c>
      <c r="P42" s="33">
        <f t="shared" si="28"/>
        <v>5119.666666666667</v>
      </c>
      <c r="Q42" s="33">
        <f t="shared" si="28"/>
        <v>5239.3333333333339</v>
      </c>
      <c r="R42" s="16">
        <v>5359</v>
      </c>
      <c r="S42" s="33">
        <f t="shared" si="29"/>
        <v>5243.1111111111113</v>
      </c>
      <c r="T42" s="33">
        <f t="shared" si="29"/>
        <v>5127.2222222222226</v>
      </c>
      <c r="U42" s="33">
        <f t="shared" si="29"/>
        <v>5011.3333333333339</v>
      </c>
      <c r="V42" s="33">
        <f t="shared" si="29"/>
        <v>4895.4444444444453</v>
      </c>
      <c r="W42" s="33">
        <f t="shared" si="29"/>
        <v>4779.5555555555566</v>
      </c>
      <c r="X42" s="33">
        <f t="shared" si="29"/>
        <v>4663.6666666666679</v>
      </c>
      <c r="Y42" s="33">
        <f t="shared" si="29"/>
        <v>4547.7777777777792</v>
      </c>
      <c r="Z42" s="33">
        <f t="shared" si="29"/>
        <v>4431.8888888888905</v>
      </c>
      <c r="AA42" s="12">
        <v>4316</v>
      </c>
      <c r="AB42" s="26">
        <f t="shared" si="30"/>
        <v>4309.5</v>
      </c>
      <c r="AC42" s="16">
        <v>4303</v>
      </c>
      <c r="AD42" s="16">
        <v>4303</v>
      </c>
      <c r="AE42" s="16">
        <v>4061</v>
      </c>
      <c r="AF42" s="26">
        <f t="shared" si="31"/>
        <v>4058</v>
      </c>
      <c r="AG42" s="16">
        <v>4055</v>
      </c>
      <c r="AH42" s="18">
        <v>3336</v>
      </c>
      <c r="AI42" s="16">
        <v>4301</v>
      </c>
      <c r="AJ42" s="26">
        <f t="shared" si="32"/>
        <v>4449</v>
      </c>
      <c r="AK42" s="384">
        <v>4597</v>
      </c>
      <c r="AL42" s="385">
        <v>4192</v>
      </c>
      <c r="AM42" s="16">
        <v>4593</v>
      </c>
      <c r="AN42" s="26">
        <f t="shared" si="33"/>
        <v>4706.5</v>
      </c>
      <c r="AO42" s="16">
        <v>4820</v>
      </c>
      <c r="AP42" s="26">
        <f t="shared" si="34"/>
        <v>5045</v>
      </c>
      <c r="AQ42" s="2">
        <v>5270</v>
      </c>
      <c r="AR42" s="26">
        <f t="shared" si="35"/>
        <v>5030</v>
      </c>
      <c r="AS42" s="2">
        <v>4790</v>
      </c>
      <c r="AT42" s="26">
        <f t="shared" si="36"/>
        <v>5010</v>
      </c>
      <c r="AU42" s="2">
        <v>5230</v>
      </c>
      <c r="AV42" s="26">
        <f t="shared" si="37"/>
        <v>5425</v>
      </c>
      <c r="AW42" s="2">
        <v>5620</v>
      </c>
    </row>
    <row r="43" spans="1:49" s="2" customFormat="1">
      <c r="A43" s="135" t="s">
        <v>88</v>
      </c>
      <c r="B43" s="12">
        <v>4493</v>
      </c>
      <c r="C43" s="12">
        <v>4460</v>
      </c>
      <c r="D43" s="33">
        <f t="shared" si="27"/>
        <v>4594.2857142857147</v>
      </c>
      <c r="E43" s="33">
        <f t="shared" si="27"/>
        <v>4728.5714285714294</v>
      </c>
      <c r="F43" s="33">
        <f t="shared" si="27"/>
        <v>4862.857142857144</v>
      </c>
      <c r="G43" s="33">
        <f t="shared" si="27"/>
        <v>4997.1428571428587</v>
      </c>
      <c r="H43" s="33">
        <f t="shared" si="27"/>
        <v>5131.4285714285734</v>
      </c>
      <c r="I43" s="33">
        <f t="shared" si="27"/>
        <v>5265.7142857142881</v>
      </c>
      <c r="J43" s="12">
        <v>5400</v>
      </c>
      <c r="K43" s="12">
        <v>5400</v>
      </c>
      <c r="L43" s="12">
        <v>5400</v>
      </c>
      <c r="M43" s="12">
        <v>4500</v>
      </c>
      <c r="N43" s="12">
        <v>4000</v>
      </c>
      <c r="O43" s="12">
        <v>4000</v>
      </c>
      <c r="P43" s="33">
        <f t="shared" si="28"/>
        <v>3945.6666666666665</v>
      </c>
      <c r="Q43" s="33">
        <f t="shared" si="28"/>
        <v>3891.333333333333</v>
      </c>
      <c r="R43" s="16">
        <v>3837</v>
      </c>
      <c r="S43" s="33">
        <f t="shared" si="29"/>
        <v>3916.3333333333335</v>
      </c>
      <c r="T43" s="33">
        <f t="shared" si="29"/>
        <v>3995.666666666667</v>
      </c>
      <c r="U43" s="33">
        <f t="shared" si="29"/>
        <v>4075.0000000000005</v>
      </c>
      <c r="V43" s="33">
        <f t="shared" si="29"/>
        <v>4154.3333333333339</v>
      </c>
      <c r="W43" s="33">
        <f t="shared" si="29"/>
        <v>4233.666666666667</v>
      </c>
      <c r="X43" s="33">
        <f t="shared" si="29"/>
        <v>4313</v>
      </c>
      <c r="Y43" s="33">
        <f t="shared" si="29"/>
        <v>4392.333333333333</v>
      </c>
      <c r="Z43" s="33">
        <f t="shared" si="29"/>
        <v>4471.6666666666661</v>
      </c>
      <c r="AA43" s="12">
        <v>4551</v>
      </c>
      <c r="AB43" s="26">
        <f t="shared" si="30"/>
        <v>3468.5</v>
      </c>
      <c r="AC43" s="16">
        <v>2386</v>
      </c>
      <c r="AD43" s="16">
        <v>2386</v>
      </c>
      <c r="AE43" s="16">
        <v>2495</v>
      </c>
      <c r="AF43" s="26">
        <f t="shared" si="31"/>
        <v>2548</v>
      </c>
      <c r="AG43" s="16">
        <v>2601</v>
      </c>
      <c r="AH43" s="18">
        <v>1954</v>
      </c>
      <c r="AI43" s="16">
        <v>2613</v>
      </c>
      <c r="AJ43" s="26">
        <f t="shared" si="32"/>
        <v>2653</v>
      </c>
      <c r="AK43" s="384">
        <v>2693</v>
      </c>
      <c r="AL43" s="385">
        <v>2097</v>
      </c>
      <c r="AM43" s="16">
        <v>2667</v>
      </c>
      <c r="AN43" s="26">
        <f t="shared" si="33"/>
        <v>2643.5</v>
      </c>
      <c r="AO43" s="16">
        <v>2620</v>
      </c>
      <c r="AP43" s="26">
        <f t="shared" si="34"/>
        <v>2945</v>
      </c>
      <c r="AQ43" s="2">
        <v>3270</v>
      </c>
      <c r="AR43" s="26">
        <f t="shared" si="35"/>
        <v>2765</v>
      </c>
      <c r="AS43" s="2">
        <v>2260</v>
      </c>
      <c r="AT43" s="26">
        <f t="shared" si="36"/>
        <v>2255</v>
      </c>
      <c r="AU43" s="15">
        <v>2250</v>
      </c>
      <c r="AV43" s="2" t="s">
        <v>371</v>
      </c>
      <c r="AW43" s="2" t="s">
        <v>485</v>
      </c>
    </row>
    <row r="44" spans="1:49" s="2" customFormat="1">
      <c r="A44" s="135" t="s">
        <v>89</v>
      </c>
      <c r="B44" s="12">
        <v>2319</v>
      </c>
      <c r="C44" s="12">
        <v>2300</v>
      </c>
      <c r="D44" s="33">
        <f t="shared" si="27"/>
        <v>2342.8571428571427</v>
      </c>
      <c r="E44" s="33">
        <f t="shared" si="27"/>
        <v>2385.7142857142853</v>
      </c>
      <c r="F44" s="33">
        <f t="shared" si="27"/>
        <v>2428.571428571428</v>
      </c>
      <c r="G44" s="33">
        <f t="shared" si="27"/>
        <v>2471.4285714285706</v>
      </c>
      <c r="H44" s="33">
        <f t="shared" si="27"/>
        <v>2514.2857142857133</v>
      </c>
      <c r="I44" s="33">
        <f t="shared" si="27"/>
        <v>2557.142857142856</v>
      </c>
      <c r="J44" s="12">
        <v>2600</v>
      </c>
      <c r="K44" s="12">
        <v>2600</v>
      </c>
      <c r="L44" s="12">
        <v>2600</v>
      </c>
      <c r="M44" s="12">
        <v>2000</v>
      </c>
      <c r="N44" s="12">
        <v>2000</v>
      </c>
      <c r="O44" s="12">
        <v>2000</v>
      </c>
      <c r="P44" s="33">
        <f t="shared" si="28"/>
        <v>1937</v>
      </c>
      <c r="Q44" s="33">
        <f t="shared" si="28"/>
        <v>1874</v>
      </c>
      <c r="R44" s="16">
        <v>1811</v>
      </c>
      <c r="S44" s="33">
        <f t="shared" si="29"/>
        <v>1782</v>
      </c>
      <c r="T44" s="33">
        <f t="shared" si="29"/>
        <v>1753</v>
      </c>
      <c r="U44" s="33">
        <f t="shared" si="29"/>
        <v>1724</v>
      </c>
      <c r="V44" s="33">
        <f t="shared" si="29"/>
        <v>1695</v>
      </c>
      <c r="W44" s="33">
        <f t="shared" si="29"/>
        <v>1666</v>
      </c>
      <c r="X44" s="33">
        <f t="shared" si="29"/>
        <v>1637</v>
      </c>
      <c r="Y44" s="33">
        <f t="shared" si="29"/>
        <v>1608</v>
      </c>
      <c r="Z44" s="33">
        <f t="shared" si="29"/>
        <v>1579</v>
      </c>
      <c r="AA44" s="12">
        <v>1550</v>
      </c>
      <c r="AB44" s="26">
        <f t="shared" si="30"/>
        <v>1509</v>
      </c>
      <c r="AC44" s="16">
        <v>1468</v>
      </c>
      <c r="AD44" s="16">
        <v>1468</v>
      </c>
      <c r="AE44" s="16">
        <v>1668</v>
      </c>
      <c r="AF44" s="26">
        <f t="shared" si="31"/>
        <v>1644.5</v>
      </c>
      <c r="AG44" s="16">
        <v>1621</v>
      </c>
      <c r="AH44" s="18">
        <v>1274</v>
      </c>
      <c r="AI44" s="16">
        <v>1747</v>
      </c>
      <c r="AJ44" s="26">
        <f t="shared" si="32"/>
        <v>1909</v>
      </c>
      <c r="AK44" s="384">
        <v>2071</v>
      </c>
      <c r="AL44" s="385">
        <v>1669</v>
      </c>
      <c r="AM44" s="16">
        <v>1903</v>
      </c>
      <c r="AN44" s="26">
        <f t="shared" si="33"/>
        <v>2031.5</v>
      </c>
      <c r="AO44" s="16">
        <v>2160</v>
      </c>
      <c r="AP44" s="26">
        <f t="shared" si="34"/>
        <v>2120</v>
      </c>
      <c r="AQ44" s="2">
        <v>2080</v>
      </c>
      <c r="AR44" s="26">
        <f t="shared" si="35"/>
        <v>2230</v>
      </c>
      <c r="AS44" s="2">
        <v>2380</v>
      </c>
      <c r="AT44" s="26">
        <f t="shared" si="36"/>
        <v>2275</v>
      </c>
      <c r="AU44" s="2">
        <v>2170</v>
      </c>
      <c r="AV44" s="26">
        <f t="shared" si="37"/>
        <v>2215</v>
      </c>
      <c r="AW44" s="2">
        <v>2260</v>
      </c>
    </row>
    <row r="45" spans="1:49" s="2" customFormat="1">
      <c r="A45" s="135" t="s">
        <v>92</v>
      </c>
      <c r="B45" s="12">
        <v>14765</v>
      </c>
      <c r="C45" s="12">
        <v>14660</v>
      </c>
      <c r="D45" s="33">
        <f t="shared" si="27"/>
        <v>15022.857142857143</v>
      </c>
      <c r="E45" s="33">
        <f t="shared" si="27"/>
        <v>15385.714285714286</v>
      </c>
      <c r="F45" s="33">
        <f t="shared" si="27"/>
        <v>15748.571428571429</v>
      </c>
      <c r="G45" s="33">
        <f t="shared" si="27"/>
        <v>16111.428571428572</v>
      </c>
      <c r="H45" s="33">
        <f t="shared" si="27"/>
        <v>16474.285714285714</v>
      </c>
      <c r="I45" s="33">
        <f t="shared" si="27"/>
        <v>16837.142857142855</v>
      </c>
      <c r="J45" s="12">
        <v>17200</v>
      </c>
      <c r="K45" s="12">
        <v>17200</v>
      </c>
      <c r="L45" s="12">
        <v>17200</v>
      </c>
      <c r="M45" s="12">
        <v>15900</v>
      </c>
      <c r="N45" s="12">
        <v>15000</v>
      </c>
      <c r="O45" s="12">
        <v>15000</v>
      </c>
      <c r="P45" s="33">
        <f t="shared" si="28"/>
        <v>14354.333333333334</v>
      </c>
      <c r="Q45" s="33">
        <f t="shared" si="28"/>
        <v>13708.666666666668</v>
      </c>
      <c r="R45" s="16">
        <v>13063</v>
      </c>
      <c r="S45" s="33">
        <f t="shared" si="29"/>
        <v>12952.777777777777</v>
      </c>
      <c r="T45" s="33">
        <f t="shared" si="29"/>
        <v>12842.555555555555</v>
      </c>
      <c r="U45" s="33">
        <f t="shared" si="29"/>
        <v>12732.333333333332</v>
      </c>
      <c r="V45" s="33">
        <f t="shared" si="29"/>
        <v>12622.111111111109</v>
      </c>
      <c r="W45" s="33">
        <f t="shared" si="29"/>
        <v>12511.888888888887</v>
      </c>
      <c r="X45" s="33">
        <f t="shared" si="29"/>
        <v>12401.666666666664</v>
      </c>
      <c r="Y45" s="33">
        <f t="shared" si="29"/>
        <v>12291.444444444442</v>
      </c>
      <c r="Z45" s="33">
        <f t="shared" si="29"/>
        <v>12181.222222222219</v>
      </c>
      <c r="AA45" s="12">
        <v>12071</v>
      </c>
      <c r="AB45" s="26">
        <f t="shared" si="30"/>
        <v>10872.5</v>
      </c>
      <c r="AC45" s="12">
        <v>9674</v>
      </c>
      <c r="AD45" s="16">
        <v>9674</v>
      </c>
      <c r="AE45" s="16">
        <v>8925</v>
      </c>
      <c r="AF45" s="26">
        <f t="shared" si="31"/>
        <v>8865</v>
      </c>
      <c r="AG45" s="18">
        <v>8805</v>
      </c>
      <c r="AH45" s="18">
        <v>8734</v>
      </c>
      <c r="AI45" s="18">
        <v>8886</v>
      </c>
      <c r="AJ45" s="26">
        <f t="shared" si="32"/>
        <v>9000</v>
      </c>
      <c r="AK45" s="384">
        <v>9114</v>
      </c>
      <c r="AL45" s="385">
        <v>10016</v>
      </c>
      <c r="AM45" s="16">
        <v>9226</v>
      </c>
      <c r="AN45" s="26">
        <f t="shared" si="33"/>
        <v>9273</v>
      </c>
      <c r="AO45" s="16">
        <v>9320</v>
      </c>
      <c r="AP45" s="26">
        <f t="shared" si="34"/>
        <v>8685</v>
      </c>
      <c r="AQ45" s="2">
        <v>8050</v>
      </c>
      <c r="AR45" s="26">
        <f t="shared" si="35"/>
        <v>8285</v>
      </c>
      <c r="AS45" s="2">
        <v>8520</v>
      </c>
      <c r="AT45" s="26">
        <f t="shared" si="36"/>
        <v>8520</v>
      </c>
      <c r="AU45" s="2">
        <v>8520</v>
      </c>
      <c r="AV45" s="26">
        <f t="shared" si="37"/>
        <v>7905</v>
      </c>
      <c r="AW45" s="2">
        <v>7290</v>
      </c>
    </row>
    <row r="46" spans="1:49" s="2" customFormat="1">
      <c r="A46" s="135" t="s">
        <v>93</v>
      </c>
      <c r="B46" s="12">
        <v>6342</v>
      </c>
      <c r="C46" s="12">
        <v>6300</v>
      </c>
      <c r="D46" s="33">
        <f t="shared" si="27"/>
        <v>6314.2857142857147</v>
      </c>
      <c r="E46" s="33">
        <f t="shared" si="27"/>
        <v>6328.5714285714294</v>
      </c>
      <c r="F46" s="33">
        <f t="shared" si="27"/>
        <v>6342.857142857144</v>
      </c>
      <c r="G46" s="33">
        <f t="shared" si="27"/>
        <v>6357.1428571428587</v>
      </c>
      <c r="H46" s="33">
        <f t="shared" si="27"/>
        <v>6371.4285714285734</v>
      </c>
      <c r="I46" s="33">
        <f t="shared" si="27"/>
        <v>6385.7142857142881</v>
      </c>
      <c r="J46" s="12">
        <v>6400</v>
      </c>
      <c r="K46" s="12">
        <v>6400</v>
      </c>
      <c r="L46" s="12">
        <v>6400</v>
      </c>
      <c r="M46" s="12">
        <v>4800</v>
      </c>
      <c r="N46" s="16">
        <v>5000</v>
      </c>
      <c r="O46" s="16">
        <v>5000</v>
      </c>
      <c r="P46" s="33">
        <f t="shared" si="28"/>
        <v>4801</v>
      </c>
      <c r="Q46" s="33">
        <f t="shared" si="28"/>
        <v>4602</v>
      </c>
      <c r="R46" s="16">
        <v>4403</v>
      </c>
      <c r="S46" s="33">
        <f t="shared" si="29"/>
        <v>4434.5555555555557</v>
      </c>
      <c r="T46" s="33">
        <f t="shared" si="29"/>
        <v>4466.1111111111113</v>
      </c>
      <c r="U46" s="33">
        <f t="shared" si="29"/>
        <v>4497.666666666667</v>
      </c>
      <c r="V46" s="33">
        <f t="shared" si="29"/>
        <v>4529.2222222222226</v>
      </c>
      <c r="W46" s="33">
        <f t="shared" si="29"/>
        <v>4560.7777777777783</v>
      </c>
      <c r="X46" s="33">
        <f t="shared" si="29"/>
        <v>4592.3333333333339</v>
      </c>
      <c r="Y46" s="33">
        <f t="shared" si="29"/>
        <v>4623.8888888888896</v>
      </c>
      <c r="Z46" s="33">
        <f t="shared" si="29"/>
        <v>4655.4444444444453</v>
      </c>
      <c r="AA46" s="18">
        <v>4687</v>
      </c>
      <c r="AB46" s="26">
        <f t="shared" si="30"/>
        <v>4251</v>
      </c>
      <c r="AC46" s="18">
        <v>3815</v>
      </c>
      <c r="AD46" s="18">
        <v>3815</v>
      </c>
      <c r="AE46" s="16">
        <v>3453</v>
      </c>
      <c r="AF46" s="26">
        <f t="shared" si="31"/>
        <v>3413</v>
      </c>
      <c r="AG46" s="18">
        <v>3373</v>
      </c>
      <c r="AH46" s="18">
        <v>3157</v>
      </c>
      <c r="AI46" s="18">
        <v>3610</v>
      </c>
      <c r="AJ46" s="26">
        <f t="shared" si="32"/>
        <v>3810</v>
      </c>
      <c r="AK46" s="384">
        <v>4010</v>
      </c>
      <c r="AL46" s="385">
        <v>3588</v>
      </c>
      <c r="AM46" s="16">
        <v>4563</v>
      </c>
      <c r="AN46" s="26">
        <f t="shared" si="33"/>
        <v>4656.5</v>
      </c>
      <c r="AO46" s="16">
        <v>4750</v>
      </c>
      <c r="AP46" s="26">
        <f t="shared" si="34"/>
        <v>4510</v>
      </c>
      <c r="AQ46" s="2">
        <v>4270</v>
      </c>
      <c r="AR46" s="26">
        <f t="shared" si="35"/>
        <v>4600</v>
      </c>
      <c r="AS46" s="2">
        <v>4930</v>
      </c>
      <c r="AT46" s="26">
        <f t="shared" si="36"/>
        <v>4585</v>
      </c>
      <c r="AU46" s="2">
        <v>4240</v>
      </c>
      <c r="AV46" s="26">
        <f t="shared" si="37"/>
        <v>4475</v>
      </c>
      <c r="AW46" s="2">
        <v>4710</v>
      </c>
    </row>
    <row r="47" spans="1:49" s="2" customFormat="1">
      <c r="A47" s="135" t="s">
        <v>94</v>
      </c>
      <c r="B47" s="12">
        <v>7939</v>
      </c>
      <c r="C47" s="12">
        <v>7880</v>
      </c>
      <c r="D47" s="33">
        <f t="shared" si="27"/>
        <v>7882.8571428571431</v>
      </c>
      <c r="E47" s="33">
        <f t="shared" si="27"/>
        <v>7885.7142857142862</v>
      </c>
      <c r="F47" s="33">
        <f t="shared" si="27"/>
        <v>7888.5714285714294</v>
      </c>
      <c r="G47" s="33">
        <f t="shared" si="27"/>
        <v>7891.4285714285725</v>
      </c>
      <c r="H47" s="33">
        <f t="shared" si="27"/>
        <v>7894.2857142857156</v>
      </c>
      <c r="I47" s="33">
        <f t="shared" si="27"/>
        <v>7897.1428571428587</v>
      </c>
      <c r="J47" s="16">
        <v>7900</v>
      </c>
      <c r="K47" s="16">
        <v>7900</v>
      </c>
      <c r="L47" s="16">
        <v>7900</v>
      </c>
      <c r="M47" s="16">
        <v>9000</v>
      </c>
      <c r="N47" s="16">
        <v>8000</v>
      </c>
      <c r="O47" s="16">
        <v>8000</v>
      </c>
      <c r="P47" s="33">
        <f t="shared" si="28"/>
        <v>7790.333333333333</v>
      </c>
      <c r="Q47" s="33">
        <f t="shared" si="28"/>
        <v>7580.6666666666661</v>
      </c>
      <c r="R47" s="16">
        <v>7371</v>
      </c>
      <c r="S47" s="33">
        <f t="shared" si="29"/>
        <v>7349</v>
      </c>
      <c r="T47" s="33">
        <f t="shared" si="29"/>
        <v>7327</v>
      </c>
      <c r="U47" s="33">
        <f t="shared" si="29"/>
        <v>7305</v>
      </c>
      <c r="V47" s="33">
        <f t="shared" si="29"/>
        <v>7283</v>
      </c>
      <c r="W47" s="33">
        <f t="shared" si="29"/>
        <v>7261</v>
      </c>
      <c r="X47" s="33">
        <f t="shared" si="29"/>
        <v>7239</v>
      </c>
      <c r="Y47" s="33">
        <f t="shared" si="29"/>
        <v>7217</v>
      </c>
      <c r="Z47" s="33">
        <f t="shared" si="29"/>
        <v>7195</v>
      </c>
      <c r="AA47" s="18">
        <v>7173</v>
      </c>
      <c r="AB47" s="26">
        <f t="shared" si="30"/>
        <v>6515</v>
      </c>
      <c r="AC47" s="18">
        <v>5857</v>
      </c>
      <c r="AD47" s="18">
        <v>5857</v>
      </c>
      <c r="AE47" s="16">
        <v>5839</v>
      </c>
      <c r="AF47" s="26">
        <f t="shared" si="31"/>
        <v>5866.5</v>
      </c>
      <c r="AG47" s="18">
        <v>5894</v>
      </c>
      <c r="AH47" s="18">
        <v>5852</v>
      </c>
      <c r="AI47" s="18">
        <v>6214</v>
      </c>
      <c r="AJ47" s="26">
        <f t="shared" si="32"/>
        <v>6532.5</v>
      </c>
      <c r="AK47" s="384">
        <v>6851</v>
      </c>
      <c r="AL47" s="385">
        <v>6236</v>
      </c>
      <c r="AM47" s="16">
        <v>6883</v>
      </c>
      <c r="AN47" s="26">
        <f t="shared" si="33"/>
        <v>7276.5</v>
      </c>
      <c r="AO47" s="16">
        <v>7670</v>
      </c>
      <c r="AP47" s="26">
        <f t="shared" si="34"/>
        <v>8010</v>
      </c>
      <c r="AQ47" s="2">
        <v>8350</v>
      </c>
      <c r="AR47" s="26">
        <f t="shared" si="35"/>
        <v>7840</v>
      </c>
      <c r="AS47" s="2">
        <v>7330</v>
      </c>
      <c r="AT47" s="26">
        <f t="shared" si="36"/>
        <v>7185</v>
      </c>
      <c r="AU47" s="2">
        <v>7040</v>
      </c>
      <c r="AV47" s="26">
        <f t="shared" si="37"/>
        <v>7285</v>
      </c>
      <c r="AW47" s="2">
        <v>7530</v>
      </c>
    </row>
    <row r="48" spans="1:49" s="2" customFormat="1">
      <c r="A48" s="135" t="s">
        <v>96</v>
      </c>
      <c r="B48" s="12">
        <v>2414</v>
      </c>
      <c r="C48" s="12">
        <v>2390</v>
      </c>
      <c r="D48" s="33">
        <f t="shared" si="27"/>
        <v>2448.5714285714284</v>
      </c>
      <c r="E48" s="33">
        <f t="shared" si="27"/>
        <v>2507.1428571428569</v>
      </c>
      <c r="F48" s="33">
        <f t="shared" si="27"/>
        <v>2565.7142857142853</v>
      </c>
      <c r="G48" s="33">
        <f t="shared" si="27"/>
        <v>2624.2857142857138</v>
      </c>
      <c r="H48" s="33">
        <f t="shared" si="27"/>
        <v>2682.8571428571422</v>
      </c>
      <c r="I48" s="33">
        <f t="shared" si="27"/>
        <v>2741.4285714285706</v>
      </c>
      <c r="J48" s="16">
        <v>2800</v>
      </c>
      <c r="K48" s="16">
        <v>2800</v>
      </c>
      <c r="L48" s="16">
        <v>2800</v>
      </c>
      <c r="M48" s="16">
        <v>2700</v>
      </c>
      <c r="N48" s="16">
        <v>3000</v>
      </c>
      <c r="O48" s="16">
        <v>3000</v>
      </c>
      <c r="P48" s="33">
        <f t="shared" si="28"/>
        <v>2947.3333333333335</v>
      </c>
      <c r="Q48" s="33">
        <f t="shared" si="28"/>
        <v>2894.666666666667</v>
      </c>
      <c r="R48" s="16">
        <v>2842</v>
      </c>
      <c r="S48" s="33">
        <f t="shared" si="29"/>
        <v>2738.6666666666665</v>
      </c>
      <c r="T48" s="33">
        <f t="shared" si="29"/>
        <v>2635.333333333333</v>
      </c>
      <c r="U48" s="33">
        <f t="shared" si="29"/>
        <v>2531.9999999999995</v>
      </c>
      <c r="V48" s="33">
        <f t="shared" si="29"/>
        <v>2428.6666666666661</v>
      </c>
      <c r="W48" s="33">
        <f t="shared" si="29"/>
        <v>2325.3333333333326</v>
      </c>
      <c r="X48" s="33">
        <f t="shared" si="29"/>
        <v>2221.9999999999991</v>
      </c>
      <c r="Y48" s="33">
        <f t="shared" si="29"/>
        <v>2118.6666666666656</v>
      </c>
      <c r="Z48" s="33">
        <f t="shared" si="29"/>
        <v>2015.3333333333323</v>
      </c>
      <c r="AA48" s="18">
        <v>1912</v>
      </c>
      <c r="AB48" s="26">
        <f t="shared" si="30"/>
        <v>1953.5</v>
      </c>
      <c r="AC48" s="18">
        <v>1995</v>
      </c>
      <c r="AD48" s="18">
        <v>1995</v>
      </c>
      <c r="AE48" s="16">
        <v>1904</v>
      </c>
      <c r="AF48" s="26">
        <f t="shared" si="31"/>
        <v>1843.5</v>
      </c>
      <c r="AG48" s="18">
        <v>1783</v>
      </c>
      <c r="AH48" s="18">
        <v>1774</v>
      </c>
      <c r="AI48" s="18">
        <v>1960</v>
      </c>
      <c r="AJ48" s="26">
        <f t="shared" si="32"/>
        <v>2131.5</v>
      </c>
      <c r="AK48" s="384">
        <v>2303</v>
      </c>
      <c r="AL48" s="385">
        <v>2055</v>
      </c>
      <c r="AM48" s="16">
        <v>2375</v>
      </c>
      <c r="AN48" s="26">
        <f t="shared" si="33"/>
        <v>2367.5</v>
      </c>
      <c r="AO48" s="16">
        <v>2360</v>
      </c>
      <c r="AP48" s="26">
        <f t="shared" si="34"/>
        <v>2315</v>
      </c>
      <c r="AQ48" s="2">
        <v>2270</v>
      </c>
      <c r="AR48" s="26">
        <f t="shared" si="35"/>
        <v>2215</v>
      </c>
      <c r="AS48" s="2">
        <v>2160</v>
      </c>
      <c r="AT48" s="26">
        <f t="shared" si="36"/>
        <v>2080</v>
      </c>
      <c r="AU48" s="2">
        <v>2000</v>
      </c>
      <c r="AV48" s="26">
        <f t="shared" si="37"/>
        <v>2150</v>
      </c>
      <c r="AW48" s="2">
        <v>2300</v>
      </c>
    </row>
    <row r="49" spans="1:49" s="2" customFormat="1">
      <c r="A49" s="135" t="s">
        <v>102</v>
      </c>
      <c r="B49" s="12">
        <v>931</v>
      </c>
      <c r="C49" s="12">
        <v>920</v>
      </c>
      <c r="D49" s="33">
        <f t="shared" si="27"/>
        <v>960</v>
      </c>
      <c r="E49" s="33">
        <f t="shared" si="27"/>
        <v>1000</v>
      </c>
      <c r="F49" s="33">
        <f t="shared" si="27"/>
        <v>1040</v>
      </c>
      <c r="G49" s="33">
        <f t="shared" si="27"/>
        <v>1080</v>
      </c>
      <c r="H49" s="33">
        <f t="shared" si="27"/>
        <v>1120</v>
      </c>
      <c r="I49" s="33">
        <f t="shared" si="27"/>
        <v>1160</v>
      </c>
      <c r="J49" s="16">
        <v>1200</v>
      </c>
      <c r="K49" s="16">
        <v>1200</v>
      </c>
      <c r="L49" s="16">
        <v>1200</v>
      </c>
      <c r="M49" s="16">
        <v>700</v>
      </c>
      <c r="N49" s="22">
        <v>800</v>
      </c>
      <c r="O49" s="22">
        <v>800</v>
      </c>
      <c r="P49" s="33">
        <f t="shared" si="28"/>
        <v>771.33333333333337</v>
      </c>
      <c r="Q49" s="33">
        <f t="shared" si="28"/>
        <v>742.66666666666674</v>
      </c>
      <c r="R49" s="16">
        <v>714</v>
      </c>
      <c r="S49" s="33">
        <f t="shared" si="29"/>
        <v>687</v>
      </c>
      <c r="T49" s="33">
        <f t="shared" si="29"/>
        <v>660</v>
      </c>
      <c r="U49" s="33">
        <f t="shared" si="29"/>
        <v>633</v>
      </c>
      <c r="V49" s="33">
        <f t="shared" si="29"/>
        <v>606</v>
      </c>
      <c r="W49" s="33">
        <f t="shared" si="29"/>
        <v>579</v>
      </c>
      <c r="X49" s="33">
        <f t="shared" si="29"/>
        <v>552</v>
      </c>
      <c r="Y49" s="33">
        <f t="shared" si="29"/>
        <v>525</v>
      </c>
      <c r="Z49" s="33">
        <f t="shared" si="29"/>
        <v>498</v>
      </c>
      <c r="AA49" s="18">
        <v>471</v>
      </c>
      <c r="AB49" s="26">
        <f t="shared" si="30"/>
        <v>431</v>
      </c>
      <c r="AC49" s="18">
        <v>391</v>
      </c>
      <c r="AD49" s="18">
        <v>391</v>
      </c>
      <c r="AE49" s="18">
        <v>332</v>
      </c>
      <c r="AF49" s="26">
        <f t="shared" si="31"/>
        <v>356.5</v>
      </c>
      <c r="AG49" s="18">
        <v>381</v>
      </c>
      <c r="AH49" s="18">
        <v>475</v>
      </c>
      <c r="AI49" s="18">
        <v>430</v>
      </c>
      <c r="AJ49" s="26">
        <f t="shared" si="32"/>
        <v>439</v>
      </c>
      <c r="AK49" s="384">
        <v>448</v>
      </c>
      <c r="AL49" s="385">
        <v>522</v>
      </c>
      <c r="AM49" s="16">
        <v>374</v>
      </c>
      <c r="AN49" s="26">
        <f t="shared" si="33"/>
        <v>417</v>
      </c>
      <c r="AO49" s="16">
        <v>460</v>
      </c>
      <c r="AP49" s="26">
        <f t="shared" si="34"/>
        <v>440</v>
      </c>
      <c r="AQ49" s="2">
        <v>420</v>
      </c>
      <c r="AR49" s="26">
        <f t="shared" si="35"/>
        <v>415</v>
      </c>
      <c r="AS49" s="392">
        <v>410</v>
      </c>
      <c r="AT49" s="26">
        <f t="shared" si="36"/>
        <v>430</v>
      </c>
      <c r="AU49" s="2">
        <v>450</v>
      </c>
      <c r="AV49" s="26">
        <f t="shared" si="37"/>
        <v>430</v>
      </c>
      <c r="AW49" s="2">
        <v>410</v>
      </c>
    </row>
    <row r="50" spans="1:49" s="2" customFormat="1">
      <c r="A50" s="135" t="s">
        <v>103</v>
      </c>
      <c r="B50" s="12">
        <v>15120</v>
      </c>
      <c r="C50" s="12">
        <v>15080</v>
      </c>
      <c r="D50" s="33">
        <f t="shared" si="27"/>
        <v>15582.857142857143</v>
      </c>
      <c r="E50" s="33">
        <f t="shared" si="27"/>
        <v>16085.714285714286</v>
      </c>
      <c r="F50" s="33">
        <f t="shared" si="27"/>
        <v>16588.571428571428</v>
      </c>
      <c r="G50" s="33">
        <f t="shared" si="27"/>
        <v>17091.428571428569</v>
      </c>
      <c r="H50" s="33">
        <f t="shared" si="27"/>
        <v>17594.28571428571</v>
      </c>
      <c r="I50" s="33">
        <f t="shared" si="27"/>
        <v>18097.142857142851</v>
      </c>
      <c r="J50" s="16">
        <v>18600</v>
      </c>
      <c r="K50" s="16">
        <v>18600</v>
      </c>
      <c r="L50" s="16">
        <v>18600</v>
      </c>
      <c r="M50" s="16">
        <v>18700</v>
      </c>
      <c r="N50" s="22">
        <v>18000</v>
      </c>
      <c r="O50" s="22">
        <v>18000</v>
      </c>
      <c r="P50" s="33">
        <f t="shared" si="28"/>
        <v>17244.666666666668</v>
      </c>
      <c r="Q50" s="33">
        <f t="shared" si="28"/>
        <v>16489.333333333336</v>
      </c>
      <c r="R50" s="16">
        <v>15734</v>
      </c>
      <c r="S50" s="33">
        <f t="shared" si="29"/>
        <v>15764.888888888889</v>
      </c>
      <c r="T50" s="33">
        <f t="shared" si="29"/>
        <v>15795.777777777777</v>
      </c>
      <c r="U50" s="33">
        <f t="shared" si="29"/>
        <v>15826.666666666666</v>
      </c>
      <c r="V50" s="33">
        <f t="shared" si="29"/>
        <v>15857.555555555555</v>
      </c>
      <c r="W50" s="33">
        <f t="shared" si="29"/>
        <v>15888.444444444443</v>
      </c>
      <c r="X50" s="33">
        <f t="shared" si="29"/>
        <v>15919.333333333332</v>
      </c>
      <c r="Y50" s="33">
        <f t="shared" si="29"/>
        <v>15950.222222222221</v>
      </c>
      <c r="Z50" s="33">
        <f t="shared" si="29"/>
        <v>15981.111111111109</v>
      </c>
      <c r="AA50" s="18">
        <v>16012</v>
      </c>
      <c r="AB50" s="26">
        <f t="shared" si="30"/>
        <v>14163</v>
      </c>
      <c r="AC50" s="18">
        <v>12314</v>
      </c>
      <c r="AD50" s="18">
        <v>12314</v>
      </c>
      <c r="AE50" s="18">
        <v>12398</v>
      </c>
      <c r="AF50" s="26">
        <f t="shared" si="31"/>
        <v>12518.5</v>
      </c>
      <c r="AG50" s="18">
        <v>12639</v>
      </c>
      <c r="AH50" s="18">
        <v>12046</v>
      </c>
      <c r="AI50" s="18">
        <v>12784</v>
      </c>
      <c r="AJ50" s="26">
        <f t="shared" si="32"/>
        <v>13089</v>
      </c>
      <c r="AK50" s="384">
        <v>13394</v>
      </c>
      <c r="AL50" s="385">
        <v>13430</v>
      </c>
      <c r="AM50" s="16">
        <v>13869</v>
      </c>
      <c r="AN50" s="26">
        <f t="shared" si="33"/>
        <v>13979.5</v>
      </c>
      <c r="AO50" s="16">
        <v>14090</v>
      </c>
      <c r="AP50" s="26">
        <f t="shared" si="34"/>
        <v>13580</v>
      </c>
      <c r="AQ50" s="2">
        <v>13070</v>
      </c>
      <c r="AR50" s="26">
        <f t="shared" si="35"/>
        <v>13065</v>
      </c>
      <c r="AS50" s="2">
        <v>13060</v>
      </c>
      <c r="AT50" s="26">
        <f t="shared" si="36"/>
        <v>13180</v>
      </c>
      <c r="AU50" s="2">
        <v>13300</v>
      </c>
      <c r="AV50" s="26">
        <f t="shared" si="37"/>
        <v>13080</v>
      </c>
      <c r="AW50" s="2">
        <v>12860</v>
      </c>
    </row>
    <row r="51" spans="1:49" s="2" customFormat="1">
      <c r="A51" s="135" t="s">
        <v>107</v>
      </c>
      <c r="B51" s="12">
        <v>698</v>
      </c>
      <c r="C51" s="12">
        <v>690</v>
      </c>
      <c r="D51" s="33">
        <f t="shared" si="27"/>
        <v>691.42857142857144</v>
      </c>
      <c r="E51" s="33">
        <f t="shared" si="27"/>
        <v>692.85714285714289</v>
      </c>
      <c r="F51" s="33">
        <f t="shared" si="27"/>
        <v>694.28571428571433</v>
      </c>
      <c r="G51" s="33">
        <f t="shared" si="27"/>
        <v>695.71428571428578</v>
      </c>
      <c r="H51" s="33">
        <f t="shared" si="27"/>
        <v>697.14285714285722</v>
      </c>
      <c r="I51" s="33">
        <f t="shared" si="27"/>
        <v>698.57142857142867</v>
      </c>
      <c r="J51" s="16">
        <v>700</v>
      </c>
      <c r="K51" s="16">
        <v>700</v>
      </c>
      <c r="L51" s="16">
        <v>700</v>
      </c>
      <c r="M51" s="22">
        <v>700</v>
      </c>
      <c r="N51" s="22">
        <v>800</v>
      </c>
      <c r="O51" s="22">
        <v>800</v>
      </c>
      <c r="P51" s="33">
        <f t="shared" si="28"/>
        <v>746.33333333333337</v>
      </c>
      <c r="Q51" s="33">
        <f t="shared" si="28"/>
        <v>692.66666666666674</v>
      </c>
      <c r="R51" s="16">
        <v>639</v>
      </c>
      <c r="S51" s="33">
        <f t="shared" si="29"/>
        <v>620.22222222222217</v>
      </c>
      <c r="T51" s="33">
        <f t="shared" si="29"/>
        <v>601.44444444444434</v>
      </c>
      <c r="U51" s="33">
        <f t="shared" si="29"/>
        <v>582.66666666666652</v>
      </c>
      <c r="V51" s="33">
        <f t="shared" si="29"/>
        <v>563.88888888888869</v>
      </c>
      <c r="W51" s="33">
        <f t="shared" si="29"/>
        <v>545.11111111111086</v>
      </c>
      <c r="X51" s="33">
        <f t="shared" si="29"/>
        <v>526.33333333333303</v>
      </c>
      <c r="Y51" s="33">
        <f t="shared" si="29"/>
        <v>507.55555555555526</v>
      </c>
      <c r="Z51" s="33">
        <f t="shared" si="29"/>
        <v>488.77777777777749</v>
      </c>
      <c r="AA51" s="18">
        <v>470</v>
      </c>
      <c r="AB51" s="26">
        <f t="shared" si="30"/>
        <v>430</v>
      </c>
      <c r="AC51" s="18">
        <v>390</v>
      </c>
      <c r="AD51" s="18">
        <v>390</v>
      </c>
      <c r="AE51" s="18">
        <v>254</v>
      </c>
      <c r="AF51" s="26">
        <f t="shared" si="31"/>
        <v>345</v>
      </c>
      <c r="AG51" s="18">
        <v>436</v>
      </c>
      <c r="AH51" s="18">
        <v>778</v>
      </c>
      <c r="AI51" s="18">
        <v>415</v>
      </c>
      <c r="AJ51" s="26">
        <f t="shared" si="32"/>
        <v>428.5</v>
      </c>
      <c r="AK51" s="384">
        <v>442</v>
      </c>
      <c r="AL51" s="385">
        <v>953</v>
      </c>
      <c r="AM51" s="16">
        <v>510</v>
      </c>
      <c r="AN51" s="26">
        <f t="shared" si="33"/>
        <v>495</v>
      </c>
      <c r="AO51" s="16">
        <v>480</v>
      </c>
      <c r="AP51" s="26">
        <f t="shared" si="34"/>
        <v>495</v>
      </c>
      <c r="AQ51" s="2">
        <v>510</v>
      </c>
      <c r="AR51" s="26">
        <f t="shared" si="35"/>
        <v>535</v>
      </c>
      <c r="AS51" s="2">
        <v>560</v>
      </c>
      <c r="AT51" s="26">
        <f t="shared" si="36"/>
        <v>540</v>
      </c>
      <c r="AU51" s="2">
        <v>520</v>
      </c>
      <c r="AV51" s="26">
        <f t="shared" si="37"/>
        <v>585</v>
      </c>
      <c r="AW51" s="2">
        <v>650</v>
      </c>
    </row>
    <row r="52" spans="1:49" s="2" customFormat="1">
      <c r="A52" s="137" t="s">
        <v>111</v>
      </c>
      <c r="B52" s="218">
        <v>8652</v>
      </c>
      <c r="C52" s="218">
        <v>8600</v>
      </c>
      <c r="D52" s="245">
        <f t="shared" si="27"/>
        <v>8957.1428571428569</v>
      </c>
      <c r="E52" s="245">
        <f t="shared" si="27"/>
        <v>9314.2857142857138</v>
      </c>
      <c r="F52" s="245">
        <f t="shared" si="27"/>
        <v>9671.4285714285706</v>
      </c>
      <c r="G52" s="245">
        <f t="shared" si="27"/>
        <v>10028.571428571428</v>
      </c>
      <c r="H52" s="245">
        <f t="shared" si="27"/>
        <v>10385.714285714284</v>
      </c>
      <c r="I52" s="245">
        <f t="shared" si="27"/>
        <v>10742.857142857141</v>
      </c>
      <c r="J52" s="246">
        <v>11100</v>
      </c>
      <c r="K52" s="246">
        <v>11100</v>
      </c>
      <c r="L52" s="246">
        <v>11100</v>
      </c>
      <c r="M52" s="249">
        <v>7500</v>
      </c>
      <c r="N52" s="249">
        <v>7000</v>
      </c>
      <c r="O52" s="249">
        <v>7000</v>
      </c>
      <c r="P52" s="245">
        <f t="shared" si="28"/>
        <v>6983.333333333333</v>
      </c>
      <c r="Q52" s="245">
        <f t="shared" si="28"/>
        <v>6966.6666666666661</v>
      </c>
      <c r="R52" s="246">
        <v>6950</v>
      </c>
      <c r="S52" s="245">
        <f t="shared" si="29"/>
        <v>6805.4444444444443</v>
      </c>
      <c r="T52" s="245">
        <f t="shared" si="29"/>
        <v>6660.8888888888887</v>
      </c>
      <c r="U52" s="245">
        <f t="shared" si="29"/>
        <v>6516.333333333333</v>
      </c>
      <c r="V52" s="245">
        <f t="shared" si="29"/>
        <v>6371.7777777777774</v>
      </c>
      <c r="W52" s="245">
        <f t="shared" si="29"/>
        <v>6227.2222222222217</v>
      </c>
      <c r="X52" s="245">
        <f t="shared" si="29"/>
        <v>6082.6666666666661</v>
      </c>
      <c r="Y52" s="245">
        <f t="shared" si="29"/>
        <v>5938.1111111111104</v>
      </c>
      <c r="Z52" s="245">
        <f t="shared" si="29"/>
        <v>5793.5555555555547</v>
      </c>
      <c r="AA52" s="246">
        <v>5649</v>
      </c>
      <c r="AB52" s="247">
        <f t="shared" si="30"/>
        <v>5329.5</v>
      </c>
      <c r="AC52" s="246">
        <v>5010</v>
      </c>
      <c r="AD52" s="246">
        <v>5010</v>
      </c>
      <c r="AE52" s="246">
        <v>5129</v>
      </c>
      <c r="AF52" s="247">
        <f t="shared" si="31"/>
        <v>5124</v>
      </c>
      <c r="AG52" s="246">
        <v>5119</v>
      </c>
      <c r="AH52" s="246">
        <v>5088</v>
      </c>
      <c r="AI52" s="246">
        <v>5272</v>
      </c>
      <c r="AJ52" s="247">
        <f t="shared" si="32"/>
        <v>5398.5</v>
      </c>
      <c r="AK52" s="386">
        <v>5525</v>
      </c>
      <c r="AL52" s="387">
        <v>4711</v>
      </c>
      <c r="AM52" s="246">
        <v>5387</v>
      </c>
      <c r="AN52" s="247">
        <f t="shared" si="33"/>
        <v>5653.5</v>
      </c>
      <c r="AO52" s="246">
        <v>5920</v>
      </c>
      <c r="AP52" s="247">
        <f t="shared" si="34"/>
        <v>5795</v>
      </c>
      <c r="AQ52" s="11">
        <v>5670</v>
      </c>
      <c r="AR52" s="247">
        <f t="shared" si="35"/>
        <v>5550</v>
      </c>
      <c r="AS52" s="11">
        <v>5430</v>
      </c>
      <c r="AT52" s="247">
        <f t="shared" si="36"/>
        <v>5520</v>
      </c>
      <c r="AU52" s="11">
        <v>5610</v>
      </c>
      <c r="AV52" s="247">
        <f t="shared" si="37"/>
        <v>5515</v>
      </c>
      <c r="AW52" s="11">
        <v>5420</v>
      </c>
    </row>
    <row r="53" spans="1:49" s="2" customFormat="1">
      <c r="A53" s="138" t="s">
        <v>229</v>
      </c>
      <c r="B53" s="252">
        <f>SUM(B55:B63)</f>
        <v>112501</v>
      </c>
      <c r="C53" s="252">
        <f t="shared" ref="C53:AW53" si="38">SUM(C55:C63)</f>
        <v>111640</v>
      </c>
      <c r="D53" s="252">
        <f t="shared" si="38"/>
        <v>112777.14285714287</v>
      </c>
      <c r="E53" s="252">
        <f t="shared" si="38"/>
        <v>113914.28571428572</v>
      </c>
      <c r="F53" s="252">
        <f t="shared" si="38"/>
        <v>115051.42857142857</v>
      </c>
      <c r="G53" s="252">
        <f t="shared" si="38"/>
        <v>116188.57142857142</v>
      </c>
      <c r="H53" s="252">
        <f t="shared" si="38"/>
        <v>117325.71428571429</v>
      </c>
      <c r="I53" s="252">
        <f t="shared" si="38"/>
        <v>118462.85714285712</v>
      </c>
      <c r="J53" s="252">
        <f t="shared" si="38"/>
        <v>119600</v>
      </c>
      <c r="K53" s="252">
        <f t="shared" si="38"/>
        <v>119600</v>
      </c>
      <c r="L53" s="252">
        <f t="shared" si="38"/>
        <v>119600</v>
      </c>
      <c r="M53" s="252">
        <f t="shared" si="38"/>
        <v>119900</v>
      </c>
      <c r="N53" s="252">
        <f t="shared" si="38"/>
        <v>116400</v>
      </c>
      <c r="O53" s="252">
        <f t="shared" si="38"/>
        <v>116400</v>
      </c>
      <c r="P53" s="252">
        <f t="shared" si="38"/>
        <v>111150.33333333333</v>
      </c>
      <c r="Q53" s="252">
        <f t="shared" si="38"/>
        <v>105900.66666666667</v>
      </c>
      <c r="R53" s="252">
        <f t="shared" si="38"/>
        <v>100651</v>
      </c>
      <c r="S53" s="252">
        <f t="shared" si="38"/>
        <v>99337.888888888876</v>
      </c>
      <c r="T53" s="252">
        <f t="shared" si="38"/>
        <v>98024.777777777766</v>
      </c>
      <c r="U53" s="252">
        <f t="shared" si="38"/>
        <v>96711.666666666657</v>
      </c>
      <c r="V53" s="252">
        <f t="shared" si="38"/>
        <v>95398.555555555547</v>
      </c>
      <c r="W53" s="252">
        <f t="shared" si="38"/>
        <v>94085.444444444438</v>
      </c>
      <c r="X53" s="252">
        <f t="shared" si="38"/>
        <v>92772.333333333343</v>
      </c>
      <c r="Y53" s="252">
        <f t="shared" si="38"/>
        <v>91459.222222222219</v>
      </c>
      <c r="Z53" s="252">
        <f t="shared" si="38"/>
        <v>90146.111111111109</v>
      </c>
      <c r="AA53" s="252">
        <f t="shared" si="38"/>
        <v>88833</v>
      </c>
      <c r="AB53" s="252">
        <f t="shared" si="38"/>
        <v>86428</v>
      </c>
      <c r="AC53" s="252">
        <f t="shared" si="38"/>
        <v>84023</v>
      </c>
      <c r="AD53" s="252">
        <f t="shared" si="38"/>
        <v>84023</v>
      </c>
      <c r="AE53" s="252">
        <f t="shared" si="38"/>
        <v>78926</v>
      </c>
      <c r="AF53" s="252">
        <f t="shared" si="38"/>
        <v>77117</v>
      </c>
      <c r="AG53" s="252">
        <f t="shared" si="38"/>
        <v>75308</v>
      </c>
      <c r="AH53" s="252">
        <f t="shared" si="38"/>
        <v>73731</v>
      </c>
      <c r="AI53" s="252">
        <f t="shared" si="38"/>
        <v>74223</v>
      </c>
      <c r="AJ53" s="252">
        <f t="shared" si="38"/>
        <v>75502.5</v>
      </c>
      <c r="AK53" s="252">
        <f t="shared" si="38"/>
        <v>76782</v>
      </c>
      <c r="AL53" s="252">
        <f t="shared" si="38"/>
        <v>77223</v>
      </c>
      <c r="AM53" s="252">
        <f t="shared" si="38"/>
        <v>79042</v>
      </c>
      <c r="AN53" s="252">
        <f t="shared" si="38"/>
        <v>82631</v>
      </c>
      <c r="AO53" s="252">
        <f t="shared" si="38"/>
        <v>86220</v>
      </c>
      <c r="AP53" s="252">
        <f t="shared" si="38"/>
        <v>84745</v>
      </c>
      <c r="AQ53" s="252">
        <f t="shared" si="38"/>
        <v>83270</v>
      </c>
      <c r="AR53" s="252">
        <f t="shared" si="38"/>
        <v>85325</v>
      </c>
      <c r="AS53" s="252">
        <f t="shared" si="38"/>
        <v>87380</v>
      </c>
      <c r="AT53" s="252">
        <f t="shared" si="38"/>
        <v>88170</v>
      </c>
      <c r="AU53" s="252">
        <f t="shared" si="38"/>
        <v>88960</v>
      </c>
      <c r="AV53" s="252">
        <f t="shared" si="38"/>
        <v>86490</v>
      </c>
      <c r="AW53" s="252">
        <f t="shared" si="38"/>
        <v>84020</v>
      </c>
    </row>
    <row r="54" spans="1:49" s="2" customFormat="1">
      <c r="A54" s="138" t="s">
        <v>226</v>
      </c>
      <c r="J54" s="4"/>
      <c r="K54" s="4"/>
      <c r="L54" s="4"/>
      <c r="M54" s="4"/>
      <c r="N54" s="4"/>
      <c r="O54" s="4"/>
      <c r="P54" s="4"/>
      <c r="Q54" s="4"/>
      <c r="R54" s="4"/>
      <c r="S54" s="4"/>
      <c r="T54" s="4"/>
      <c r="U54" s="4"/>
      <c r="V54" s="4"/>
      <c r="W54" s="4"/>
      <c r="X54" s="4"/>
      <c r="Y54" s="4"/>
      <c r="Z54" s="4"/>
      <c r="AA54" s="4"/>
      <c r="AB54" s="34"/>
      <c r="AC54" s="4"/>
      <c r="AD54" s="4"/>
      <c r="AE54" s="4"/>
      <c r="AF54" s="4"/>
      <c r="AG54" s="4"/>
      <c r="AH54" s="4"/>
      <c r="AI54" s="4"/>
      <c r="AJ54" s="4"/>
      <c r="AK54" s="8"/>
      <c r="AL54" s="4"/>
      <c r="AM54" s="4"/>
      <c r="AN54" s="4"/>
      <c r="AO54" s="4"/>
      <c r="AP54" s="4"/>
      <c r="AR54" s="4"/>
    </row>
    <row r="55" spans="1:49" s="15" customFormat="1">
      <c r="A55" s="135" t="s">
        <v>83</v>
      </c>
      <c r="B55" s="12">
        <v>6781</v>
      </c>
      <c r="C55" s="12">
        <v>6740</v>
      </c>
      <c r="D55" s="33">
        <f t="shared" ref="D55:I64" si="39">(($J55-$C55)/7)+C55</f>
        <v>6877.1428571428569</v>
      </c>
      <c r="E55" s="33">
        <f t="shared" si="39"/>
        <v>7014.2857142857138</v>
      </c>
      <c r="F55" s="33">
        <f t="shared" si="39"/>
        <v>7151.4285714285706</v>
      </c>
      <c r="G55" s="33">
        <f t="shared" si="39"/>
        <v>7288.5714285714275</v>
      </c>
      <c r="H55" s="33">
        <f t="shared" si="39"/>
        <v>7425.7142857142844</v>
      </c>
      <c r="I55" s="33">
        <f t="shared" si="39"/>
        <v>7562.8571428571413</v>
      </c>
      <c r="J55" s="12">
        <v>7700</v>
      </c>
      <c r="K55" s="12">
        <v>7700</v>
      </c>
      <c r="L55" s="12">
        <v>7700</v>
      </c>
      <c r="M55" s="12">
        <v>7300</v>
      </c>
      <c r="N55" s="12">
        <v>8000</v>
      </c>
      <c r="O55" s="12">
        <v>8000</v>
      </c>
      <c r="P55" s="33">
        <f t="shared" ref="P55:Q64" si="40">(($R55-$O55)/3)+O55</f>
        <v>8189.333333333333</v>
      </c>
      <c r="Q55" s="33">
        <f t="shared" si="40"/>
        <v>8378.6666666666661</v>
      </c>
      <c r="R55" s="16">
        <v>8568</v>
      </c>
      <c r="S55" s="33">
        <f t="shared" ref="S55:Z64" si="41">(($AA55-$R55)/9)+R55</f>
        <v>8470.1111111111113</v>
      </c>
      <c r="T55" s="33">
        <f t="shared" si="41"/>
        <v>8372.2222222222226</v>
      </c>
      <c r="U55" s="33">
        <f t="shared" si="41"/>
        <v>8274.3333333333339</v>
      </c>
      <c r="V55" s="33">
        <f t="shared" si="41"/>
        <v>8176.4444444444453</v>
      </c>
      <c r="W55" s="33">
        <f t="shared" si="41"/>
        <v>8078.5555555555566</v>
      </c>
      <c r="X55" s="33">
        <f t="shared" si="41"/>
        <v>7980.6666666666679</v>
      </c>
      <c r="Y55" s="33">
        <f t="shared" si="41"/>
        <v>7882.7777777777792</v>
      </c>
      <c r="Z55" s="33">
        <f t="shared" si="41"/>
        <v>7784.8888888888905</v>
      </c>
      <c r="AA55" s="12">
        <v>7687</v>
      </c>
      <c r="AB55" s="26">
        <f t="shared" ref="AB55:AB64" si="42">((AC55-AA55)/2)+AA55</f>
        <v>7024</v>
      </c>
      <c r="AC55" s="16">
        <v>6361</v>
      </c>
      <c r="AD55" s="16">
        <v>6361</v>
      </c>
      <c r="AE55" s="16">
        <v>6291</v>
      </c>
      <c r="AF55" s="26">
        <f t="shared" ref="AF55:AF64" si="43">((AG55-AE55)/2)+AE55</f>
        <v>5728.5</v>
      </c>
      <c r="AG55" s="16">
        <v>5166</v>
      </c>
      <c r="AH55" s="18">
        <v>5075</v>
      </c>
      <c r="AI55" s="16">
        <v>5108</v>
      </c>
      <c r="AJ55" s="26">
        <f t="shared" ref="AJ55:AJ64" si="44">((AK55-AI55)/2)+AI55</f>
        <v>5124.5</v>
      </c>
      <c r="AK55" s="384">
        <v>5141</v>
      </c>
      <c r="AL55" s="385">
        <v>5603</v>
      </c>
      <c r="AM55" s="16">
        <v>5126</v>
      </c>
      <c r="AN55" s="26">
        <f t="shared" ref="AN55:AN64" si="45">((AO55-AM55)/2)+AM55</f>
        <v>7843</v>
      </c>
      <c r="AO55" s="16">
        <v>10560</v>
      </c>
      <c r="AP55" s="26">
        <f t="shared" ref="AP55:AP64" si="46">((AQ55-AO55)/2)+AO55</f>
        <v>8075</v>
      </c>
      <c r="AQ55" s="2">
        <v>5590</v>
      </c>
      <c r="AR55" s="26">
        <f t="shared" ref="AR55:AR64" si="47">((AS55-AQ55)/2)+AQ55</f>
        <v>6790</v>
      </c>
      <c r="AS55" s="2">
        <v>7990</v>
      </c>
      <c r="AT55" s="26">
        <f t="shared" ref="AT55:AT64" si="48">((AU55-AS55)/2)+AS55</f>
        <v>7110</v>
      </c>
      <c r="AU55" s="2">
        <v>6230</v>
      </c>
      <c r="AV55" s="26">
        <f t="shared" ref="AV55:AV64" si="49">((AW55-AU55)/2)+AU55</f>
        <v>6095</v>
      </c>
      <c r="AW55" s="15">
        <v>5960</v>
      </c>
    </row>
    <row r="56" spans="1:49" s="2" customFormat="1">
      <c r="A56" s="135" t="s">
        <v>90</v>
      </c>
      <c r="B56" s="12">
        <v>2383</v>
      </c>
      <c r="C56" s="12">
        <v>2370</v>
      </c>
      <c r="D56" s="33">
        <f t="shared" si="39"/>
        <v>2460</v>
      </c>
      <c r="E56" s="33">
        <f t="shared" si="39"/>
        <v>2550</v>
      </c>
      <c r="F56" s="33">
        <f t="shared" si="39"/>
        <v>2640</v>
      </c>
      <c r="G56" s="33">
        <f t="shared" si="39"/>
        <v>2730</v>
      </c>
      <c r="H56" s="33">
        <f t="shared" si="39"/>
        <v>2820</v>
      </c>
      <c r="I56" s="33">
        <f t="shared" si="39"/>
        <v>2910</v>
      </c>
      <c r="J56" s="12">
        <v>3000</v>
      </c>
      <c r="K56" s="12">
        <v>3000</v>
      </c>
      <c r="L56" s="12">
        <v>3000</v>
      </c>
      <c r="M56" s="12">
        <v>1800</v>
      </c>
      <c r="N56" s="12">
        <v>2000</v>
      </c>
      <c r="O56" s="12">
        <v>2000</v>
      </c>
      <c r="P56" s="33">
        <f t="shared" si="40"/>
        <v>1945</v>
      </c>
      <c r="Q56" s="33">
        <f t="shared" si="40"/>
        <v>1890</v>
      </c>
      <c r="R56" s="16">
        <v>1835</v>
      </c>
      <c r="S56" s="33">
        <f t="shared" si="41"/>
        <v>1856.1111111111111</v>
      </c>
      <c r="T56" s="33">
        <f t="shared" si="41"/>
        <v>1877.2222222222222</v>
      </c>
      <c r="U56" s="33">
        <f t="shared" si="41"/>
        <v>1898.3333333333333</v>
      </c>
      <c r="V56" s="33">
        <f t="shared" si="41"/>
        <v>1919.4444444444443</v>
      </c>
      <c r="W56" s="33">
        <f t="shared" si="41"/>
        <v>1940.5555555555554</v>
      </c>
      <c r="X56" s="33">
        <f t="shared" si="41"/>
        <v>1961.6666666666665</v>
      </c>
      <c r="Y56" s="33">
        <f t="shared" si="41"/>
        <v>1982.7777777777776</v>
      </c>
      <c r="Z56" s="33">
        <f t="shared" si="41"/>
        <v>2003.8888888888887</v>
      </c>
      <c r="AA56" s="12">
        <v>2025</v>
      </c>
      <c r="AB56" s="26">
        <f t="shared" si="42"/>
        <v>1854.5</v>
      </c>
      <c r="AC56" s="16">
        <v>1684</v>
      </c>
      <c r="AD56" s="16">
        <v>1684</v>
      </c>
      <c r="AE56" s="16">
        <v>1914</v>
      </c>
      <c r="AF56" s="26">
        <f t="shared" si="43"/>
        <v>1836.5</v>
      </c>
      <c r="AG56" s="16">
        <v>1759</v>
      </c>
      <c r="AH56" s="18">
        <v>2053</v>
      </c>
      <c r="AI56" s="16">
        <v>1745</v>
      </c>
      <c r="AJ56" s="26">
        <f t="shared" si="44"/>
        <v>1897.5</v>
      </c>
      <c r="AK56" s="384">
        <v>2050</v>
      </c>
      <c r="AL56" s="385">
        <v>2284</v>
      </c>
      <c r="AM56" s="16">
        <v>2045</v>
      </c>
      <c r="AN56" s="26">
        <f t="shared" si="45"/>
        <v>2642.5</v>
      </c>
      <c r="AO56" s="16">
        <v>3240</v>
      </c>
      <c r="AP56" s="26">
        <f t="shared" si="46"/>
        <v>2795</v>
      </c>
      <c r="AQ56" s="2">
        <v>2350</v>
      </c>
      <c r="AR56" s="26">
        <f t="shared" si="47"/>
        <v>2485</v>
      </c>
      <c r="AS56" s="2">
        <v>2620</v>
      </c>
      <c r="AT56" s="26">
        <f t="shared" si="48"/>
        <v>2490</v>
      </c>
      <c r="AU56" s="2">
        <v>2360</v>
      </c>
      <c r="AV56" s="26">
        <f t="shared" si="49"/>
        <v>2480</v>
      </c>
      <c r="AW56" s="2">
        <v>2600</v>
      </c>
    </row>
    <row r="57" spans="1:49" s="2" customFormat="1">
      <c r="A57" s="135" t="s">
        <v>91</v>
      </c>
      <c r="B57" s="12">
        <v>15738</v>
      </c>
      <c r="C57" s="12">
        <v>15590</v>
      </c>
      <c r="D57" s="33">
        <f t="shared" si="39"/>
        <v>15748.571428571429</v>
      </c>
      <c r="E57" s="33">
        <f t="shared" si="39"/>
        <v>15907.142857142859</v>
      </c>
      <c r="F57" s="33">
        <f t="shared" si="39"/>
        <v>16065.714285714288</v>
      </c>
      <c r="G57" s="33">
        <f t="shared" si="39"/>
        <v>16224.285714285717</v>
      </c>
      <c r="H57" s="33">
        <f t="shared" si="39"/>
        <v>16382.857142857147</v>
      </c>
      <c r="I57" s="33">
        <f t="shared" si="39"/>
        <v>16541.428571428576</v>
      </c>
      <c r="J57" s="12">
        <v>16700</v>
      </c>
      <c r="K57" s="12">
        <v>16700</v>
      </c>
      <c r="L57" s="12">
        <v>16700</v>
      </c>
      <c r="M57" s="12">
        <v>15000</v>
      </c>
      <c r="N57" s="12">
        <v>15000</v>
      </c>
      <c r="O57" s="12">
        <v>15000</v>
      </c>
      <c r="P57" s="33">
        <f t="shared" si="40"/>
        <v>14210.666666666666</v>
      </c>
      <c r="Q57" s="33">
        <f t="shared" si="40"/>
        <v>13421.333333333332</v>
      </c>
      <c r="R57" s="16">
        <v>12632</v>
      </c>
      <c r="S57" s="33">
        <f t="shared" si="41"/>
        <v>12343.444444444445</v>
      </c>
      <c r="T57" s="33">
        <f t="shared" si="41"/>
        <v>12054.888888888891</v>
      </c>
      <c r="U57" s="33">
        <f t="shared" si="41"/>
        <v>11766.333333333336</v>
      </c>
      <c r="V57" s="33">
        <f t="shared" si="41"/>
        <v>11477.777777777781</v>
      </c>
      <c r="W57" s="33">
        <f t="shared" si="41"/>
        <v>11189.222222222226</v>
      </c>
      <c r="X57" s="33">
        <f t="shared" si="41"/>
        <v>10900.666666666672</v>
      </c>
      <c r="Y57" s="33">
        <f t="shared" si="41"/>
        <v>10612.111111111117</v>
      </c>
      <c r="Z57" s="33">
        <f t="shared" si="41"/>
        <v>10323.555555555562</v>
      </c>
      <c r="AA57" s="12">
        <v>10035</v>
      </c>
      <c r="AB57" s="26">
        <f t="shared" si="42"/>
        <v>10152</v>
      </c>
      <c r="AC57" s="16">
        <v>10269</v>
      </c>
      <c r="AD57" s="16">
        <v>10269</v>
      </c>
      <c r="AE57" s="16">
        <v>10281</v>
      </c>
      <c r="AF57" s="26">
        <f t="shared" si="43"/>
        <v>9421</v>
      </c>
      <c r="AG57" s="16">
        <v>8561</v>
      </c>
      <c r="AH57" s="18">
        <v>10586</v>
      </c>
      <c r="AI57" s="16">
        <v>8960</v>
      </c>
      <c r="AJ57" s="26">
        <f t="shared" si="44"/>
        <v>9296</v>
      </c>
      <c r="AK57" s="384">
        <v>9632</v>
      </c>
      <c r="AL57" s="385">
        <v>11016</v>
      </c>
      <c r="AM57" s="16">
        <v>9686</v>
      </c>
      <c r="AN57" s="26">
        <f t="shared" si="45"/>
        <v>9868</v>
      </c>
      <c r="AO57" s="16">
        <v>10050</v>
      </c>
      <c r="AP57" s="26">
        <f t="shared" si="46"/>
        <v>10495</v>
      </c>
      <c r="AQ57" s="2">
        <v>10940</v>
      </c>
      <c r="AR57" s="26">
        <f t="shared" si="47"/>
        <v>10685</v>
      </c>
      <c r="AS57" s="2">
        <v>10430</v>
      </c>
      <c r="AT57" s="26">
        <f t="shared" si="48"/>
        <v>10530</v>
      </c>
      <c r="AU57" s="2">
        <v>10630</v>
      </c>
      <c r="AV57" s="26">
        <f t="shared" si="49"/>
        <v>10380</v>
      </c>
      <c r="AW57" s="2">
        <v>10130</v>
      </c>
    </row>
    <row r="58" spans="1:49" s="2" customFormat="1">
      <c r="A58" s="135" t="s">
        <v>98</v>
      </c>
      <c r="B58" s="12">
        <v>2296</v>
      </c>
      <c r="C58" s="12">
        <v>2290</v>
      </c>
      <c r="D58" s="33">
        <f t="shared" si="39"/>
        <v>2320</v>
      </c>
      <c r="E58" s="33">
        <f t="shared" si="39"/>
        <v>2350</v>
      </c>
      <c r="F58" s="33">
        <f t="shared" si="39"/>
        <v>2380</v>
      </c>
      <c r="G58" s="33">
        <f t="shared" si="39"/>
        <v>2410</v>
      </c>
      <c r="H58" s="33">
        <f t="shared" si="39"/>
        <v>2440</v>
      </c>
      <c r="I58" s="33">
        <f t="shared" si="39"/>
        <v>2470</v>
      </c>
      <c r="J58" s="16">
        <v>2500</v>
      </c>
      <c r="K58" s="16">
        <v>2500</v>
      </c>
      <c r="L58" s="16">
        <v>2500</v>
      </c>
      <c r="M58" s="16">
        <v>1900</v>
      </c>
      <c r="N58" s="16">
        <v>3000</v>
      </c>
      <c r="O58" s="16">
        <v>3000</v>
      </c>
      <c r="P58" s="33">
        <f t="shared" si="40"/>
        <v>2717</v>
      </c>
      <c r="Q58" s="33">
        <f t="shared" si="40"/>
        <v>2434</v>
      </c>
      <c r="R58" s="16">
        <v>2151</v>
      </c>
      <c r="S58" s="33">
        <f t="shared" si="41"/>
        <v>2154</v>
      </c>
      <c r="T58" s="33">
        <f t="shared" si="41"/>
        <v>2157</v>
      </c>
      <c r="U58" s="33">
        <f t="shared" si="41"/>
        <v>2160</v>
      </c>
      <c r="V58" s="33">
        <f t="shared" si="41"/>
        <v>2163</v>
      </c>
      <c r="W58" s="33">
        <f t="shared" si="41"/>
        <v>2166</v>
      </c>
      <c r="X58" s="33">
        <f t="shared" si="41"/>
        <v>2169</v>
      </c>
      <c r="Y58" s="33">
        <f t="shared" si="41"/>
        <v>2172</v>
      </c>
      <c r="Z58" s="33">
        <f t="shared" si="41"/>
        <v>2175</v>
      </c>
      <c r="AA58" s="18">
        <v>2178</v>
      </c>
      <c r="AB58" s="26">
        <f t="shared" si="42"/>
        <v>2029.5</v>
      </c>
      <c r="AC58" s="18">
        <v>1881</v>
      </c>
      <c r="AD58" s="18">
        <v>1881</v>
      </c>
      <c r="AE58" s="18">
        <v>1730</v>
      </c>
      <c r="AF58" s="26">
        <f t="shared" si="43"/>
        <v>1730</v>
      </c>
      <c r="AG58" s="18">
        <v>1730</v>
      </c>
      <c r="AH58" s="18">
        <v>1616</v>
      </c>
      <c r="AI58" s="18">
        <v>1920</v>
      </c>
      <c r="AJ58" s="26">
        <f t="shared" si="44"/>
        <v>1907</v>
      </c>
      <c r="AK58" s="384">
        <v>1894</v>
      </c>
      <c r="AL58" s="385">
        <v>2077</v>
      </c>
      <c r="AM58" s="16">
        <v>2189</v>
      </c>
      <c r="AN58" s="26">
        <f t="shared" si="45"/>
        <v>2214.5</v>
      </c>
      <c r="AO58" s="16">
        <v>2240</v>
      </c>
      <c r="AP58" s="26">
        <f t="shared" si="46"/>
        <v>2200</v>
      </c>
      <c r="AQ58" s="2">
        <v>2160</v>
      </c>
      <c r="AR58" s="26">
        <f t="shared" si="47"/>
        <v>2225</v>
      </c>
      <c r="AS58" s="2">
        <v>2290</v>
      </c>
      <c r="AT58" s="26">
        <f t="shared" si="48"/>
        <v>2375</v>
      </c>
      <c r="AU58" s="2">
        <v>2460</v>
      </c>
      <c r="AV58" s="26">
        <f t="shared" si="49"/>
        <v>2490</v>
      </c>
      <c r="AW58" s="2">
        <v>2520</v>
      </c>
    </row>
    <row r="59" spans="1:49" s="2" customFormat="1">
      <c r="A59" s="135" t="s">
        <v>99</v>
      </c>
      <c r="B59" s="12">
        <v>12841</v>
      </c>
      <c r="C59" s="12">
        <v>12760</v>
      </c>
      <c r="D59" s="33">
        <f t="shared" si="39"/>
        <v>12780</v>
      </c>
      <c r="E59" s="33">
        <f t="shared" si="39"/>
        <v>12800</v>
      </c>
      <c r="F59" s="33">
        <f t="shared" si="39"/>
        <v>12820</v>
      </c>
      <c r="G59" s="33">
        <f t="shared" si="39"/>
        <v>12840</v>
      </c>
      <c r="H59" s="33">
        <f t="shared" si="39"/>
        <v>12860</v>
      </c>
      <c r="I59" s="33">
        <f t="shared" si="39"/>
        <v>12880</v>
      </c>
      <c r="J59" s="16">
        <v>12900</v>
      </c>
      <c r="K59" s="16">
        <v>12900</v>
      </c>
      <c r="L59" s="16">
        <v>12900</v>
      </c>
      <c r="M59" s="16">
        <v>16900</v>
      </c>
      <c r="N59" s="16">
        <v>16000</v>
      </c>
      <c r="O59" s="16">
        <v>16000</v>
      </c>
      <c r="P59" s="33">
        <f t="shared" si="40"/>
        <v>15347.666666666666</v>
      </c>
      <c r="Q59" s="33">
        <f t="shared" si="40"/>
        <v>14695.333333333332</v>
      </c>
      <c r="R59" s="16">
        <v>14043</v>
      </c>
      <c r="S59" s="33">
        <f t="shared" si="41"/>
        <v>14338.555555555555</v>
      </c>
      <c r="T59" s="33">
        <f t="shared" si="41"/>
        <v>14634.111111111109</v>
      </c>
      <c r="U59" s="33">
        <f t="shared" si="41"/>
        <v>14929.666666666664</v>
      </c>
      <c r="V59" s="33">
        <f t="shared" si="41"/>
        <v>15225.222222222219</v>
      </c>
      <c r="W59" s="33">
        <f t="shared" si="41"/>
        <v>15520.777777777774</v>
      </c>
      <c r="X59" s="33">
        <f t="shared" si="41"/>
        <v>15816.333333333328</v>
      </c>
      <c r="Y59" s="33">
        <f t="shared" si="41"/>
        <v>16111.888888888883</v>
      </c>
      <c r="Z59" s="33">
        <f t="shared" si="41"/>
        <v>16407.444444444438</v>
      </c>
      <c r="AA59" s="18">
        <v>16703</v>
      </c>
      <c r="AB59" s="26">
        <f t="shared" si="42"/>
        <v>15044</v>
      </c>
      <c r="AC59" s="18">
        <v>13385</v>
      </c>
      <c r="AD59" s="18">
        <v>13385</v>
      </c>
      <c r="AE59" s="18">
        <v>11025</v>
      </c>
      <c r="AF59" s="26">
        <f t="shared" si="43"/>
        <v>11527.5</v>
      </c>
      <c r="AG59" s="18">
        <v>12030</v>
      </c>
      <c r="AH59" s="18">
        <v>11058</v>
      </c>
      <c r="AI59" s="18">
        <v>11826</v>
      </c>
      <c r="AJ59" s="26">
        <f t="shared" si="44"/>
        <v>11449</v>
      </c>
      <c r="AK59" s="384">
        <v>11072</v>
      </c>
      <c r="AL59" s="385">
        <v>11067</v>
      </c>
      <c r="AM59" s="16">
        <v>12345</v>
      </c>
      <c r="AN59" s="26">
        <f t="shared" si="45"/>
        <v>12137.5</v>
      </c>
      <c r="AO59" s="16">
        <v>11930</v>
      </c>
      <c r="AP59" s="26">
        <f t="shared" si="46"/>
        <v>12370</v>
      </c>
      <c r="AQ59" s="2">
        <v>12810</v>
      </c>
      <c r="AR59" s="26">
        <f t="shared" si="47"/>
        <v>13075</v>
      </c>
      <c r="AS59" s="2">
        <v>13340</v>
      </c>
      <c r="AT59" s="26">
        <f t="shared" si="48"/>
        <v>13845</v>
      </c>
      <c r="AU59" s="2">
        <v>14350</v>
      </c>
      <c r="AV59" s="26">
        <f t="shared" si="49"/>
        <v>13665</v>
      </c>
      <c r="AW59" s="2">
        <v>12980</v>
      </c>
    </row>
    <row r="60" spans="1:49" s="2" customFormat="1">
      <c r="A60" s="135" t="s">
        <v>101</v>
      </c>
      <c r="B60" s="12">
        <v>38396</v>
      </c>
      <c r="C60" s="12">
        <v>38090</v>
      </c>
      <c r="D60" s="33">
        <f t="shared" si="39"/>
        <v>38520</v>
      </c>
      <c r="E60" s="33">
        <f t="shared" si="39"/>
        <v>38950</v>
      </c>
      <c r="F60" s="33">
        <f t="shared" si="39"/>
        <v>39380</v>
      </c>
      <c r="G60" s="33">
        <f t="shared" si="39"/>
        <v>39810</v>
      </c>
      <c r="H60" s="33">
        <f t="shared" si="39"/>
        <v>40240</v>
      </c>
      <c r="I60" s="33">
        <f t="shared" si="39"/>
        <v>40670</v>
      </c>
      <c r="J60" s="16">
        <v>41100</v>
      </c>
      <c r="K60" s="16">
        <v>41100</v>
      </c>
      <c r="L60" s="16">
        <v>41100</v>
      </c>
      <c r="M60" s="16">
        <v>42800</v>
      </c>
      <c r="N60" s="16">
        <v>40000</v>
      </c>
      <c r="O60" s="16">
        <v>40000</v>
      </c>
      <c r="P60" s="33">
        <f t="shared" si="40"/>
        <v>37455.333333333336</v>
      </c>
      <c r="Q60" s="33">
        <f t="shared" si="40"/>
        <v>34910.666666666672</v>
      </c>
      <c r="R60" s="16">
        <v>32366</v>
      </c>
      <c r="S60" s="33">
        <f t="shared" si="41"/>
        <v>31767</v>
      </c>
      <c r="T60" s="33">
        <f t="shared" si="41"/>
        <v>31168</v>
      </c>
      <c r="U60" s="33">
        <f t="shared" si="41"/>
        <v>30569</v>
      </c>
      <c r="V60" s="33">
        <f t="shared" si="41"/>
        <v>29970</v>
      </c>
      <c r="W60" s="33">
        <f t="shared" si="41"/>
        <v>29371</v>
      </c>
      <c r="X60" s="33">
        <f t="shared" si="41"/>
        <v>28772</v>
      </c>
      <c r="Y60" s="33">
        <f t="shared" si="41"/>
        <v>28173</v>
      </c>
      <c r="Z60" s="33">
        <f t="shared" si="41"/>
        <v>27574</v>
      </c>
      <c r="AA60" s="18">
        <v>26975</v>
      </c>
      <c r="AB60" s="26">
        <f t="shared" si="42"/>
        <v>27667</v>
      </c>
      <c r="AC60" s="18">
        <v>28359</v>
      </c>
      <c r="AD60" s="18">
        <v>28359</v>
      </c>
      <c r="AE60" s="18">
        <v>26625</v>
      </c>
      <c r="AF60" s="26">
        <f t="shared" si="43"/>
        <v>26057</v>
      </c>
      <c r="AG60" s="18">
        <v>25489</v>
      </c>
      <c r="AH60" s="18">
        <v>24981</v>
      </c>
      <c r="AI60" s="18">
        <v>24618</v>
      </c>
      <c r="AJ60" s="26">
        <f t="shared" si="44"/>
        <v>25466</v>
      </c>
      <c r="AK60" s="384">
        <v>26314</v>
      </c>
      <c r="AL60" s="385">
        <v>26128</v>
      </c>
      <c r="AM60" s="16">
        <v>26601</v>
      </c>
      <c r="AN60" s="26">
        <f t="shared" si="45"/>
        <v>26735.5</v>
      </c>
      <c r="AO60" s="16">
        <v>26870</v>
      </c>
      <c r="AP60" s="26">
        <f t="shared" si="46"/>
        <v>27690</v>
      </c>
      <c r="AQ60" s="2">
        <v>28510</v>
      </c>
      <c r="AR60" s="26">
        <f t="shared" si="47"/>
        <v>29200</v>
      </c>
      <c r="AS60" s="2">
        <v>29890</v>
      </c>
      <c r="AT60" s="26">
        <f t="shared" si="48"/>
        <v>30585</v>
      </c>
      <c r="AU60" s="2">
        <v>31280</v>
      </c>
      <c r="AV60" s="26">
        <f t="shared" si="49"/>
        <v>30860</v>
      </c>
      <c r="AW60" s="2">
        <v>30440</v>
      </c>
    </row>
    <row r="61" spans="1:49" s="2" customFormat="1">
      <c r="A61" s="135" t="s">
        <v>105</v>
      </c>
      <c r="B61" s="12">
        <v>30175</v>
      </c>
      <c r="C61" s="12">
        <v>29940</v>
      </c>
      <c r="D61" s="33">
        <f t="shared" si="39"/>
        <v>30162.857142857141</v>
      </c>
      <c r="E61" s="33">
        <f t="shared" si="39"/>
        <v>30385.714285714283</v>
      </c>
      <c r="F61" s="33">
        <f t="shared" si="39"/>
        <v>30608.571428571424</v>
      </c>
      <c r="G61" s="33">
        <f t="shared" si="39"/>
        <v>30831.428571428565</v>
      </c>
      <c r="H61" s="33">
        <f t="shared" si="39"/>
        <v>31054.285714285706</v>
      </c>
      <c r="I61" s="33">
        <f t="shared" si="39"/>
        <v>31277.142857142848</v>
      </c>
      <c r="J61" s="16">
        <v>31500</v>
      </c>
      <c r="K61" s="16">
        <v>31500</v>
      </c>
      <c r="L61" s="16">
        <v>31500</v>
      </c>
      <c r="M61" s="22">
        <v>30800</v>
      </c>
      <c r="N61" s="22">
        <v>29000</v>
      </c>
      <c r="O61" s="22">
        <v>29000</v>
      </c>
      <c r="P61" s="33">
        <f t="shared" si="40"/>
        <v>28011</v>
      </c>
      <c r="Q61" s="33">
        <f t="shared" si="40"/>
        <v>27022</v>
      </c>
      <c r="R61" s="16">
        <v>26033</v>
      </c>
      <c r="S61" s="33">
        <f t="shared" si="41"/>
        <v>25446.111111111109</v>
      </c>
      <c r="T61" s="33">
        <f t="shared" si="41"/>
        <v>24859.222222222219</v>
      </c>
      <c r="U61" s="33">
        <f t="shared" si="41"/>
        <v>24272.333333333328</v>
      </c>
      <c r="V61" s="33">
        <f t="shared" si="41"/>
        <v>23685.444444444438</v>
      </c>
      <c r="W61" s="33">
        <f t="shared" si="41"/>
        <v>23098.555555555547</v>
      </c>
      <c r="X61" s="33">
        <f t="shared" si="41"/>
        <v>22511.666666666657</v>
      </c>
      <c r="Y61" s="33">
        <f t="shared" si="41"/>
        <v>21924.777777777766</v>
      </c>
      <c r="Z61" s="33">
        <f t="shared" si="41"/>
        <v>21337.888888888876</v>
      </c>
      <c r="AA61" s="18">
        <v>20751</v>
      </c>
      <c r="AB61" s="26">
        <f t="shared" si="42"/>
        <v>20192.5</v>
      </c>
      <c r="AC61" s="18">
        <v>19634</v>
      </c>
      <c r="AD61" s="18">
        <v>19634</v>
      </c>
      <c r="AE61" s="18">
        <v>18532</v>
      </c>
      <c r="AF61" s="26">
        <f t="shared" si="43"/>
        <v>18335</v>
      </c>
      <c r="AG61" s="18">
        <v>18138</v>
      </c>
      <c r="AH61" s="18">
        <v>16629</v>
      </c>
      <c r="AI61" s="18">
        <v>17478</v>
      </c>
      <c r="AJ61" s="26">
        <f t="shared" si="44"/>
        <v>17740</v>
      </c>
      <c r="AK61" s="384">
        <v>18002</v>
      </c>
      <c r="AL61" s="385">
        <v>17116</v>
      </c>
      <c r="AM61" s="16">
        <v>18092</v>
      </c>
      <c r="AN61" s="26">
        <f t="shared" si="45"/>
        <v>18181</v>
      </c>
      <c r="AO61" s="16">
        <v>18270</v>
      </c>
      <c r="AP61" s="26">
        <f t="shared" si="46"/>
        <v>18110</v>
      </c>
      <c r="AQ61" s="2">
        <v>17950</v>
      </c>
      <c r="AR61" s="26">
        <f t="shared" si="47"/>
        <v>17715</v>
      </c>
      <c r="AS61" s="2">
        <v>17480</v>
      </c>
      <c r="AT61" s="26">
        <f t="shared" si="48"/>
        <v>18070</v>
      </c>
      <c r="AU61" s="2">
        <v>18660</v>
      </c>
      <c r="AV61" s="26">
        <f t="shared" si="49"/>
        <v>17515</v>
      </c>
      <c r="AW61" s="2">
        <v>16370</v>
      </c>
    </row>
    <row r="62" spans="1:49" s="2" customFormat="1">
      <c r="A62" s="135" t="s">
        <v>106</v>
      </c>
      <c r="B62" s="12">
        <v>2448</v>
      </c>
      <c r="C62" s="12">
        <v>2430</v>
      </c>
      <c r="D62" s="33">
        <f t="shared" si="39"/>
        <v>2440</v>
      </c>
      <c r="E62" s="33">
        <f t="shared" si="39"/>
        <v>2450</v>
      </c>
      <c r="F62" s="33">
        <f t="shared" si="39"/>
        <v>2460</v>
      </c>
      <c r="G62" s="33">
        <f t="shared" si="39"/>
        <v>2470</v>
      </c>
      <c r="H62" s="33">
        <f t="shared" si="39"/>
        <v>2480</v>
      </c>
      <c r="I62" s="33">
        <f t="shared" si="39"/>
        <v>2490</v>
      </c>
      <c r="J62" s="16">
        <v>2500</v>
      </c>
      <c r="K62" s="16">
        <v>2500</v>
      </c>
      <c r="L62" s="16">
        <v>2500</v>
      </c>
      <c r="M62" s="22">
        <v>2000</v>
      </c>
      <c r="N62" s="22">
        <v>2000</v>
      </c>
      <c r="O62" s="22">
        <v>2000</v>
      </c>
      <c r="P62" s="33">
        <f t="shared" si="40"/>
        <v>2034</v>
      </c>
      <c r="Q62" s="33">
        <f t="shared" si="40"/>
        <v>2068</v>
      </c>
      <c r="R62" s="16">
        <v>2102</v>
      </c>
      <c r="S62" s="33">
        <f t="shared" si="41"/>
        <v>2071.4444444444443</v>
      </c>
      <c r="T62" s="33">
        <f t="shared" si="41"/>
        <v>2040.8888888888887</v>
      </c>
      <c r="U62" s="33">
        <f t="shared" si="41"/>
        <v>2010.333333333333</v>
      </c>
      <c r="V62" s="33">
        <f t="shared" si="41"/>
        <v>1979.7777777777774</v>
      </c>
      <c r="W62" s="33">
        <f t="shared" si="41"/>
        <v>1949.2222222222217</v>
      </c>
      <c r="X62" s="33">
        <f t="shared" si="41"/>
        <v>1918.6666666666661</v>
      </c>
      <c r="Y62" s="33">
        <f t="shared" si="41"/>
        <v>1888.1111111111104</v>
      </c>
      <c r="Z62" s="33">
        <f t="shared" si="41"/>
        <v>1857.5555555555547</v>
      </c>
      <c r="AA62" s="18">
        <v>1827</v>
      </c>
      <c r="AB62" s="26">
        <f t="shared" si="42"/>
        <v>1656</v>
      </c>
      <c r="AC62" s="18">
        <v>1485</v>
      </c>
      <c r="AD62" s="18">
        <v>1485</v>
      </c>
      <c r="AE62" s="18">
        <v>1408</v>
      </c>
      <c r="AF62" s="26">
        <f t="shared" si="43"/>
        <v>1381</v>
      </c>
      <c r="AG62" s="18">
        <v>1354</v>
      </c>
      <c r="AH62" s="18">
        <v>1321</v>
      </c>
      <c r="AI62" s="18">
        <v>1385</v>
      </c>
      <c r="AJ62" s="26">
        <f t="shared" si="44"/>
        <v>1394.5</v>
      </c>
      <c r="AK62" s="384">
        <v>1404</v>
      </c>
      <c r="AL62" s="385">
        <v>1346</v>
      </c>
      <c r="AM62" s="16">
        <v>1616</v>
      </c>
      <c r="AN62" s="26">
        <f t="shared" si="45"/>
        <v>1708</v>
      </c>
      <c r="AO62" s="16">
        <v>1800</v>
      </c>
      <c r="AP62" s="26">
        <f t="shared" si="46"/>
        <v>1805</v>
      </c>
      <c r="AQ62" s="2">
        <v>1810</v>
      </c>
      <c r="AR62" s="26">
        <f t="shared" si="47"/>
        <v>1695</v>
      </c>
      <c r="AS62" s="2">
        <v>1580</v>
      </c>
      <c r="AT62" s="26">
        <f t="shared" si="48"/>
        <v>1700</v>
      </c>
      <c r="AU62" s="2">
        <v>1820</v>
      </c>
      <c r="AV62" s="26">
        <f t="shared" si="49"/>
        <v>1920</v>
      </c>
      <c r="AW62" s="2">
        <v>2020</v>
      </c>
    </row>
    <row r="63" spans="1:49" s="2" customFormat="1">
      <c r="A63" s="137" t="s">
        <v>109</v>
      </c>
      <c r="B63" s="218">
        <v>1443</v>
      </c>
      <c r="C63" s="218">
        <v>1430</v>
      </c>
      <c r="D63" s="245">
        <f t="shared" si="39"/>
        <v>1468.5714285714287</v>
      </c>
      <c r="E63" s="245">
        <f t="shared" si="39"/>
        <v>1507.1428571428573</v>
      </c>
      <c r="F63" s="245">
        <f t="shared" si="39"/>
        <v>1545.714285714286</v>
      </c>
      <c r="G63" s="245">
        <f t="shared" si="39"/>
        <v>1584.2857142857147</v>
      </c>
      <c r="H63" s="245">
        <f t="shared" si="39"/>
        <v>1622.8571428571433</v>
      </c>
      <c r="I63" s="245">
        <f t="shared" si="39"/>
        <v>1661.428571428572</v>
      </c>
      <c r="J63" s="246">
        <v>1700</v>
      </c>
      <c r="K63" s="246">
        <v>1700</v>
      </c>
      <c r="L63" s="246">
        <v>1700</v>
      </c>
      <c r="M63" s="249">
        <v>1400</v>
      </c>
      <c r="N63" s="249">
        <v>1400</v>
      </c>
      <c r="O63" s="249">
        <v>1400</v>
      </c>
      <c r="P63" s="245">
        <f t="shared" si="40"/>
        <v>1240.3333333333333</v>
      </c>
      <c r="Q63" s="245">
        <f t="shared" si="40"/>
        <v>1080.6666666666665</v>
      </c>
      <c r="R63" s="246">
        <v>921</v>
      </c>
      <c r="S63" s="245">
        <f t="shared" si="41"/>
        <v>891.11111111111109</v>
      </c>
      <c r="T63" s="245">
        <f t="shared" si="41"/>
        <v>861.22222222222217</v>
      </c>
      <c r="U63" s="245">
        <f t="shared" si="41"/>
        <v>831.33333333333326</v>
      </c>
      <c r="V63" s="245">
        <f t="shared" si="41"/>
        <v>801.44444444444434</v>
      </c>
      <c r="W63" s="245">
        <f t="shared" si="41"/>
        <v>771.55555555555543</v>
      </c>
      <c r="X63" s="245">
        <f t="shared" si="41"/>
        <v>741.66666666666652</v>
      </c>
      <c r="Y63" s="245">
        <f t="shared" si="41"/>
        <v>711.7777777777776</v>
      </c>
      <c r="Z63" s="245">
        <f t="shared" si="41"/>
        <v>681.88888888888869</v>
      </c>
      <c r="AA63" s="248">
        <v>652</v>
      </c>
      <c r="AB63" s="247">
        <f t="shared" si="42"/>
        <v>808.5</v>
      </c>
      <c r="AC63" s="248">
        <v>965</v>
      </c>
      <c r="AD63" s="248">
        <v>965</v>
      </c>
      <c r="AE63" s="248">
        <v>1120</v>
      </c>
      <c r="AF63" s="247">
        <f t="shared" si="43"/>
        <v>1100.5</v>
      </c>
      <c r="AG63" s="248">
        <v>1081</v>
      </c>
      <c r="AH63" s="248">
        <v>412</v>
      </c>
      <c r="AI63" s="248">
        <v>1183</v>
      </c>
      <c r="AJ63" s="247">
        <f t="shared" si="44"/>
        <v>1228</v>
      </c>
      <c r="AK63" s="386">
        <v>1273</v>
      </c>
      <c r="AL63" s="387">
        <v>586</v>
      </c>
      <c r="AM63" s="246">
        <v>1342</v>
      </c>
      <c r="AN63" s="247">
        <f t="shared" si="45"/>
        <v>1301</v>
      </c>
      <c r="AO63" s="246">
        <v>1260</v>
      </c>
      <c r="AP63" s="247">
        <f t="shared" si="46"/>
        <v>1205</v>
      </c>
      <c r="AQ63" s="11">
        <v>1150</v>
      </c>
      <c r="AR63" s="247">
        <f t="shared" si="47"/>
        <v>1455</v>
      </c>
      <c r="AS63" s="11">
        <v>1760</v>
      </c>
      <c r="AT63" s="247">
        <f t="shared" si="48"/>
        <v>1465</v>
      </c>
      <c r="AU63" s="11">
        <v>1170</v>
      </c>
      <c r="AV63" s="247">
        <f t="shared" si="49"/>
        <v>1085</v>
      </c>
      <c r="AW63" s="11">
        <v>1000</v>
      </c>
    </row>
    <row r="64" spans="1:49" s="2" customFormat="1">
      <c r="A64" s="244" t="s">
        <v>137</v>
      </c>
      <c r="B64" s="218">
        <v>1689</v>
      </c>
      <c r="C64" s="218">
        <v>1680</v>
      </c>
      <c r="D64" s="245">
        <f t="shared" si="39"/>
        <v>1697.1428571428571</v>
      </c>
      <c r="E64" s="245">
        <f t="shared" si="39"/>
        <v>1714.2857142857142</v>
      </c>
      <c r="F64" s="245">
        <f t="shared" si="39"/>
        <v>1731.4285714285713</v>
      </c>
      <c r="G64" s="245">
        <f t="shared" si="39"/>
        <v>1748.5714285714284</v>
      </c>
      <c r="H64" s="245">
        <f t="shared" si="39"/>
        <v>1765.7142857142856</v>
      </c>
      <c r="I64" s="245">
        <f t="shared" si="39"/>
        <v>1782.8571428571427</v>
      </c>
      <c r="J64" s="218">
        <v>1800</v>
      </c>
      <c r="K64" s="218">
        <v>1800</v>
      </c>
      <c r="L64" s="218">
        <v>1800</v>
      </c>
      <c r="M64" s="218">
        <v>1400</v>
      </c>
      <c r="N64" s="218">
        <v>1400</v>
      </c>
      <c r="O64" s="218">
        <v>1400</v>
      </c>
      <c r="P64" s="245">
        <f t="shared" si="40"/>
        <v>1471.3333333333333</v>
      </c>
      <c r="Q64" s="245">
        <f t="shared" si="40"/>
        <v>1542.6666666666665</v>
      </c>
      <c r="R64" s="246">
        <v>1614</v>
      </c>
      <c r="S64" s="245">
        <f t="shared" si="41"/>
        <v>1660.7777777777778</v>
      </c>
      <c r="T64" s="245">
        <f t="shared" si="41"/>
        <v>1707.5555555555557</v>
      </c>
      <c r="U64" s="245">
        <f t="shared" si="41"/>
        <v>1754.3333333333335</v>
      </c>
      <c r="V64" s="245">
        <f t="shared" si="41"/>
        <v>1801.1111111111113</v>
      </c>
      <c r="W64" s="245">
        <f t="shared" si="41"/>
        <v>1847.8888888888891</v>
      </c>
      <c r="X64" s="245">
        <f t="shared" si="41"/>
        <v>1894.666666666667</v>
      </c>
      <c r="Y64" s="245">
        <f t="shared" si="41"/>
        <v>1941.4444444444448</v>
      </c>
      <c r="Z64" s="245">
        <f t="shared" si="41"/>
        <v>1988.2222222222226</v>
      </c>
      <c r="AA64" s="218">
        <v>2035</v>
      </c>
      <c r="AB64" s="247">
        <f t="shared" si="42"/>
        <v>1638</v>
      </c>
      <c r="AC64" s="246">
        <v>1241</v>
      </c>
      <c r="AD64" s="246">
        <v>1241</v>
      </c>
      <c r="AE64" s="246">
        <v>1054</v>
      </c>
      <c r="AF64" s="247">
        <f t="shared" si="43"/>
        <v>1148</v>
      </c>
      <c r="AG64" s="246">
        <v>1242</v>
      </c>
      <c r="AH64" s="248">
        <v>981</v>
      </c>
      <c r="AI64" s="246">
        <v>1261</v>
      </c>
      <c r="AJ64" s="247">
        <f t="shared" si="44"/>
        <v>1246</v>
      </c>
      <c r="AK64" s="386">
        <v>1231</v>
      </c>
      <c r="AL64" s="387">
        <v>854</v>
      </c>
      <c r="AM64" s="246">
        <v>1555</v>
      </c>
      <c r="AN64" s="247">
        <f t="shared" si="45"/>
        <v>1377.5</v>
      </c>
      <c r="AO64" s="246">
        <v>1200</v>
      </c>
      <c r="AP64" s="247">
        <f t="shared" si="46"/>
        <v>1325</v>
      </c>
      <c r="AQ64" s="11">
        <v>1450</v>
      </c>
      <c r="AR64" s="247">
        <f t="shared" si="47"/>
        <v>1555</v>
      </c>
      <c r="AS64" s="11">
        <v>1660</v>
      </c>
      <c r="AT64" s="247">
        <f t="shared" si="48"/>
        <v>1500</v>
      </c>
      <c r="AU64" s="11">
        <v>1340</v>
      </c>
      <c r="AV64" s="247">
        <f t="shared" si="49"/>
        <v>1425</v>
      </c>
      <c r="AW64" s="87">
        <v>1510</v>
      </c>
    </row>
    <row r="65" spans="1:49" s="2" customFormat="1">
      <c r="A65" s="390"/>
      <c r="J65" s="4"/>
      <c r="K65" s="4"/>
      <c r="L65" s="4"/>
      <c r="M65" s="4"/>
      <c r="N65" s="4"/>
      <c r="O65" s="4"/>
      <c r="P65" s="4"/>
      <c r="Q65" s="4"/>
      <c r="R65" s="4"/>
      <c r="S65" s="4"/>
      <c r="T65" s="4"/>
      <c r="U65" s="4"/>
      <c r="V65" s="4"/>
      <c r="W65" s="4"/>
      <c r="X65" s="4"/>
      <c r="Y65" s="4"/>
      <c r="Z65" s="4"/>
      <c r="AA65" s="4"/>
      <c r="AB65" s="34"/>
      <c r="AC65" s="4"/>
      <c r="AD65" s="4"/>
      <c r="AE65" s="4"/>
      <c r="AF65" s="4"/>
      <c r="AG65" s="4"/>
      <c r="AH65" s="4"/>
      <c r="AI65" s="4"/>
      <c r="AJ65" s="4"/>
      <c r="AK65" s="8"/>
      <c r="AL65" s="4"/>
      <c r="AM65" s="4"/>
      <c r="AN65" s="4"/>
      <c r="AO65" s="4"/>
      <c r="AP65" s="4"/>
      <c r="AR65" s="4"/>
    </row>
    <row r="66" spans="1:49" ht="207.75" customHeight="1">
      <c r="B66" s="66"/>
      <c r="C66" s="66" t="s">
        <v>146</v>
      </c>
      <c r="D66" s="28"/>
      <c r="E66" s="8"/>
      <c r="F66" s="8"/>
      <c r="G66" s="8"/>
      <c r="H66" s="8"/>
      <c r="I66" s="8"/>
      <c r="J66" s="66" t="s">
        <v>147</v>
      </c>
      <c r="K66" s="66" t="s">
        <v>148</v>
      </c>
      <c r="L66" s="66" t="s">
        <v>149</v>
      </c>
      <c r="M66" s="66" t="s">
        <v>150</v>
      </c>
      <c r="N66" s="66" t="s">
        <v>151</v>
      </c>
      <c r="O66" s="66" t="s">
        <v>152</v>
      </c>
      <c r="P66" s="24"/>
      <c r="Q66" s="24"/>
      <c r="R66" s="66" t="s">
        <v>153</v>
      </c>
      <c r="S66" s="46"/>
      <c r="T66" s="46"/>
      <c r="U66" s="46"/>
      <c r="V66" s="46"/>
      <c r="W66" s="46"/>
      <c r="X66" s="46"/>
      <c r="Y66" s="46"/>
      <c r="Z66" s="383"/>
      <c r="AA66" s="66" t="s">
        <v>154</v>
      </c>
      <c r="AB66" s="51"/>
      <c r="AC66" s="66" t="s">
        <v>154</v>
      </c>
      <c r="AD66" s="66" t="s">
        <v>155</v>
      </c>
      <c r="AE66" s="66" t="s">
        <v>154</v>
      </c>
      <c r="AF66" s="46"/>
      <c r="AG66" s="66" t="s">
        <v>154</v>
      </c>
      <c r="AH66" s="8"/>
      <c r="AI66" s="66" t="s">
        <v>156</v>
      </c>
      <c r="AJ66" s="50"/>
      <c r="AK66" s="66" t="s">
        <v>157</v>
      </c>
      <c r="AL66" s="66" t="s">
        <v>158</v>
      </c>
      <c r="AM66" s="66" t="s">
        <v>169</v>
      </c>
      <c r="AN66" s="50"/>
      <c r="AO66" s="66" t="s">
        <v>173</v>
      </c>
      <c r="AP66" s="50"/>
      <c r="AQ66" s="66" t="s">
        <v>197</v>
      </c>
      <c r="AR66" s="50"/>
      <c r="AS66" s="66" t="s">
        <v>223</v>
      </c>
      <c r="AT66" s="66"/>
      <c r="AU66" s="66" t="s">
        <v>246</v>
      </c>
      <c r="AV66" s="66"/>
      <c r="AW66" s="499" t="s">
        <v>415</v>
      </c>
    </row>
    <row r="67" spans="1:49">
      <c r="D67" s="8"/>
      <c r="E67" s="8"/>
      <c r="F67" s="8"/>
      <c r="G67" s="8"/>
      <c r="H67" s="8"/>
      <c r="I67" s="8"/>
      <c r="J67" s="8"/>
      <c r="K67" s="8"/>
      <c r="L67" s="8"/>
      <c r="M67" s="8"/>
      <c r="N67" s="8"/>
      <c r="O67" s="24"/>
      <c r="P67" s="24"/>
      <c r="Q67" s="24"/>
      <c r="R67" s="46"/>
      <c r="S67" s="46"/>
      <c r="T67" s="46"/>
      <c r="U67" s="46"/>
      <c r="V67" s="46"/>
      <c r="W67" s="46"/>
      <c r="X67" s="46"/>
      <c r="Y67" s="46"/>
      <c r="Z67" s="46"/>
      <c r="AA67" s="46"/>
      <c r="AB67" s="51"/>
      <c r="AC67" s="46"/>
      <c r="AD67" s="24"/>
      <c r="AE67" s="46"/>
      <c r="AF67" s="46"/>
      <c r="AG67" s="46"/>
      <c r="AH67" s="8"/>
      <c r="AI67" s="24"/>
      <c r="AJ67" s="24"/>
      <c r="AK67" s="24"/>
      <c r="AL67" s="24"/>
      <c r="AM67" s="24"/>
      <c r="AN67" s="24"/>
      <c r="AO67" s="24"/>
      <c r="AP67" s="24"/>
      <c r="AR67" s="24"/>
    </row>
    <row r="68" spans="1:49">
      <c r="B68" s="8"/>
      <c r="C68" s="8"/>
      <c r="D68" s="8"/>
      <c r="E68" s="8"/>
      <c r="F68" s="8"/>
      <c r="G68" s="8"/>
      <c r="H68" s="8"/>
      <c r="I68" s="8"/>
      <c r="J68" s="8"/>
      <c r="K68" s="8"/>
      <c r="L68" s="8"/>
      <c r="M68" s="8"/>
      <c r="N68" s="8"/>
      <c r="O68" s="24"/>
      <c r="P68" s="24"/>
      <c r="Q68" s="24"/>
      <c r="R68" s="46"/>
      <c r="S68" s="46"/>
      <c r="T68" s="46"/>
      <c r="U68" s="46"/>
      <c r="V68" s="46"/>
      <c r="W68" s="46"/>
      <c r="X68" s="46"/>
      <c r="Y68" s="46"/>
      <c r="Z68" s="46"/>
      <c r="AA68" s="46"/>
      <c r="AB68" s="51"/>
      <c r="AC68" s="46"/>
      <c r="AD68" s="24"/>
      <c r="AE68" s="46"/>
      <c r="AF68" s="46"/>
      <c r="AG68" s="46"/>
      <c r="AH68" s="8"/>
      <c r="AI68" s="24"/>
      <c r="AJ68" s="24"/>
      <c r="AK68" s="24"/>
      <c r="AL68" s="24"/>
      <c r="AM68" s="24"/>
      <c r="AN68" s="24"/>
      <c r="AO68" s="24"/>
      <c r="AP68" s="24"/>
      <c r="AR68" s="24"/>
    </row>
    <row r="69" spans="1:49">
      <c r="B69" s="8"/>
      <c r="C69" s="8"/>
      <c r="D69" s="8"/>
      <c r="E69" s="8"/>
      <c r="F69" s="8"/>
      <c r="G69" s="8"/>
      <c r="H69" s="8"/>
      <c r="I69" s="8"/>
      <c r="J69" s="8"/>
      <c r="K69" s="8"/>
      <c r="L69" s="8"/>
      <c r="M69" s="8"/>
      <c r="N69" s="8"/>
      <c r="O69" s="24"/>
      <c r="P69" s="24"/>
      <c r="Q69" s="24"/>
      <c r="R69" s="46"/>
      <c r="S69" s="46"/>
      <c r="T69" s="46"/>
      <c r="U69" s="46"/>
      <c r="V69" s="46"/>
      <c r="W69" s="46"/>
      <c r="X69" s="46"/>
      <c r="Y69" s="46"/>
      <c r="Z69" s="46"/>
      <c r="AA69" s="46"/>
      <c r="AB69" s="51"/>
      <c r="AC69" s="46"/>
      <c r="AD69" s="24"/>
      <c r="AE69" s="46"/>
      <c r="AF69" s="46"/>
      <c r="AG69" s="46"/>
      <c r="AH69" s="8"/>
      <c r="AI69" s="24"/>
      <c r="AJ69" s="24"/>
      <c r="AK69" s="24"/>
      <c r="AL69" s="24"/>
      <c r="AM69" s="24"/>
      <c r="AN69" s="24"/>
      <c r="AO69" s="24"/>
      <c r="AP69" s="24"/>
      <c r="AR69" s="24"/>
    </row>
    <row r="70" spans="1:49">
      <c r="B70" s="8"/>
      <c r="C70" s="8"/>
      <c r="D70" s="8"/>
      <c r="E70" s="8"/>
      <c r="F70" s="8"/>
      <c r="G70" s="8"/>
      <c r="H70" s="8"/>
      <c r="I70" s="8"/>
      <c r="J70" s="8"/>
      <c r="K70" s="8"/>
      <c r="L70" s="8"/>
      <c r="M70" s="8"/>
      <c r="N70" s="8"/>
      <c r="O70" s="24"/>
      <c r="P70" s="24"/>
      <c r="Q70" s="24"/>
      <c r="R70" s="46"/>
      <c r="S70" s="46"/>
      <c r="T70" s="46"/>
      <c r="U70" s="46"/>
      <c r="V70" s="46"/>
      <c r="W70" s="46"/>
      <c r="X70" s="46"/>
      <c r="Y70" s="46"/>
      <c r="Z70" s="46"/>
      <c r="AA70" s="24"/>
      <c r="AB70" s="50"/>
      <c r="AC70" s="24"/>
      <c r="AD70" s="24"/>
      <c r="AE70" s="24"/>
      <c r="AF70" s="24"/>
      <c r="AG70" s="24"/>
      <c r="AH70" s="8"/>
      <c r="AI70" s="24"/>
      <c r="AJ70" s="24"/>
      <c r="AK70" s="24"/>
      <c r="AL70" s="24"/>
      <c r="AM70" s="24"/>
      <c r="AN70" s="24"/>
      <c r="AO70" s="24"/>
      <c r="AP70" s="24"/>
      <c r="AR70" s="24"/>
    </row>
    <row r="71" spans="1:49">
      <c r="B71" s="8"/>
      <c r="C71" s="8"/>
      <c r="D71" s="8"/>
      <c r="E71" s="8"/>
      <c r="F71" s="8"/>
      <c r="G71" s="8"/>
      <c r="H71" s="8"/>
      <c r="I71" s="8"/>
      <c r="J71" s="8"/>
      <c r="K71" s="8"/>
      <c r="L71" s="8"/>
      <c r="M71" s="8"/>
      <c r="N71" s="8"/>
      <c r="O71" s="24"/>
      <c r="P71" s="24"/>
      <c r="Q71" s="24"/>
      <c r="R71" s="46"/>
      <c r="S71" s="46"/>
      <c r="T71" s="46"/>
      <c r="U71" s="46"/>
      <c r="V71" s="46"/>
      <c r="W71" s="46"/>
      <c r="X71" s="46"/>
      <c r="Y71" s="46"/>
      <c r="Z71" s="46"/>
      <c r="AA71" s="24"/>
      <c r="AB71" s="50"/>
      <c r="AC71" s="24"/>
      <c r="AD71" s="24"/>
      <c r="AE71" s="24"/>
      <c r="AF71" s="24"/>
      <c r="AG71" s="24"/>
      <c r="AH71" s="8"/>
      <c r="AI71" s="24"/>
      <c r="AJ71" s="24"/>
      <c r="AK71" s="24"/>
      <c r="AL71" s="24"/>
      <c r="AM71" s="24"/>
      <c r="AN71" s="24"/>
      <c r="AO71" s="24"/>
      <c r="AP71" s="24"/>
      <c r="AR71" s="24"/>
    </row>
    <row r="72" spans="1:49">
      <c r="B72" s="8"/>
      <c r="C72" s="8"/>
      <c r="D72" s="8"/>
      <c r="E72" s="8"/>
      <c r="F72" s="8"/>
      <c r="G72" s="8"/>
      <c r="H72" s="8"/>
      <c r="I72" s="8"/>
      <c r="J72" s="8"/>
      <c r="K72" s="8"/>
      <c r="L72" s="8"/>
      <c r="M72" s="8"/>
      <c r="N72" s="8"/>
      <c r="O72" s="24"/>
      <c r="P72" s="24"/>
      <c r="Q72" s="24"/>
      <c r="R72" s="46"/>
      <c r="S72" s="46"/>
      <c r="T72" s="46"/>
      <c r="U72" s="46"/>
      <c r="V72" s="46"/>
      <c r="W72" s="46"/>
      <c r="X72" s="46"/>
      <c r="Y72" s="46"/>
      <c r="Z72" s="46"/>
      <c r="AA72" s="24"/>
      <c r="AB72" s="50"/>
      <c r="AC72" s="24"/>
      <c r="AD72" s="24"/>
      <c r="AE72" s="24"/>
      <c r="AF72" s="24"/>
      <c r="AG72" s="24"/>
      <c r="AI72" s="24"/>
      <c r="AJ72" s="24"/>
      <c r="AK72" s="24"/>
      <c r="AL72" s="24"/>
      <c r="AM72" s="24"/>
      <c r="AN72" s="24"/>
      <c r="AO72" s="24"/>
      <c r="AP72" s="24"/>
      <c r="AR72" s="24"/>
    </row>
    <row r="73" spans="1:49">
      <c r="B73" s="8"/>
      <c r="C73" s="8"/>
      <c r="D73" s="8"/>
      <c r="E73" s="8"/>
      <c r="F73" s="8"/>
      <c r="G73" s="8"/>
      <c r="H73" s="8"/>
      <c r="I73" s="8"/>
      <c r="J73" s="8"/>
      <c r="K73" s="8"/>
      <c r="L73" s="8"/>
      <c r="M73" s="8"/>
      <c r="N73" s="8"/>
      <c r="O73" s="24"/>
      <c r="P73" s="24"/>
      <c r="Q73" s="24"/>
      <c r="R73" s="46"/>
      <c r="S73" s="46"/>
      <c r="T73" s="46"/>
      <c r="U73" s="46"/>
      <c r="V73" s="46"/>
      <c r="W73" s="46"/>
      <c r="X73" s="46"/>
      <c r="Y73" s="46"/>
      <c r="Z73" s="46"/>
      <c r="AA73" s="24"/>
      <c r="AB73" s="50"/>
      <c r="AC73" s="24"/>
      <c r="AD73" s="24"/>
      <c r="AE73" s="24"/>
      <c r="AF73" s="24"/>
      <c r="AG73" s="24"/>
      <c r="AH73" s="52"/>
      <c r="AI73" s="24"/>
      <c r="AJ73" s="24"/>
      <c r="AK73" s="24"/>
      <c r="AL73" s="24"/>
      <c r="AM73" s="24"/>
      <c r="AN73" s="24"/>
      <c r="AO73" s="24"/>
      <c r="AP73" s="24"/>
      <c r="AR73" s="24"/>
    </row>
    <row r="74" spans="1:49">
      <c r="B74" s="24"/>
      <c r="C74" s="24"/>
      <c r="D74" s="24"/>
      <c r="E74" s="24"/>
      <c r="F74" s="24"/>
      <c r="G74" s="24"/>
      <c r="H74" s="24"/>
      <c r="I74" s="24"/>
      <c r="J74" s="24"/>
      <c r="K74" s="24"/>
      <c r="L74" s="24"/>
      <c r="M74" s="24"/>
      <c r="N74" s="24"/>
      <c r="O74" s="24"/>
      <c r="P74" s="24"/>
      <c r="Q74" s="24"/>
      <c r="R74" s="46"/>
      <c r="S74" s="46"/>
      <c r="T74" s="46"/>
      <c r="U74" s="46"/>
      <c r="V74" s="46"/>
      <c r="W74" s="46"/>
      <c r="X74" s="46"/>
      <c r="Y74" s="46"/>
      <c r="Z74" s="46"/>
      <c r="AA74" s="47"/>
      <c r="AB74" s="29"/>
      <c r="AC74" s="47"/>
      <c r="AD74" s="24"/>
      <c r="AE74" s="47"/>
      <c r="AF74" s="47"/>
      <c r="AG74" s="47"/>
      <c r="AH74" s="52"/>
      <c r="AI74" s="24"/>
      <c r="AJ74" s="24"/>
      <c r="AK74" s="24"/>
      <c r="AL74" s="24"/>
      <c r="AM74" s="24"/>
      <c r="AN74" s="24"/>
      <c r="AO74" s="24"/>
      <c r="AP74" s="24"/>
      <c r="AR74" s="24"/>
    </row>
    <row r="75" spans="1:49">
      <c r="B75" s="24"/>
      <c r="C75" s="24"/>
      <c r="D75" s="24"/>
      <c r="E75" s="24"/>
      <c r="F75" s="24"/>
      <c r="G75" s="24"/>
      <c r="H75" s="24"/>
      <c r="I75" s="24"/>
      <c r="J75" s="24"/>
      <c r="K75" s="24"/>
      <c r="L75" s="24"/>
      <c r="M75" s="24"/>
      <c r="N75" s="24"/>
      <c r="O75" s="24"/>
      <c r="P75" s="24"/>
      <c r="Q75" s="24"/>
      <c r="R75" s="46"/>
      <c r="S75" s="46"/>
      <c r="T75" s="46"/>
      <c r="U75" s="46"/>
      <c r="V75" s="46"/>
      <c r="W75" s="46"/>
      <c r="X75" s="46"/>
      <c r="Y75" s="46"/>
      <c r="Z75" s="46"/>
      <c r="AA75" s="46"/>
      <c r="AB75" s="51"/>
      <c r="AC75" s="46"/>
      <c r="AD75" s="24"/>
      <c r="AE75" s="46"/>
      <c r="AF75" s="46"/>
      <c r="AG75" s="46"/>
      <c r="AH75" s="52"/>
      <c r="AI75" s="24"/>
      <c r="AJ75" s="24"/>
      <c r="AK75" s="24"/>
      <c r="AL75" s="24"/>
      <c r="AM75" s="24"/>
      <c r="AN75" s="24"/>
      <c r="AO75" s="24"/>
      <c r="AP75" s="24"/>
      <c r="AR75" s="24"/>
    </row>
    <row r="76" spans="1:49">
      <c r="B76" s="24"/>
      <c r="C76" s="24"/>
      <c r="D76" s="24"/>
      <c r="E76" s="24"/>
      <c r="F76" s="24"/>
      <c r="G76" s="24"/>
      <c r="H76" s="24"/>
      <c r="I76" s="24"/>
      <c r="J76" s="24"/>
      <c r="K76" s="24"/>
      <c r="L76" s="24"/>
      <c r="M76" s="24"/>
      <c r="N76" s="24"/>
      <c r="O76" s="24"/>
      <c r="P76" s="24"/>
      <c r="Q76" s="24"/>
      <c r="R76" s="46"/>
      <c r="S76" s="46"/>
      <c r="T76" s="46"/>
      <c r="U76" s="46"/>
      <c r="V76" s="46"/>
      <c r="W76" s="46"/>
      <c r="X76" s="46"/>
      <c r="Y76" s="46"/>
      <c r="Z76" s="46"/>
      <c r="AA76" s="24"/>
      <c r="AB76" s="50"/>
      <c r="AC76" s="24"/>
      <c r="AD76" s="24"/>
      <c r="AE76" s="24"/>
      <c r="AF76" s="24"/>
      <c r="AG76" s="24"/>
      <c r="AH76" s="52"/>
      <c r="AI76" s="24"/>
      <c r="AJ76" s="24"/>
      <c r="AK76" s="24"/>
      <c r="AL76" s="24"/>
      <c r="AM76" s="24"/>
      <c r="AN76" s="24"/>
      <c r="AO76" s="24"/>
      <c r="AP76" s="24"/>
      <c r="AR76" s="24"/>
    </row>
    <row r="77" spans="1:49">
      <c r="B77" s="24"/>
      <c r="C77" s="24"/>
      <c r="D77" s="24"/>
      <c r="E77" s="24"/>
      <c r="F77" s="24"/>
      <c r="G77" s="24"/>
      <c r="H77" s="24"/>
      <c r="I77" s="24"/>
      <c r="J77" s="24"/>
      <c r="K77" s="24"/>
      <c r="L77" s="24"/>
      <c r="M77" s="24"/>
      <c r="N77" s="24"/>
      <c r="O77" s="24"/>
      <c r="P77" s="24"/>
      <c r="Q77" s="24"/>
      <c r="R77" s="46"/>
      <c r="S77" s="46"/>
      <c r="T77" s="46"/>
      <c r="U77" s="46"/>
      <c r="V77" s="46"/>
      <c r="W77" s="46"/>
      <c r="X77" s="46"/>
      <c r="Y77" s="46"/>
      <c r="Z77" s="46"/>
      <c r="AA77" s="24"/>
      <c r="AB77" s="50"/>
      <c r="AC77" s="24"/>
      <c r="AD77" s="24"/>
      <c r="AE77" s="24"/>
      <c r="AF77" s="24"/>
      <c r="AG77" s="24"/>
      <c r="AH77" s="52"/>
      <c r="AI77" s="24"/>
      <c r="AJ77" s="24"/>
      <c r="AK77" s="24"/>
      <c r="AL77" s="24"/>
      <c r="AM77" s="24"/>
      <c r="AN77" s="24"/>
      <c r="AO77" s="24"/>
      <c r="AP77" s="24"/>
      <c r="AR77" s="24"/>
    </row>
    <row r="78" spans="1:49">
      <c r="B78" s="24"/>
      <c r="C78" s="24"/>
      <c r="D78" s="24"/>
      <c r="E78" s="24"/>
      <c r="F78" s="24"/>
      <c r="G78" s="24"/>
      <c r="H78" s="24"/>
      <c r="I78" s="24"/>
      <c r="J78" s="24"/>
      <c r="K78" s="24"/>
      <c r="L78" s="24"/>
      <c r="M78" s="24"/>
      <c r="N78" s="24"/>
      <c r="O78" s="24"/>
      <c r="P78" s="24"/>
      <c r="Q78" s="24"/>
      <c r="R78" s="46"/>
      <c r="S78" s="46"/>
      <c r="T78" s="46"/>
      <c r="U78" s="46"/>
      <c r="V78" s="46"/>
      <c r="W78" s="46"/>
      <c r="X78" s="46"/>
      <c r="Y78" s="46"/>
      <c r="Z78" s="46"/>
      <c r="AA78" s="24"/>
      <c r="AB78" s="50"/>
      <c r="AC78" s="24"/>
      <c r="AD78" s="24"/>
      <c r="AE78" s="24"/>
      <c r="AF78" s="24"/>
      <c r="AG78" s="24"/>
      <c r="AH78" s="52"/>
      <c r="AI78" s="24"/>
      <c r="AJ78" s="24"/>
      <c r="AK78" s="24"/>
      <c r="AL78" s="24"/>
      <c r="AM78" s="24"/>
      <c r="AN78" s="24"/>
      <c r="AO78" s="24"/>
      <c r="AP78" s="24"/>
      <c r="AR78" s="24"/>
    </row>
    <row r="79" spans="1:49">
      <c r="B79" s="25"/>
      <c r="C79" s="25"/>
      <c r="D79" s="25"/>
      <c r="E79" s="25"/>
      <c r="F79" s="25"/>
      <c r="G79" s="25"/>
      <c r="H79" s="25"/>
      <c r="I79" s="25"/>
      <c r="J79" s="25"/>
      <c r="K79" s="25"/>
      <c r="L79" s="25"/>
      <c r="M79" s="25"/>
      <c r="N79" s="25"/>
      <c r="O79" s="25"/>
      <c r="P79" s="25"/>
      <c r="Q79" s="25"/>
      <c r="R79" s="46"/>
      <c r="S79" s="46"/>
      <c r="T79" s="46"/>
      <c r="U79" s="46"/>
      <c r="V79" s="46"/>
      <c r="W79" s="46"/>
      <c r="X79" s="46"/>
      <c r="Y79" s="46"/>
      <c r="Z79" s="46"/>
      <c r="AA79" s="24"/>
      <c r="AB79" s="50"/>
      <c r="AC79" s="24"/>
      <c r="AD79" s="25"/>
      <c r="AE79" s="24"/>
      <c r="AF79" s="24"/>
      <c r="AG79" s="24"/>
      <c r="AH79" s="52"/>
      <c r="AI79" s="24"/>
      <c r="AJ79" s="24"/>
      <c r="AK79" s="24"/>
      <c r="AL79" s="24"/>
      <c r="AM79" s="24"/>
      <c r="AN79" s="24"/>
      <c r="AO79" s="24"/>
      <c r="AP79" s="24"/>
      <c r="AR79" s="24"/>
    </row>
    <row r="80" spans="1:49">
      <c r="B80" s="24"/>
      <c r="C80" s="24"/>
      <c r="D80" s="24"/>
      <c r="E80" s="24"/>
      <c r="F80" s="24"/>
      <c r="G80" s="24"/>
      <c r="H80" s="24"/>
      <c r="I80" s="24"/>
      <c r="J80" s="24"/>
      <c r="K80" s="24"/>
      <c r="L80" s="24"/>
      <c r="M80" s="24"/>
      <c r="N80" s="24"/>
      <c r="O80" s="24"/>
      <c r="P80" s="24"/>
      <c r="Q80" s="24"/>
      <c r="R80" s="46"/>
      <c r="S80" s="46"/>
      <c r="T80" s="46"/>
      <c r="U80" s="46"/>
      <c r="V80" s="46"/>
      <c r="W80" s="46"/>
      <c r="X80" s="46"/>
      <c r="Y80" s="46"/>
      <c r="Z80" s="46"/>
      <c r="AA80" s="24"/>
      <c r="AB80" s="50"/>
      <c r="AC80" s="24"/>
      <c r="AD80" s="24"/>
      <c r="AE80" s="24"/>
      <c r="AF80" s="24"/>
      <c r="AG80" s="24"/>
      <c r="AH80" s="52"/>
      <c r="AI80" s="25"/>
      <c r="AJ80" s="25"/>
      <c r="AN80" s="25"/>
      <c r="AP80" s="25"/>
      <c r="AR80" s="25"/>
    </row>
    <row r="81" spans="2:44">
      <c r="B81" s="24"/>
      <c r="C81" s="24"/>
      <c r="D81" s="24"/>
      <c r="E81" s="24"/>
      <c r="F81" s="24"/>
      <c r="G81" s="24"/>
      <c r="H81" s="24"/>
      <c r="I81" s="24"/>
      <c r="J81" s="24"/>
      <c r="K81" s="24"/>
      <c r="L81" s="24"/>
      <c r="M81" s="24"/>
      <c r="N81" s="24"/>
      <c r="O81" s="24"/>
      <c r="P81" s="24"/>
      <c r="Q81" s="24"/>
      <c r="R81" s="46"/>
      <c r="S81" s="46"/>
      <c r="T81" s="46"/>
      <c r="U81" s="46"/>
      <c r="V81" s="46"/>
      <c r="W81" s="46"/>
      <c r="X81" s="46"/>
      <c r="Y81" s="46"/>
      <c r="Z81" s="46"/>
      <c r="AA81" s="25"/>
      <c r="AB81" s="53"/>
      <c r="AC81" s="25"/>
      <c r="AD81" s="24"/>
      <c r="AE81" s="25"/>
      <c r="AF81" s="25"/>
      <c r="AG81" s="25"/>
      <c r="AH81" s="52"/>
      <c r="AI81" s="24"/>
      <c r="AJ81" s="24"/>
      <c r="AN81" s="24"/>
      <c r="AP81" s="24"/>
      <c r="AR81" s="24"/>
    </row>
    <row r="82" spans="2:44">
      <c r="B82" s="54"/>
      <c r="C82" s="54"/>
      <c r="D82" s="54"/>
      <c r="E82" s="54"/>
      <c r="F82" s="54"/>
      <c r="G82" s="54"/>
      <c r="H82" s="54"/>
      <c r="I82" s="54"/>
      <c r="AA82" s="46"/>
      <c r="AB82" s="51"/>
      <c r="AC82" s="46"/>
      <c r="AE82" s="46"/>
      <c r="AF82" s="46"/>
      <c r="AG82" s="46"/>
      <c r="AI82" s="24"/>
      <c r="AJ82" s="24"/>
      <c r="AK82" s="24"/>
      <c r="AL82" s="24"/>
      <c r="AM82" s="24"/>
      <c r="AN82" s="24"/>
      <c r="AO82" s="24"/>
      <c r="AP82" s="24"/>
      <c r="AR82" s="24"/>
    </row>
    <row r="83" spans="2:44">
      <c r="B83" s="8"/>
      <c r="C83" s="8"/>
      <c r="D83" s="8"/>
      <c r="E83" s="8"/>
      <c r="F83" s="8"/>
      <c r="G83" s="8"/>
      <c r="H83" s="8"/>
      <c r="I83" s="8"/>
      <c r="AA83" s="46"/>
      <c r="AB83" s="51"/>
      <c r="AC83" s="46"/>
      <c r="AE83" s="46"/>
      <c r="AF83" s="46"/>
      <c r="AG83" s="46"/>
    </row>
    <row r="84" spans="2:44">
      <c r="B84" s="8"/>
      <c r="C84" s="8"/>
      <c r="D84" s="8"/>
      <c r="E84" s="8"/>
      <c r="F84" s="8"/>
      <c r="G84" s="8"/>
      <c r="H84" s="8"/>
      <c r="I84" s="8"/>
    </row>
    <row r="85" spans="2:44">
      <c r="AK85" s="391"/>
    </row>
    <row r="86" spans="2:44">
      <c r="AK86" s="391"/>
    </row>
    <row r="87" spans="2:44">
      <c r="AH87" s="55"/>
    </row>
    <row r="88" spans="2:44">
      <c r="AH88" s="21"/>
    </row>
    <row r="89" spans="2:44">
      <c r="AH89" s="21"/>
    </row>
    <row r="90" spans="2:44">
      <c r="AH90" s="56"/>
    </row>
    <row r="91" spans="2:44">
      <c r="AH91" s="56"/>
    </row>
    <row r="92" spans="2:44">
      <c r="AH92" s="21"/>
    </row>
    <row r="93" spans="2:44">
      <c r="AH93" s="21"/>
    </row>
  </sheetData>
  <phoneticPr fontId="0" type="noConversion"/>
  <printOptions headings="1"/>
  <pageMargins left="0.75" right="0.75" top="1" bottom="1" header="0.5" footer="0.5"/>
  <pageSetup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3399"/>
    <pageSetUpPr autoPageBreaks="0"/>
  </sheetPr>
  <dimension ref="A1:AZ324"/>
  <sheetViews>
    <sheetView topLeftCell="AB1" workbookViewId="0">
      <selection activeCell="AP51" sqref="AP51"/>
    </sheetView>
  </sheetViews>
  <sheetFormatPr defaultColWidth="11.42578125" defaultRowHeight="12.75"/>
  <cols>
    <col min="1" max="1" width="17.7109375" style="148" customWidth="1"/>
    <col min="2" max="2" width="10.5703125" style="49" customWidth="1"/>
    <col min="3" max="3" width="11.5703125" style="49" customWidth="1"/>
    <col min="4" max="4" width="10.5703125" style="15" customWidth="1"/>
    <col min="5" max="7" width="10.5703125" style="76" customWidth="1"/>
    <col min="8" max="8" width="11.5703125" style="76" customWidth="1"/>
    <col min="9" max="13" width="10.5703125" style="76" customWidth="1"/>
    <col min="14" max="14" width="10.5703125" style="95" customWidth="1"/>
    <col min="15" max="15" width="10.5703125" style="76" customWidth="1"/>
    <col min="16" max="16" width="10.5703125" style="95" customWidth="1"/>
    <col min="17" max="47" width="10.7109375" style="76" customWidth="1"/>
    <col min="48" max="16384" width="11.42578125" style="73"/>
  </cols>
  <sheetData>
    <row r="1" spans="1:52">
      <c r="A1" s="93" t="s">
        <v>192</v>
      </c>
    </row>
    <row r="2" spans="1:52">
      <c r="A2" s="156"/>
      <c r="B2" s="269"/>
      <c r="C2" s="206"/>
      <c r="D2" s="159"/>
      <c r="E2" s="159"/>
      <c r="F2" s="159"/>
      <c r="G2" s="159"/>
      <c r="H2" s="206"/>
      <c r="I2" s="159"/>
      <c r="J2" s="159"/>
      <c r="K2" s="159"/>
      <c r="L2" s="159"/>
      <c r="M2" s="159"/>
      <c r="N2" s="160"/>
      <c r="O2" s="159"/>
      <c r="P2" s="160"/>
      <c r="Q2" s="208"/>
      <c r="R2" s="75"/>
      <c r="S2" s="75"/>
      <c r="T2" s="75"/>
      <c r="U2" s="75"/>
      <c r="V2" s="75"/>
      <c r="W2" s="209"/>
      <c r="X2" s="75"/>
      <c r="Y2" s="75"/>
      <c r="Z2" s="75"/>
      <c r="AA2" s="75"/>
      <c r="AB2" s="75"/>
      <c r="AC2" s="209"/>
      <c r="AD2" s="209"/>
      <c r="AE2" s="209"/>
      <c r="AF2" s="209"/>
      <c r="AG2" s="209"/>
      <c r="AH2" s="209"/>
      <c r="AI2" s="209"/>
      <c r="AJ2" s="209"/>
      <c r="AK2" s="209"/>
      <c r="AL2" s="209"/>
      <c r="AM2" s="209"/>
      <c r="AN2" s="209"/>
      <c r="AO2" s="209"/>
      <c r="AP2" s="209"/>
      <c r="AQ2" s="209"/>
      <c r="AR2" s="209"/>
      <c r="AS2" s="209"/>
      <c r="AT2" s="209"/>
      <c r="AU2" s="209"/>
      <c r="AV2" s="75"/>
    </row>
    <row r="3" spans="1:52" s="77" customFormat="1">
      <c r="A3" s="254"/>
      <c r="B3" s="255" t="s">
        <v>164</v>
      </c>
      <c r="C3" s="256" t="s">
        <v>72</v>
      </c>
      <c r="D3" s="257" t="s">
        <v>115</v>
      </c>
      <c r="E3" s="257" t="s">
        <v>116</v>
      </c>
      <c r="F3" s="257" t="s">
        <v>117</v>
      </c>
      <c r="G3" s="257" t="s">
        <v>118</v>
      </c>
      <c r="H3" s="256" t="s">
        <v>3</v>
      </c>
      <c r="I3" s="257" t="s">
        <v>56</v>
      </c>
      <c r="J3" s="257" t="s">
        <v>4</v>
      </c>
      <c r="K3" s="257" t="s">
        <v>5</v>
      </c>
      <c r="L3" s="257" t="s">
        <v>6</v>
      </c>
      <c r="M3" s="257" t="s">
        <v>7</v>
      </c>
      <c r="N3" s="257" t="s">
        <v>8</v>
      </c>
      <c r="O3" s="257" t="s">
        <v>9</v>
      </c>
      <c r="P3" s="257" t="s">
        <v>29</v>
      </c>
      <c r="Q3" s="258" t="s">
        <v>10</v>
      </c>
      <c r="R3" s="259" t="s">
        <v>11</v>
      </c>
      <c r="S3" s="259" t="s">
        <v>12</v>
      </c>
      <c r="T3" s="259" t="s">
        <v>13</v>
      </c>
      <c r="U3" s="259" t="s">
        <v>57</v>
      </c>
      <c r="V3" s="259" t="s">
        <v>14</v>
      </c>
      <c r="W3" s="257" t="s">
        <v>15</v>
      </c>
      <c r="X3" s="260" t="s">
        <v>16</v>
      </c>
      <c r="Y3" s="260" t="s">
        <v>17</v>
      </c>
      <c r="Z3" s="260" t="s">
        <v>18</v>
      </c>
      <c r="AA3" s="260" t="s">
        <v>19</v>
      </c>
      <c r="AB3" s="260" t="s">
        <v>20</v>
      </c>
      <c r="AC3" s="257" t="s">
        <v>21</v>
      </c>
      <c r="AD3" s="257" t="s">
        <v>22</v>
      </c>
      <c r="AE3" s="257" t="s">
        <v>23</v>
      </c>
      <c r="AF3" s="257" t="s">
        <v>119</v>
      </c>
      <c r="AG3" s="257" t="s">
        <v>24</v>
      </c>
      <c r="AH3" s="257" t="s">
        <v>25</v>
      </c>
      <c r="AI3" s="257" t="s">
        <v>58</v>
      </c>
      <c r="AJ3" s="257" t="s">
        <v>69</v>
      </c>
      <c r="AK3" s="257" t="s">
        <v>28</v>
      </c>
      <c r="AL3" s="257" t="s">
        <v>70</v>
      </c>
      <c r="AM3" s="257" t="s">
        <v>59</v>
      </c>
      <c r="AN3" s="257" t="s">
        <v>60</v>
      </c>
      <c r="AO3" s="257" t="s">
        <v>61</v>
      </c>
      <c r="AP3" s="257" t="s">
        <v>26</v>
      </c>
      <c r="AQ3" s="257" t="s">
        <v>62</v>
      </c>
      <c r="AR3" s="257" t="s">
        <v>63</v>
      </c>
      <c r="AS3" s="257" t="s">
        <v>64</v>
      </c>
      <c r="AT3" s="257" t="s">
        <v>65</v>
      </c>
      <c r="AU3" s="257" t="s">
        <v>27</v>
      </c>
      <c r="AV3" s="257" t="s">
        <v>66</v>
      </c>
      <c r="AW3" s="571" t="s">
        <v>67</v>
      </c>
    </row>
    <row r="4" spans="1:52" s="76" customFormat="1">
      <c r="A4" s="261" t="s">
        <v>230</v>
      </c>
      <c r="B4" s="235">
        <f>+'NCES-Private Grads-all races'!B5+'NCES-Public Grads-all races'!F6</f>
        <v>2295628</v>
      </c>
      <c r="C4" s="235">
        <f>+'NCES-Private Grads-all races'!C5+'NCES-Public Grads-all races'!G6</f>
        <v>2635100</v>
      </c>
      <c r="D4" s="235">
        <f>+'NCES-Private Grads-all races'!D5+'NCES-Public Grads-all races'!H6</f>
        <v>2684264.942857143</v>
      </c>
      <c r="E4" s="235">
        <f>+'NCES-Private Grads-all races'!E5+'NCES-Public Grads-all races'!I6</f>
        <v>2733429.8857142855</v>
      </c>
      <c r="F4" s="235">
        <f>+'NCES-Private Grads-all races'!F5+'NCES-Public Grads-all races'!J6</f>
        <v>2782594.828571429</v>
      </c>
      <c r="G4" s="235">
        <f>+'NCES-Private Grads-all races'!G5+'NCES-Public Grads-all races'!K6</f>
        <v>2831759.7714285711</v>
      </c>
      <c r="H4" s="235">
        <f>+'NCES-Private Grads-all races'!H5+'NCES-Public Grads-all races'!L6</f>
        <v>2880924.7142857141</v>
      </c>
      <c r="I4" s="235">
        <f>+'NCES-Private Grads-all races'!I5+'NCES-Public Grads-all races'!M6</f>
        <v>2933784.8571428573</v>
      </c>
      <c r="J4" s="235">
        <f>+'NCES-Private Grads-all races'!J5+'NCES-Public Grads-all races'!N6</f>
        <v>2999553</v>
      </c>
      <c r="K4" s="235">
        <f>+'NCES-Private Grads-all races'!K5+'NCES-Public Grads-all races'!O6</f>
        <v>3028822</v>
      </c>
      <c r="L4" s="235">
        <f>+'NCES-Private Grads-all races'!L5+'NCES-Public Grads-all races'!P6</f>
        <v>3063317</v>
      </c>
      <c r="M4" s="235">
        <f>+'NCES-Private Grads-all races'!M5+'NCES-Public Grads-all races'!Q6</f>
        <v>3132502</v>
      </c>
      <c r="N4" s="235">
        <f>+'NCES-Private Grads-all races'!N5+'NCES-Public Grads-all races'!R6</f>
        <v>3147129</v>
      </c>
      <c r="O4" s="235">
        <f>+'NCES-Private Grads-all races'!O5+'NCES-Public Grads-all races'!S6</f>
        <v>3147340</v>
      </c>
      <c r="P4" s="235">
        <f>+'NCES-Private Grads-all races'!P5+'NCES-Public Grads-all races'!T6</f>
        <v>3129481.3333333335</v>
      </c>
      <c r="Q4" s="235">
        <f>+'NCES-Private Grads-all races'!Q5+'NCES-Public Grads-all races'!U6</f>
        <v>3100842.6666666665</v>
      </c>
      <c r="R4" s="235">
        <f>+'NCES-Private Grads-all races'!R5+'NCES-Public Grads-all races'!V6</f>
        <v>3042214</v>
      </c>
      <c r="S4" s="235">
        <f>+'NCES-Private Grads-all races'!S5+'NCES-Public Grads-all races'!W6</f>
        <v>3018520.9444444445</v>
      </c>
      <c r="T4" s="235">
        <f>+'NCES-Private Grads-all races'!T5+'NCES-Public Grads-all races'!X6</f>
        <v>2996693.888888889</v>
      </c>
      <c r="U4" s="235">
        <f>+'NCES-Private Grads-all races'!U5+'NCES-Public Grads-all races'!Y6</f>
        <v>2888239.8333333335</v>
      </c>
      <c r="V4" s="235">
        <f>+'NCES-Private Grads-all races'!V5+'NCES-Public Grads-all races'!Z6</f>
        <v>2784132.777777778</v>
      </c>
      <c r="W4" s="235">
        <f>+'NCES-Private Grads-all races'!W5+'NCES-Public Grads-all races'!AA6</f>
        <v>2701952.722222222</v>
      </c>
      <c r="X4" s="235">
        <f>+'NCES-Private Grads-all races'!X5+'NCES-Public Grads-all races'!AB6</f>
        <v>2669351.6666666665</v>
      </c>
      <c r="Y4" s="235">
        <f>+'NCES-Private Grads-all races'!Y5+'NCES-Public Grads-all races'!AC6</f>
        <v>2714238.611111111</v>
      </c>
      <c r="Z4" s="235">
        <f>+'NCES-Private Grads-all races'!Z5+'NCES-Public Grads-all races'!AD6</f>
        <v>2784326.5555555555</v>
      </c>
      <c r="AA4" s="235">
        <f>+'NCES-Private Grads-all races'!AA5+'NCES-Public Grads-all races'!AE6</f>
        <v>2741635.5</v>
      </c>
      <c r="AB4" s="235">
        <f>+'NCES-Private Grads-all races'!AB5+'NCES-Public Grads-all races'!AF6</f>
        <v>2590803.25</v>
      </c>
      <c r="AC4" s="235">
        <f>+'NCES-Private Grads-all races'!AC5+'NCES-Public Grads-all races'!AG6</f>
        <v>2492990</v>
      </c>
      <c r="AD4" s="235">
        <f>+'NCES-Private Grads-all races'!AD5+'NCES-Public Grads-all races'!AH6</f>
        <v>2484113</v>
      </c>
      <c r="AE4" s="235">
        <f>+'NCES-Private Grads-all races'!AE5+'NCES-Public Grads-all races'!AI6</f>
        <v>2480521</v>
      </c>
      <c r="AF4" s="235">
        <f>+'NCES-Private Grads-all races'!AF5+'NCES-Public Grads-all races'!AJ6</f>
        <v>2467261</v>
      </c>
      <c r="AG4" s="235">
        <f>+'NCES-Private Grads-all races'!AG5+'NCES-Public Grads-all races'!AK6</f>
        <v>2519085</v>
      </c>
      <c r="AH4" s="235">
        <f>+'NCES-Private Grads-all races'!AH5+'NCES-Public Grads-all races'!AL6</f>
        <v>2523111</v>
      </c>
      <c r="AI4" s="235">
        <f>+'NCES-Private Grads-all races'!AI5+'NCES-Public Grads-all races'!AM6</f>
        <v>2611986</v>
      </c>
      <c r="AJ4" s="235">
        <f>+'NCES-Private Grads-all races'!AJ5+'NCES-Public Grads-all races'!AN6</f>
        <v>2702353.5</v>
      </c>
      <c r="AK4" s="235">
        <f>+'NCES-Private Grads-all races'!AK5+'NCES-Public Grads-all races'!AO6</f>
        <v>2758654</v>
      </c>
      <c r="AL4" s="235">
        <f>+'NCES-Private Grads-all races'!AL5+'NCES-Public Grads-all races'!AP6</f>
        <v>2835904</v>
      </c>
      <c r="AM4" s="235">
        <f>+'NCES-Private Grads-all races'!AM5+'NCES-Public Grads-all races'!AQ6</f>
        <v>2847969</v>
      </c>
      <c r="AN4" s="235">
        <f>+'NCES-Private Grads-all races'!AN5+'NCES-Public Grads-all races'!AR6</f>
        <v>2908808.5</v>
      </c>
      <c r="AO4" s="235">
        <f>+'NCES-Private Grads-all races'!AO5+'NCES-Public Grads-all races'!AS6</f>
        <v>3015727</v>
      </c>
      <c r="AP4" s="235">
        <f>+'NCES-Private Grads-all races'!AP5+'NCES-Public Grads-all races'!AT6</f>
        <v>3053643</v>
      </c>
      <c r="AQ4" s="235">
        <f>+'NCES-Private Grads-all races'!AQ5+'NCES-Public Grads-all races'!AU6</f>
        <v>3103880</v>
      </c>
      <c r="AR4" s="235">
        <f>+'NCES-Private Grads-all races'!AR5+'NCES-Public Grads-all races'!AV6</f>
        <v>3121119</v>
      </c>
      <c r="AS4" s="235">
        <f>+'NCES-Private Grads-all races'!AS5+'NCES-Public Grads-all races'!AW6</f>
        <v>3199565</v>
      </c>
      <c r="AT4" s="235">
        <f>+'NCES-Private Grads-all races'!AT5+'NCES-Public Grads-all races'!AX6</f>
        <v>3309012</v>
      </c>
      <c r="AU4" s="235">
        <f>+'NCES-Private Grads-all races'!AU5+'NCES-Public Grads-all races'!AY6</f>
        <v>3347845</v>
      </c>
      <c r="AV4" s="235">
        <f>+'NCES-Private Grads-all races'!AV5+'NCES-Public Grads-all races'!AZ6</f>
        <v>3431262</v>
      </c>
      <c r="AW4" s="235">
        <f>+'NCES-Private Grads-all races'!AW5+'NCES-Public Grads-all races'!BA6</f>
        <v>3421550</v>
      </c>
      <c r="AX4" s="178"/>
      <c r="AY4" s="178"/>
      <c r="AZ4" s="178"/>
    </row>
    <row r="5" spans="1:52" s="76" customFormat="1">
      <c r="A5" s="262" t="s">
        <v>73</v>
      </c>
      <c r="B5" s="237">
        <f>+'NCES-Private Grads-all races'!B6+'NCES-Public Grads-all races'!F7</f>
        <v>635600</v>
      </c>
      <c r="C5" s="237">
        <f>+'NCES-Private Grads-all races'!C6+'NCES-Public Grads-all races'!G7</f>
        <v>752322</v>
      </c>
      <c r="D5" s="237">
        <f>+'NCES-Private Grads-all races'!D6+'NCES-Public Grads-all races'!H7</f>
        <v>765293.51428571437</v>
      </c>
      <c r="E5" s="237">
        <f>+'NCES-Private Grads-all races'!E6+'NCES-Public Grads-all races'!I7</f>
        <v>778265.0285714285</v>
      </c>
      <c r="F5" s="237">
        <f>+'NCES-Private Grads-all races'!F6+'NCES-Public Grads-all races'!J7</f>
        <v>791236.54285714275</v>
      </c>
      <c r="G5" s="237">
        <f>+'NCES-Private Grads-all races'!G6+'NCES-Public Grads-all races'!K7</f>
        <v>804208.05714285711</v>
      </c>
      <c r="H5" s="237">
        <f>+'NCES-Private Grads-all races'!H6+'NCES-Public Grads-all races'!L7</f>
        <v>817179.57142857148</v>
      </c>
      <c r="I5" s="237">
        <f>+'NCES-Private Grads-all races'!I6+'NCES-Public Grads-all races'!M7</f>
        <v>834682.28571428568</v>
      </c>
      <c r="J5" s="237">
        <f>+'NCES-Private Grads-all races'!J6+'NCES-Public Grads-all races'!N7</f>
        <v>856393</v>
      </c>
      <c r="K5" s="237">
        <f>+'NCES-Private Grads-all races'!K6+'NCES-Public Grads-all races'!O7</f>
        <v>860654</v>
      </c>
      <c r="L5" s="237">
        <f>+'NCES-Private Grads-all races'!L6+'NCES-Public Grads-all races'!P7</f>
        <v>861799</v>
      </c>
      <c r="M5" s="237">
        <f>+'NCES-Private Grads-all races'!M6+'NCES-Public Grads-all races'!Q7</f>
        <v>902164</v>
      </c>
      <c r="N5" s="237">
        <f>+'NCES-Private Grads-all races'!N6+'NCES-Public Grads-all races'!R7</f>
        <v>916473</v>
      </c>
      <c r="O5" s="237">
        <f>+'NCES-Private Grads-all races'!O6+'NCES-Public Grads-all races'!S7</f>
        <v>921866</v>
      </c>
      <c r="P5" s="237">
        <f>+'NCES-Private Grads-all races'!P6+'NCES-Public Grads-all races'!T7</f>
        <v>928485.33333333337</v>
      </c>
      <c r="Q5" s="237">
        <f>+'NCES-Private Grads-all races'!Q6+'NCES-Public Grads-all races'!U7</f>
        <v>929484.66666666663</v>
      </c>
      <c r="R5" s="237">
        <f>+'NCES-Private Grads-all races'!R6+'NCES-Public Grads-all races'!V7</f>
        <v>930742</v>
      </c>
      <c r="S5" s="237">
        <f>+'NCES-Private Grads-all races'!S6+'NCES-Public Grads-all races'!W7</f>
        <v>933984.5</v>
      </c>
      <c r="T5" s="237">
        <f>+'NCES-Private Grads-all races'!T6+'NCES-Public Grads-all races'!X7</f>
        <v>936752</v>
      </c>
      <c r="U5" s="237">
        <f>+'NCES-Private Grads-all races'!U6+'NCES-Public Grads-all races'!Y7</f>
        <v>908861.5</v>
      </c>
      <c r="V5" s="237">
        <f>+'NCES-Private Grads-all races'!V6+'NCES-Public Grads-all races'!Z7</f>
        <v>879748</v>
      </c>
      <c r="W5" s="237">
        <f>+'NCES-Private Grads-all races'!W6+'NCES-Public Grads-all races'!AA7</f>
        <v>857451.5</v>
      </c>
      <c r="X5" s="237">
        <f>+'NCES-Private Grads-all races'!X6+'NCES-Public Grads-all races'!AB7</f>
        <v>859291</v>
      </c>
      <c r="Y5" s="237">
        <f>+'NCES-Private Grads-all races'!Y6+'NCES-Public Grads-all races'!AC7</f>
        <v>876043.5</v>
      </c>
      <c r="Z5" s="237">
        <f>+'NCES-Private Grads-all races'!Z6+'NCES-Public Grads-all races'!AD7</f>
        <v>902483</v>
      </c>
      <c r="AA5" s="237">
        <f>+'NCES-Private Grads-all races'!AA6+'NCES-Public Grads-all races'!AE7</f>
        <v>906555.5</v>
      </c>
      <c r="AB5" s="237">
        <f>+'NCES-Private Grads-all races'!AB6+'NCES-Public Grads-all races'!AF7</f>
        <v>863185.25</v>
      </c>
      <c r="AC5" s="237">
        <f>+'NCES-Private Grads-all races'!AC6+'NCES-Public Grads-all races'!AG7</f>
        <v>844623</v>
      </c>
      <c r="AD5" s="237">
        <f>+'NCES-Private Grads-all races'!AD6+'NCES-Public Grads-all races'!AH7</f>
        <v>827090</v>
      </c>
      <c r="AE5" s="237">
        <f>+'NCES-Private Grads-all races'!AE6+'NCES-Public Grads-all races'!AI7</f>
        <v>819540</v>
      </c>
      <c r="AF5" s="237">
        <f>+'NCES-Private Grads-all races'!AF6+'NCES-Public Grads-all races'!AJ7</f>
        <v>812177.5</v>
      </c>
      <c r="AG5" s="237">
        <f>+'NCES-Private Grads-all races'!AG6+'NCES-Public Grads-all races'!AK7</f>
        <v>834368</v>
      </c>
      <c r="AH5" s="237">
        <f>+'NCES-Private Grads-all races'!AH6+'NCES-Public Grads-all races'!AL7</f>
        <v>838877</v>
      </c>
      <c r="AI5" s="237">
        <f>+'NCES-Private Grads-all races'!AI6+'NCES-Public Grads-all races'!AM7</f>
        <v>858086</v>
      </c>
      <c r="AJ5" s="237">
        <f>+'NCES-Private Grads-all races'!AJ6+'NCES-Public Grads-all races'!AN7</f>
        <v>895414</v>
      </c>
      <c r="AK5" s="237">
        <f>+'NCES-Private Grads-all races'!AK6+'NCES-Public Grads-all races'!AO7</f>
        <v>914453</v>
      </c>
      <c r="AL5" s="237">
        <f>+'NCES-Private Grads-all races'!AL6+'NCES-Public Grads-all races'!AP7</f>
        <v>950451</v>
      </c>
      <c r="AM5" s="237">
        <f>+'NCES-Private Grads-all races'!AM6+'NCES-Public Grads-all races'!AQ7</f>
        <v>945781</v>
      </c>
      <c r="AN5" s="237">
        <f>+'NCES-Private Grads-all races'!AN6+'NCES-Public Grads-all races'!AR7</f>
        <v>972576</v>
      </c>
      <c r="AO5" s="237">
        <f>+'NCES-Private Grads-all races'!AO6+'NCES-Public Grads-all races'!AS7</f>
        <v>1015901</v>
      </c>
      <c r="AP5" s="237">
        <f>+'NCES-Private Grads-all races'!AP6+'NCES-Public Grads-all races'!AT7</f>
        <v>1033342</v>
      </c>
      <c r="AQ5" s="237">
        <f>+'NCES-Private Grads-all races'!AQ6+'NCES-Public Grads-all races'!AU7</f>
        <v>1041405</v>
      </c>
      <c r="AR5" s="237">
        <f>+'NCES-Private Grads-all races'!AR6+'NCES-Public Grads-all races'!AV7</f>
        <v>1051877</v>
      </c>
      <c r="AS5" s="237">
        <f>+'NCES-Private Grads-all races'!AS6+'NCES-Public Grads-all races'!AW7</f>
        <v>1078277</v>
      </c>
      <c r="AT5" s="237">
        <f>+'NCES-Private Grads-all races'!AT6+'NCES-Public Grads-all races'!AX7</f>
        <v>1123816</v>
      </c>
      <c r="AU5" s="237">
        <f>+'NCES-Private Grads-all races'!AU6+'NCES-Public Grads-all races'!AY7</f>
        <v>1161123</v>
      </c>
      <c r="AV5" s="237">
        <f>+'NCES-Private Grads-all races'!AV6+'NCES-Public Grads-all races'!AZ7</f>
        <v>1197508</v>
      </c>
      <c r="AW5" s="237">
        <f>+'NCES-Private Grads-all races'!AW6+'NCES-Public Grads-all races'!BA7</f>
        <v>1200220</v>
      </c>
      <c r="AX5" s="178"/>
      <c r="AY5" s="178"/>
      <c r="AZ5" s="178"/>
    </row>
    <row r="6" spans="1:52" s="76" customFormat="1">
      <c r="A6" s="263"/>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178"/>
      <c r="AY6" s="178"/>
      <c r="AZ6" s="178"/>
    </row>
    <row r="7" spans="1:52" s="76" customFormat="1">
      <c r="A7" s="262" t="s">
        <v>30</v>
      </c>
      <c r="B7" s="237">
        <f>+'NCES-Private Grads-all races'!B8+'NCES-Public Grads-all races'!F9</f>
        <v>37738</v>
      </c>
      <c r="C7" s="237">
        <f>+'NCES-Private Grads-all races'!C8+'NCES-Public Grads-all races'!G9</f>
        <v>46904</v>
      </c>
      <c r="D7" s="237">
        <f>+'NCES-Private Grads-all races'!D8+'NCES-Public Grads-all races'!H9</f>
        <v>46907.828571428574</v>
      </c>
      <c r="E7" s="237">
        <f>+'NCES-Private Grads-all races'!E8+'NCES-Public Grads-all races'!I9</f>
        <v>46911.657142857148</v>
      </c>
      <c r="F7" s="237">
        <f>+'NCES-Private Grads-all races'!F8+'NCES-Public Grads-all races'!J9</f>
        <v>46915.485714285722</v>
      </c>
      <c r="G7" s="237">
        <f>+'NCES-Private Grads-all races'!G8+'NCES-Public Grads-all races'!K9</f>
        <v>46919.314285714288</v>
      </c>
      <c r="H7" s="237">
        <f>+'NCES-Private Grads-all races'!H8+'NCES-Public Grads-all races'!L9</f>
        <v>46923.142857142855</v>
      </c>
      <c r="I7" s="237">
        <f>+'NCES-Private Grads-all races'!I8+'NCES-Public Grads-all races'!M9</f>
        <v>46390.571428571428</v>
      </c>
      <c r="J7" s="237">
        <f>+'NCES-Private Grads-all races'!J8+'NCES-Public Grads-all races'!N9</f>
        <v>46506</v>
      </c>
      <c r="K7" s="237">
        <f>+'NCES-Private Grads-all races'!K8+'NCES-Public Grads-all races'!O9</f>
        <v>46141</v>
      </c>
      <c r="L7" s="237">
        <f>+'NCES-Private Grads-all races'!L8+'NCES-Public Grads-all races'!P9</f>
        <v>47202</v>
      </c>
      <c r="M7" s="237">
        <f>+'NCES-Private Grads-all races'!M8+'NCES-Public Grads-all races'!Q9</f>
        <v>50033</v>
      </c>
      <c r="N7" s="237">
        <f>+'NCES-Private Grads-all races'!N8+'NCES-Public Grads-all races'!R9</f>
        <v>50695</v>
      </c>
      <c r="O7" s="237">
        <f>+'NCES-Private Grads-all races'!O8+'NCES-Public Grads-all races'!S9</f>
        <v>50763</v>
      </c>
      <c r="P7" s="237">
        <f>+'NCES-Private Grads-all races'!P8+'NCES-Public Grads-all races'!T9</f>
        <v>50468</v>
      </c>
      <c r="Q7" s="237">
        <f>+'NCES-Private Grads-all races'!Q8+'NCES-Public Grads-all races'!U9</f>
        <v>51055</v>
      </c>
      <c r="R7" s="237">
        <f>+'NCES-Private Grads-all races'!R8+'NCES-Public Grads-all races'!V9</f>
        <v>49067</v>
      </c>
      <c r="S7" s="237">
        <f>+'NCES-Private Grads-all races'!S8+'NCES-Public Grads-all races'!W9</f>
        <v>48728.666666666664</v>
      </c>
      <c r="T7" s="237">
        <f>+'NCES-Private Grads-all races'!T8+'NCES-Public Grads-all races'!X9</f>
        <v>49201.333333333336</v>
      </c>
      <c r="U7" s="237">
        <f>+'NCES-Private Grads-all races'!U8+'NCES-Public Grads-all races'!Y9</f>
        <v>48102</v>
      </c>
      <c r="V7" s="237">
        <f>+'NCES-Private Grads-all races'!V8+'NCES-Public Grads-all races'!Z9</f>
        <v>45728.666666666664</v>
      </c>
      <c r="W7" s="237">
        <f>+'NCES-Private Grads-all races'!W8+'NCES-Public Grads-all races'!AA9</f>
        <v>43667.333333333336</v>
      </c>
      <c r="X7" s="237">
        <f>+'NCES-Private Grads-all races'!X8+'NCES-Public Grads-all races'!AB9</f>
        <v>43243</v>
      </c>
      <c r="Y7" s="237">
        <f>+'NCES-Private Grads-all races'!Y8+'NCES-Public Grads-all races'!AC9</f>
        <v>46043.666666666664</v>
      </c>
      <c r="Z7" s="237">
        <f>+'NCES-Private Grads-all races'!Z8+'NCES-Public Grads-all races'!AD9</f>
        <v>47337.333333333328</v>
      </c>
      <c r="AA7" s="237">
        <f>+'NCES-Private Grads-all races'!AA8+'NCES-Public Grads-all races'!AE9</f>
        <v>46933</v>
      </c>
      <c r="AB7" s="237">
        <f>+'NCES-Private Grads-all races'!AB8+'NCES-Public Grads-all races'!AF9</f>
        <v>44159.5</v>
      </c>
      <c r="AC7" s="237">
        <f>+'NCES-Private Grads-all races'!AC8+'NCES-Public Grads-all races'!AG9</f>
        <v>42895</v>
      </c>
      <c r="AD7" s="237">
        <f>+'NCES-Private Grads-all races'!AD8+'NCES-Public Grads-all races'!AH9</f>
        <v>42533</v>
      </c>
      <c r="AE7" s="237">
        <f>+'NCES-Private Grads-all races'!AE8+'NCES-Public Grads-all races'!AI9</f>
        <v>40181</v>
      </c>
      <c r="AF7" s="237">
        <f>+'NCES-Private Grads-all races'!AF8+'NCES-Public Grads-all races'!AJ9</f>
        <v>38324.5</v>
      </c>
      <c r="AG7" s="237">
        <f>+'NCES-Private Grads-all races'!AG8+'NCES-Public Grads-all races'!AK9</f>
        <v>39849</v>
      </c>
      <c r="AH7" s="237">
        <f>+'NCES-Private Grads-all races'!AH8+'NCES-Public Grads-all races'!AL9</f>
        <v>38993</v>
      </c>
      <c r="AI7" s="237">
        <f>+'NCES-Private Grads-all races'!AI8+'NCES-Public Grads-all races'!AM9</f>
        <v>39770</v>
      </c>
      <c r="AJ7" s="237">
        <f>+'NCES-Private Grads-all races'!AJ8+'NCES-Public Grads-all races'!AN9</f>
        <v>42330.5</v>
      </c>
      <c r="AK7" s="237">
        <f>+'NCES-Private Grads-all races'!AK8+'NCES-Public Grads-all races'!AO9</f>
        <v>40568</v>
      </c>
      <c r="AL7" s="237">
        <f>+'NCES-Private Grads-all races'!AL8+'NCES-Public Grads-all races'!AP9</f>
        <v>42384</v>
      </c>
      <c r="AM7" s="237">
        <f>+'NCES-Private Grads-all races'!AM8+'NCES-Public Grads-all races'!AQ9</f>
        <v>41316</v>
      </c>
      <c r="AN7" s="237">
        <f>+'NCES-Private Grads-all races'!AN8+'NCES-Public Grads-all races'!AR9</f>
        <v>40994</v>
      </c>
      <c r="AO7" s="237">
        <f>+'NCES-Private Grads-all races'!AO8+'NCES-Public Grads-all races'!AS9</f>
        <v>42721</v>
      </c>
      <c r="AP7" s="237">
        <f>+'NCES-Private Grads-all races'!AP8+'NCES-Public Grads-all races'!AT9</f>
        <v>42049</v>
      </c>
      <c r="AQ7" s="237">
        <f>+'NCES-Private Grads-all races'!AQ8+'NCES-Public Grads-all races'!AU9</f>
        <v>42643</v>
      </c>
      <c r="AR7" s="237">
        <f>+'NCES-Private Grads-all races'!AR8+'NCES-Public Grads-all races'!AV9</f>
        <v>42803</v>
      </c>
      <c r="AS7" s="237">
        <f>+'NCES-Private Grads-all races'!AS8+'NCES-Public Grads-all races'!AW9</f>
        <v>43492</v>
      </c>
      <c r="AT7" s="237">
        <f>+'NCES-Private Grads-all races'!AT8+'NCES-Public Grads-all races'!AX9</f>
        <v>46276</v>
      </c>
      <c r="AU7" s="237">
        <f>+'NCES-Private Grads-all races'!AU8+'NCES-Public Grads-all races'!AY9</f>
        <v>47362</v>
      </c>
      <c r="AV7" s="237">
        <f>+'NCES-Private Grads-all races'!AV8+'NCES-Public Grads-all races'!AZ9</f>
        <v>48166</v>
      </c>
      <c r="AW7" s="237">
        <f>+'NCES-Private Grads-all races'!AW8+'NCES-Public Grads-all races'!BA9</f>
        <v>48930</v>
      </c>
      <c r="AX7" s="178"/>
      <c r="AY7" s="178"/>
      <c r="AZ7" s="178"/>
    </row>
    <row r="8" spans="1:52" s="76" customFormat="1">
      <c r="A8" s="262" t="s">
        <v>31</v>
      </c>
      <c r="B8" s="237">
        <f>+'NCES-Private Grads-all races'!B9+'NCES-Public Grads-all races'!F10</f>
        <v>23534</v>
      </c>
      <c r="C8" s="237">
        <f>+'NCES-Private Grads-all races'!C9+'NCES-Public Grads-all races'!G10</f>
        <v>26094</v>
      </c>
      <c r="D8" s="237">
        <f>+'NCES-Private Grads-all races'!D9+'NCES-Public Grads-all races'!H10</f>
        <v>26228.799999999999</v>
      </c>
      <c r="E8" s="237">
        <f>+'NCES-Private Grads-all races'!E9+'NCES-Public Grads-all races'!I10</f>
        <v>26363.599999999999</v>
      </c>
      <c r="F8" s="237">
        <f>+'NCES-Private Grads-all races'!F9+'NCES-Public Grads-all races'!J10</f>
        <v>26498.399999999998</v>
      </c>
      <c r="G8" s="237">
        <f>+'NCES-Private Grads-all races'!G9+'NCES-Public Grads-all races'!K10</f>
        <v>26633.199999999997</v>
      </c>
      <c r="H8" s="237">
        <f>+'NCES-Private Grads-all races'!H9+'NCES-Public Grads-all races'!L10</f>
        <v>26768</v>
      </c>
      <c r="I8" s="237">
        <f>+'NCES-Private Grads-all races'!I9+'NCES-Public Grads-all races'!M10</f>
        <v>26665</v>
      </c>
      <c r="J8" s="237">
        <f>+'NCES-Private Grads-all races'!J9+'NCES-Public Grads-all races'!N10</f>
        <v>26592</v>
      </c>
      <c r="K8" s="237">
        <f>+'NCES-Private Grads-all races'!K9+'NCES-Public Grads-all races'!O10</f>
        <v>26405</v>
      </c>
      <c r="L8" s="237">
        <f>+'NCES-Private Grads-all races'!L9+'NCES-Public Grads-all races'!P10</f>
        <v>25084</v>
      </c>
      <c r="M8" s="237">
        <f>+'NCES-Private Grads-all races'!M9+'NCES-Public Grads-all races'!Q10</f>
        <v>27636</v>
      </c>
      <c r="N8" s="237">
        <f>+'NCES-Private Grads-all races'!N9+'NCES-Public Grads-all races'!R10</f>
        <v>27929</v>
      </c>
      <c r="O8" s="237">
        <f>+'NCES-Private Grads-all races'!O9+'NCES-Public Grads-all races'!S10</f>
        <v>28528</v>
      </c>
      <c r="P8" s="237">
        <f>+'NCES-Private Grads-all races'!P9+'NCES-Public Grads-all races'!T10</f>
        <v>29035.333333333332</v>
      </c>
      <c r="Q8" s="237">
        <f>+'NCES-Private Grads-all races'!Q9+'NCES-Public Grads-all races'!U10</f>
        <v>29344.666666666668</v>
      </c>
      <c r="R8" s="237">
        <f>+'NCES-Private Grads-all races'!R9+'NCES-Public Grads-all races'!V10</f>
        <v>30166</v>
      </c>
      <c r="S8" s="237">
        <f>+'NCES-Private Grads-all races'!S9+'NCES-Public Grads-all races'!W10</f>
        <v>30669.444444444445</v>
      </c>
      <c r="T8" s="237">
        <f>+'NCES-Private Grads-all races'!T9+'NCES-Public Grads-all races'!X10</f>
        <v>30780.888888888891</v>
      </c>
      <c r="U8" s="237">
        <f>+'NCES-Private Grads-all races'!U9+'NCES-Public Grads-all races'!Y10</f>
        <v>29496.333333333332</v>
      </c>
      <c r="V8" s="237">
        <f>+'NCES-Private Grads-all races'!V9+'NCES-Public Grads-all races'!Z10</f>
        <v>28076.777777777777</v>
      </c>
      <c r="W8" s="237">
        <f>+'NCES-Private Grads-all races'!W9+'NCES-Public Grads-all races'!AA10</f>
        <v>27348.222222222223</v>
      </c>
      <c r="X8" s="237">
        <f>+'NCES-Private Grads-all races'!X9+'NCES-Public Grads-all races'!AB10</f>
        <v>27211.666666666668</v>
      </c>
      <c r="Y8" s="237">
        <f>+'NCES-Private Grads-all races'!Y9+'NCES-Public Grads-all races'!AC10</f>
        <v>28064.111111111109</v>
      </c>
      <c r="Z8" s="237">
        <f>+'NCES-Private Grads-all races'!Z9+'NCES-Public Grads-all races'!AD10</f>
        <v>28717.555555555555</v>
      </c>
      <c r="AA8" s="237">
        <f>+'NCES-Private Grads-all races'!AA9+'NCES-Public Grads-all races'!AE10</f>
        <v>28840</v>
      </c>
      <c r="AB8" s="237">
        <f>+'NCES-Private Grads-all races'!AB9+'NCES-Public Grads-all races'!AF10</f>
        <v>27407</v>
      </c>
      <c r="AC8" s="237">
        <f>+'NCES-Private Grads-all races'!AC9+'NCES-Public Grads-all races'!AG10</f>
        <v>26612</v>
      </c>
      <c r="AD8" s="237">
        <f>+'NCES-Private Grads-all races'!AD9+'NCES-Public Grads-all races'!AH10</f>
        <v>26789</v>
      </c>
      <c r="AE8" s="237">
        <f>+'NCES-Private Grads-all races'!AE9+'NCES-Public Grads-all races'!AI10</f>
        <v>26678</v>
      </c>
      <c r="AF8" s="237">
        <f>+'NCES-Private Grads-all races'!AF9+'NCES-Public Grads-all races'!AJ10</f>
        <v>26042</v>
      </c>
      <c r="AG8" s="237">
        <f>+'NCES-Private Grads-all races'!AG9+'NCES-Public Grads-all races'!AK10</f>
        <v>25717</v>
      </c>
      <c r="AH8" s="237">
        <f>+'NCES-Private Grads-all races'!AH9+'NCES-Public Grads-all races'!AL10</f>
        <v>26199</v>
      </c>
      <c r="AI8" s="237">
        <f>+'NCES-Private Grads-all races'!AI9+'NCES-Public Grads-all races'!AM10</f>
        <v>26400</v>
      </c>
      <c r="AJ8" s="237">
        <f>+'NCES-Private Grads-all races'!AJ9+'NCES-Public Grads-all races'!AN10</f>
        <v>28142</v>
      </c>
      <c r="AK8" s="237">
        <f>+'NCES-Private Grads-all races'!AK9+'NCES-Public Grads-all races'!AO10</f>
        <v>28216</v>
      </c>
      <c r="AL8" s="237">
        <f>+'NCES-Private Grads-all races'!AL9+'NCES-Public Grads-all races'!AP10</f>
        <v>28629</v>
      </c>
      <c r="AM8" s="237">
        <f>+'NCES-Private Grads-all races'!AM9+'NCES-Public Grads-all races'!AQ10</f>
        <v>28336</v>
      </c>
      <c r="AN8" s="237">
        <f>+'NCES-Private Grads-all races'!AN9+'NCES-Public Grads-all races'!AR10</f>
        <v>28252</v>
      </c>
      <c r="AO8" s="237">
        <f>+'NCES-Private Grads-all races'!AO9+'NCES-Public Grads-all races'!AS10</f>
        <v>28855</v>
      </c>
      <c r="AP8" s="237">
        <f>+'NCES-Private Grads-all races'!AP9+'NCES-Public Grads-all races'!AT10</f>
        <v>28501</v>
      </c>
      <c r="AQ8" s="237">
        <f>+'NCES-Private Grads-all races'!AQ9+'NCES-Public Grads-all races'!AU10</f>
        <v>27961</v>
      </c>
      <c r="AR8" s="237">
        <f>+'NCES-Private Grads-all races'!AR9+'NCES-Public Grads-all races'!AV10</f>
        <v>30150</v>
      </c>
      <c r="AS8" s="237">
        <f>+'NCES-Private Grads-all races'!AS9+'NCES-Public Grads-all races'!AW10</f>
        <v>28546</v>
      </c>
      <c r="AT8" s="237">
        <f>+'NCES-Private Grads-all races'!AT9+'NCES-Public Grads-all races'!AX10</f>
        <v>30080</v>
      </c>
      <c r="AU8" s="237">
        <f>+'NCES-Private Grads-all races'!AU9+'NCES-Public Grads-all races'!AY10</f>
        <v>29387</v>
      </c>
      <c r="AV8" s="237">
        <f>+'NCES-Private Grads-all races'!AV9+'NCES-Public Grads-all races'!AZ10</f>
        <v>29686</v>
      </c>
      <c r="AW8" s="237">
        <f>+'NCES-Private Grads-all races'!AW9+'NCES-Public Grads-all races'!BA10</f>
        <v>29600</v>
      </c>
      <c r="AX8" s="178"/>
      <c r="AY8" s="178"/>
      <c r="AZ8" s="178"/>
    </row>
    <row r="9" spans="1:52" s="76" customFormat="1">
      <c r="A9" s="262" t="s">
        <v>71</v>
      </c>
      <c r="B9" s="237">
        <f>+'NCES-Private Grads-all races'!B10+'NCES-Public Grads-all races'!F11</f>
        <v>5806</v>
      </c>
      <c r="C9" s="237">
        <f>+'NCES-Private Grads-all races'!C10+'NCES-Public Grads-all races'!G11</f>
        <v>6857</v>
      </c>
      <c r="D9" s="237">
        <f>+'NCES-Private Grads-all races'!D10+'NCES-Public Grads-all races'!H11</f>
        <v>7075.1714285714288</v>
      </c>
      <c r="E9" s="237">
        <f>+'NCES-Private Grads-all races'!E10+'NCES-Public Grads-all races'!I11</f>
        <v>7293.3428571428576</v>
      </c>
      <c r="F9" s="237">
        <f>+'NCES-Private Grads-all races'!F10+'NCES-Public Grads-all races'!J11</f>
        <v>7511.5142857142864</v>
      </c>
      <c r="G9" s="237">
        <f>+'NCES-Private Grads-all races'!G10+'NCES-Public Grads-all races'!K11</f>
        <v>7729.6857142857152</v>
      </c>
      <c r="H9" s="237">
        <f>+'NCES-Private Grads-all races'!H10+'NCES-Public Grads-all races'!L11</f>
        <v>7947.8571428571431</v>
      </c>
      <c r="I9" s="237">
        <f>+'NCES-Private Grads-all races'!I10+'NCES-Public Grads-all races'!M11</f>
        <v>8323.4285714285706</v>
      </c>
      <c r="J9" s="237">
        <f>+'NCES-Private Grads-all races'!J10+'NCES-Public Grads-all races'!N11</f>
        <v>8666</v>
      </c>
      <c r="K9" s="237">
        <f>+'NCES-Private Grads-all races'!K10+'NCES-Public Grads-all races'!O11</f>
        <v>8733</v>
      </c>
      <c r="L9" s="237">
        <f>+'NCES-Private Grads-all races'!L10+'NCES-Public Grads-all races'!P11</f>
        <v>9165</v>
      </c>
      <c r="M9" s="237">
        <f>+'NCES-Private Grads-all races'!M10+'NCES-Public Grads-all races'!Q11</f>
        <v>9535</v>
      </c>
      <c r="N9" s="237">
        <f>+'NCES-Private Grads-all races'!N10+'NCES-Public Grads-all races'!R11</f>
        <v>9612</v>
      </c>
      <c r="O9" s="237">
        <f>+'NCES-Private Grads-all races'!O10+'NCES-Public Grads-all races'!S11</f>
        <v>9564</v>
      </c>
      <c r="P9" s="237">
        <f>+'NCES-Private Grads-all races'!P10+'NCES-Public Grads-all races'!T11</f>
        <v>9588</v>
      </c>
      <c r="Q9" s="237">
        <f>+'NCES-Private Grads-all races'!Q10+'NCES-Public Grads-all races'!U11</f>
        <v>9534</v>
      </c>
      <c r="R9" s="237">
        <f>+'NCES-Private Grads-all races'!R10+'NCES-Public Grads-all races'!V11</f>
        <v>9048</v>
      </c>
      <c r="S9" s="237">
        <f>+'NCES-Private Grads-all races'!S10+'NCES-Public Grads-all races'!W11</f>
        <v>8852.6666666666661</v>
      </c>
      <c r="T9" s="237">
        <f>+'NCES-Private Grads-all races'!T10+'NCES-Public Grads-all races'!X11</f>
        <v>8685.3333333333339</v>
      </c>
      <c r="U9" s="237">
        <f>+'NCES-Private Grads-all races'!U10+'NCES-Public Grads-all races'!Y11</f>
        <v>8503</v>
      </c>
      <c r="V9" s="237">
        <f>+'NCES-Private Grads-all races'!V10+'NCES-Public Grads-all races'!Z11</f>
        <v>8026.666666666667</v>
      </c>
      <c r="W9" s="237">
        <f>+'NCES-Private Grads-all races'!W10+'NCES-Public Grads-all races'!AA11</f>
        <v>7547.3333333333339</v>
      </c>
      <c r="X9" s="237">
        <f>+'NCES-Private Grads-all races'!X10+'NCES-Public Grads-all races'!AB11</f>
        <v>7483</v>
      </c>
      <c r="Y9" s="237">
        <f>+'NCES-Private Grads-all races'!Y10+'NCES-Public Grads-all races'!AC11</f>
        <v>7624.666666666667</v>
      </c>
      <c r="Z9" s="237">
        <f>+'NCES-Private Grads-all races'!Z10+'NCES-Public Grads-all races'!AD11</f>
        <v>7730.3333333333339</v>
      </c>
      <c r="AA9" s="237">
        <f>+'NCES-Private Grads-all races'!AA10+'NCES-Public Grads-all races'!AE11</f>
        <v>7909</v>
      </c>
      <c r="AB9" s="237">
        <f>+'NCES-Private Grads-all races'!AB10+'NCES-Public Grads-all races'!AF11</f>
        <v>7126</v>
      </c>
      <c r="AC9" s="237">
        <f>+'NCES-Private Grads-all races'!AC10+'NCES-Public Grads-all races'!AG11</f>
        <v>6570</v>
      </c>
      <c r="AD9" s="237">
        <f>+'NCES-Private Grads-all races'!AD10+'NCES-Public Grads-all races'!AH11</f>
        <v>6672</v>
      </c>
      <c r="AE9" s="237">
        <f>+'NCES-Private Grads-all races'!AE10+'NCES-Public Grads-all races'!AI11</f>
        <v>6938</v>
      </c>
      <c r="AF9" s="237">
        <f>+'NCES-Private Grads-all races'!AF10+'NCES-Public Grads-all races'!AJ11</f>
        <v>6671</v>
      </c>
      <c r="AG9" s="237">
        <f>+'NCES-Private Grads-all races'!AG10+'NCES-Public Grads-all races'!AK11</f>
        <v>6670</v>
      </c>
      <c r="AH9" s="237">
        <f>+'NCES-Private Grads-all races'!AH10+'NCES-Public Grads-all races'!AL11</f>
        <v>7075</v>
      </c>
      <c r="AI9" s="237">
        <f>+'NCES-Private Grads-all races'!AI10+'NCES-Public Grads-all races'!AM11</f>
        <v>7205</v>
      </c>
      <c r="AJ9" s="237">
        <f>+'NCES-Private Grads-all races'!AJ10+'NCES-Public Grads-all races'!AN11</f>
        <v>7640.5</v>
      </c>
      <c r="AK9" s="237">
        <f>+'NCES-Private Grads-all races'!AK10+'NCES-Public Grads-all races'!AO11</f>
        <v>7635</v>
      </c>
      <c r="AL9" s="237">
        <f>+'NCES-Private Grads-all races'!AL10+'NCES-Public Grads-all races'!AP11</f>
        <v>7758</v>
      </c>
      <c r="AM9" s="237">
        <f>+'NCES-Private Grads-all races'!AM10+'NCES-Public Grads-all races'!AQ11</f>
        <v>8148</v>
      </c>
      <c r="AN9" s="237">
        <f>+'NCES-Private Grads-all races'!AN10+'NCES-Public Grads-all races'!AR11</f>
        <v>7929</v>
      </c>
      <c r="AO9" s="237">
        <f>+'NCES-Private Grads-all races'!AO10+'NCES-Public Grads-all races'!AS11</f>
        <v>8177</v>
      </c>
      <c r="AP9" s="237">
        <f>+'NCES-Private Grads-all races'!AP10+'NCES-Public Grads-all races'!AT11</f>
        <v>8461</v>
      </c>
      <c r="AQ9" s="237">
        <f>+'NCES-Private Grads-all races'!AQ10+'NCES-Public Grads-all races'!AU11</f>
        <v>8594</v>
      </c>
      <c r="AR9" s="237">
        <f>+'NCES-Private Grads-all races'!AR10+'NCES-Public Grads-all races'!AV11</f>
        <v>9005</v>
      </c>
      <c r="AS9" s="237">
        <f>+'NCES-Private Grads-all races'!AS10+'NCES-Public Grads-all races'!AW11</f>
        <v>9005</v>
      </c>
      <c r="AT9" s="237">
        <f>+'NCES-Private Grads-all races'!AT10+'NCES-Public Grads-all races'!AX11</f>
        <v>9213</v>
      </c>
      <c r="AU9" s="237">
        <f>+'NCES-Private Grads-all races'!AU10+'NCES-Public Grads-all races'!AY11</f>
        <v>9689</v>
      </c>
      <c r="AV9" s="237">
        <f>+'NCES-Private Grads-all races'!AV10+'NCES-Public Grads-all races'!AZ11</f>
        <v>9943</v>
      </c>
      <c r="AW9" s="237">
        <f>+'NCES-Private Grads-all races'!AW10+'NCES-Public Grads-all races'!BA11</f>
        <v>9990</v>
      </c>
      <c r="AX9" s="178"/>
      <c r="AY9" s="178"/>
      <c r="AZ9" s="178"/>
    </row>
    <row r="10" spans="1:52" s="76" customFormat="1">
      <c r="A10" s="262" t="s">
        <v>32</v>
      </c>
      <c r="B10" s="237">
        <f>+'NCES-Private Grads-all races'!B11+'NCES-Public Grads-all races'!F12</f>
        <v>57011</v>
      </c>
      <c r="C10" s="237">
        <f>+'NCES-Private Grads-all races'!C11+'NCES-Public Grads-all races'!G12</f>
        <v>64400</v>
      </c>
      <c r="D10" s="237">
        <f>+'NCES-Private Grads-all races'!D11+'NCES-Public Grads-all races'!H12</f>
        <v>66227.600000000006</v>
      </c>
      <c r="E10" s="237">
        <f>+'NCES-Private Grads-all races'!E11+'NCES-Public Grads-all races'!I12</f>
        <v>68055.199999999997</v>
      </c>
      <c r="F10" s="237">
        <f>+'NCES-Private Grads-all races'!F11+'NCES-Public Grads-all races'!J12</f>
        <v>69882.8</v>
      </c>
      <c r="G10" s="237">
        <f>+'NCES-Private Grads-all races'!G11+'NCES-Public Grads-all races'!K12</f>
        <v>71710.400000000009</v>
      </c>
      <c r="H10" s="237">
        <f>+'NCES-Private Grads-all races'!H11+'NCES-Public Grads-all races'!L12</f>
        <v>73538</v>
      </c>
      <c r="I10" s="237">
        <f>+'NCES-Private Grads-all races'!I11+'NCES-Public Grads-all races'!M12</f>
        <v>76180</v>
      </c>
      <c r="J10" s="237">
        <f>+'NCES-Private Grads-all races'!J11+'NCES-Public Grads-all races'!N12</f>
        <v>81574</v>
      </c>
      <c r="K10" s="237">
        <f>+'NCES-Private Grads-all races'!K11+'NCES-Public Grads-all races'!O12</f>
        <v>84773</v>
      </c>
      <c r="L10" s="237">
        <f>+'NCES-Private Grads-all races'!L11+'NCES-Public Grads-all races'!P12</f>
        <v>77830</v>
      </c>
      <c r="M10" s="237">
        <f>+'NCES-Private Grads-all races'!M11+'NCES-Public Grads-all races'!Q12</f>
        <v>92881</v>
      </c>
      <c r="N10" s="237">
        <f>+'NCES-Private Grads-all races'!N11+'NCES-Public Grads-all races'!R12</f>
        <v>96444</v>
      </c>
      <c r="O10" s="237">
        <f>+'NCES-Private Grads-all races'!O11+'NCES-Public Grads-all races'!S12</f>
        <v>95137</v>
      </c>
      <c r="P10" s="237">
        <f>+'NCES-Private Grads-all races'!P11+'NCES-Public Grads-all races'!T12</f>
        <v>99731.333333333328</v>
      </c>
      <c r="Q10" s="237">
        <f>+'NCES-Private Grads-all races'!Q11+'NCES-Public Grads-all races'!U12</f>
        <v>96869.666666666672</v>
      </c>
      <c r="R10" s="237">
        <f>+'NCES-Private Grads-all races'!R11+'NCES-Public Grads-all races'!V12</f>
        <v>97679</v>
      </c>
      <c r="S10" s="237">
        <f>+'NCES-Private Grads-all races'!S11+'NCES-Public Grads-all races'!W12</f>
        <v>99242.777777777781</v>
      </c>
      <c r="T10" s="237">
        <f>+'NCES-Private Grads-all races'!T11+'NCES-Public Grads-all races'!X12</f>
        <v>101356.55555555556</v>
      </c>
      <c r="U10" s="237">
        <f>+'NCES-Private Grads-all races'!U11+'NCES-Public Grads-all races'!Y12</f>
        <v>97624.333333333328</v>
      </c>
      <c r="V10" s="237">
        <f>+'NCES-Private Grads-all races'!V11+'NCES-Public Grads-all races'!Z12</f>
        <v>96794.111111111109</v>
      </c>
      <c r="W10" s="237">
        <f>+'NCES-Private Grads-all races'!W11+'NCES-Public Grads-all races'!AA12</f>
        <v>92158.888888888891</v>
      </c>
      <c r="X10" s="237">
        <f>+'NCES-Private Grads-all races'!X11+'NCES-Public Grads-all races'!AB12</f>
        <v>94180.666666666657</v>
      </c>
      <c r="Y10" s="237">
        <f>+'NCES-Private Grads-all races'!Y11+'NCES-Public Grads-all races'!AC12</f>
        <v>93468.444444444438</v>
      </c>
      <c r="Z10" s="237">
        <f>+'NCES-Private Grads-all races'!Z11+'NCES-Public Grads-all races'!AD12</f>
        <v>100623.22222222222</v>
      </c>
      <c r="AA10" s="237">
        <f>+'NCES-Private Grads-all races'!AA11+'NCES-Public Grads-all races'!AE12</f>
        <v>102309</v>
      </c>
      <c r="AB10" s="237">
        <f>+'NCES-Private Grads-all races'!AB11+'NCES-Public Grads-all races'!AF12</f>
        <v>99655</v>
      </c>
      <c r="AC10" s="237">
        <f>+'NCES-Private Grads-all races'!AC11+'NCES-Public Grads-all races'!AG12</f>
        <v>97311</v>
      </c>
      <c r="AD10" s="237">
        <f>+'NCES-Private Grads-all races'!AD11+'NCES-Public Grads-all races'!AH12</f>
        <v>103566</v>
      </c>
      <c r="AE10" s="237">
        <f>+'NCES-Private Grads-all races'!AE11+'NCES-Public Grads-all races'!AI12</f>
        <v>99248</v>
      </c>
      <c r="AF10" s="237">
        <f>+'NCES-Private Grads-all races'!AF11+'NCES-Public Grads-all races'!AJ12</f>
        <v>98017.5</v>
      </c>
      <c r="AG10" s="237">
        <f>+'NCES-Private Grads-all races'!AG11+'NCES-Public Grads-all races'!AK12</f>
        <v>99978</v>
      </c>
      <c r="AH10" s="237">
        <f>+'NCES-Private Grads-all races'!AH11+'NCES-Public Grads-all races'!AL12</f>
        <v>99562</v>
      </c>
      <c r="AI10" s="237">
        <f>+'NCES-Private Grads-all races'!AI11+'NCES-Public Grads-all races'!AM12</f>
        <v>106207</v>
      </c>
      <c r="AJ10" s="237">
        <f>+'NCES-Private Grads-all races'!AJ11+'NCES-Public Grads-all races'!AN12</f>
        <v>110493.5</v>
      </c>
      <c r="AK10" s="237">
        <f>+'NCES-Private Grads-all races'!AK11+'NCES-Public Grads-all races'!AO12</f>
        <v>115252</v>
      </c>
      <c r="AL10" s="237">
        <f>+'NCES-Private Grads-all races'!AL11+'NCES-Public Grads-all races'!AP12</f>
        <v>120769</v>
      </c>
      <c r="AM10" s="237">
        <f>+'NCES-Private Grads-all races'!AM11+'NCES-Public Grads-all races'!AQ12</f>
        <v>125150</v>
      </c>
      <c r="AN10" s="237">
        <f>+'NCES-Private Grads-all races'!AN11+'NCES-Public Grads-all races'!AR12</f>
        <v>134966</v>
      </c>
      <c r="AO10" s="237">
        <f>+'NCES-Private Grads-all races'!AO11+'NCES-Public Grads-all races'!AS12</f>
        <v>144304</v>
      </c>
      <c r="AP10" s="237">
        <f>+'NCES-Private Grads-all races'!AP11+'NCES-Public Grads-all races'!AT12</f>
        <v>148238</v>
      </c>
      <c r="AQ10" s="237">
        <f>+'NCES-Private Grads-all races'!AQ11+'NCES-Public Grads-all races'!AU12</f>
        <v>150138</v>
      </c>
      <c r="AR10" s="237">
        <f>+'NCES-Private Grads-all races'!AR11+'NCES-Public Grads-all races'!AV12</f>
        <v>152386</v>
      </c>
      <c r="AS10" s="237">
        <f>+'NCES-Private Grads-all races'!AS11+'NCES-Public Grads-all races'!AW12</f>
        <v>160864</v>
      </c>
      <c r="AT10" s="237">
        <f>+'NCES-Private Grads-all races'!AT11+'NCES-Public Grads-all races'!AX12</f>
        <v>167446</v>
      </c>
      <c r="AU10" s="237">
        <f>+'NCES-Private Grads-all races'!AU11+'NCES-Public Grads-all races'!AY12</f>
        <v>171681</v>
      </c>
      <c r="AV10" s="237">
        <f>+'NCES-Private Grads-all races'!AV11+'NCES-Public Grads-all races'!AZ12</f>
        <v>175270</v>
      </c>
      <c r="AW10" s="237">
        <f>+'NCES-Private Grads-all races'!AW11+'NCES-Public Grads-all races'!BA12</f>
        <v>180630</v>
      </c>
      <c r="AX10" s="178"/>
      <c r="AY10" s="178"/>
      <c r="AZ10" s="178"/>
    </row>
    <row r="11" spans="1:52" s="76" customFormat="1">
      <c r="A11" s="262" t="s">
        <v>33</v>
      </c>
      <c r="B11" s="237">
        <f>+'NCES-Private Grads-all races'!B12+'NCES-Public Grads-all races'!F13</f>
        <v>45093</v>
      </c>
      <c r="C11" s="237">
        <f>+'NCES-Private Grads-all races'!C12+'NCES-Public Grads-all races'!G13</f>
        <v>53548</v>
      </c>
      <c r="D11" s="237">
        <f>+'NCES-Private Grads-all races'!D12+'NCES-Public Grads-all races'!H13</f>
        <v>54615.342857142852</v>
      </c>
      <c r="E11" s="237">
        <f>+'NCES-Private Grads-all races'!E12+'NCES-Public Grads-all races'!I13</f>
        <v>55682.685714285712</v>
      </c>
      <c r="F11" s="237">
        <f>+'NCES-Private Grads-all races'!F12+'NCES-Public Grads-all races'!J13</f>
        <v>56750.028571428564</v>
      </c>
      <c r="G11" s="237">
        <f>+'NCES-Private Grads-all races'!G12+'NCES-Public Grads-all races'!K13</f>
        <v>57817.371428571416</v>
      </c>
      <c r="H11" s="237">
        <f>+'NCES-Private Grads-all races'!H12+'NCES-Public Grads-all races'!L13</f>
        <v>58884.714285714283</v>
      </c>
      <c r="I11" s="237">
        <f>+'NCES-Private Grads-all races'!I12+'NCES-Public Grads-all races'!M13</f>
        <v>59144.857142857145</v>
      </c>
      <c r="J11" s="237">
        <f>+'NCES-Private Grads-all races'!J12+'NCES-Public Grads-all races'!N13</f>
        <v>60458</v>
      </c>
      <c r="K11" s="237">
        <f>+'NCES-Private Grads-all races'!K12+'NCES-Public Grads-all races'!O13</f>
        <v>59855</v>
      </c>
      <c r="L11" s="237">
        <f>+'NCES-Private Grads-all races'!L12+'NCES-Public Grads-all races'!P13</f>
        <v>60126</v>
      </c>
      <c r="M11" s="237">
        <f>+'NCES-Private Grads-all races'!M12+'NCES-Public Grads-all races'!Q13</f>
        <v>62203</v>
      </c>
      <c r="N11" s="237">
        <f>+'NCES-Private Grads-all races'!N12+'NCES-Public Grads-all races'!R13</f>
        <v>65059</v>
      </c>
      <c r="O11" s="237">
        <f>+'NCES-Private Grads-all races'!O12+'NCES-Public Grads-all races'!S13</f>
        <v>66234</v>
      </c>
      <c r="P11" s="237">
        <f>+'NCES-Private Grads-all races'!P12+'NCES-Public Grads-all races'!T13</f>
        <v>65519</v>
      </c>
      <c r="Q11" s="237">
        <f>+'NCES-Private Grads-all races'!Q12+'NCES-Public Grads-all races'!U13</f>
        <v>67027</v>
      </c>
      <c r="R11" s="237">
        <f>+'NCES-Private Grads-all races'!R12+'NCES-Public Grads-all races'!V13</f>
        <v>66893</v>
      </c>
      <c r="S11" s="237">
        <f>+'NCES-Private Grads-all races'!S12+'NCES-Public Grads-all races'!W13</f>
        <v>68393.555555555562</v>
      </c>
      <c r="T11" s="237">
        <f>+'NCES-Private Grads-all races'!T12+'NCES-Public Grads-all races'!X13</f>
        <v>70078.111111111109</v>
      </c>
      <c r="U11" s="237">
        <f>+'NCES-Private Grads-all races'!U12+'NCES-Public Grads-all races'!Y13</f>
        <v>69040.666666666672</v>
      </c>
      <c r="V11" s="237">
        <f>+'NCES-Private Grads-all races'!V12+'NCES-Public Grads-all races'!Z13</f>
        <v>66624.222222222219</v>
      </c>
      <c r="W11" s="237">
        <f>+'NCES-Private Grads-all races'!W12+'NCES-Public Grads-all races'!AA13</f>
        <v>64718.777777777781</v>
      </c>
      <c r="X11" s="237">
        <f>+'NCES-Private Grads-all races'!X12+'NCES-Public Grads-all races'!AB13</f>
        <v>65305.333333333336</v>
      </c>
      <c r="Y11" s="237">
        <f>+'NCES-Private Grads-all races'!Y12+'NCES-Public Grads-all races'!AC13</f>
        <v>66399.888888888891</v>
      </c>
      <c r="Z11" s="237">
        <f>+'NCES-Private Grads-all races'!Z12+'NCES-Public Grads-all races'!AD13</f>
        <v>68305.444444444438</v>
      </c>
      <c r="AA11" s="237">
        <f>+'NCES-Private Grads-all races'!AA12+'NCES-Public Grads-all races'!AE13</f>
        <v>68636</v>
      </c>
      <c r="AB11" s="237">
        <f>+'NCES-Private Grads-all races'!AB12+'NCES-Public Grads-all races'!AF13</f>
        <v>62989.5</v>
      </c>
      <c r="AC11" s="237">
        <f>+'NCES-Private Grads-all races'!AC12+'NCES-Public Grads-all races'!AG13</f>
        <v>66158</v>
      </c>
      <c r="AD11" s="237">
        <f>+'NCES-Private Grads-all races'!AD12+'NCES-Public Grads-all races'!AH13</f>
        <v>63812</v>
      </c>
      <c r="AE11" s="237">
        <f>+'NCES-Private Grads-all races'!AE12+'NCES-Public Grads-all races'!AI13</f>
        <v>63232</v>
      </c>
      <c r="AF11" s="237">
        <f>+'NCES-Private Grads-all races'!AF12+'NCES-Public Grads-all races'!AJ13</f>
        <v>61708.5</v>
      </c>
      <c r="AG11" s="237">
        <f>+'NCES-Private Grads-all races'!AG12+'NCES-Public Grads-all races'!AK13</f>
        <v>61735</v>
      </c>
      <c r="AH11" s="237">
        <f>+'NCES-Private Grads-all races'!AH12+'NCES-Public Grads-all races'!AL13</f>
        <v>62899</v>
      </c>
      <c r="AI11" s="237">
        <f>+'NCES-Private Grads-all races'!AI12+'NCES-Public Grads-all races'!AM13</f>
        <v>64711</v>
      </c>
      <c r="AJ11" s="237">
        <f>+'NCES-Private Grads-all races'!AJ12+'NCES-Public Grads-all races'!AN13</f>
        <v>64792</v>
      </c>
      <c r="AK11" s="237">
        <f>+'NCES-Private Grads-all races'!AK12+'NCES-Public Grads-all races'!AO13</f>
        <v>66046</v>
      </c>
      <c r="AL11" s="237">
        <f>+'NCES-Private Grads-all races'!AL12+'NCES-Public Grads-all races'!AP13</f>
        <v>71880</v>
      </c>
      <c r="AM11" s="237">
        <f>+'NCES-Private Grads-all races'!AM12+'NCES-Public Grads-all races'!AQ13</f>
        <v>69121</v>
      </c>
      <c r="AN11" s="237">
        <f>+'NCES-Private Grads-all races'!AN12+'NCES-Public Grads-all races'!AR13</f>
        <v>72719</v>
      </c>
      <c r="AO11" s="237">
        <f>+'NCES-Private Grads-all races'!AO12+'NCES-Public Grads-all races'!AS13</f>
        <v>73740</v>
      </c>
      <c r="AP11" s="237">
        <f>+'NCES-Private Grads-all races'!AP12+'NCES-Public Grads-all races'!AT13</f>
        <v>75625</v>
      </c>
      <c r="AQ11" s="237">
        <f>+'NCES-Private Grads-all races'!AQ12+'NCES-Public Grads-all races'!AU13</f>
        <v>78134</v>
      </c>
      <c r="AR11" s="237">
        <f>+'NCES-Private Grads-all races'!AR12+'NCES-Public Grads-all races'!AV13</f>
        <v>80933</v>
      </c>
      <c r="AS11" s="237">
        <f>+'NCES-Private Grads-all races'!AS12+'NCES-Public Grads-all races'!AW13</f>
        <v>85399</v>
      </c>
      <c r="AT11" s="237">
        <f>+'NCES-Private Grads-all races'!AT12+'NCES-Public Grads-all races'!AX13</f>
        <v>91450</v>
      </c>
      <c r="AU11" s="237">
        <f>+'NCES-Private Grads-all races'!AU12+'NCES-Public Grads-all races'!AY13</f>
        <v>96323</v>
      </c>
      <c r="AV11" s="237">
        <f>+'NCES-Private Grads-all races'!AV12+'NCES-Public Grads-all races'!AZ13</f>
        <v>99601</v>
      </c>
      <c r="AW11" s="237">
        <f>+'NCES-Private Grads-all races'!AW12+'NCES-Public Grads-all races'!BA13</f>
        <v>101170</v>
      </c>
      <c r="AX11" s="178"/>
      <c r="AY11" s="178"/>
      <c r="AZ11" s="178"/>
    </row>
    <row r="12" spans="1:52" s="76" customFormat="1">
      <c r="A12" s="262" t="s">
        <v>34</v>
      </c>
      <c r="B12" s="237">
        <f>+'NCES-Private Grads-all races'!B13+'NCES-Public Grads-all races'!F14</f>
        <v>35329</v>
      </c>
      <c r="C12" s="237">
        <f>+'NCES-Private Grads-all races'!C13+'NCES-Public Grads-all races'!G14</f>
        <v>39613</v>
      </c>
      <c r="D12" s="237">
        <f>+'NCES-Private Grads-all races'!D13+'NCES-Public Grads-all races'!H14</f>
        <v>40135.285714285717</v>
      </c>
      <c r="E12" s="237">
        <f>+'NCES-Private Grads-all races'!E13+'NCES-Public Grads-all races'!I14</f>
        <v>40657.571428571428</v>
      </c>
      <c r="F12" s="237">
        <f>+'NCES-Private Grads-all races'!F13+'NCES-Public Grads-all races'!J14</f>
        <v>41179.857142857145</v>
      </c>
      <c r="G12" s="237">
        <f>+'NCES-Private Grads-all races'!G13+'NCES-Public Grads-all races'!K14</f>
        <v>41702.142857142855</v>
      </c>
      <c r="H12" s="237">
        <f>+'NCES-Private Grads-all races'!H13+'NCES-Public Grads-all races'!L14</f>
        <v>42224.428571428572</v>
      </c>
      <c r="I12" s="237">
        <f>+'NCES-Private Grads-all races'!I13+'NCES-Public Grads-all races'!M14</f>
        <v>43311.71428571429</v>
      </c>
      <c r="J12" s="237">
        <f>+'NCES-Private Grads-all races'!J13+'NCES-Public Grads-all races'!N14</f>
        <v>45607</v>
      </c>
      <c r="K12" s="237">
        <f>+'NCES-Private Grads-all races'!K13+'NCES-Public Grads-all races'!O14</f>
        <v>45507</v>
      </c>
      <c r="L12" s="237">
        <f>+'NCES-Private Grads-all races'!L13+'NCES-Public Grads-all races'!P14</f>
        <v>46251</v>
      </c>
      <c r="M12" s="237">
        <f>+'NCES-Private Grads-all races'!M13+'NCES-Public Grads-all races'!Q14</f>
        <v>46368</v>
      </c>
      <c r="N12" s="237">
        <f>+'NCES-Private Grads-all races'!N13+'NCES-Public Grads-all races'!R14</f>
        <v>45761</v>
      </c>
      <c r="O12" s="237">
        <f>+'NCES-Private Grads-all races'!O13+'NCES-Public Grads-all races'!S14</f>
        <v>45755</v>
      </c>
      <c r="P12" s="237">
        <f>+'NCES-Private Grads-all races'!P13+'NCES-Public Grads-all races'!T14</f>
        <v>45741</v>
      </c>
      <c r="Q12" s="237">
        <f>+'NCES-Private Grads-all races'!Q13+'NCES-Public Grads-all races'!U14</f>
        <v>45662</v>
      </c>
      <c r="R12" s="237">
        <f>+'NCES-Private Grads-all races'!R13+'NCES-Public Grads-all races'!V14</f>
        <v>45593</v>
      </c>
      <c r="S12" s="237">
        <f>+'NCES-Private Grads-all races'!S13+'NCES-Public Grads-all races'!W14</f>
        <v>45998.888888888891</v>
      </c>
      <c r="T12" s="237">
        <f>+'NCES-Private Grads-all races'!T13+'NCES-Public Grads-all races'!X14</f>
        <v>46710.777777777781</v>
      </c>
      <c r="U12" s="237">
        <f>+'NCES-Private Grads-all races'!U13+'NCES-Public Grads-all races'!Y14</f>
        <v>44552.666666666664</v>
      </c>
      <c r="V12" s="237">
        <f>+'NCES-Private Grads-all races'!V13+'NCES-Public Grads-all races'!Z14</f>
        <v>43614.555555555555</v>
      </c>
      <c r="W12" s="237">
        <f>+'NCES-Private Grads-all races'!W13+'NCES-Public Grads-all races'!AA14</f>
        <v>41863.444444444445</v>
      </c>
      <c r="X12" s="237">
        <f>+'NCES-Private Grads-all races'!X13+'NCES-Public Grads-all races'!AB14</f>
        <v>41047.333333333328</v>
      </c>
      <c r="Y12" s="237">
        <f>+'NCES-Private Grads-all races'!Y13+'NCES-Public Grads-all races'!AC14</f>
        <v>40602.222222222219</v>
      </c>
      <c r="Z12" s="237">
        <f>+'NCES-Private Grads-all races'!Z13+'NCES-Public Grads-all races'!AD14</f>
        <v>43033.111111111109</v>
      </c>
      <c r="AA12" s="237">
        <f>+'NCES-Private Grads-all races'!AA13+'NCES-Public Grads-all races'!AE14</f>
        <v>42327</v>
      </c>
      <c r="AB12" s="237">
        <f>+'NCES-Private Grads-all races'!AB13+'NCES-Public Grads-all races'!AF14</f>
        <v>41411</v>
      </c>
      <c r="AC12" s="237">
        <f>+'NCES-Private Grads-all races'!AC13+'NCES-Public Grads-all races'!AG14</f>
        <v>39203</v>
      </c>
      <c r="AD12" s="237">
        <f>+'NCES-Private Grads-all races'!AD13+'NCES-Public Grads-all races'!AH14</f>
        <v>37264</v>
      </c>
      <c r="AE12" s="237">
        <f>+'NCES-Private Grads-all races'!AE13+'NCES-Public Grads-all races'!AI14</f>
        <v>39310</v>
      </c>
      <c r="AF12" s="237">
        <f>+'NCES-Private Grads-all races'!AF13+'NCES-Public Grads-all races'!AJ14</f>
        <v>41549.5</v>
      </c>
      <c r="AG12" s="237">
        <f>+'NCES-Private Grads-all races'!AG13+'NCES-Public Grads-all races'!AK14</f>
        <v>40868</v>
      </c>
      <c r="AH12" s="237">
        <f>+'NCES-Private Grads-all races'!AH13+'NCES-Public Grads-all races'!AL14</f>
        <v>39638</v>
      </c>
      <c r="AI12" s="237">
        <f>+'NCES-Private Grads-all races'!AI13+'NCES-Public Grads-all races'!AM14</f>
        <v>40487</v>
      </c>
      <c r="AJ12" s="237">
        <f>+'NCES-Private Grads-all races'!AJ13+'NCES-Public Grads-all races'!AN14</f>
        <v>41041.5</v>
      </c>
      <c r="AK12" s="237">
        <f>+'NCES-Private Grads-all races'!AK13+'NCES-Public Grads-all races'!AO14</f>
        <v>41045</v>
      </c>
      <c r="AL12" s="237">
        <f>+'NCES-Private Grads-all races'!AL13+'NCES-Public Grads-all races'!AP14</f>
        <v>40303</v>
      </c>
      <c r="AM12" s="237">
        <f>+'NCES-Private Grads-all races'!AM13+'NCES-Public Grads-all races'!AQ14</f>
        <v>40611</v>
      </c>
      <c r="AN12" s="237">
        <f>+'NCES-Private Grads-all races'!AN13+'NCES-Public Grads-all races'!AR14</f>
        <v>39994</v>
      </c>
      <c r="AO12" s="237">
        <f>+'NCES-Private Grads-all races'!AO13+'NCES-Public Grads-all races'!AS14</f>
        <v>41314</v>
      </c>
      <c r="AP12" s="237">
        <f>+'NCES-Private Grads-all races'!AP13+'NCES-Public Grads-all races'!AT14</f>
        <v>41477</v>
      </c>
      <c r="AQ12" s="237">
        <f>+'NCES-Private Grads-all races'!AQ13+'NCES-Public Grads-all races'!AU14</f>
        <v>42119</v>
      </c>
      <c r="AR12" s="237">
        <f>+'NCES-Private Grads-all races'!AR13+'NCES-Public Grads-all races'!AV14</f>
        <v>42324</v>
      </c>
      <c r="AS12" s="237">
        <f>+'NCES-Private Grads-all races'!AS13+'NCES-Public Grads-all races'!AW14</f>
        <v>43129</v>
      </c>
      <c r="AT12" s="237">
        <f>+'NCES-Private Grads-all races'!AT13+'NCES-Public Grads-all races'!AX14</f>
        <v>43324</v>
      </c>
      <c r="AU12" s="237">
        <f>+'NCES-Private Grads-all races'!AU13+'NCES-Public Grads-all races'!AY14</f>
        <v>45791</v>
      </c>
      <c r="AV12" s="237">
        <f>+'NCES-Private Grads-all races'!AV13+'NCES-Public Grads-all races'!AZ14</f>
        <v>46699</v>
      </c>
      <c r="AW12" s="237">
        <f>+'NCES-Private Grads-all races'!AW13+'NCES-Public Grads-all races'!BA14</f>
        <v>45670</v>
      </c>
      <c r="AX12" s="178"/>
      <c r="AY12" s="178"/>
      <c r="AZ12" s="178"/>
    </row>
    <row r="13" spans="1:52" s="76" customFormat="1">
      <c r="A13" s="262" t="s">
        <v>35</v>
      </c>
      <c r="B13" s="237">
        <f>+'NCES-Private Grads-all races'!B14+'NCES-Public Grads-all races'!F15</f>
        <v>41010</v>
      </c>
      <c r="C13" s="237">
        <f>+'NCES-Private Grads-all races'!C14+'NCES-Public Grads-all races'!G15</f>
        <v>45109</v>
      </c>
      <c r="D13" s="237">
        <f>+'NCES-Private Grads-all races'!D14+'NCES-Public Grads-all races'!H15</f>
        <v>46020.542857142857</v>
      </c>
      <c r="E13" s="237">
        <f>+'NCES-Private Grads-all races'!E14+'NCES-Public Grads-all races'!I15</f>
        <v>46932.085714285713</v>
      </c>
      <c r="F13" s="237">
        <f>+'NCES-Private Grads-all races'!F14+'NCES-Public Grads-all races'!J15</f>
        <v>47843.628571428577</v>
      </c>
      <c r="G13" s="237">
        <f>+'NCES-Private Grads-all races'!G14+'NCES-Public Grads-all races'!K15</f>
        <v>48755.171428571433</v>
      </c>
      <c r="H13" s="237">
        <f>+'NCES-Private Grads-all races'!H14+'NCES-Public Grads-all races'!L15</f>
        <v>49666.714285714283</v>
      </c>
      <c r="I13" s="237">
        <f>+'NCES-Private Grads-all races'!I14+'NCES-Public Grads-all races'!M15</f>
        <v>50508.857142857145</v>
      </c>
      <c r="J13" s="237">
        <f>+'NCES-Private Grads-all races'!J14+'NCES-Public Grads-all races'!N15</f>
        <v>51663</v>
      </c>
      <c r="K13" s="237">
        <f>+'NCES-Private Grads-all races'!K14+'NCES-Public Grads-all races'!O15</f>
        <v>51804</v>
      </c>
      <c r="L13" s="237">
        <f>+'NCES-Private Grads-all races'!L14+'NCES-Public Grads-all races'!P15</f>
        <v>52908</v>
      </c>
      <c r="M13" s="237">
        <f>+'NCES-Private Grads-all races'!M14+'NCES-Public Grads-all races'!Q15</f>
        <v>56891</v>
      </c>
      <c r="N13" s="237">
        <f>+'NCES-Private Grads-all races'!N14+'NCES-Public Grads-all races'!R15</f>
        <v>56446</v>
      </c>
      <c r="O13" s="237">
        <f>+'NCES-Private Grads-all races'!O14+'NCES-Public Grads-all races'!S15</f>
        <v>57219</v>
      </c>
      <c r="P13" s="237">
        <f>+'NCES-Private Grads-all races'!P14+'NCES-Public Grads-all races'!T15</f>
        <v>56274.666666666664</v>
      </c>
      <c r="Q13" s="237">
        <f>+'NCES-Private Grads-all races'!Q14+'NCES-Public Grads-all races'!U15</f>
        <v>56044.333333333328</v>
      </c>
      <c r="R13" s="237">
        <f>+'NCES-Private Grads-all races'!R14+'NCES-Public Grads-all races'!V15</f>
        <v>55572</v>
      </c>
      <c r="S13" s="237">
        <f>+'NCES-Private Grads-all races'!S14+'NCES-Public Grads-all races'!W15</f>
        <v>55380.333333333336</v>
      </c>
      <c r="T13" s="237">
        <f>+'NCES-Private Grads-all races'!T14+'NCES-Public Grads-all races'!X15</f>
        <v>48982.666666666672</v>
      </c>
      <c r="U13" s="237">
        <f>+'NCES-Private Grads-all races'!U14+'NCES-Public Grads-all races'!Y15</f>
        <v>48533</v>
      </c>
      <c r="V13" s="237">
        <f>+'NCES-Private Grads-all races'!V14+'NCES-Public Grads-all races'!Z15</f>
        <v>48300.333333333336</v>
      </c>
      <c r="W13" s="237">
        <f>+'NCES-Private Grads-all races'!W14+'NCES-Public Grads-all races'!AA15</f>
        <v>48548.666666666672</v>
      </c>
      <c r="X13" s="237">
        <f>+'NCES-Private Grads-all races'!X14+'NCES-Public Grads-all races'!AB15</f>
        <v>48678</v>
      </c>
      <c r="Y13" s="237">
        <f>+'NCES-Private Grads-all races'!Y14+'NCES-Public Grads-all races'!AC15</f>
        <v>47703.333333333336</v>
      </c>
      <c r="Z13" s="237">
        <f>+'NCES-Private Grads-all races'!Z14+'NCES-Public Grads-all races'!AD15</f>
        <v>47583.666666666672</v>
      </c>
      <c r="AA13" s="237">
        <f>+'NCES-Private Grads-all races'!AA14+'NCES-Public Grads-all races'!AE15</f>
        <v>45630</v>
      </c>
      <c r="AB13" s="237">
        <f>+'NCES-Private Grads-all races'!AB14+'NCES-Public Grads-all races'!AF15</f>
        <v>44045</v>
      </c>
      <c r="AC13" s="237">
        <f>+'NCES-Private Grads-all races'!AC14+'NCES-Public Grads-all races'!AG15</f>
        <v>41041</v>
      </c>
      <c r="AD13" s="237">
        <f>+'NCES-Private Grads-all races'!AD14+'NCES-Public Grads-all races'!AH15</f>
        <v>39799</v>
      </c>
      <c r="AE13" s="237">
        <f>+'NCES-Private Grads-all races'!AE14+'NCES-Public Grads-all races'!AI15</f>
        <v>41526</v>
      </c>
      <c r="AF13" s="237">
        <f>+'NCES-Private Grads-all races'!AF14+'NCES-Public Grads-all races'!AJ15</f>
        <v>42472.5</v>
      </c>
      <c r="AG13" s="237">
        <f>+'NCES-Private Grads-all races'!AG14+'NCES-Public Grads-all races'!AK15</f>
        <v>43937</v>
      </c>
      <c r="AH13" s="237">
        <f>+'NCES-Private Grads-all races'!AH14+'NCES-Public Grads-all races'!AL15</f>
        <v>44148</v>
      </c>
      <c r="AI13" s="237">
        <f>+'NCES-Private Grads-all races'!AI14+'NCES-Public Grads-all races'!AM15</f>
        <v>44434</v>
      </c>
      <c r="AJ13" s="237">
        <f>+'NCES-Private Grads-all races'!AJ14+'NCES-Public Grads-all races'!AN15</f>
        <v>46357.5</v>
      </c>
      <c r="AK13" s="237">
        <f>+'NCES-Private Grads-all races'!AK14+'NCES-Public Grads-all races'!AO15</f>
        <v>46518</v>
      </c>
      <c r="AL13" s="237">
        <f>+'NCES-Private Grads-all races'!AL14+'NCES-Public Grads-all races'!AP15</f>
        <v>47685</v>
      </c>
      <c r="AM13" s="237">
        <f>+'NCES-Private Grads-all races'!AM14+'NCES-Public Grads-all races'!AQ15</f>
        <v>46712</v>
      </c>
      <c r="AN13" s="237">
        <f>+'NCES-Private Grads-all races'!AN14+'NCES-Public Grads-all races'!AR15</f>
        <v>46609</v>
      </c>
      <c r="AO13" s="237">
        <f>+'NCES-Private Grads-all races'!AO14+'NCES-Public Grads-all races'!AS15</f>
        <v>46620</v>
      </c>
      <c r="AP13" s="237">
        <f>+'NCES-Private Grads-all races'!AP14+'NCES-Public Grads-all races'!AT15</f>
        <v>45504</v>
      </c>
      <c r="AQ13" s="237">
        <f>+'NCES-Private Grads-all races'!AQ14+'NCES-Public Grads-all races'!AU15</f>
        <v>43969</v>
      </c>
      <c r="AR13" s="237">
        <f>+'NCES-Private Grads-all races'!AR14+'NCES-Public Grads-all races'!AV15</f>
        <v>41020</v>
      </c>
      <c r="AS13" s="237">
        <f>+'NCES-Private Grads-all races'!AS14+'NCES-Public Grads-all races'!AW15</f>
        <v>41804</v>
      </c>
      <c r="AT13" s="237">
        <f>+'NCES-Private Grads-all races'!AT14+'NCES-Public Grads-all races'!AX15</f>
        <v>42236</v>
      </c>
      <c r="AU13" s="237">
        <f>+'NCES-Private Grads-all races'!AU14+'NCES-Public Grads-all races'!AY15</f>
        <v>43762</v>
      </c>
      <c r="AV13" s="237">
        <f>+'NCES-Private Grads-all races'!AV14+'NCES-Public Grads-all races'!AZ15</f>
        <v>44398</v>
      </c>
      <c r="AW13" s="237">
        <f>+'NCES-Private Grads-all races'!AW14+'NCES-Public Grads-all races'!BA15</f>
        <v>41840</v>
      </c>
      <c r="AX13" s="178"/>
      <c r="AY13" s="178"/>
      <c r="AZ13" s="178"/>
    </row>
    <row r="14" spans="1:52" s="76" customFormat="1">
      <c r="A14" s="262" t="s">
        <v>36</v>
      </c>
      <c r="B14" s="237">
        <f>+'NCES-Private Grads-all races'!B15+'NCES-Public Grads-all races'!F16</f>
        <v>39776</v>
      </c>
      <c r="C14" s="237">
        <f>+'NCES-Private Grads-all races'!C15+'NCES-Public Grads-all races'!G16</f>
        <v>46635</v>
      </c>
      <c r="D14" s="237">
        <f>+'NCES-Private Grads-all races'!D15+'NCES-Public Grads-all races'!H16</f>
        <v>47799.257142857146</v>
      </c>
      <c r="E14" s="237">
        <f>+'NCES-Private Grads-all races'!E15+'NCES-Public Grads-all races'!I16</f>
        <v>48963.514285714293</v>
      </c>
      <c r="F14" s="237">
        <f>+'NCES-Private Grads-all races'!F15+'NCES-Public Grads-all races'!J16</f>
        <v>50127.771428571432</v>
      </c>
      <c r="G14" s="237">
        <f>+'NCES-Private Grads-all races'!G15+'NCES-Public Grads-all races'!K16</f>
        <v>51292.028571428578</v>
      </c>
      <c r="H14" s="237">
        <f>+'NCES-Private Grads-all races'!H15+'NCES-Public Grads-all races'!L16</f>
        <v>52456.285714285717</v>
      </c>
      <c r="I14" s="237">
        <f>+'NCES-Private Grads-all races'!I15+'NCES-Public Grads-all races'!M16</f>
        <v>54366.142857142855</v>
      </c>
      <c r="J14" s="237">
        <f>+'NCES-Private Grads-all races'!J15+'NCES-Public Grads-all races'!N16</f>
        <v>56670</v>
      </c>
      <c r="K14" s="237">
        <f>+'NCES-Private Grads-all races'!K15+'NCES-Public Grads-all races'!O16</f>
        <v>59113</v>
      </c>
      <c r="L14" s="237">
        <f>+'NCES-Private Grads-all races'!L15+'NCES-Public Grads-all races'!P16</f>
        <v>60428</v>
      </c>
      <c r="M14" s="237">
        <f>+'NCES-Private Grads-all races'!M15+'NCES-Public Grads-all races'!Q16</f>
        <v>62308</v>
      </c>
      <c r="N14" s="237">
        <f>+'NCES-Private Grads-all races'!N15+'NCES-Public Grads-all races'!R16</f>
        <v>63063</v>
      </c>
      <c r="O14" s="237">
        <f>+'NCES-Private Grads-all races'!O15+'NCES-Public Grads-all races'!S16</f>
        <v>62503</v>
      </c>
      <c r="P14" s="237">
        <f>+'NCES-Private Grads-all races'!P15+'NCES-Public Grads-all races'!T16</f>
        <v>62405.333333333336</v>
      </c>
      <c r="Q14" s="237">
        <f>+'NCES-Private Grads-all races'!Q15+'NCES-Public Grads-all races'!U16</f>
        <v>62014.666666666664</v>
      </c>
      <c r="R14" s="237">
        <f>+'NCES-Private Grads-all races'!R15+'NCES-Public Grads-all races'!V16</f>
        <v>61121</v>
      </c>
      <c r="S14" s="237">
        <f>+'NCES-Private Grads-all races'!S15+'NCES-Public Grads-all races'!W16</f>
        <v>60898.888888888891</v>
      </c>
      <c r="T14" s="237">
        <f>+'NCES-Private Grads-all races'!T15+'NCES-Public Grads-all races'!X16</f>
        <v>61467.777777777781</v>
      </c>
      <c r="U14" s="237">
        <f>+'NCES-Private Grads-all races'!U15+'NCES-Public Grads-all races'!Y16</f>
        <v>59290.666666666664</v>
      </c>
      <c r="V14" s="237">
        <f>+'NCES-Private Grads-all races'!V15+'NCES-Public Grads-all races'!Z16</f>
        <v>57526.555555555555</v>
      </c>
      <c r="W14" s="237">
        <f>+'NCES-Private Grads-all races'!W15+'NCES-Public Grads-all races'!AA16</f>
        <v>55139.444444444445</v>
      </c>
      <c r="X14" s="237">
        <f>+'NCES-Private Grads-all races'!X15+'NCES-Public Grads-all races'!AB16</f>
        <v>53538.333333333328</v>
      </c>
      <c r="Y14" s="237">
        <f>+'NCES-Private Grads-all races'!Y15+'NCES-Public Grads-all races'!AC16</f>
        <v>52943.222222222219</v>
      </c>
      <c r="Z14" s="237">
        <f>+'NCES-Private Grads-all races'!Z15+'NCES-Public Grads-all races'!AD16</f>
        <v>54009.111111111109</v>
      </c>
      <c r="AA14" s="237">
        <f>+'NCES-Private Grads-all races'!AA15+'NCES-Public Grads-all races'!AE16</f>
        <v>52623</v>
      </c>
      <c r="AB14" s="237">
        <f>+'NCES-Private Grads-all races'!AB15+'NCES-Public Grads-all races'!AF16</f>
        <v>48266.5</v>
      </c>
      <c r="AC14" s="237">
        <f>+'NCES-Private Grads-all races'!AC15+'NCES-Public Grads-all races'!AG16</f>
        <v>45583</v>
      </c>
      <c r="AD14" s="237">
        <f>+'NCES-Private Grads-all races'!AD15+'NCES-Public Grads-all races'!AH16</f>
        <v>46289</v>
      </c>
      <c r="AE14" s="237">
        <f>+'NCES-Private Grads-all races'!AE15+'NCES-Public Grads-all races'!AI16</f>
        <v>45171</v>
      </c>
      <c r="AF14" s="237">
        <f>+'NCES-Private Grads-all races'!AF15+'NCES-Public Grads-all races'!AJ16</f>
        <v>45032.5</v>
      </c>
      <c r="AG14" s="237">
        <f>+'NCES-Private Grads-all races'!AG15+'NCES-Public Grads-all races'!AK16</f>
        <v>47622</v>
      </c>
      <c r="AH14" s="237">
        <f>+'NCES-Private Grads-all races'!AH15+'NCES-Public Grads-all races'!AL16</f>
        <v>47761</v>
      </c>
      <c r="AI14" s="237">
        <f>+'NCES-Private Grads-all races'!AI15+'NCES-Public Grads-all races'!AM16</f>
        <v>49204</v>
      </c>
      <c r="AJ14" s="237">
        <f>+'NCES-Private Grads-all races'!AJ15+'NCES-Public Grads-all races'!AN16</f>
        <v>51527</v>
      </c>
      <c r="AK14" s="237">
        <f>+'NCES-Private Grads-all races'!AK15+'NCES-Public Grads-all races'!AO16</f>
        <v>53810</v>
      </c>
      <c r="AL14" s="237">
        <f>+'NCES-Private Grads-all races'!AL15+'NCES-Public Grads-all races'!AP16</f>
        <v>55520</v>
      </c>
      <c r="AM14" s="237">
        <f>+'NCES-Private Grads-all races'!AM15+'NCES-Public Grads-all races'!AQ16</f>
        <v>56888</v>
      </c>
      <c r="AN14" s="237">
        <f>+'NCES-Private Grads-all races'!AN15+'NCES-Public Grads-all races'!AR16</f>
        <v>58619</v>
      </c>
      <c r="AO14" s="237">
        <f>+'NCES-Private Grads-all races'!AO15+'NCES-Public Grads-all races'!AS16</f>
        <v>59674</v>
      </c>
      <c r="AP14" s="237">
        <f>+'NCES-Private Grads-all races'!AP15+'NCES-Public Grads-all races'!AT16</f>
        <v>61035</v>
      </c>
      <c r="AQ14" s="237">
        <f>+'NCES-Private Grads-all races'!AQ15+'NCES-Public Grads-all races'!AU16</f>
        <v>62690</v>
      </c>
      <c r="AR14" s="237">
        <f>+'NCES-Private Grads-all races'!AR15+'NCES-Public Grads-all races'!AV16</f>
        <v>64521</v>
      </c>
      <c r="AS14" s="237">
        <f>+'NCES-Private Grads-all races'!AS15+'NCES-Public Grads-all races'!AW16</f>
        <v>67014</v>
      </c>
      <c r="AT14" s="237">
        <f>+'NCES-Private Grads-all races'!AT15+'NCES-Public Grads-all races'!AX16</f>
        <v>68511</v>
      </c>
      <c r="AU14" s="237">
        <f>+'NCES-Private Grads-all races'!AU15+'NCES-Public Grads-all races'!AY16</f>
        <v>67534</v>
      </c>
      <c r="AV14" s="237">
        <f>+'NCES-Private Grads-all races'!AV15+'NCES-Public Grads-all races'!AZ16</f>
        <v>68108</v>
      </c>
      <c r="AW14" s="237">
        <f>+'NCES-Private Grads-all races'!AW15+'NCES-Public Grads-all races'!BA16</f>
        <v>66840</v>
      </c>
      <c r="AX14" s="178"/>
      <c r="AY14" s="178"/>
      <c r="AZ14" s="178"/>
    </row>
    <row r="15" spans="1:52" s="76" customFormat="1">
      <c r="A15" s="262" t="s">
        <v>37</v>
      </c>
      <c r="B15" s="237">
        <f>+'NCES-Private Grads-all races'!B16+'NCES-Public Grads-all races'!F17</f>
        <v>24596</v>
      </c>
      <c r="C15" s="237">
        <f>+'NCES-Private Grads-all races'!C16+'NCES-Public Grads-all races'!G17</f>
        <v>27570</v>
      </c>
      <c r="D15" s="237">
        <f>+'NCES-Private Grads-all races'!D16+'NCES-Public Grads-all races'!H17</f>
        <v>28179.742857142857</v>
      </c>
      <c r="E15" s="237">
        <f>+'NCES-Private Grads-all races'!E16+'NCES-Public Grads-all races'!I17</f>
        <v>28789.485714285711</v>
      </c>
      <c r="F15" s="237">
        <f>+'NCES-Private Grads-all races'!F16+'NCES-Public Grads-all races'!J17</f>
        <v>29399.228571428568</v>
      </c>
      <c r="G15" s="237">
        <f>+'NCES-Private Grads-all races'!G16+'NCES-Public Grads-all races'!K17</f>
        <v>30008.971428571422</v>
      </c>
      <c r="H15" s="237">
        <f>+'NCES-Private Grads-all races'!H16+'NCES-Public Grads-all races'!L17</f>
        <v>30618.714285714286</v>
      </c>
      <c r="I15" s="237">
        <f>+'NCES-Private Grads-all races'!I16+'NCES-Public Grads-all races'!M17</f>
        <v>27711.857142857141</v>
      </c>
      <c r="J15" s="237">
        <f>+'NCES-Private Grads-all races'!J16+'NCES-Public Grads-all races'!N17</f>
        <v>27529</v>
      </c>
      <c r="K15" s="237">
        <f>+'NCES-Private Grads-all races'!K16+'NCES-Public Grads-all races'!O17</f>
        <v>27128</v>
      </c>
      <c r="L15" s="237">
        <f>+'NCES-Private Grads-all races'!L16+'NCES-Public Grads-all races'!P17</f>
        <v>26664</v>
      </c>
      <c r="M15" s="237">
        <f>+'NCES-Private Grads-all races'!M16+'NCES-Public Grads-all races'!Q17</f>
        <v>30843</v>
      </c>
      <c r="N15" s="237">
        <f>+'NCES-Private Grads-all races'!N16+'NCES-Public Grads-all races'!R17</f>
        <v>31617</v>
      </c>
      <c r="O15" s="237">
        <f>+'NCES-Private Grads-all races'!O16+'NCES-Public Grads-all races'!S17</f>
        <v>31639</v>
      </c>
      <c r="P15" s="237">
        <f>+'NCES-Private Grads-all races'!P16+'NCES-Public Grads-all races'!T17</f>
        <v>32093.333333333332</v>
      </c>
      <c r="Q15" s="237">
        <f>+'NCES-Private Grads-all races'!Q16+'NCES-Public Grads-all races'!U17</f>
        <v>31982.666666666668</v>
      </c>
      <c r="R15" s="237">
        <f>+'NCES-Private Grads-all races'!R16+'NCES-Public Grads-all races'!V17</f>
        <v>31308</v>
      </c>
      <c r="S15" s="237">
        <f>+'NCES-Private Grads-all races'!S16+'NCES-Public Grads-all races'!W17</f>
        <v>31763.555555555555</v>
      </c>
      <c r="T15" s="237">
        <f>+'NCES-Private Grads-all races'!T16+'NCES-Public Grads-all races'!X17</f>
        <v>31662.111111111109</v>
      </c>
      <c r="U15" s="237">
        <f>+'NCES-Private Grads-all races'!U16+'NCES-Public Grads-all races'!Y17</f>
        <v>30868.666666666668</v>
      </c>
      <c r="V15" s="237">
        <f>+'NCES-Private Grads-all races'!V16+'NCES-Public Grads-all races'!Z17</f>
        <v>29880.222222222223</v>
      </c>
      <c r="W15" s="237">
        <f>+'NCES-Private Grads-all races'!W16+'NCES-Public Grads-all races'!AA17</f>
        <v>28829.777777777777</v>
      </c>
      <c r="X15" s="237">
        <f>+'NCES-Private Grads-all races'!X16+'NCES-Public Grads-all races'!AB17</f>
        <v>28607.333333333336</v>
      </c>
      <c r="Y15" s="237">
        <f>+'NCES-Private Grads-all races'!Y16+'NCES-Public Grads-all races'!AC17</f>
        <v>29632.888888888891</v>
      </c>
      <c r="Z15" s="237">
        <f>+'NCES-Private Grads-all races'!Z16+'NCES-Public Grads-all races'!AD17</f>
        <v>31286.444444444445</v>
      </c>
      <c r="AA15" s="237">
        <f>+'NCES-Private Grads-all races'!AA16+'NCES-Public Grads-all races'!AE17</f>
        <v>27590</v>
      </c>
      <c r="AB15" s="237">
        <f>+'NCES-Private Grads-all races'!AB16+'NCES-Public Grads-all races'!AF17</f>
        <v>28721</v>
      </c>
      <c r="AC15" s="237">
        <f>+'NCES-Private Grads-all races'!AC16+'NCES-Public Grads-all races'!AG17</f>
        <v>27394</v>
      </c>
      <c r="AD15" s="237">
        <f>+'NCES-Private Grads-all races'!AD16+'NCES-Public Grads-all races'!AH17</f>
        <v>26641</v>
      </c>
      <c r="AE15" s="237">
        <f>+'NCES-Private Grads-all races'!AE16+'NCES-Public Grads-all races'!AI17</f>
        <v>27498</v>
      </c>
      <c r="AF15" s="237">
        <f>+'NCES-Private Grads-all races'!AF16+'NCES-Public Grads-all races'!AJ17</f>
        <v>26916.5</v>
      </c>
      <c r="AG15" s="237">
        <f>+'NCES-Private Grads-all races'!AG16+'NCES-Public Grads-all races'!AK17</f>
        <v>27011</v>
      </c>
      <c r="AH15" s="237">
        <f>+'NCES-Private Grads-all races'!AH16+'NCES-Public Grads-all races'!AL17</f>
        <v>26597</v>
      </c>
      <c r="AI15" s="237">
        <f>+'NCES-Private Grads-all races'!AI16+'NCES-Public Grads-all races'!AM17</f>
        <v>27130</v>
      </c>
      <c r="AJ15" s="237">
        <f>+'NCES-Private Grads-all races'!AJ16+'NCES-Public Grads-all races'!AN17</f>
        <v>28197.5</v>
      </c>
      <c r="AK15" s="237">
        <f>+'NCES-Private Grads-all races'!AK16+'NCES-Public Grads-all races'!AO17</f>
        <v>27847</v>
      </c>
      <c r="AL15" s="237">
        <f>+'NCES-Private Grads-all races'!AL16+'NCES-Public Grads-all races'!AP17</f>
        <v>28024</v>
      </c>
      <c r="AM15" s="237">
        <f>+'NCES-Private Grads-all races'!AM16+'NCES-Public Grads-all races'!AQ17</f>
        <v>27200</v>
      </c>
      <c r="AN15" s="237">
        <f>+'NCES-Private Grads-all races'!AN16+'NCES-Public Grads-all races'!AR17</f>
        <v>27151</v>
      </c>
      <c r="AO15" s="237">
        <f>+'NCES-Private Grads-all races'!AO16+'NCES-Public Grads-all races'!AS17</f>
        <v>27180</v>
      </c>
      <c r="AP15" s="237">
        <f>+'NCES-Private Grads-all races'!AP16+'NCES-Public Grads-all races'!AT17</f>
        <v>26995</v>
      </c>
      <c r="AQ15" s="237">
        <f>+'NCES-Private Grads-all races'!AQ16+'NCES-Public Grads-all races'!AU17</f>
        <v>26673</v>
      </c>
      <c r="AR15" s="237">
        <f>+'NCES-Private Grads-all races'!AR16+'NCES-Public Grads-all races'!AV17</f>
        <v>27098</v>
      </c>
      <c r="AS15" s="237">
        <f>+'NCES-Private Grads-all races'!AS16+'NCES-Public Grads-all races'!AW17</f>
        <v>27536</v>
      </c>
      <c r="AT15" s="237">
        <f>+'NCES-Private Grads-all races'!AT16+'NCES-Public Grads-all races'!AX17</f>
        <v>28150</v>
      </c>
      <c r="AU15" s="237">
        <f>+'NCES-Private Grads-all races'!AU16+'NCES-Public Grads-all races'!AY17</f>
        <v>27865</v>
      </c>
      <c r="AV15" s="237">
        <f>+'NCES-Private Grads-all races'!AV16+'NCES-Public Grads-all races'!AZ17</f>
        <v>28783</v>
      </c>
      <c r="AW15" s="237">
        <f>+'NCES-Private Grads-all races'!AW16+'NCES-Public Grads-all races'!BA17</f>
        <v>29410</v>
      </c>
      <c r="AX15" s="178"/>
      <c r="AY15" s="178"/>
      <c r="AZ15" s="178"/>
    </row>
    <row r="16" spans="1:52" s="76" customFormat="1">
      <c r="A16" s="262" t="s">
        <v>38</v>
      </c>
      <c r="B16" s="237">
        <f>+'NCES-Private Grads-all races'!B17+'NCES-Public Grads-all races'!F18</f>
        <v>54380</v>
      </c>
      <c r="C16" s="237">
        <f>+'NCES-Private Grads-all races'!C17+'NCES-Public Grads-all races'!G18</f>
        <v>68480</v>
      </c>
      <c r="D16" s="237">
        <f>+'NCES-Private Grads-all races'!D17+'NCES-Public Grads-all races'!H18</f>
        <v>68773.2</v>
      </c>
      <c r="E16" s="237">
        <f>+'NCES-Private Grads-all races'!E17+'NCES-Public Grads-all races'!I18</f>
        <v>69066.399999999994</v>
      </c>
      <c r="F16" s="237">
        <f>+'NCES-Private Grads-all races'!F17+'NCES-Public Grads-all races'!J18</f>
        <v>69359.599999999991</v>
      </c>
      <c r="G16" s="237">
        <f>+'NCES-Private Grads-all races'!G17+'NCES-Public Grads-all races'!K18</f>
        <v>69652.799999999988</v>
      </c>
      <c r="H16" s="237">
        <f>+'NCES-Private Grads-all races'!H17+'NCES-Public Grads-all races'!L18</f>
        <v>69946</v>
      </c>
      <c r="I16" s="237">
        <f>+'NCES-Private Grads-all races'!I17+'NCES-Public Grads-all races'!M18</f>
        <v>69901</v>
      </c>
      <c r="J16" s="237">
        <f>+'NCES-Private Grads-all races'!J17+'NCES-Public Grads-all races'!N18</f>
        <v>71342</v>
      </c>
      <c r="K16" s="237">
        <f>+'NCES-Private Grads-all races'!K17+'NCES-Public Grads-all races'!O18</f>
        <v>70422</v>
      </c>
      <c r="L16" s="237">
        <f>+'NCES-Private Grads-all races'!L17+'NCES-Public Grads-all races'!P18</f>
        <v>70162</v>
      </c>
      <c r="M16" s="237">
        <f>+'NCES-Private Grads-all races'!M17+'NCES-Public Grads-all races'!Q18</f>
        <v>72194</v>
      </c>
      <c r="N16" s="237">
        <f>+'NCES-Private Grads-all races'!N17+'NCES-Public Grads-all races'!R18</f>
        <v>73498</v>
      </c>
      <c r="O16" s="237">
        <f>+'NCES-Private Grads-all races'!O17+'NCES-Public Grads-all races'!S18</f>
        <v>74146</v>
      </c>
      <c r="P16" s="237">
        <f>+'NCES-Private Grads-all races'!P17+'NCES-Public Grads-all races'!T18</f>
        <v>73880</v>
      </c>
      <c r="Q16" s="237">
        <f>+'NCES-Private Grads-all races'!Q17+'NCES-Public Grads-all races'!U18</f>
        <v>75318</v>
      </c>
      <c r="R16" s="237">
        <f>+'NCES-Private Grads-all races'!R17+'NCES-Public Grads-all races'!V18</f>
        <v>73643</v>
      </c>
      <c r="S16" s="237">
        <f>+'NCES-Private Grads-all races'!S17+'NCES-Public Grads-all races'!W18</f>
        <v>72155.888888888891</v>
      </c>
      <c r="T16" s="237">
        <f>+'NCES-Private Grads-all races'!T17+'NCES-Public Grads-all races'!X18</f>
        <v>73950.777777777781</v>
      </c>
      <c r="U16" s="237">
        <f>+'NCES-Private Grads-all races'!U17+'NCES-Public Grads-all races'!Y18</f>
        <v>71503.666666666672</v>
      </c>
      <c r="V16" s="237">
        <f>+'NCES-Private Grads-all races'!V17+'NCES-Public Grads-all races'!Z18</f>
        <v>69503.555555555562</v>
      </c>
      <c r="W16" s="237">
        <f>+'NCES-Private Grads-all races'!W17+'NCES-Public Grads-all races'!AA18</f>
        <v>69925.444444444438</v>
      </c>
      <c r="X16" s="237">
        <f>+'NCES-Private Grads-all races'!X17+'NCES-Public Grads-all races'!AB18</f>
        <v>68525.333333333328</v>
      </c>
      <c r="Y16" s="237">
        <f>+'NCES-Private Grads-all races'!Y17+'NCES-Public Grads-all races'!AC18</f>
        <v>68061.222222222219</v>
      </c>
      <c r="Z16" s="237">
        <f>+'NCES-Private Grads-all races'!Z17+'NCES-Public Grads-all races'!AD18</f>
        <v>70456.111111111109</v>
      </c>
      <c r="AA16" s="237">
        <f>+'NCES-Private Grads-all races'!AA17+'NCES-Public Grads-all races'!AE18</f>
        <v>72570</v>
      </c>
      <c r="AB16" s="237">
        <f>+'NCES-Private Grads-all races'!AB17+'NCES-Public Grads-all races'!AF18</f>
        <v>67677.5</v>
      </c>
      <c r="AC16" s="237">
        <f>+'NCES-Private Grads-all races'!AC17+'NCES-Public Grads-all races'!AG18</f>
        <v>65983</v>
      </c>
      <c r="AD16" s="237">
        <f>+'NCES-Private Grads-all races'!AD17+'NCES-Public Grads-all races'!AH18</f>
        <v>64348</v>
      </c>
      <c r="AE16" s="237">
        <f>+'NCES-Private Grads-all races'!AE17+'NCES-Public Grads-all races'!AI18</f>
        <v>63443</v>
      </c>
      <c r="AF16" s="237">
        <f>+'NCES-Private Grads-all races'!AF17+'NCES-Public Grads-all races'!AJ18</f>
        <v>60801.5</v>
      </c>
      <c r="AG16" s="237">
        <f>+'NCES-Private Grads-all races'!AG17+'NCES-Public Grads-all races'!AK18</f>
        <v>62684</v>
      </c>
      <c r="AH16" s="237">
        <f>+'NCES-Private Grads-all races'!AH17+'NCES-Public Grads-all races'!AL18</f>
        <v>60286</v>
      </c>
      <c r="AI16" s="237">
        <f>+'NCES-Private Grads-all races'!AI17+'NCES-Public Grads-all races'!AM18</f>
        <v>61451</v>
      </c>
      <c r="AJ16" s="237">
        <f>+'NCES-Private Grads-all races'!AJ17+'NCES-Public Grads-all races'!AN18</f>
        <v>63202.5</v>
      </c>
      <c r="AK16" s="237">
        <f>+'NCES-Private Grads-all races'!AK17+'NCES-Public Grads-all races'!AO18</f>
        <v>64337</v>
      </c>
      <c r="AL16" s="237">
        <f>+'NCES-Private Grads-all races'!AL17+'NCES-Public Grads-all races'!AP18</f>
        <v>66281</v>
      </c>
      <c r="AM16" s="237">
        <f>+'NCES-Private Grads-all races'!AM17+'NCES-Public Grads-all races'!AQ18</f>
        <v>67587</v>
      </c>
      <c r="AN16" s="237">
        <f>+'NCES-Private Grads-all races'!AN17+'NCES-Public Grads-all races'!AR18</f>
        <v>70669.5</v>
      </c>
      <c r="AO16" s="237">
        <f>+'NCES-Private Grads-all races'!AO17+'NCES-Public Grads-all races'!AS18</f>
        <v>74826</v>
      </c>
      <c r="AP16" s="237">
        <f>+'NCES-Private Grads-all races'!AP17+'NCES-Public Grads-all races'!AT18</f>
        <v>77356</v>
      </c>
      <c r="AQ16" s="237">
        <f>+'NCES-Private Grads-all races'!AQ17+'NCES-Public Grads-all races'!AU18</f>
        <v>80340</v>
      </c>
      <c r="AR16" s="237">
        <f>+'NCES-Private Grads-all races'!AR17+'NCES-Public Grads-all races'!AV18</f>
        <v>82170</v>
      </c>
      <c r="AS16" s="237">
        <f>+'NCES-Private Grads-all races'!AS17+'NCES-Public Grads-all races'!AW18</f>
        <v>81621</v>
      </c>
      <c r="AT16" s="237">
        <f>+'NCES-Private Grads-all races'!AT17+'NCES-Public Grads-all races'!AX18</f>
        <v>88967</v>
      </c>
      <c r="AU16" s="237">
        <f>+'NCES-Private Grads-all races'!AU17+'NCES-Public Grads-all races'!AY18</f>
        <v>92442</v>
      </c>
      <c r="AV16" s="237">
        <f>+'NCES-Private Grads-all races'!AV17+'NCES-Public Grads-all races'!AZ18</f>
        <v>94724</v>
      </c>
      <c r="AW16" s="237">
        <f>+'NCES-Private Grads-all races'!AW17+'NCES-Public Grads-all races'!BA18</f>
        <v>92890</v>
      </c>
      <c r="AX16" s="178"/>
      <c r="AY16" s="178"/>
      <c r="AZ16" s="178"/>
    </row>
    <row r="17" spans="1:52" s="76" customFormat="1">
      <c r="A17" s="262" t="s">
        <v>39</v>
      </c>
      <c r="B17" s="237">
        <f>+'NCES-Private Grads-all races'!B18+'NCES-Public Grads-all races'!F19</f>
        <v>30832</v>
      </c>
      <c r="C17" s="237">
        <f>+'NCES-Private Grads-all races'!C18+'NCES-Public Grads-all races'!G19</f>
        <v>36558</v>
      </c>
      <c r="D17" s="237">
        <f>+'NCES-Private Grads-all races'!D18+'NCES-Public Grads-all races'!H19</f>
        <v>36670.142857142855</v>
      </c>
      <c r="E17" s="237">
        <f>+'NCES-Private Grads-all races'!E18+'NCES-Public Grads-all races'!I19</f>
        <v>36782.285714285717</v>
      </c>
      <c r="F17" s="237">
        <f>+'NCES-Private Grads-all races'!F18+'NCES-Public Grads-all races'!J19</f>
        <v>36894.428571428572</v>
      </c>
      <c r="G17" s="237">
        <f>+'NCES-Private Grads-all races'!G18+'NCES-Public Grads-all races'!K19</f>
        <v>37006.571428571428</v>
      </c>
      <c r="H17" s="237">
        <f>+'NCES-Private Grads-all races'!H18+'NCES-Public Grads-all races'!L19</f>
        <v>37118.714285714283</v>
      </c>
      <c r="I17" s="237">
        <f>+'NCES-Private Grads-all races'!I18+'NCES-Public Grads-all races'!M19</f>
        <v>38874.857142857145</v>
      </c>
      <c r="J17" s="237">
        <f>+'NCES-Private Grads-all races'!J18+'NCES-Public Grads-all races'!N19</f>
        <v>39209</v>
      </c>
      <c r="K17" s="237">
        <f>+'NCES-Private Grads-all races'!K18+'NCES-Public Grads-all races'!O19</f>
        <v>38149</v>
      </c>
      <c r="L17" s="237">
        <f>+'NCES-Private Grads-all races'!L18+'NCES-Public Grads-all races'!P19</f>
        <v>37570</v>
      </c>
      <c r="M17" s="237">
        <f>+'NCES-Private Grads-all races'!M18+'NCES-Public Grads-all races'!Q19</f>
        <v>38709</v>
      </c>
      <c r="N17" s="237">
        <f>+'NCES-Private Grads-all races'!N18+'NCES-Public Grads-all races'!R19</f>
        <v>38563</v>
      </c>
      <c r="O17" s="237">
        <f>+'NCES-Private Grads-all races'!O18+'NCES-Public Grads-all races'!S19</f>
        <v>39477</v>
      </c>
      <c r="P17" s="237">
        <f>+'NCES-Private Grads-all races'!P18+'NCES-Public Grads-all races'!T19</f>
        <v>39950</v>
      </c>
      <c r="Q17" s="237">
        <f>+'NCES-Private Grads-all races'!Q18+'NCES-Public Grads-all races'!U19</f>
        <v>40215</v>
      </c>
      <c r="R17" s="237">
        <f>+'NCES-Private Grads-all races'!R18+'NCES-Public Grads-all races'!V19</f>
        <v>40340</v>
      </c>
      <c r="S17" s="237">
        <f>+'NCES-Private Grads-all races'!S18+'NCES-Public Grads-all races'!W19</f>
        <v>39917.777777777781</v>
      </c>
      <c r="T17" s="237">
        <f>+'NCES-Private Grads-all races'!T18+'NCES-Public Grads-all races'!X19</f>
        <v>39397.555555555555</v>
      </c>
      <c r="U17" s="237">
        <f>+'NCES-Private Grads-all races'!U18+'NCES-Public Grads-all races'!Y19</f>
        <v>37857.333333333336</v>
      </c>
      <c r="V17" s="237">
        <f>+'NCES-Private Grads-all races'!V18+'NCES-Public Grads-all races'!Z19</f>
        <v>36320.111111111109</v>
      </c>
      <c r="W17" s="237">
        <f>+'NCES-Private Grads-all races'!W18+'NCES-Public Grads-all races'!AA19</f>
        <v>35699.888888888891</v>
      </c>
      <c r="X17" s="237">
        <f>+'NCES-Private Grads-all races'!X18+'NCES-Public Grads-all races'!AB19</f>
        <v>35533.666666666664</v>
      </c>
      <c r="Y17" s="237">
        <f>+'NCES-Private Grads-all races'!Y18+'NCES-Public Grads-all races'!AC19</f>
        <v>36603.444444444445</v>
      </c>
      <c r="Z17" s="237">
        <f>+'NCES-Private Grads-all races'!Z18+'NCES-Public Grads-all races'!AD19</f>
        <v>37242.222222222219</v>
      </c>
      <c r="AA17" s="237">
        <f>+'NCES-Private Grads-all races'!AA18+'NCES-Public Grads-all races'!AE19</f>
        <v>37878</v>
      </c>
      <c r="AB17" s="237">
        <f>+'NCES-Private Grads-all races'!AB18+'NCES-Public Grads-all races'!AF19</f>
        <v>36898.5</v>
      </c>
      <c r="AC17" s="237">
        <f>+'NCES-Private Grads-all races'!AC18+'NCES-Public Grads-all races'!AG19</f>
        <v>34487</v>
      </c>
      <c r="AD17" s="237">
        <f>+'NCES-Private Grads-all races'!AD18+'NCES-Public Grads-all races'!AH19</f>
        <v>34150</v>
      </c>
      <c r="AE17" s="237">
        <f>+'NCES-Private Grads-all races'!AE18+'NCES-Public Grads-all races'!AI19</f>
        <v>32078</v>
      </c>
      <c r="AF17" s="237">
        <f>+'NCES-Private Grads-all races'!AF18+'NCES-Public Grads-all races'!AJ19</f>
        <v>33288</v>
      </c>
      <c r="AG17" s="237">
        <f>+'NCES-Private Grads-all races'!AG18+'NCES-Public Grads-all races'!AK19</f>
        <v>34615</v>
      </c>
      <c r="AH17" s="237">
        <f>+'NCES-Private Grads-all races'!AH18+'NCES-Public Grads-all races'!AL19</f>
        <v>34509</v>
      </c>
      <c r="AI17" s="237">
        <f>+'NCES-Private Grads-all races'!AI18+'NCES-Public Grads-all races'!AM19</f>
        <v>34786</v>
      </c>
      <c r="AJ17" s="237">
        <f>+'NCES-Private Grads-all races'!AJ18+'NCES-Public Grads-all races'!AN19</f>
        <v>36655.5</v>
      </c>
      <c r="AK17" s="237">
        <f>+'NCES-Private Grads-all races'!AK18+'NCES-Public Grads-all races'!AO19</f>
        <v>38191</v>
      </c>
      <c r="AL17" s="237">
        <f>+'NCES-Private Grads-all races'!AL18+'NCES-Public Grads-all races'!AP19</f>
        <v>39028</v>
      </c>
      <c r="AM17" s="237">
        <f>+'NCES-Private Grads-all races'!AM18+'NCES-Public Grads-all races'!AQ19</f>
        <v>39039</v>
      </c>
      <c r="AN17" s="237">
        <f>+'NCES-Private Grads-all races'!AN18+'NCES-Public Grads-all races'!AR19</f>
        <v>38417.5</v>
      </c>
      <c r="AO17" s="237">
        <f>+'NCES-Private Grads-all races'!AO18+'NCES-Public Grads-all races'!AS19</f>
        <v>38244</v>
      </c>
      <c r="AP17" s="237">
        <f>+'NCES-Private Grads-all races'!AP18+'NCES-Public Grads-all races'!AT19</f>
        <v>38464</v>
      </c>
      <c r="AQ17" s="237">
        <f>+'NCES-Private Grads-all races'!AQ18+'NCES-Public Grads-all races'!AU19</f>
        <v>38007</v>
      </c>
      <c r="AR17" s="237">
        <f>+'NCES-Private Grads-all races'!AR18+'NCES-Public Grads-all races'!AV19</f>
        <v>38402</v>
      </c>
      <c r="AS17" s="237">
        <f>+'NCES-Private Grads-all races'!AS18+'NCES-Public Grads-all races'!AW19</f>
        <v>39130</v>
      </c>
      <c r="AT17" s="237">
        <f>+'NCES-Private Grads-all races'!AT18+'NCES-Public Grads-all races'!AX19</f>
        <v>39410</v>
      </c>
      <c r="AU17" s="237">
        <f>+'NCES-Private Grads-all races'!AU18+'NCES-Public Grads-all races'!AY19</f>
        <v>38749</v>
      </c>
      <c r="AV17" s="237">
        <f>+'NCES-Private Grads-all races'!AV18+'NCES-Public Grads-all races'!AZ19</f>
        <v>40148</v>
      </c>
      <c r="AW17" s="237">
        <f>+'NCES-Private Grads-all races'!AW18+'NCES-Public Grads-all races'!BA19</f>
        <v>39590</v>
      </c>
      <c r="AX17" s="178"/>
      <c r="AY17" s="178"/>
      <c r="AZ17" s="178"/>
    </row>
    <row r="18" spans="1:52" s="76" customFormat="1">
      <c r="A18" s="262" t="s">
        <v>40</v>
      </c>
      <c r="B18" s="237">
        <f>+'NCES-Private Grads-all races'!B19+'NCES-Public Grads-all races'!F20</f>
        <v>28598</v>
      </c>
      <c r="C18" s="237">
        <f>+'NCES-Private Grads-all races'!C19+'NCES-Public Grads-all races'!G20</f>
        <v>33892</v>
      </c>
      <c r="D18" s="237">
        <f>+'NCES-Private Grads-all races'!D19+'NCES-Public Grads-all races'!H20</f>
        <v>34241.599999999999</v>
      </c>
      <c r="E18" s="237">
        <f>+'NCES-Private Grads-all races'!E19+'NCES-Public Grads-all races'!I20</f>
        <v>34591.199999999997</v>
      </c>
      <c r="F18" s="237">
        <f>+'NCES-Private Grads-all races'!F19+'NCES-Public Grads-all races'!J20</f>
        <v>34940.799999999996</v>
      </c>
      <c r="G18" s="237">
        <f>+'NCES-Private Grads-all races'!G19+'NCES-Public Grads-all races'!K20</f>
        <v>35290.399999999994</v>
      </c>
      <c r="H18" s="237">
        <f>+'NCES-Private Grads-all races'!H19+'NCES-Public Grads-all races'!L20</f>
        <v>35640</v>
      </c>
      <c r="I18" s="237">
        <f>+'NCES-Private Grads-all races'!I19+'NCES-Public Grads-all races'!M20</f>
        <v>36692</v>
      </c>
      <c r="J18" s="237">
        <f>+'NCES-Private Grads-all races'!J19+'NCES-Public Grads-all races'!N20</f>
        <v>37771</v>
      </c>
      <c r="K18" s="237">
        <f>+'NCES-Private Grads-all races'!K19+'NCES-Public Grads-all races'!O20</f>
        <v>36850</v>
      </c>
      <c r="L18" s="237">
        <f>+'NCES-Private Grads-all races'!L19+'NCES-Public Grads-all races'!P20</f>
        <v>39537</v>
      </c>
      <c r="M18" s="237">
        <f>+'NCES-Private Grads-all races'!M19+'NCES-Public Grads-all races'!Q20</f>
        <v>40712</v>
      </c>
      <c r="N18" s="237">
        <f>+'NCES-Private Grads-all races'!N19+'NCES-Public Grads-all races'!R20</f>
        <v>41073</v>
      </c>
      <c r="O18" s="237">
        <f>+'NCES-Private Grads-all races'!O19+'NCES-Public Grads-all races'!S20</f>
        <v>40780</v>
      </c>
      <c r="P18" s="237">
        <f>+'NCES-Private Grads-all races'!P19+'NCES-Public Grads-all races'!T20</f>
        <v>41632.666666666664</v>
      </c>
      <c r="Q18" s="237">
        <f>+'NCES-Private Grads-all races'!Q19+'NCES-Public Grads-all races'!U20</f>
        <v>40874.333333333336</v>
      </c>
      <c r="R18" s="237">
        <f>+'NCES-Private Grads-all races'!R19+'NCES-Public Grads-all races'!V20</f>
        <v>41390</v>
      </c>
      <c r="S18" s="237">
        <f>+'NCES-Private Grads-all races'!S19+'NCES-Public Grads-all races'!W20</f>
        <v>41018.833333333336</v>
      </c>
      <c r="T18" s="237">
        <f>+'NCES-Private Grads-all races'!T19+'NCES-Public Grads-all races'!X20</f>
        <v>41297.666666666664</v>
      </c>
      <c r="U18" s="237">
        <f>+'NCES-Private Grads-all races'!U19+'NCES-Public Grads-all races'!Y20</f>
        <v>40199.5</v>
      </c>
      <c r="V18" s="237">
        <f>+'NCES-Private Grads-all races'!V19+'NCES-Public Grads-all races'!Z20</f>
        <v>39408.333333333336</v>
      </c>
      <c r="W18" s="237">
        <f>+'NCES-Private Grads-all races'!W19+'NCES-Public Grads-all races'!AA20</f>
        <v>37087.166666666664</v>
      </c>
      <c r="X18" s="237">
        <f>+'NCES-Private Grads-all races'!X19+'NCES-Public Grads-all races'!AB20</f>
        <v>37066</v>
      </c>
      <c r="Y18" s="237">
        <f>+'NCES-Private Grads-all races'!Y19+'NCES-Public Grads-all races'!AC20</f>
        <v>38544.833333333336</v>
      </c>
      <c r="Z18" s="237">
        <f>+'NCES-Private Grads-all races'!Z19+'NCES-Public Grads-all races'!AD20</f>
        <v>38636.666666666672</v>
      </c>
      <c r="AA18" s="237">
        <f>+'NCES-Private Grads-all races'!AA19+'NCES-Public Grads-all races'!AE20</f>
        <v>39522.5</v>
      </c>
      <c r="AB18" s="237">
        <f>+'NCES-Private Grads-all races'!AB19+'NCES-Public Grads-all races'!AF20</f>
        <v>34890.25</v>
      </c>
      <c r="AC18" s="237">
        <f>+'NCES-Private Grads-all races'!AC19+'NCES-Public Grads-all races'!AG20</f>
        <v>35311</v>
      </c>
      <c r="AD18" s="237">
        <f>+'NCES-Private Grads-all races'!AD19+'NCES-Public Grads-all races'!AH20</f>
        <v>33010</v>
      </c>
      <c r="AE18" s="237">
        <f>+'NCES-Private Grads-all races'!AE19+'NCES-Public Grads-all races'!AI20</f>
        <v>33680</v>
      </c>
      <c r="AF18" s="237">
        <f>+'NCES-Private Grads-all races'!AF19+'NCES-Public Grads-all races'!AJ20</f>
        <v>32983.5</v>
      </c>
      <c r="AG18" s="237">
        <f>+'NCES-Private Grads-all races'!AG19+'NCES-Public Grads-all races'!AK20</f>
        <v>33058</v>
      </c>
      <c r="AH18" s="237">
        <f>+'NCES-Private Grads-all races'!AH19+'NCES-Public Grads-all races'!AL20</f>
        <v>32883</v>
      </c>
      <c r="AI18" s="237">
        <f>+'NCES-Private Grads-all races'!AI19+'NCES-Public Grads-all races'!AM20</f>
        <v>33247</v>
      </c>
      <c r="AJ18" s="237">
        <f>+'NCES-Private Grads-all races'!AJ19+'NCES-Public Grads-all races'!AN20</f>
        <v>34039.5</v>
      </c>
      <c r="AK18" s="237">
        <f>+'NCES-Private Grads-all races'!AK19+'NCES-Public Grads-all races'!AO20</f>
        <v>34410</v>
      </c>
      <c r="AL18" s="237">
        <f>+'NCES-Private Grads-all races'!AL19+'NCES-Public Grads-all races'!AP20</f>
        <v>35149</v>
      </c>
      <c r="AM18" s="237">
        <f>+'NCES-Private Grads-all races'!AM19+'NCES-Public Grads-all races'!AQ20</f>
        <v>32949</v>
      </c>
      <c r="AN18" s="237">
        <f>+'NCES-Private Grads-all races'!AN19+'NCES-Public Grads-all races'!AR20</f>
        <v>34178.5</v>
      </c>
      <c r="AO18" s="237">
        <f>+'NCES-Private Grads-all races'!AO19+'NCES-Public Grads-all races'!AS20</f>
        <v>35312</v>
      </c>
      <c r="AP18" s="237">
        <f>+'NCES-Private Grads-all races'!AP19+'NCES-Public Grads-all races'!AT20</f>
        <v>36125</v>
      </c>
      <c r="AQ18" s="237">
        <f>+'NCES-Private Grads-all races'!AQ19+'NCES-Public Grads-all races'!AU20</f>
        <v>36389</v>
      </c>
      <c r="AR18" s="237">
        <f>+'NCES-Private Grads-all races'!AR19+'NCES-Public Grads-all races'!AV20</f>
        <v>38050</v>
      </c>
      <c r="AS18" s="237">
        <f>+'NCES-Private Grads-all races'!AS19+'NCES-Public Grads-all races'!AW20</f>
        <v>38318</v>
      </c>
      <c r="AT18" s="237">
        <f>+'NCES-Private Grads-all races'!AT19+'NCES-Public Grads-all races'!AX20</f>
        <v>38443</v>
      </c>
      <c r="AU18" s="237">
        <f>+'NCES-Private Grads-all races'!AU19+'NCES-Public Grads-all races'!AY20</f>
        <v>42184</v>
      </c>
      <c r="AV18" s="237">
        <f>+'NCES-Private Grads-all races'!AV19+'NCES-Public Grads-all races'!AZ20</f>
        <v>43453</v>
      </c>
      <c r="AW18" s="237">
        <f>+'NCES-Private Grads-all races'!AW19+'NCES-Public Grads-all races'!BA20</f>
        <v>43010</v>
      </c>
      <c r="AX18" s="178"/>
      <c r="AY18" s="178"/>
      <c r="AZ18" s="178"/>
    </row>
    <row r="19" spans="1:52" s="76" customFormat="1">
      <c r="A19" s="262" t="s">
        <v>41</v>
      </c>
      <c r="B19" s="237">
        <f>+'NCES-Private Grads-all races'!B20+'NCES-Public Grads-all races'!F21</f>
        <v>42527</v>
      </c>
      <c r="C19" s="237">
        <f>+'NCES-Private Grads-all races'!C20+'NCES-Public Grads-all races'!G21</f>
        <v>48961</v>
      </c>
      <c r="D19" s="237">
        <f>+'NCES-Private Grads-all races'!D20+'NCES-Public Grads-all races'!H21</f>
        <v>49492.800000000003</v>
      </c>
      <c r="E19" s="237">
        <f>+'NCES-Private Grads-all races'!E20+'NCES-Public Grads-all races'!I21</f>
        <v>50024.600000000006</v>
      </c>
      <c r="F19" s="237">
        <f>+'NCES-Private Grads-all races'!F20+'NCES-Public Grads-all races'!J21</f>
        <v>50556.400000000009</v>
      </c>
      <c r="G19" s="237">
        <f>+'NCES-Private Grads-all races'!G20+'NCES-Public Grads-all races'!K21</f>
        <v>51088.200000000012</v>
      </c>
      <c r="H19" s="237">
        <f>+'NCES-Private Grads-all races'!H20+'NCES-Public Grads-all races'!L21</f>
        <v>51620</v>
      </c>
      <c r="I19" s="237">
        <f>+'NCES-Private Grads-all races'!I20+'NCES-Public Grads-all races'!M21</f>
        <v>53160</v>
      </c>
      <c r="J19" s="237">
        <f>+'NCES-Private Grads-all races'!J20+'NCES-Public Grads-all races'!N21</f>
        <v>54322</v>
      </c>
      <c r="K19" s="237">
        <f>+'NCES-Private Grads-all races'!K20+'NCES-Public Grads-all races'!O21</f>
        <v>54815</v>
      </c>
      <c r="L19" s="237">
        <f>+'NCES-Private Grads-all races'!L20+'NCES-Public Grads-all races'!P21</f>
        <v>52341</v>
      </c>
      <c r="M19" s="237">
        <f>+'NCES-Private Grads-all races'!M20+'NCES-Public Grads-all races'!Q21</f>
        <v>52363</v>
      </c>
      <c r="N19" s="237">
        <f>+'NCES-Private Grads-all races'!N20+'NCES-Public Grads-all races'!R21</f>
        <v>55118</v>
      </c>
      <c r="O19" s="237">
        <f>+'NCES-Private Grads-all races'!O20+'NCES-Public Grads-all races'!S21</f>
        <v>54290</v>
      </c>
      <c r="P19" s="237">
        <f>+'NCES-Private Grads-all races'!P20+'NCES-Public Grads-all races'!T21</f>
        <v>52590.333333333336</v>
      </c>
      <c r="Q19" s="237">
        <f>+'NCES-Private Grads-all races'!Q20+'NCES-Public Grads-all races'!U21</f>
        <v>52553.666666666664</v>
      </c>
      <c r="R19" s="237">
        <f>+'NCES-Private Grads-all races'!R20+'NCES-Public Grads-all races'!V21</f>
        <v>55071</v>
      </c>
      <c r="S19" s="237">
        <f>+'NCES-Private Grads-all races'!S20+'NCES-Public Grads-all races'!W21</f>
        <v>55954.333333333336</v>
      </c>
      <c r="T19" s="237">
        <f>+'NCES-Private Grads-all races'!T20+'NCES-Public Grads-all races'!X21</f>
        <v>56833.666666666664</v>
      </c>
      <c r="U19" s="237">
        <f>+'NCES-Private Grads-all races'!U20+'NCES-Public Grads-all races'!Y21</f>
        <v>52171</v>
      </c>
      <c r="V19" s="237">
        <f>+'NCES-Private Grads-all races'!V20+'NCES-Public Grads-all races'!Z21</f>
        <v>50258.333333333328</v>
      </c>
      <c r="W19" s="237">
        <f>+'NCES-Private Grads-all races'!W20+'NCES-Public Grads-all races'!AA21</f>
        <v>48920.666666666664</v>
      </c>
      <c r="X19" s="237">
        <f>+'NCES-Private Grads-all races'!X20+'NCES-Public Grads-all races'!AB21</f>
        <v>48971</v>
      </c>
      <c r="Y19" s="237">
        <f>+'NCES-Private Grads-all races'!Y20+'NCES-Public Grads-all races'!AC21</f>
        <v>50519.333333333328</v>
      </c>
      <c r="Z19" s="237">
        <f>+'NCES-Private Grads-all races'!Z20+'NCES-Public Grads-all races'!AD21</f>
        <v>53772.666666666664</v>
      </c>
      <c r="AA19" s="237">
        <f>+'NCES-Private Grads-all races'!AA20+'NCES-Public Grads-all races'!AE21</f>
        <v>54502</v>
      </c>
      <c r="AB19" s="237">
        <f>+'NCES-Private Grads-all races'!AB20+'NCES-Public Grads-all races'!AF21</f>
        <v>51519</v>
      </c>
      <c r="AC19" s="237">
        <f>+'NCES-Private Grads-all races'!AC20+'NCES-Public Grads-all races'!AG21</f>
        <v>49748</v>
      </c>
      <c r="AD19" s="237">
        <f>+'NCES-Private Grads-all races'!AD20+'NCES-Public Grads-all races'!AH21</f>
        <v>50039</v>
      </c>
      <c r="AE19" s="237">
        <f>+'NCES-Private Grads-all races'!AE20+'NCES-Public Grads-all races'!AI21</f>
        <v>49136</v>
      </c>
      <c r="AF19" s="237">
        <f>+'NCES-Private Grads-all races'!AF20+'NCES-Public Grads-all races'!AJ21</f>
        <v>45341.5</v>
      </c>
      <c r="AG19" s="237">
        <f>+'NCES-Private Grads-all races'!AG20+'NCES-Public Grads-all races'!AK21</f>
        <v>47983</v>
      </c>
      <c r="AH19" s="237">
        <f>+'NCES-Private Grads-all races'!AH20+'NCES-Public Grads-all races'!AL21</f>
        <v>50124</v>
      </c>
      <c r="AI19" s="237">
        <f>+'NCES-Private Grads-all races'!AI20+'NCES-Public Grads-all races'!AM21</f>
        <v>46660</v>
      </c>
      <c r="AJ19" s="237">
        <f>+'NCES-Private Grads-all races'!AJ20+'NCES-Public Grads-all races'!AN21</f>
        <v>45746</v>
      </c>
      <c r="AK19" s="237">
        <f>+'NCES-Private Grads-all races'!AK20+'NCES-Public Grads-all races'!AO21</f>
        <v>47540</v>
      </c>
      <c r="AL19" s="237">
        <f>+'NCES-Private Grads-all races'!AL20+'NCES-Public Grads-all races'!AP21</f>
        <v>48930</v>
      </c>
      <c r="AM19" s="237">
        <f>+'NCES-Private Grads-all races'!AM20+'NCES-Public Grads-all races'!AQ21</f>
        <v>46104</v>
      </c>
      <c r="AN19" s="237">
        <f>+'NCES-Private Grads-all races'!AN20+'NCES-Public Grads-all races'!AR21</f>
        <v>46265</v>
      </c>
      <c r="AO19" s="237">
        <f>+'NCES-Private Grads-all races'!AO20+'NCES-Public Grads-all races'!AS21</f>
        <v>49393</v>
      </c>
      <c r="AP19" s="237">
        <f>+'NCES-Private Grads-all races'!AP20+'NCES-Public Grads-all races'!AT21</f>
        <v>51666</v>
      </c>
      <c r="AQ19" s="237">
        <f>+'NCES-Private Grads-all races'!AQ20+'NCES-Public Grads-all races'!AU21</f>
        <v>53827</v>
      </c>
      <c r="AR19" s="237">
        <f>+'NCES-Private Grads-all races'!AR20+'NCES-Public Grads-all races'!AV21</f>
        <v>56755</v>
      </c>
      <c r="AS19" s="237">
        <f>+'NCES-Private Grads-all races'!AS20+'NCES-Public Grads-all races'!AW21</f>
        <v>60392</v>
      </c>
      <c r="AT19" s="237">
        <f>+'NCES-Private Grads-all races'!AT20+'NCES-Public Grads-all races'!AX21</f>
        <v>63541</v>
      </c>
      <c r="AU19" s="237">
        <f>+'NCES-Private Grads-all races'!AU20+'NCES-Public Grads-all races'!AY21</f>
        <v>66588</v>
      </c>
      <c r="AV19" s="237">
        <f>+'NCES-Private Grads-all races'!AV20+'NCES-Public Grads-all races'!AZ21</f>
        <v>68448</v>
      </c>
      <c r="AW19" s="237">
        <f>+'NCES-Private Grads-all races'!AW20+'NCES-Public Grads-all races'!BA21</f>
        <v>68740</v>
      </c>
      <c r="AX19" s="178"/>
      <c r="AY19" s="178"/>
      <c r="AZ19" s="178"/>
    </row>
    <row r="20" spans="1:52" s="76" customFormat="1">
      <c r="A20" s="262" t="s">
        <v>42</v>
      </c>
      <c r="B20" s="237">
        <f>+'NCES-Private Grads-all races'!B21+'NCES-Public Grads-all races'!F22</f>
        <v>102215</v>
      </c>
      <c r="C20" s="237">
        <f>+'NCES-Private Grads-all races'!C21+'NCES-Public Grads-all races'!G22</f>
        <v>126779</v>
      </c>
      <c r="D20" s="237">
        <f>+'NCES-Private Grads-all races'!D21+'NCES-Public Grads-all races'!H22</f>
        <v>130333.54285714285</v>
      </c>
      <c r="E20" s="237">
        <f>+'NCES-Private Grads-all races'!E21+'NCES-Public Grads-all races'!I22</f>
        <v>133888.0857142857</v>
      </c>
      <c r="F20" s="237">
        <f>+'NCES-Private Grads-all races'!F21+'NCES-Public Grads-all races'!J22</f>
        <v>137442.62857142856</v>
      </c>
      <c r="G20" s="237">
        <f>+'NCES-Private Grads-all races'!G21+'NCES-Public Grads-all races'!K22</f>
        <v>140997.1714285714</v>
      </c>
      <c r="H20" s="237">
        <f>+'NCES-Private Grads-all races'!H21+'NCES-Public Grads-all races'!L22</f>
        <v>144551.71428571429</v>
      </c>
      <c r="I20" s="237">
        <f>+'NCES-Private Grads-all races'!I21+'NCES-Public Grads-all races'!M22</f>
        <v>153707.85714285713</v>
      </c>
      <c r="J20" s="237">
        <f>+'NCES-Private Grads-all races'!J21+'NCES-Public Grads-all races'!N22</f>
        <v>159353</v>
      </c>
      <c r="K20" s="237">
        <f>+'NCES-Private Grads-all races'!K21+'NCES-Public Grads-all races'!O22</f>
        <v>159229</v>
      </c>
      <c r="L20" s="237">
        <f>+'NCES-Private Grads-all races'!L21+'NCES-Public Grads-all races'!P22</f>
        <v>162684</v>
      </c>
      <c r="M20" s="237">
        <f>+'NCES-Private Grads-all races'!M21+'NCES-Public Grads-all races'!Q22</f>
        <v>164087</v>
      </c>
      <c r="N20" s="237">
        <f>+'NCES-Private Grads-all races'!N21+'NCES-Public Grads-all races'!R22</f>
        <v>165855</v>
      </c>
      <c r="O20" s="237">
        <f>+'NCES-Private Grads-all races'!O21+'NCES-Public Grads-all races'!S22</f>
        <v>169574</v>
      </c>
      <c r="P20" s="237">
        <f>+'NCES-Private Grads-all races'!P21+'NCES-Public Grads-all races'!T22</f>
        <v>174346</v>
      </c>
      <c r="Q20" s="237">
        <f>+'NCES-Private Grads-all races'!Q21+'NCES-Public Grads-all races'!U22</f>
        <v>175244</v>
      </c>
      <c r="R20" s="237">
        <f>+'NCES-Private Grads-all races'!R21+'NCES-Public Grads-all races'!V22</f>
        <v>178538</v>
      </c>
      <c r="S20" s="237">
        <f>+'NCES-Private Grads-all races'!S21+'NCES-Public Grads-all races'!W22</f>
        <v>179027.66666666666</v>
      </c>
      <c r="T20" s="237">
        <f>+'NCES-Private Grads-all races'!T21+'NCES-Public Grads-all races'!X22</f>
        <v>179721.33333333334</v>
      </c>
      <c r="U20" s="237">
        <f>+'NCES-Private Grads-all races'!U21+'NCES-Public Grads-all races'!Y22</f>
        <v>176807</v>
      </c>
      <c r="V20" s="237">
        <f>+'NCES-Private Grads-all races'!V21+'NCES-Public Grads-all races'!Z22</f>
        <v>169763.66666666666</v>
      </c>
      <c r="W20" s="237">
        <f>+'NCES-Private Grads-all races'!W21+'NCES-Public Grads-all races'!AA22</f>
        <v>167691.33333333334</v>
      </c>
      <c r="X20" s="237">
        <f>+'NCES-Private Grads-all races'!X21+'NCES-Public Grads-all races'!AB22</f>
        <v>169881</v>
      </c>
      <c r="Y20" s="237">
        <f>+'NCES-Private Grads-all races'!Y21+'NCES-Public Grads-all races'!AC22</f>
        <v>177434.66666666666</v>
      </c>
      <c r="Z20" s="237">
        <f>+'NCES-Private Grads-all races'!Z21+'NCES-Public Grads-all races'!AD22</f>
        <v>180714.33333333334</v>
      </c>
      <c r="AA20" s="237">
        <f>+'NCES-Private Grads-all races'!AA21+'NCES-Public Grads-all races'!AE22</f>
        <v>186503</v>
      </c>
      <c r="AB20" s="237">
        <f>+'NCES-Private Grads-all races'!AB21+'NCES-Public Grads-all races'!AF22</f>
        <v>180923</v>
      </c>
      <c r="AC20" s="237">
        <f>+'NCES-Private Grads-all races'!AC21+'NCES-Public Grads-all races'!AG22</f>
        <v>181640</v>
      </c>
      <c r="AD20" s="237">
        <f>+'NCES-Private Grads-all races'!AD21+'NCES-Public Grads-all races'!AH22</f>
        <v>169604</v>
      </c>
      <c r="AE20" s="237">
        <f>+'NCES-Private Grads-all races'!AE21+'NCES-Public Grads-all races'!AI22</f>
        <v>168993</v>
      </c>
      <c r="AF20" s="237">
        <f>+'NCES-Private Grads-all races'!AF21+'NCES-Public Grads-all races'!AJ22</f>
        <v>171798</v>
      </c>
      <c r="AG20" s="237">
        <f>+'NCES-Private Grads-all races'!AG21+'NCES-Public Grads-all races'!AK22</f>
        <v>179089</v>
      </c>
      <c r="AH20" s="237">
        <f>+'NCES-Private Grads-all races'!AH21+'NCES-Public Grads-all races'!AL22</f>
        <v>184224</v>
      </c>
      <c r="AI20" s="237">
        <f>+'NCES-Private Grads-all races'!AI21+'NCES-Public Grads-all races'!AM22</f>
        <v>190523</v>
      </c>
      <c r="AJ20" s="237">
        <f>+'NCES-Private Grads-all races'!AJ21+'NCES-Public Grads-all races'!AN22</f>
        <v>206544.5</v>
      </c>
      <c r="AK20" s="237">
        <f>+'NCES-Private Grads-all races'!AK21+'NCES-Public Grads-all races'!AO22</f>
        <v>213381</v>
      </c>
      <c r="AL20" s="237">
        <f>+'NCES-Private Grads-all races'!AL21+'NCES-Public Grads-all races'!AP22</f>
        <v>226567</v>
      </c>
      <c r="AM20" s="237">
        <f>+'NCES-Private Grads-all races'!AM21+'NCES-Public Grads-all races'!AQ22</f>
        <v>225816</v>
      </c>
      <c r="AN20" s="237">
        <f>+'NCES-Private Grads-all races'!AN21+'NCES-Public Grads-all races'!AR22</f>
        <v>235717</v>
      </c>
      <c r="AO20" s="237">
        <f>+'NCES-Private Grads-all races'!AO21+'NCES-Public Grads-all races'!AS22</f>
        <v>248711</v>
      </c>
      <c r="AP20" s="237">
        <f>+'NCES-Private Grads-all races'!AP21+'NCES-Public Grads-all races'!AT22</f>
        <v>255215</v>
      </c>
      <c r="AQ20" s="237">
        <f>+'NCES-Private Grads-all races'!AQ21+'NCES-Public Grads-all races'!AU22</f>
        <v>251217</v>
      </c>
      <c r="AR20" s="237">
        <f>+'NCES-Private Grads-all races'!AR21+'NCES-Public Grads-all races'!AV22</f>
        <v>252195</v>
      </c>
      <c r="AS20" s="237">
        <f>+'NCES-Private Grads-all races'!AS21+'NCES-Public Grads-all races'!AW22</f>
        <v>253113</v>
      </c>
      <c r="AT20" s="237">
        <f>+'NCES-Private Grads-all races'!AT21+'NCES-Public Grads-all races'!AX22</f>
        <v>264531</v>
      </c>
      <c r="AU20" s="237">
        <f>+'NCES-Private Grads-all races'!AU21+'NCES-Public Grads-all races'!AY22</f>
        <v>277175</v>
      </c>
      <c r="AV20" s="237">
        <f>+'NCES-Private Grads-all races'!AV21+'NCES-Public Grads-all races'!AZ22</f>
        <v>293764</v>
      </c>
      <c r="AW20" s="237">
        <f>+'NCES-Private Grads-all races'!AW21+'NCES-Public Grads-all races'!BA22</f>
        <v>295510</v>
      </c>
      <c r="AX20" s="178"/>
      <c r="AY20" s="178"/>
      <c r="AZ20" s="178"/>
    </row>
    <row r="21" spans="1:52" s="76" customFormat="1">
      <c r="A21" s="262" t="s">
        <v>43</v>
      </c>
      <c r="B21" s="237">
        <f>+'NCES-Private Grads-all races'!B22+'NCES-Public Grads-all races'!F23</f>
        <v>42593</v>
      </c>
      <c r="C21" s="237">
        <f>+'NCES-Private Grads-all races'!C22+'NCES-Public Grads-all races'!G23</f>
        <v>52848</v>
      </c>
      <c r="D21" s="237">
        <f>+'NCES-Private Grads-all races'!D22+'NCES-Public Grads-all races'!H23</f>
        <v>54728.514285714286</v>
      </c>
      <c r="E21" s="237">
        <f>+'NCES-Private Grads-all races'!E22+'NCES-Public Grads-all races'!I23</f>
        <v>56609.028571428578</v>
      </c>
      <c r="F21" s="237">
        <f>+'NCES-Private Grads-all races'!F22+'NCES-Public Grads-all races'!J23</f>
        <v>58489.542857142864</v>
      </c>
      <c r="G21" s="237">
        <f>+'NCES-Private Grads-all races'!G22+'NCES-Public Grads-all races'!K23</f>
        <v>60370.057142857157</v>
      </c>
      <c r="H21" s="237">
        <f>+'NCES-Private Grads-all races'!H22+'NCES-Public Grads-all races'!L23</f>
        <v>62250.571428571428</v>
      </c>
      <c r="I21" s="237">
        <f>+'NCES-Private Grads-all races'!I22+'NCES-Public Grads-all races'!M23</f>
        <v>63416.285714285717</v>
      </c>
      <c r="J21" s="237">
        <f>+'NCES-Private Grads-all races'!J22+'NCES-Public Grads-all races'!N23</f>
        <v>66172</v>
      </c>
      <c r="K21" s="237">
        <f>+'NCES-Private Grads-all races'!K22+'NCES-Public Grads-all races'!O23</f>
        <v>66389</v>
      </c>
      <c r="L21" s="237">
        <f>+'NCES-Private Grads-all races'!L22+'NCES-Public Grads-all races'!P23</f>
        <v>67646</v>
      </c>
      <c r="M21" s="237">
        <f>+'NCES-Private Grads-all races'!M22+'NCES-Public Grads-all races'!Q23</f>
        <v>69970</v>
      </c>
      <c r="N21" s="237">
        <f>+'NCES-Private Grads-all races'!N22+'NCES-Public Grads-all races'!R23</f>
        <v>70061</v>
      </c>
      <c r="O21" s="237">
        <f>+'NCES-Private Grads-all races'!O22+'NCES-Public Grads-all races'!S23</f>
        <v>70738</v>
      </c>
      <c r="P21" s="237">
        <f>+'NCES-Private Grads-all races'!P22+'NCES-Public Grads-all races'!T23</f>
        <v>70427.666666666672</v>
      </c>
      <c r="Q21" s="237">
        <f>+'NCES-Private Grads-all races'!Q22+'NCES-Public Grads-all races'!U23</f>
        <v>71342.333333333328</v>
      </c>
      <c r="R21" s="237">
        <f>+'NCES-Private Grads-all races'!R22+'NCES-Public Grads-all races'!V23</f>
        <v>71094</v>
      </c>
      <c r="S21" s="237">
        <f>+'NCES-Private Grads-all races'!S22+'NCES-Public Grads-all races'!W23</f>
        <v>71570.222222222219</v>
      </c>
      <c r="T21" s="237">
        <f>+'NCES-Private Grads-all races'!T22+'NCES-Public Grads-all races'!X23</f>
        <v>72224.444444444438</v>
      </c>
      <c r="U21" s="237">
        <f>+'NCES-Private Grads-all races'!U22+'NCES-Public Grads-all races'!Y23</f>
        <v>69957.666666666672</v>
      </c>
      <c r="V21" s="237">
        <f>+'NCES-Private Grads-all races'!V22+'NCES-Public Grads-all races'!Z23</f>
        <v>66534.888888888891</v>
      </c>
      <c r="W21" s="237">
        <f>+'NCES-Private Grads-all races'!W22+'NCES-Public Grads-all races'!AA23</f>
        <v>65288.111111111109</v>
      </c>
      <c r="X21" s="237">
        <f>+'NCES-Private Grads-all races'!X22+'NCES-Public Grads-all races'!AB23</f>
        <v>67413.333333333343</v>
      </c>
      <c r="Y21" s="237">
        <f>+'NCES-Private Grads-all races'!Y22+'NCES-Public Grads-all races'!AC23</f>
        <v>69279.555555555562</v>
      </c>
      <c r="Z21" s="237">
        <f>+'NCES-Private Grads-all races'!Z22+'NCES-Public Grads-all races'!AD23</f>
        <v>69930.777777777781</v>
      </c>
      <c r="AA21" s="237">
        <f>+'NCES-Private Grads-all races'!AA22+'NCES-Public Grads-all races'!AE23</f>
        <v>69218</v>
      </c>
      <c r="AB21" s="237">
        <f>+'NCES-Private Grads-all races'!AB22+'NCES-Public Grads-all races'!AF23</f>
        <v>64980</v>
      </c>
      <c r="AC21" s="237">
        <f>+'NCES-Private Grads-all races'!AC22+'NCES-Public Grads-all races'!AG23</f>
        <v>62977</v>
      </c>
      <c r="AD21" s="237">
        <f>+'NCES-Private Grads-all races'!AD22+'NCES-Public Grads-all races'!AH23</f>
        <v>61874</v>
      </c>
      <c r="AE21" s="237">
        <f>+'NCES-Private Grads-all races'!AE22+'NCES-Public Grads-all races'!AI23</f>
        <v>61528</v>
      </c>
      <c r="AF21" s="237">
        <f>+'NCES-Private Grads-all races'!AF22+'NCES-Public Grads-all races'!AJ23</f>
        <v>60661.5</v>
      </c>
      <c r="AG21" s="237">
        <f>+'NCES-Private Grads-all races'!AG22+'NCES-Public Grads-all races'!AK23</f>
        <v>62723</v>
      </c>
      <c r="AH21" s="237">
        <f>+'NCES-Private Grads-all races'!AH22+'NCES-Public Grads-all races'!AL23</f>
        <v>63027</v>
      </c>
      <c r="AI21" s="237">
        <f>+'NCES-Private Grads-all races'!AI22+'NCES-Public Grads-all races'!AM23</f>
        <v>65585</v>
      </c>
      <c r="AJ21" s="237">
        <f>+'NCES-Private Grads-all races'!AJ22+'NCES-Public Grads-all races'!AN23</f>
        <v>67742</v>
      </c>
      <c r="AK21" s="237">
        <f>+'NCES-Private Grads-all races'!AK22+'NCES-Public Grads-all races'!AO23</f>
        <v>68885</v>
      </c>
      <c r="AL21" s="237">
        <f>+'NCES-Private Grads-all races'!AL22+'NCES-Public Grads-all races'!AP23</f>
        <v>71408</v>
      </c>
      <c r="AM21" s="237">
        <f>+'NCES-Private Grads-all races'!AM22+'NCES-Public Grads-all races'!AQ23</f>
        <v>71537</v>
      </c>
      <c r="AN21" s="237">
        <f>+'NCES-Private Grads-all races'!AN22+'NCES-Public Grads-all races'!AR23</f>
        <v>72174</v>
      </c>
      <c r="AO21" s="237">
        <f>+'NCES-Private Grads-all races'!AO22+'NCES-Public Grads-all races'!AS23</f>
        <v>78783</v>
      </c>
      <c r="AP21" s="237">
        <f>+'NCES-Private Grads-all races'!AP22+'NCES-Public Grads-all races'!AT23</f>
        <v>78512</v>
      </c>
      <c r="AQ21" s="237">
        <f>+'NCES-Private Grads-all races'!AQ22+'NCES-Public Grads-all races'!AU23</f>
        <v>80767</v>
      </c>
      <c r="AR21" s="237">
        <f>+'NCES-Private Grads-all races'!AR22+'NCES-Public Grads-all races'!AV23</f>
        <v>76602</v>
      </c>
      <c r="AS21" s="237">
        <f>+'NCES-Private Grads-all races'!AS22+'NCES-Public Grads-all races'!AW23</f>
        <v>80907</v>
      </c>
      <c r="AT21" s="237">
        <f>+'NCES-Private Grads-all races'!AT22+'NCES-Public Grads-all races'!AX23</f>
        <v>84079</v>
      </c>
      <c r="AU21" s="237">
        <f>+'NCES-Private Grads-all races'!AU22+'NCES-Public Grads-all races'!AY23</f>
        <v>86161</v>
      </c>
      <c r="AV21" s="237">
        <f>+'NCES-Private Grads-all races'!AV22+'NCES-Public Grads-all races'!AZ23</f>
        <v>87966</v>
      </c>
      <c r="AW21" s="237">
        <f>+'NCES-Private Grads-all races'!AW22+'NCES-Public Grads-all races'!BA23</f>
        <v>88480</v>
      </c>
      <c r="AX21" s="178"/>
      <c r="AY21" s="178"/>
      <c r="AZ21" s="178"/>
    </row>
    <row r="22" spans="1:52" s="76" customFormat="1">
      <c r="A22" s="264" t="s">
        <v>44</v>
      </c>
      <c r="B22" s="265">
        <f>+'NCES-Private Grads-all races'!B23+'NCES-Public Grads-all races'!F24</f>
        <v>24562</v>
      </c>
      <c r="C22" s="265">
        <f>+'NCES-Private Grads-all races'!C23+'NCES-Public Grads-all races'!G24</f>
        <v>28074</v>
      </c>
      <c r="D22" s="265">
        <f>+'NCES-Private Grads-all races'!D23+'NCES-Public Grads-all races'!H24</f>
        <v>27864.142857142859</v>
      </c>
      <c r="E22" s="265">
        <f>+'NCES-Private Grads-all races'!E23+'NCES-Public Grads-all races'!I24</f>
        <v>27654.285714285714</v>
      </c>
      <c r="F22" s="265">
        <f>+'NCES-Private Grads-all races'!F23+'NCES-Public Grads-all races'!J24</f>
        <v>27444.428571428572</v>
      </c>
      <c r="G22" s="265">
        <f>+'NCES-Private Grads-all races'!G23+'NCES-Public Grads-all races'!K24</f>
        <v>27234.571428571428</v>
      </c>
      <c r="H22" s="265">
        <f>+'NCES-Private Grads-all races'!H23+'NCES-Public Grads-all races'!L24</f>
        <v>27024.714285714286</v>
      </c>
      <c r="I22" s="265">
        <f>+'NCES-Private Grads-all races'!I23+'NCES-Public Grads-all races'!M24</f>
        <v>26327.857142857141</v>
      </c>
      <c r="J22" s="265">
        <f>+'NCES-Private Grads-all races'!J23+'NCES-Public Grads-all races'!N24</f>
        <v>22959</v>
      </c>
      <c r="K22" s="265">
        <f>+'NCES-Private Grads-all races'!K23+'NCES-Public Grads-all races'!O24</f>
        <v>25341</v>
      </c>
      <c r="L22" s="265">
        <f>+'NCES-Private Grads-all races'!L23+'NCES-Public Grads-all races'!P24</f>
        <v>26201</v>
      </c>
      <c r="M22" s="265">
        <f>+'NCES-Private Grads-all races'!M23+'NCES-Public Grads-all races'!Q24</f>
        <v>25431</v>
      </c>
      <c r="N22" s="265">
        <f>+'NCES-Private Grads-all races'!N23+'NCES-Public Grads-all races'!R24</f>
        <v>25679</v>
      </c>
      <c r="O22" s="265">
        <f>+'NCES-Private Grads-all races'!O23+'NCES-Public Grads-all races'!S24</f>
        <v>25519</v>
      </c>
      <c r="P22" s="265">
        <f>+'NCES-Private Grads-all races'!P23+'NCES-Public Grads-all races'!T24</f>
        <v>24802.666666666668</v>
      </c>
      <c r="Q22" s="265">
        <f>+'NCES-Private Grads-all races'!Q23+'NCES-Public Grads-all races'!U24</f>
        <v>24403.333333333332</v>
      </c>
      <c r="R22" s="265">
        <f>+'NCES-Private Grads-all races'!R23+'NCES-Public Grads-all races'!V24</f>
        <v>24219</v>
      </c>
      <c r="S22" s="265">
        <f>+'NCES-Private Grads-all races'!S23+'NCES-Public Grads-all races'!W24</f>
        <v>24411</v>
      </c>
      <c r="T22" s="265">
        <f>+'NCES-Private Grads-all races'!T23+'NCES-Public Grads-all races'!X24</f>
        <v>24401</v>
      </c>
      <c r="U22" s="265">
        <f>+'NCES-Private Grads-all races'!U23+'NCES-Public Grads-all races'!Y24</f>
        <v>24354</v>
      </c>
      <c r="V22" s="265">
        <f>+'NCES-Private Grads-all races'!V23+'NCES-Public Grads-all races'!Z24</f>
        <v>23387</v>
      </c>
      <c r="W22" s="265">
        <f>+'NCES-Private Grads-all races'!W23+'NCES-Public Grads-all races'!AA24</f>
        <v>23017</v>
      </c>
      <c r="X22" s="265">
        <f>+'NCES-Private Grads-all races'!X23+'NCES-Public Grads-all races'!AB24</f>
        <v>22606</v>
      </c>
      <c r="Y22" s="265">
        <f>+'NCES-Private Grads-all races'!Y23+'NCES-Public Grads-all races'!AC24</f>
        <v>23118</v>
      </c>
      <c r="Z22" s="265">
        <f>+'NCES-Private Grads-all races'!Z23+'NCES-Public Grads-all races'!AD24</f>
        <v>23104</v>
      </c>
      <c r="AA22" s="265">
        <f>+'NCES-Private Grads-all races'!AA23+'NCES-Public Grads-all races'!AE24</f>
        <v>23565</v>
      </c>
      <c r="AB22" s="265">
        <f>+'NCES-Private Grads-all races'!AB23+'NCES-Public Grads-all races'!AF24</f>
        <v>22516.5</v>
      </c>
      <c r="AC22" s="265">
        <f>+'NCES-Private Grads-all races'!AC23+'NCES-Public Grads-all races'!AG24</f>
        <v>21710</v>
      </c>
      <c r="AD22" s="265">
        <f>+'NCES-Private Grads-all races'!AD23+'NCES-Public Grads-all races'!AH24</f>
        <v>20700</v>
      </c>
      <c r="AE22" s="265">
        <f>+'NCES-Private Grads-all races'!AE23+'NCES-Public Grads-all races'!AI24</f>
        <v>20900</v>
      </c>
      <c r="AF22" s="265">
        <f>+'NCES-Private Grads-all races'!AF23+'NCES-Public Grads-all races'!AJ24</f>
        <v>20569</v>
      </c>
      <c r="AG22" s="265">
        <f>+'NCES-Private Grads-all races'!AG23+'NCES-Public Grads-all races'!AK24</f>
        <v>20829</v>
      </c>
      <c r="AH22" s="265">
        <f>+'NCES-Private Grads-all races'!AH23+'NCES-Public Grads-all races'!AL24</f>
        <v>20952</v>
      </c>
      <c r="AI22" s="265">
        <f>+'NCES-Private Grads-all races'!AI23+'NCES-Public Grads-all races'!AM24</f>
        <v>20286</v>
      </c>
      <c r="AJ22" s="265">
        <f>+'NCES-Private Grads-all races'!AJ23+'NCES-Public Grads-all races'!AN24</f>
        <v>20962</v>
      </c>
      <c r="AK22" s="265">
        <f>+'NCES-Private Grads-all races'!AK23+'NCES-Public Grads-all races'!AO24</f>
        <v>20772</v>
      </c>
      <c r="AL22" s="265">
        <f>+'NCES-Private Grads-all races'!AL23+'NCES-Public Grads-all races'!AP24</f>
        <v>20136</v>
      </c>
      <c r="AM22" s="265">
        <f>+'NCES-Private Grads-all races'!AM23+'NCES-Public Grads-all races'!AQ24</f>
        <v>19267</v>
      </c>
      <c r="AN22" s="265">
        <f>+'NCES-Private Grads-all races'!AN23+'NCES-Public Grads-all races'!AR24</f>
        <v>17921.5</v>
      </c>
      <c r="AO22" s="265">
        <f>+'NCES-Private Grads-all races'!AO23+'NCES-Public Grads-all races'!AS24</f>
        <v>18047</v>
      </c>
      <c r="AP22" s="265">
        <f>+'NCES-Private Grads-all races'!AP23+'NCES-Public Grads-all races'!AT24</f>
        <v>18119</v>
      </c>
      <c r="AQ22" s="265">
        <f>+'NCES-Private Grads-all races'!AQ23+'NCES-Public Grads-all races'!AU24</f>
        <v>17937</v>
      </c>
      <c r="AR22" s="265">
        <f>+'NCES-Private Grads-all races'!AR23+'NCES-Public Grads-all races'!AV24</f>
        <v>17463</v>
      </c>
      <c r="AS22" s="265">
        <f>+'NCES-Private Grads-all races'!AS23+'NCES-Public Grads-all races'!AW24</f>
        <v>18007</v>
      </c>
      <c r="AT22" s="265">
        <f>+'NCES-Private Grads-all races'!AT23+'NCES-Public Grads-all races'!AX24</f>
        <v>18159</v>
      </c>
      <c r="AU22" s="265">
        <f>+'NCES-Private Grads-all races'!AU23+'NCES-Public Grads-all races'!AY24</f>
        <v>18430</v>
      </c>
      <c r="AV22" s="265">
        <f>+'NCES-Private Grads-all races'!AV23+'NCES-Public Grads-all races'!AZ24</f>
        <v>18351</v>
      </c>
      <c r="AW22" s="265">
        <f>+'NCES-Private Grads-all races'!AW23+'NCES-Public Grads-all races'!BA24</f>
        <v>17920</v>
      </c>
      <c r="AX22" s="178"/>
      <c r="AY22" s="178"/>
      <c r="AZ22" s="178"/>
    </row>
    <row r="23" spans="1:52" s="76" customFormat="1">
      <c r="A23" s="263" t="s">
        <v>227</v>
      </c>
      <c r="B23" s="237">
        <f>+'NCES-Private Grads-all races'!B24+'NCES-Public Grads-all races'!F25</f>
        <v>399296</v>
      </c>
      <c r="C23" s="237">
        <f>+'NCES-Private Grads-all races'!C24+'NCES-Public Grads-all races'!G25</f>
        <v>452209</v>
      </c>
      <c r="D23" s="237">
        <f>+'NCES-Private Grads-all races'!D24+'NCES-Public Grads-all races'!H25</f>
        <v>463815.08571428573</v>
      </c>
      <c r="E23" s="237">
        <f>+'NCES-Private Grads-all races'!E24+'NCES-Public Grads-all races'!I25</f>
        <v>475421.17142857146</v>
      </c>
      <c r="F23" s="237">
        <f>+'NCES-Private Grads-all races'!F24+'NCES-Public Grads-all races'!J25</f>
        <v>487027.25714285718</v>
      </c>
      <c r="G23" s="237">
        <f>+'NCES-Private Grads-all races'!G24+'NCES-Public Grads-all races'!K25</f>
        <v>498633.34285714279</v>
      </c>
      <c r="H23" s="237">
        <f>+'NCES-Private Grads-all races'!H24+'NCES-Public Grads-all races'!L25</f>
        <v>510239.42857142858</v>
      </c>
      <c r="I23" s="237">
        <f>+'NCES-Private Grads-all races'!I24+'NCES-Public Grads-all races'!M25</f>
        <v>518359.71428571432</v>
      </c>
      <c r="J23" s="237">
        <f>+'NCES-Private Grads-all races'!J24+'NCES-Public Grads-all races'!N25</f>
        <v>530150</v>
      </c>
      <c r="K23" s="237">
        <f>+'NCES-Private Grads-all races'!K24+'NCES-Public Grads-all races'!O25</f>
        <v>526643</v>
      </c>
      <c r="L23" s="237">
        <f>+'NCES-Private Grads-all races'!L24+'NCES-Public Grads-all races'!P25</f>
        <v>532414</v>
      </c>
      <c r="M23" s="237">
        <f>+'NCES-Private Grads-all races'!M24+'NCES-Public Grads-all races'!Q25</f>
        <v>542074</v>
      </c>
      <c r="N23" s="237">
        <f>+'NCES-Private Grads-all races'!N24+'NCES-Public Grads-all races'!R25</f>
        <v>541669</v>
      </c>
      <c r="O23" s="237">
        <f>+'NCES-Private Grads-all races'!O24+'NCES-Public Grads-all races'!S25</f>
        <v>542483</v>
      </c>
      <c r="P23" s="237">
        <f>+'NCES-Private Grads-all races'!P24+'NCES-Public Grads-all races'!T25</f>
        <v>542213</v>
      </c>
      <c r="Q23" s="237">
        <f>+'NCES-Private Grads-all races'!Q24+'NCES-Public Grads-all races'!U25</f>
        <v>532314</v>
      </c>
      <c r="R23" s="237">
        <f>+'NCES-Private Grads-all races'!R24+'NCES-Public Grads-all races'!V25</f>
        <v>528778</v>
      </c>
      <c r="S23" s="237">
        <f>+'NCES-Private Grads-all races'!S24+'NCES-Public Grads-all races'!W25</f>
        <v>518709.77777777775</v>
      </c>
      <c r="T23" s="237">
        <f>+'NCES-Private Grads-all races'!T24+'NCES-Public Grads-all races'!X25</f>
        <v>516690.55555555556</v>
      </c>
      <c r="U23" s="237">
        <f>+'NCES-Private Grads-all races'!U24+'NCES-Public Grads-all races'!Y25</f>
        <v>502422.33333333331</v>
      </c>
      <c r="V23" s="237">
        <f>+'NCES-Private Grads-all races'!V24+'NCES-Public Grads-all races'!Z25</f>
        <v>494179.11111111112</v>
      </c>
      <c r="W23" s="237">
        <f>+'NCES-Private Grads-all races'!W24+'NCES-Public Grads-all races'!AA25</f>
        <v>486297.88888888888</v>
      </c>
      <c r="X23" s="237">
        <f>+'NCES-Private Grads-all races'!X24+'NCES-Public Grads-all races'!AB25</f>
        <v>490165.66666666669</v>
      </c>
      <c r="Y23" s="237">
        <f>+'NCES-Private Grads-all races'!Y24+'NCES-Public Grads-all races'!AC25</f>
        <v>511239.44444444444</v>
      </c>
      <c r="Z23" s="237">
        <f>+'NCES-Private Grads-all races'!Z24+'NCES-Public Grads-all races'!AD25</f>
        <v>531186.22222222225</v>
      </c>
      <c r="AA23" s="237">
        <f>+'NCES-Private Grads-all races'!AA24+'NCES-Public Grads-all races'!AE25</f>
        <v>524604</v>
      </c>
      <c r="AB23" s="237">
        <f>+'NCES-Private Grads-all races'!AB24+'NCES-Public Grads-all races'!AF25</f>
        <v>504035.5</v>
      </c>
      <c r="AC23" s="237">
        <f>+'NCES-Private Grads-all races'!AC24+'NCES-Public Grads-all races'!AG25</f>
        <v>493698</v>
      </c>
      <c r="AD23" s="237">
        <f>+'NCES-Private Grads-all races'!AD24+'NCES-Public Grads-all races'!AH25</f>
        <v>508012</v>
      </c>
      <c r="AE23" s="237">
        <f>+'NCES-Private Grads-all races'!AE24+'NCES-Public Grads-all races'!AI25</f>
        <v>513918</v>
      </c>
      <c r="AF23" s="237">
        <f>+'NCES-Private Grads-all races'!AF24+'NCES-Public Grads-all races'!AJ25</f>
        <v>524657.5</v>
      </c>
      <c r="AG23" s="237">
        <f>+'NCES-Private Grads-all races'!AG24+'NCES-Public Grads-all races'!AK25</f>
        <v>533635</v>
      </c>
      <c r="AH23" s="237">
        <f>+'NCES-Private Grads-all races'!AH24+'NCES-Public Grads-all races'!AL25</f>
        <v>537220</v>
      </c>
      <c r="AI23" s="237">
        <f>+'NCES-Private Grads-all races'!AI24+'NCES-Public Grads-all races'!AM25</f>
        <v>565718</v>
      </c>
      <c r="AJ23" s="237">
        <f>+'NCES-Private Grads-all races'!AJ24+'NCES-Public Grads-all races'!AN25</f>
        <v>590383</v>
      </c>
      <c r="AK23" s="237">
        <f>+'NCES-Private Grads-all races'!AK24+'NCES-Public Grads-all races'!AO25</f>
        <v>612935</v>
      </c>
      <c r="AL23" s="237">
        <f>+'NCES-Private Grads-all races'!AL24+'NCES-Public Grads-all races'!AP25</f>
        <v>638867</v>
      </c>
      <c r="AM23" s="237">
        <f>+'NCES-Private Grads-all races'!AM24+'NCES-Public Grads-all races'!AQ25</f>
        <v>648404</v>
      </c>
      <c r="AN23" s="237">
        <f>+'NCES-Private Grads-all races'!AN24+'NCES-Public Grads-all races'!AR25</f>
        <v>667159.5</v>
      </c>
      <c r="AO23" s="237">
        <f>+'NCES-Private Grads-all races'!AO24+'NCES-Public Grads-all races'!AS25</f>
        <v>689452</v>
      </c>
      <c r="AP23" s="237">
        <f>+'NCES-Private Grads-all races'!AP24+'NCES-Public Grads-all races'!AT25</f>
        <v>696692</v>
      </c>
      <c r="AQ23" s="237">
        <f>+'NCES-Private Grads-all races'!AQ24+'NCES-Public Grads-all races'!AU25</f>
        <v>727080</v>
      </c>
      <c r="AR23" s="237">
        <f>+'NCES-Private Grads-all races'!AR24+'NCES-Public Grads-all races'!AV25</f>
        <v>706888</v>
      </c>
      <c r="AS23" s="237">
        <f>+'NCES-Private Grads-all races'!AS24+'NCES-Public Grads-all races'!AW25</f>
        <v>722680</v>
      </c>
      <c r="AT23" s="237">
        <f>+'NCES-Private Grads-all races'!AT24+'NCES-Public Grads-all races'!AX25</f>
        <v>751975</v>
      </c>
      <c r="AU23" s="237">
        <f>+'NCES-Private Grads-all races'!AU24+'NCES-Public Grads-all races'!AY25</f>
        <v>755956</v>
      </c>
      <c r="AV23" s="237">
        <f>+'NCES-Private Grads-all races'!AV24+'NCES-Public Grads-all races'!AZ25</f>
        <v>795123</v>
      </c>
      <c r="AW23" s="237">
        <f>+'NCES-Private Grads-all races'!AW24+'NCES-Public Grads-all races'!BA25</f>
        <v>810010</v>
      </c>
      <c r="AX23" s="178"/>
      <c r="AY23" s="178"/>
      <c r="AZ23" s="178"/>
    </row>
    <row r="24" spans="1:52" s="76" customFormat="1">
      <c r="A24" s="263"/>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178"/>
      <c r="AY24" s="178"/>
      <c r="AZ24" s="178"/>
    </row>
    <row r="25" spans="1:52" s="76" customFormat="1">
      <c r="A25" s="266" t="s">
        <v>79</v>
      </c>
      <c r="B25" s="237">
        <f>+'NCES-Private Grads-all races'!B26+'NCES-Public Grads-all races'!F27</f>
        <v>1939</v>
      </c>
      <c r="C25" s="237">
        <f>+'NCES-Private Grads-all races'!C26+'NCES-Public Grads-all races'!G27</f>
        <v>2338</v>
      </c>
      <c r="D25" s="237">
        <f>+'NCES-Private Grads-all races'!D26+'NCES-Public Grads-all races'!H27</f>
        <v>2562.9428571428575</v>
      </c>
      <c r="E25" s="237">
        <f>+'NCES-Private Grads-all races'!E26+'NCES-Public Grads-all races'!I27</f>
        <v>2787.8857142857146</v>
      </c>
      <c r="F25" s="237">
        <f>+'NCES-Private Grads-all races'!F26+'NCES-Public Grads-all races'!J27</f>
        <v>3012.8285714285721</v>
      </c>
      <c r="G25" s="237">
        <f>+'NCES-Private Grads-all races'!G26+'NCES-Public Grads-all races'!K27</f>
        <v>3237.7714285714292</v>
      </c>
      <c r="H25" s="237">
        <f>+'NCES-Private Grads-all races'!H26+'NCES-Public Grads-all races'!L27</f>
        <v>3462.7142857142858</v>
      </c>
      <c r="I25" s="237">
        <f>+'NCES-Private Grads-all races'!I26+'NCES-Public Grads-all races'!M27</f>
        <v>3716.8571428571427</v>
      </c>
      <c r="J25" s="237">
        <f>+'NCES-Private Grads-all races'!J26+'NCES-Public Grads-all races'!N27</f>
        <v>3960</v>
      </c>
      <c r="K25" s="237">
        <f>+'NCES-Private Grads-all races'!K26+'NCES-Public Grads-all races'!O27</f>
        <v>4170</v>
      </c>
      <c r="L25" s="237">
        <f>+'NCES-Private Grads-all races'!L26+'NCES-Public Grads-all races'!P27</f>
        <v>4448</v>
      </c>
      <c r="M25" s="237">
        <f>+'NCES-Private Grads-all races'!M26+'NCES-Public Grads-all races'!Q27</f>
        <v>4320</v>
      </c>
      <c r="N25" s="237">
        <f>+'NCES-Private Grads-all races'!N26+'NCES-Public Grads-all races'!R27</f>
        <v>4323</v>
      </c>
      <c r="O25" s="237">
        <f>+'NCES-Private Grads-all races'!O26+'NCES-Public Grads-all races'!S27</f>
        <v>4626</v>
      </c>
      <c r="P25" s="237">
        <f>+'NCES-Private Grads-all races'!P26+'NCES-Public Grads-all races'!T27</f>
        <v>4957</v>
      </c>
      <c r="Q25" s="237">
        <f>+'NCES-Private Grads-all races'!Q26+'NCES-Public Grads-all races'!U27</f>
        <v>5188</v>
      </c>
      <c r="R25" s="237">
        <f>+'NCES-Private Grads-all races'!R26+'NCES-Public Grads-all races'!V27</f>
        <v>5398</v>
      </c>
      <c r="S25" s="237">
        <f>+'NCES-Private Grads-all races'!S26+'NCES-Public Grads-all races'!W27</f>
        <v>5509.8888888888887</v>
      </c>
      <c r="T25" s="237">
        <f>+'NCES-Private Grads-all races'!T26+'NCES-Public Grads-all races'!X27</f>
        <v>5635.7777777777774</v>
      </c>
      <c r="U25" s="237">
        <f>+'NCES-Private Grads-all races'!U26+'NCES-Public Grads-all races'!Y27</f>
        <v>5772.666666666667</v>
      </c>
      <c r="V25" s="237">
        <f>+'NCES-Private Grads-all races'!V26+'NCES-Public Grads-all races'!Z27</f>
        <v>5599.5555555555557</v>
      </c>
      <c r="W25" s="237">
        <f>+'NCES-Private Grads-all races'!W26+'NCES-Public Grads-all races'!AA27</f>
        <v>5318.4444444444443</v>
      </c>
      <c r="X25" s="237">
        <f>+'NCES-Private Grads-all races'!X26+'NCES-Public Grads-all races'!AB27</f>
        <v>5590.333333333333</v>
      </c>
      <c r="Y25" s="237">
        <f>+'NCES-Private Grads-all races'!Y26+'NCES-Public Grads-all races'!AC27</f>
        <v>5810.2222222222226</v>
      </c>
      <c r="Z25" s="237">
        <f>+'NCES-Private Grads-all races'!Z26+'NCES-Public Grads-all races'!AD27</f>
        <v>6017.1111111111113</v>
      </c>
      <c r="AA25" s="237">
        <f>+'NCES-Private Grads-all races'!AA26+'NCES-Public Grads-all races'!AE27</f>
        <v>5733</v>
      </c>
      <c r="AB25" s="237">
        <f>+'NCES-Private Grads-all races'!AB26+'NCES-Public Grads-all races'!AF27</f>
        <v>5526</v>
      </c>
      <c r="AC25" s="237">
        <f>+'NCES-Private Grads-all races'!AC26+'NCES-Public Grads-all races'!AG27</f>
        <v>5636</v>
      </c>
      <c r="AD25" s="237">
        <f>+'NCES-Private Grads-all races'!AD26+'NCES-Public Grads-all races'!AH27</f>
        <v>5713</v>
      </c>
      <c r="AE25" s="237">
        <f>+'NCES-Private Grads-all races'!AE26+'NCES-Public Grads-all races'!AI27</f>
        <v>5748</v>
      </c>
      <c r="AF25" s="237">
        <f>+'NCES-Private Grads-all races'!AF26+'NCES-Public Grads-all races'!AJ27</f>
        <v>5942.5</v>
      </c>
      <c r="AG25" s="237">
        <f>+'NCES-Private Grads-all races'!AG26+'NCES-Public Grads-all races'!AK27</f>
        <v>5943</v>
      </c>
      <c r="AH25" s="237">
        <f>+'NCES-Private Grads-all races'!AH26+'NCES-Public Grads-all races'!AL27</f>
        <v>6102</v>
      </c>
      <c r="AI25" s="237">
        <f>+'NCES-Private Grads-all races'!AI26+'NCES-Public Grads-all races'!AM27</f>
        <v>6294</v>
      </c>
      <c r="AJ25" s="237">
        <f>+'NCES-Private Grads-all races'!AJ26+'NCES-Public Grads-all races'!AN27</f>
        <v>6665</v>
      </c>
      <c r="AK25" s="237">
        <f>+'NCES-Private Grads-all races'!AK26+'NCES-Public Grads-all races'!AO27</f>
        <v>7055</v>
      </c>
      <c r="AL25" s="237">
        <f>+'NCES-Private Grads-all races'!AL26+'NCES-Public Grads-all races'!AP27</f>
        <v>6803</v>
      </c>
      <c r="AM25" s="237">
        <f>+'NCES-Private Grads-all races'!AM26+'NCES-Public Grads-all races'!AQ27</f>
        <v>7059</v>
      </c>
      <c r="AN25" s="237">
        <f>+'NCES-Private Grads-all races'!AN26+'NCES-Public Grads-all races'!AR27</f>
        <v>7208.5</v>
      </c>
      <c r="AO25" s="237">
        <f>+'NCES-Private Grads-all races'!AO26+'NCES-Public Grads-all races'!AS27</f>
        <v>7577</v>
      </c>
      <c r="AP25" s="237">
        <f>+'NCES-Private Grads-all races'!AP26+'NCES-Public Grads-all races'!AT27</f>
        <v>7521</v>
      </c>
      <c r="AQ25" s="237">
        <f>+'NCES-Private Grads-all races'!AQ26+'NCES-Public Grads-all races'!AU27</f>
        <v>7199</v>
      </c>
      <c r="AR25" s="237">
        <f>+'NCES-Private Grads-all races'!AR26+'NCES-Public Grads-all races'!AV27</f>
        <v>7606</v>
      </c>
      <c r="AS25" s="237">
        <f>+'NCES-Private Grads-all races'!AS26+'NCES-Public Grads-all races'!AW27</f>
        <v>7866</v>
      </c>
      <c r="AT25" s="237">
        <f>+'NCES-Private Grads-all races'!AT26+'NCES-Public Grads-all races'!AX27</f>
        <v>8050</v>
      </c>
      <c r="AU25" s="237">
        <f>+'NCES-Private Grads-all races'!AU26+'NCES-Public Grads-all races'!AY27</f>
        <v>8198</v>
      </c>
      <c r="AV25" s="237">
        <f>+'NCES-Private Grads-all races'!AV26+'NCES-Public Grads-all races'!AZ27</f>
        <v>8450</v>
      </c>
      <c r="AW25" s="237">
        <f>+'NCES-Private Grads-all races'!AW26+'NCES-Public Grads-all races'!BA27</f>
        <v>7970</v>
      </c>
      <c r="AX25" s="178"/>
      <c r="AY25" s="178"/>
      <c r="AZ25" s="178"/>
    </row>
    <row r="26" spans="1:52" s="76" customFormat="1">
      <c r="A26" s="266" t="s">
        <v>80</v>
      </c>
      <c r="B26" s="237">
        <f>+'NCES-Private Grads-all races'!B27+'NCES-Public Grads-all races'!F28</f>
        <v>16993</v>
      </c>
      <c r="C26" s="237">
        <f>+'NCES-Private Grads-all races'!C27+'NCES-Public Grads-all races'!G28</f>
        <v>20120</v>
      </c>
      <c r="D26" s="237">
        <f>+'NCES-Private Grads-all races'!D27+'NCES-Public Grads-all races'!H28</f>
        <v>20772.571428571428</v>
      </c>
      <c r="E26" s="237">
        <f>+'NCES-Private Grads-all races'!E27+'NCES-Public Grads-all races'!I28</f>
        <v>21425.142857142859</v>
      </c>
      <c r="F26" s="237">
        <f>+'NCES-Private Grads-all races'!F27+'NCES-Public Grads-all races'!J28</f>
        <v>22077.714285714286</v>
      </c>
      <c r="G26" s="237">
        <f>+'NCES-Private Grads-all races'!G27+'NCES-Public Grads-all races'!K28</f>
        <v>22730.285714285714</v>
      </c>
      <c r="H26" s="237">
        <f>+'NCES-Private Grads-all races'!H27+'NCES-Public Grads-all races'!L28</f>
        <v>23382.857142857145</v>
      </c>
      <c r="I26" s="237">
        <f>+'NCES-Private Grads-all races'!I27+'NCES-Public Grads-all races'!M28</f>
        <v>24778.428571428572</v>
      </c>
      <c r="J26" s="237">
        <f>+'NCES-Private Grads-all races'!J27+'NCES-Public Grads-all races'!N28</f>
        <v>25353</v>
      </c>
      <c r="K26" s="237">
        <f>+'NCES-Private Grads-all races'!K27+'NCES-Public Grads-all races'!O28</f>
        <v>25412</v>
      </c>
      <c r="L26" s="237">
        <f>+'NCES-Private Grads-all races'!L27+'NCES-Public Grads-all races'!P28</f>
        <v>26324</v>
      </c>
      <c r="M26" s="237">
        <f>+'NCES-Private Grads-all races'!M27+'NCES-Public Grads-all races'!Q28</f>
        <v>27465</v>
      </c>
      <c r="N26" s="237">
        <f>+'NCES-Private Grads-all races'!N27+'NCES-Public Grads-all races'!R28</f>
        <v>28019</v>
      </c>
      <c r="O26" s="237">
        <f>+'NCES-Private Grads-all races'!O27+'NCES-Public Grads-all races'!S28</f>
        <v>31855</v>
      </c>
      <c r="P26" s="237">
        <f>+'NCES-Private Grads-all races'!P27+'NCES-Public Grads-all races'!T28</f>
        <v>32748</v>
      </c>
      <c r="Q26" s="237">
        <f>+'NCES-Private Grads-all races'!Q27+'NCES-Public Grads-all races'!U28</f>
        <v>31927</v>
      </c>
      <c r="R26" s="237">
        <f>+'NCES-Private Grads-all races'!R27+'NCES-Public Grads-all races'!V28</f>
        <v>30435</v>
      </c>
      <c r="S26" s="237">
        <f>+'NCES-Private Grads-all races'!S27+'NCES-Public Grads-all races'!W28</f>
        <v>30191.666666666668</v>
      </c>
      <c r="T26" s="237">
        <f>+'NCES-Private Grads-all races'!T27+'NCES-Public Grads-all races'!X28</f>
        <v>29798.333333333332</v>
      </c>
      <c r="U26" s="237">
        <f>+'NCES-Private Grads-all races'!U27+'NCES-Public Grads-all races'!Y28</f>
        <v>28253</v>
      </c>
      <c r="V26" s="237">
        <f>+'NCES-Private Grads-all races'!V27+'NCES-Public Grads-all races'!Z28</f>
        <v>30028.666666666668</v>
      </c>
      <c r="W26" s="237">
        <f>+'NCES-Private Grads-all races'!W27+'NCES-Public Grads-all races'!AA28</f>
        <v>29547.333333333332</v>
      </c>
      <c r="X26" s="237">
        <f>+'NCES-Private Grads-all races'!X27+'NCES-Public Grads-all races'!AB28</f>
        <v>29177</v>
      </c>
      <c r="Y26" s="237">
        <f>+'NCES-Private Grads-all races'!Y27+'NCES-Public Grads-all races'!AC28</f>
        <v>31166.666666666668</v>
      </c>
      <c r="Z26" s="237">
        <f>+'NCES-Private Grads-all races'!Z27+'NCES-Public Grads-all races'!AD28</f>
        <v>31368.333333333336</v>
      </c>
      <c r="AA26" s="237">
        <f>+'NCES-Private Grads-all races'!AA27+'NCES-Public Grads-all races'!AE28</f>
        <v>33484</v>
      </c>
      <c r="AB26" s="237">
        <f>+'NCES-Private Grads-all races'!AB27+'NCES-Public Grads-all races'!AF28</f>
        <v>33905</v>
      </c>
      <c r="AC26" s="237">
        <f>+'NCES-Private Grads-all races'!AC27+'NCES-Public Grads-all races'!AG28</f>
        <v>33321</v>
      </c>
      <c r="AD26" s="237">
        <f>+'NCES-Private Grads-all races'!AD27+'NCES-Public Grads-all races'!AH28</f>
        <v>33303</v>
      </c>
      <c r="AE26" s="237">
        <f>+'NCES-Private Grads-all races'!AE27+'NCES-Public Grads-all races'!AI28</f>
        <v>34162</v>
      </c>
      <c r="AF26" s="237">
        <f>+'NCES-Private Grads-all races'!AF27+'NCES-Public Grads-all races'!AJ28</f>
        <v>34117</v>
      </c>
      <c r="AG26" s="237">
        <f>+'NCES-Private Grads-all races'!AG27+'NCES-Public Grads-all races'!AK28</f>
        <v>33210</v>
      </c>
      <c r="AH26" s="237">
        <f>+'NCES-Private Grads-all races'!AH27+'NCES-Public Grads-all races'!AL28</f>
        <v>31506</v>
      </c>
      <c r="AI26" s="237">
        <f>+'NCES-Private Grads-all races'!AI27+'NCES-Public Grads-all races'!AM28</f>
        <v>36430</v>
      </c>
      <c r="AJ26" s="237">
        <f>+'NCES-Private Grads-all races'!AJ27+'NCES-Public Grads-all races'!AN28</f>
        <v>38734.5</v>
      </c>
      <c r="AK26" s="237">
        <f>+'NCES-Private Grads-all races'!AK27+'NCES-Public Grads-all races'!AO28</f>
        <v>38127</v>
      </c>
      <c r="AL26" s="237">
        <f>+'NCES-Private Grads-all races'!AL27+'NCES-Public Grads-all races'!AP28</f>
        <v>40628</v>
      </c>
      <c r="AM26" s="237">
        <f>+'NCES-Private Grads-all races'!AM27+'NCES-Public Grads-all races'!AQ28</f>
        <v>48812</v>
      </c>
      <c r="AN26" s="237">
        <f>+'NCES-Private Grads-all races'!AN27+'NCES-Public Grads-all races'!AR28</f>
        <v>49419.5</v>
      </c>
      <c r="AO26" s="237">
        <f>+'NCES-Private Grads-all races'!AO27+'NCES-Public Grads-all races'!AS28</f>
        <v>52396</v>
      </c>
      <c r="AP26" s="237">
        <f>+'NCES-Private Grads-all races'!AP27+'NCES-Public Grads-all races'!AT28</f>
        <v>48028</v>
      </c>
      <c r="AQ26" s="237">
        <f>+'NCES-Private Grads-all races'!AQ27+'NCES-Public Grads-all races'!AU28</f>
        <v>62128</v>
      </c>
      <c r="AR26" s="237">
        <f>+'NCES-Private Grads-all races'!AR27+'NCES-Public Grads-all races'!AV28</f>
        <v>56701</v>
      </c>
      <c r="AS26" s="237">
        <f>+'NCES-Private Grads-all races'!AS27+'NCES-Public Grads-all races'!AW28</f>
        <v>58544</v>
      </c>
      <c r="AT26" s="237">
        <f>+'NCES-Private Grads-all races'!AT27+'NCES-Public Grads-all races'!AX28</f>
        <v>64342</v>
      </c>
      <c r="AU26" s="237">
        <f>+'NCES-Private Grads-all races'!AU27+'NCES-Public Grads-all races'!AY28</f>
        <v>65134</v>
      </c>
      <c r="AV26" s="237">
        <f>+'NCES-Private Grads-all races'!AV27+'NCES-Public Grads-all races'!AZ28</f>
        <v>63850</v>
      </c>
      <c r="AW26" s="237">
        <f>+'NCES-Private Grads-all races'!AW27+'NCES-Public Grads-all races'!BA28</f>
        <v>67660</v>
      </c>
      <c r="AX26" s="178"/>
      <c r="AY26" s="178"/>
      <c r="AZ26" s="178"/>
    </row>
    <row r="27" spans="1:52" s="76" customFormat="1">
      <c r="A27" s="266" t="s">
        <v>81</v>
      </c>
      <c r="B27" s="237">
        <f>+'NCES-Private Grads-all races'!B28+'NCES-Public Grads-all races'!F29</f>
        <v>227949</v>
      </c>
      <c r="C27" s="237">
        <f>+'NCES-Private Grads-all races'!C28+'NCES-Public Grads-all races'!G29</f>
        <v>244310</v>
      </c>
      <c r="D27" s="237">
        <f>+'NCES-Private Grads-all races'!D28+'NCES-Public Grads-all races'!H29</f>
        <v>251433.02857142859</v>
      </c>
      <c r="E27" s="237">
        <f>+'NCES-Private Grads-all races'!E28+'NCES-Public Grads-all races'!I29</f>
        <v>258556.05714285717</v>
      </c>
      <c r="F27" s="237">
        <f>+'NCES-Private Grads-all races'!F28+'NCES-Public Grads-all races'!J29</f>
        <v>265679.08571428573</v>
      </c>
      <c r="G27" s="237">
        <f>+'NCES-Private Grads-all races'!G28+'NCES-Public Grads-all races'!K29</f>
        <v>272802.11428571434</v>
      </c>
      <c r="H27" s="237">
        <f>+'NCES-Private Grads-all races'!H28+'NCES-Public Grads-all races'!L29</f>
        <v>279925.14285714284</v>
      </c>
      <c r="I27" s="237">
        <f>+'NCES-Private Grads-all races'!I28+'NCES-Public Grads-all races'!M29</f>
        <v>281919.57142857142</v>
      </c>
      <c r="J27" s="237">
        <f>+'NCES-Private Grads-all races'!J28+'NCES-Public Grads-all races'!N29</f>
        <v>290018</v>
      </c>
      <c r="K27" s="237">
        <f>+'NCES-Private Grads-all races'!K28+'NCES-Public Grads-all races'!O29</f>
        <v>287521</v>
      </c>
      <c r="L27" s="237">
        <f>+'NCES-Private Grads-all races'!L28+'NCES-Public Grads-all races'!P29</f>
        <v>287993</v>
      </c>
      <c r="M27" s="237">
        <f>+'NCES-Private Grads-all races'!M28+'NCES-Public Grads-all races'!Q29</f>
        <v>295311</v>
      </c>
      <c r="N27" s="237">
        <f>+'NCES-Private Grads-all races'!N28+'NCES-Public Grads-all races'!R29</f>
        <v>294500</v>
      </c>
      <c r="O27" s="237">
        <f>+'NCES-Private Grads-all races'!O28+'NCES-Public Grads-all races'!S29</f>
        <v>288143</v>
      </c>
      <c r="P27" s="237">
        <f>+'NCES-Private Grads-all races'!P28+'NCES-Public Grads-all races'!T29</f>
        <v>284652</v>
      </c>
      <c r="Q27" s="237">
        <f>+'NCES-Private Grads-all races'!Q28+'NCES-Public Grads-all races'!U29</f>
        <v>274616</v>
      </c>
      <c r="R27" s="237">
        <f>+'NCES-Private Grads-all races'!R28+'NCES-Public Grads-all races'!V29</f>
        <v>274079</v>
      </c>
      <c r="S27" s="237">
        <f>+'NCES-Private Grads-all races'!S28+'NCES-Public Grads-all races'!W29</f>
        <v>267563.55555555556</v>
      </c>
      <c r="T27" s="237">
        <f>+'NCES-Private Grads-all races'!T28+'NCES-Public Grads-all races'!X29</f>
        <v>267264.11111111112</v>
      </c>
      <c r="U27" s="237">
        <f>+'NCES-Private Grads-all races'!U28+'NCES-Public Grads-all races'!Y29</f>
        <v>263347.66666666669</v>
      </c>
      <c r="V27" s="237">
        <f>+'NCES-Private Grads-all races'!V28+'NCES-Public Grads-all races'!Z29</f>
        <v>259179.22222222222</v>
      </c>
      <c r="W27" s="237">
        <f>+'NCES-Private Grads-all races'!W28+'NCES-Public Grads-all races'!AA29</f>
        <v>252957.77777777778</v>
      </c>
      <c r="X27" s="237">
        <f>+'NCES-Private Grads-all races'!X28+'NCES-Public Grads-all races'!AB29</f>
        <v>257065.33333333331</v>
      </c>
      <c r="Y27" s="237">
        <f>+'NCES-Private Grads-all races'!Y28+'NCES-Public Grads-all races'!AC29</f>
        <v>265982.88888888888</v>
      </c>
      <c r="Z27" s="237">
        <f>+'NCES-Private Grads-all races'!Z28+'NCES-Public Grads-all races'!AD29</f>
        <v>278715.44444444444</v>
      </c>
      <c r="AA27" s="237">
        <f>+'NCES-Private Grads-all races'!AA28+'NCES-Public Grads-all races'!AE29</f>
        <v>274257</v>
      </c>
      <c r="AB27" s="237">
        <f>+'NCES-Private Grads-all races'!AB28+'NCES-Public Grads-all races'!AF29</f>
        <v>264956</v>
      </c>
      <c r="AC27" s="237">
        <f>+'NCES-Private Grads-all races'!AC28+'NCES-Public Grads-all races'!AG29</f>
        <v>261866</v>
      </c>
      <c r="AD27" s="237">
        <f>+'NCES-Private Grads-all races'!AD28+'NCES-Public Grads-all races'!AH29</f>
        <v>272296</v>
      </c>
      <c r="AE27" s="237">
        <f>+'NCES-Private Grads-all races'!AE28+'NCES-Public Grads-all races'!AI29</f>
        <v>273756</v>
      </c>
      <c r="AF27" s="237">
        <f>+'NCES-Private Grads-all races'!AF28+'NCES-Public Grads-all races'!AJ29</f>
        <v>278477.5</v>
      </c>
      <c r="AG27" s="237">
        <f>+'NCES-Private Grads-all races'!AG28+'NCES-Public Grads-all races'!AK29</f>
        <v>281553</v>
      </c>
      <c r="AH27" s="237">
        <f>+'NCES-Private Grads-all races'!AH28+'NCES-Public Grads-all races'!AL29</f>
        <v>286069</v>
      </c>
      <c r="AI27" s="237">
        <f>+'NCES-Private Grads-all races'!AI28+'NCES-Public Grads-all races'!AM29</f>
        <v>295940</v>
      </c>
      <c r="AJ27" s="237">
        <f>+'NCES-Private Grads-all races'!AJ28+'NCES-Public Grads-all races'!AN29</f>
        <v>310380</v>
      </c>
      <c r="AK27" s="237">
        <f>+'NCES-Private Grads-all races'!AK28+'NCES-Public Grads-all races'!AO29</f>
        <v>327318</v>
      </c>
      <c r="AL27" s="237">
        <f>+'NCES-Private Grads-all races'!AL28+'NCES-Public Grads-all races'!AP29</f>
        <v>340012</v>
      </c>
      <c r="AM27" s="237">
        <f>+'NCES-Private Grads-all races'!AM28+'NCES-Public Grads-all races'!AQ29</f>
        <v>345474</v>
      </c>
      <c r="AN27" s="237">
        <f>+'NCES-Private Grads-all races'!AN28+'NCES-Public Grads-all races'!AR29</f>
        <v>357037.5</v>
      </c>
      <c r="AO27" s="237">
        <f>+'NCES-Private Grads-all races'!AO28+'NCES-Public Grads-all races'!AS29</f>
        <v>373097</v>
      </c>
      <c r="AP27" s="237">
        <f>+'NCES-Private Grads-all races'!AP28+'NCES-Public Grads-all races'!AT29</f>
        <v>376250</v>
      </c>
      <c r="AQ27" s="237">
        <f>+'NCES-Private Grads-all races'!AQ28+'NCES-Public Grads-all races'!AU29</f>
        <v>388757</v>
      </c>
      <c r="AR27" s="237">
        <f>+'NCES-Private Grads-all races'!AR28+'NCES-Public Grads-all races'!AV29</f>
        <v>377725</v>
      </c>
      <c r="AS27" s="237">
        <f>+'NCES-Private Grads-all races'!AS28+'NCES-Public Grads-all races'!AW29</f>
        <v>391521</v>
      </c>
      <c r="AT27" s="237">
        <f>+'NCES-Private Grads-all races'!AT28+'NCES-Public Grads-all races'!AX29</f>
        <v>409626</v>
      </c>
      <c r="AU27" s="237">
        <f>+'NCES-Private Grads-all races'!AU28+'NCES-Public Grads-all races'!AY29</f>
        <v>407560</v>
      </c>
      <c r="AV27" s="237">
        <f>+'NCES-Private Grads-all races'!AV28+'NCES-Public Grads-all races'!AZ29</f>
        <v>439802</v>
      </c>
      <c r="AW27" s="237">
        <f>+'NCES-Private Grads-all races'!AW28+'NCES-Public Grads-all races'!BA29</f>
        <v>448560</v>
      </c>
      <c r="AX27" s="178"/>
      <c r="AY27" s="178"/>
      <c r="AZ27" s="178"/>
    </row>
    <row r="28" spans="1:52" s="76" customFormat="1">
      <c r="A28" s="266" t="s">
        <v>82</v>
      </c>
      <c r="B28" s="237">
        <f>+'NCES-Private Grads-all races'!B29+'NCES-Public Grads-all races'!F30</f>
        <v>23728</v>
      </c>
      <c r="C28" s="237">
        <f>+'NCES-Private Grads-all races'!C29+'NCES-Public Grads-all races'!G30</f>
        <v>28549</v>
      </c>
      <c r="D28" s="237">
        <f>+'NCES-Private Grads-all races'!D29+'NCES-Public Grads-all races'!H30</f>
        <v>29304.45714285714</v>
      </c>
      <c r="E28" s="237">
        <f>+'NCES-Private Grads-all races'!E29+'NCES-Public Grads-all races'!I30</f>
        <v>30059.914285714283</v>
      </c>
      <c r="F28" s="237">
        <f>+'NCES-Private Grads-all races'!F29+'NCES-Public Grads-all races'!J30</f>
        <v>30815.371428571423</v>
      </c>
      <c r="G28" s="237">
        <f>+'NCES-Private Grads-all races'!G29+'NCES-Public Grads-all races'!K30</f>
        <v>31570.828571428567</v>
      </c>
      <c r="H28" s="237">
        <f>+'NCES-Private Grads-all races'!H29+'NCES-Public Grads-all races'!L30</f>
        <v>32326.285714285714</v>
      </c>
      <c r="I28" s="237">
        <f>+'NCES-Private Grads-all races'!I29+'NCES-Public Grads-all races'!M30</f>
        <v>33967.142857142855</v>
      </c>
      <c r="J28" s="237">
        <f>+'NCES-Private Grads-all races'!J29+'NCES-Public Grads-all races'!N30</f>
        <v>35554</v>
      </c>
      <c r="K28" s="237">
        <f>+'NCES-Private Grads-all races'!K29+'NCES-Public Grads-all races'!O30</f>
        <v>35458</v>
      </c>
      <c r="L28" s="237">
        <f>+'NCES-Private Grads-all races'!L29+'NCES-Public Grads-all races'!P30</f>
        <v>36453</v>
      </c>
      <c r="M28" s="237">
        <f>+'NCES-Private Grads-all races'!M29+'NCES-Public Grads-all races'!Q30</f>
        <v>36863</v>
      </c>
      <c r="N28" s="237">
        <f>+'NCES-Private Grads-all races'!N29+'NCES-Public Grads-all races'!R30</f>
        <v>37555</v>
      </c>
      <c r="O28" s="237">
        <f>+'NCES-Private Grads-all races'!O29+'NCES-Public Grads-all races'!S30</f>
        <v>38647</v>
      </c>
      <c r="P28" s="237">
        <f>+'NCES-Private Grads-all races'!P29+'NCES-Public Grads-all races'!T30</f>
        <v>39326.333333333336</v>
      </c>
      <c r="Q28" s="237">
        <f>+'NCES-Private Grads-all races'!Q29+'NCES-Public Grads-all races'!U30</f>
        <v>39140.666666666664</v>
      </c>
      <c r="R28" s="237">
        <f>+'NCES-Private Grads-all races'!R29+'NCES-Public Grads-all races'!V30</f>
        <v>38664</v>
      </c>
      <c r="S28" s="237">
        <f>+'NCES-Private Grads-all races'!S29+'NCES-Public Grads-all races'!W30</f>
        <v>37788.333333333336</v>
      </c>
      <c r="T28" s="237">
        <f>+'NCES-Private Grads-all races'!T29+'NCES-Public Grads-all races'!X30</f>
        <v>37416.666666666664</v>
      </c>
      <c r="U28" s="237">
        <f>+'NCES-Private Grads-all races'!U29+'NCES-Public Grads-all races'!Y30</f>
        <v>36829</v>
      </c>
      <c r="V28" s="237">
        <f>+'NCES-Private Grads-all races'!V29+'NCES-Public Grads-all races'!Z30</f>
        <v>34939.333333333336</v>
      </c>
      <c r="W28" s="237">
        <f>+'NCES-Private Grads-all races'!W29+'NCES-Public Grads-all races'!AA30</f>
        <v>34271.666666666664</v>
      </c>
      <c r="X28" s="237">
        <f>+'NCES-Private Grads-all races'!X29+'NCES-Public Grads-all races'!AB30</f>
        <v>34669</v>
      </c>
      <c r="Y28" s="237">
        <f>+'NCES-Private Grads-all races'!Y29+'NCES-Public Grads-all races'!AC30</f>
        <v>36279.333333333336</v>
      </c>
      <c r="Z28" s="237">
        <f>+'NCES-Private Grads-all races'!Z29+'NCES-Public Grads-all races'!AD30</f>
        <v>38087.666666666664</v>
      </c>
      <c r="AA28" s="237">
        <f>+'NCES-Private Grads-all races'!AA29+'NCES-Public Grads-all races'!AE30</f>
        <v>37662</v>
      </c>
      <c r="AB28" s="237">
        <f>+'NCES-Private Grads-all races'!AB29+'NCES-Public Grads-all races'!AF30</f>
        <v>35230</v>
      </c>
      <c r="AC28" s="237">
        <f>+'NCES-Private Grads-all races'!AC29+'NCES-Public Grads-all races'!AG30</f>
        <v>33677</v>
      </c>
      <c r="AD28" s="237">
        <f>+'NCES-Private Grads-all races'!AD29+'NCES-Public Grads-all races'!AH30</f>
        <v>33443</v>
      </c>
      <c r="AE28" s="237">
        <f>+'NCES-Private Grads-all races'!AE29+'NCES-Public Grads-all races'!AI30</f>
        <v>33665</v>
      </c>
      <c r="AF28" s="237">
        <f>+'NCES-Private Grads-all races'!AF29+'NCES-Public Grads-all races'!AJ30</f>
        <v>33744</v>
      </c>
      <c r="AG28" s="237">
        <f>+'NCES-Private Grads-all races'!AG29+'NCES-Public Grads-all races'!AK30</f>
        <v>34337</v>
      </c>
      <c r="AH28" s="237">
        <f>+'NCES-Private Grads-all races'!AH29+'NCES-Public Grads-all races'!AL30</f>
        <v>34686</v>
      </c>
      <c r="AI28" s="237">
        <f>+'NCES-Private Grads-all races'!AI29+'NCES-Public Grads-all races'!AM30</f>
        <v>36653</v>
      </c>
      <c r="AJ28" s="237">
        <f>+'NCES-Private Grads-all races'!AJ29+'NCES-Public Grads-all races'!AN30</f>
        <v>38240</v>
      </c>
      <c r="AK28" s="237">
        <f>+'NCES-Private Grads-all races'!AK29+'NCES-Public Grads-all races'!AO30</f>
        <v>39428</v>
      </c>
      <c r="AL28" s="237">
        <f>+'NCES-Private Grads-all races'!AL29+'NCES-Public Grads-all races'!AP30</f>
        <v>41722</v>
      </c>
      <c r="AM28" s="237">
        <f>+'NCES-Private Grads-all races'!AM29+'NCES-Public Grads-all races'!AQ30</f>
        <v>41659</v>
      </c>
      <c r="AN28" s="237">
        <f>+'NCES-Private Grads-all races'!AN29+'NCES-Public Grads-all races'!AR30</f>
        <v>43149</v>
      </c>
      <c r="AO28" s="237">
        <f>+'NCES-Private Grads-all races'!AO29+'NCES-Public Grads-all races'!AS30</f>
        <v>44739</v>
      </c>
      <c r="AP28" s="237">
        <f>+'NCES-Private Grads-all races'!AP29+'NCES-Public Grads-all races'!AT30</f>
        <v>47377</v>
      </c>
      <c r="AQ28" s="237">
        <f>+'NCES-Private Grads-all races'!AQ29+'NCES-Public Grads-all races'!AU30</f>
        <v>47372</v>
      </c>
      <c r="AR28" s="237">
        <f>+'NCES-Private Grads-all races'!AR29+'NCES-Public Grads-all races'!AV30</f>
        <v>47104</v>
      </c>
      <c r="AS28" s="237">
        <f>+'NCES-Private Grads-all races'!AS29+'NCES-Public Grads-all races'!AW30</f>
        <v>48148</v>
      </c>
      <c r="AT28" s="237">
        <f>+'NCES-Private Grads-all races'!AT29+'NCES-Public Grads-all races'!AX30</f>
        <v>48762</v>
      </c>
      <c r="AU28" s="237">
        <f>+'NCES-Private Grads-all races'!AU29+'NCES-Public Grads-all races'!AY30</f>
        <v>50299</v>
      </c>
      <c r="AV28" s="237">
        <f>+'NCES-Private Grads-all races'!AV29+'NCES-Public Grads-all races'!AZ30</f>
        <v>52186</v>
      </c>
      <c r="AW28" s="237">
        <f>+'NCES-Private Grads-all races'!AW29+'NCES-Public Grads-all races'!BA30</f>
        <v>53890</v>
      </c>
      <c r="AX28" s="178"/>
      <c r="AY28" s="178"/>
      <c r="AZ28" s="178"/>
    </row>
    <row r="29" spans="1:52" s="76" customFormat="1">
      <c r="A29" s="266" t="s">
        <v>84</v>
      </c>
      <c r="B29" s="237">
        <f>+'NCES-Private Grads-all races'!B30+'NCES-Public Grads-all races'!F31</f>
        <v>10187</v>
      </c>
      <c r="C29" s="237">
        <f>+'NCES-Private Grads-all races'!C30+'NCES-Public Grads-all races'!G31</f>
        <v>11050</v>
      </c>
      <c r="D29" s="237">
        <f>+'NCES-Private Grads-all races'!D30+'NCES-Public Grads-all races'!H31</f>
        <v>11284.257142857143</v>
      </c>
      <c r="E29" s="237">
        <f>+'NCES-Private Grads-all races'!E30+'NCES-Public Grads-all races'!I31</f>
        <v>11518.514285714286</v>
      </c>
      <c r="F29" s="237">
        <f>+'NCES-Private Grads-all races'!F30+'NCES-Public Grads-all races'!J31</f>
        <v>11752.771428571428</v>
      </c>
      <c r="G29" s="237">
        <f>+'NCES-Private Grads-all races'!G30+'NCES-Public Grads-all races'!K31</f>
        <v>11987.028571428571</v>
      </c>
      <c r="H29" s="237">
        <f>+'NCES-Private Grads-all races'!H30+'NCES-Public Grads-all races'!L31</f>
        <v>12221.285714285714</v>
      </c>
      <c r="I29" s="237">
        <f>+'NCES-Private Grads-all races'!I30+'NCES-Public Grads-all races'!M31</f>
        <v>12278.142857142857</v>
      </c>
      <c r="J29" s="237">
        <f>+'NCES-Private Grads-all races'!J30+'NCES-Public Grads-all races'!N31</f>
        <v>12985</v>
      </c>
      <c r="K29" s="237">
        <f>+'NCES-Private Grads-all races'!K30+'NCES-Public Grads-all races'!O31</f>
        <v>12947</v>
      </c>
      <c r="L29" s="237">
        <f>+'NCES-Private Grads-all races'!L30+'NCES-Public Grads-all races'!P31</f>
        <v>13226</v>
      </c>
      <c r="M29" s="237">
        <f>+'NCES-Private Grads-all races'!M30+'NCES-Public Grads-all races'!Q31</f>
        <v>13583</v>
      </c>
      <c r="N29" s="237">
        <f>+'NCES-Private Grads-all races'!N30+'NCES-Public Grads-all races'!R31</f>
        <v>13284</v>
      </c>
      <c r="O29" s="237">
        <f>+'NCES-Private Grads-all races'!O30+'NCES-Public Grads-all races'!S31</f>
        <v>13637</v>
      </c>
      <c r="P29" s="237">
        <f>+'NCES-Private Grads-all races'!P30+'NCES-Public Grads-all races'!T31</f>
        <v>13399.333333333334</v>
      </c>
      <c r="Q29" s="237">
        <f>+'NCES-Private Grads-all races'!Q30+'NCES-Public Grads-all races'!U31</f>
        <v>14055.666666666668</v>
      </c>
      <c r="R29" s="237">
        <f>+'NCES-Private Grads-all races'!R30+'NCES-Public Grads-all races'!V31</f>
        <v>14121</v>
      </c>
      <c r="S29" s="237">
        <f>+'NCES-Private Grads-all races'!S30+'NCES-Public Grads-all races'!W31</f>
        <v>14094.444444444445</v>
      </c>
      <c r="T29" s="237">
        <f>+'NCES-Private Grads-all races'!T30+'NCES-Public Grads-all races'!X31</f>
        <v>14179.888888888889</v>
      </c>
      <c r="U29" s="237">
        <f>+'NCES-Private Grads-all races'!U30+'NCES-Public Grads-all races'!Y31</f>
        <v>13368.333333333332</v>
      </c>
      <c r="V29" s="237">
        <f>+'NCES-Private Grads-all races'!V30+'NCES-Public Grads-all races'!Z31</f>
        <v>13059.777777777777</v>
      </c>
      <c r="W29" s="237">
        <f>+'NCES-Private Grads-all races'!W30+'NCES-Public Grads-all races'!AA31</f>
        <v>12692.222222222223</v>
      </c>
      <c r="X29" s="237">
        <f>+'NCES-Private Grads-all races'!X30+'NCES-Public Grads-all races'!AB31</f>
        <v>12552.666666666666</v>
      </c>
      <c r="Y29" s="237">
        <f>+'NCES-Private Grads-all races'!Y30+'NCES-Public Grads-all races'!AC31</f>
        <v>12960.111111111109</v>
      </c>
      <c r="Z29" s="237">
        <f>+'NCES-Private Grads-all races'!Z30+'NCES-Public Grads-all races'!AD31</f>
        <v>13158.555555555555</v>
      </c>
      <c r="AA29" s="237">
        <f>+'NCES-Private Grads-all races'!AA30+'NCES-Public Grads-all races'!AE31</f>
        <v>12982</v>
      </c>
      <c r="AB29" s="237">
        <f>+'NCES-Private Grads-all races'!AB30+'NCES-Public Grads-all races'!AF31</f>
        <v>12999.5</v>
      </c>
      <c r="AC29" s="237">
        <f>+'NCES-Private Grads-all races'!AC30+'NCES-Public Grads-all races'!AG31</f>
        <v>11745</v>
      </c>
      <c r="AD29" s="237">
        <f>+'NCES-Private Grads-all races'!AD30+'NCES-Public Grads-all races'!AH31</f>
        <v>11931</v>
      </c>
      <c r="AE29" s="237">
        <f>+'NCES-Private Grads-all races'!AE30+'NCES-Public Grads-all races'!AI31</f>
        <v>10740</v>
      </c>
      <c r="AF29" s="237">
        <f>+'NCES-Private Grads-all races'!AF30+'NCES-Public Grads-all races'!AJ31</f>
        <v>11613.5</v>
      </c>
      <c r="AG29" s="237">
        <f>+'NCES-Private Grads-all races'!AG30+'NCES-Public Grads-all races'!AK31</f>
        <v>12010</v>
      </c>
      <c r="AH29" s="237">
        <f>+'NCES-Private Grads-all races'!AH30+'NCES-Public Grads-all races'!AL31</f>
        <v>11836</v>
      </c>
      <c r="AI29" s="237">
        <f>+'NCES-Private Grads-all races'!AI30+'NCES-Public Grads-all races'!AM31</f>
        <v>11547</v>
      </c>
      <c r="AJ29" s="237">
        <f>+'NCES-Private Grads-all races'!AJ30+'NCES-Public Grads-all races'!AN31</f>
        <v>12245.5</v>
      </c>
      <c r="AK29" s="237">
        <f>+'NCES-Private Grads-all races'!AK30+'NCES-Public Grads-all races'!AO31</f>
        <v>12247</v>
      </c>
      <c r="AL29" s="237">
        <f>+'NCES-Private Grads-all races'!AL30+'NCES-Public Grads-all races'!AP31</f>
        <v>13129</v>
      </c>
      <c r="AM29" s="237">
        <f>+'NCES-Private Grads-all races'!AM30+'NCES-Public Grads-all races'!AQ31</f>
        <v>13490</v>
      </c>
      <c r="AN29" s="237">
        <f>+'NCES-Private Grads-all races'!AN30+'NCES-Public Grads-all races'!AR31</f>
        <v>13516</v>
      </c>
      <c r="AO29" s="237">
        <f>+'NCES-Private Grads-all races'!AO30+'NCES-Public Grads-all races'!AS31</f>
        <v>12753</v>
      </c>
      <c r="AP29" s="237">
        <f>+'NCES-Private Grads-all races'!AP30+'NCES-Public Grads-all races'!AT31</f>
        <v>12529</v>
      </c>
      <c r="AQ29" s="237">
        <f>+'NCES-Private Grads-all races'!AQ30+'NCES-Public Grads-all races'!AU31</f>
        <v>12483</v>
      </c>
      <c r="AR29" s="237">
        <f>+'NCES-Private Grads-all races'!AR30+'NCES-Public Grads-all races'!AV31</f>
        <v>12952</v>
      </c>
      <c r="AS29" s="237">
        <f>+'NCES-Private Grads-all races'!AS30+'NCES-Public Grads-all races'!AW31</f>
        <v>13453</v>
      </c>
      <c r="AT29" s="237">
        <f>+'NCES-Private Grads-all races'!AT30+'NCES-Public Grads-all races'!AX31</f>
        <v>14138</v>
      </c>
      <c r="AU29" s="237">
        <f>+'NCES-Private Grads-all races'!AU30+'NCES-Public Grads-all races'!AY31</f>
        <v>14168</v>
      </c>
      <c r="AV29" s="237">
        <f>+'NCES-Private Grads-all races'!AV30+'NCES-Public Grads-all races'!AZ31</f>
        <v>13708</v>
      </c>
      <c r="AW29" s="237">
        <f>+'NCES-Private Grads-all races'!AW30+'NCES-Public Grads-all races'!BA31</f>
        <v>13850</v>
      </c>
      <c r="AX29" s="178"/>
      <c r="AY29" s="178"/>
      <c r="AZ29" s="178"/>
    </row>
    <row r="30" spans="1:52" s="76" customFormat="1">
      <c r="A30" s="266" t="s">
        <v>85</v>
      </c>
      <c r="B30" s="237">
        <f>+'NCES-Private Grads-all races'!B31+'NCES-Public Grads-all races'!F32</f>
        <v>9440</v>
      </c>
      <c r="C30" s="237">
        <f>+'NCES-Private Grads-all races'!C31+'NCES-Public Grads-all races'!G32</f>
        <v>11708</v>
      </c>
      <c r="D30" s="237">
        <f>+'NCES-Private Grads-all races'!D31+'NCES-Public Grads-all races'!H32</f>
        <v>11879.314285714287</v>
      </c>
      <c r="E30" s="237">
        <f>+'NCES-Private Grads-all races'!E31+'NCES-Public Grads-all races'!I32</f>
        <v>12050.628571428571</v>
      </c>
      <c r="F30" s="237">
        <f>+'NCES-Private Grads-all races'!F31+'NCES-Public Grads-all races'!J32</f>
        <v>12221.942857142858</v>
      </c>
      <c r="G30" s="237">
        <f>+'NCES-Private Grads-all races'!G31+'NCES-Public Grads-all races'!K32</f>
        <v>12393.257142857145</v>
      </c>
      <c r="H30" s="237">
        <f>+'NCES-Private Grads-all races'!H31+'NCES-Public Grads-all races'!L32</f>
        <v>12564.571428571429</v>
      </c>
      <c r="I30" s="237">
        <f>+'NCES-Private Grads-all races'!I31+'NCES-Public Grads-all races'!M32</f>
        <v>12644.285714285714</v>
      </c>
      <c r="J30" s="237">
        <f>+'NCES-Private Grads-all races'!J31+'NCES-Public Grads-all races'!N32</f>
        <v>13129</v>
      </c>
      <c r="K30" s="237">
        <f>+'NCES-Private Grads-all races'!K31+'NCES-Public Grads-all races'!O32</f>
        <v>13014</v>
      </c>
      <c r="L30" s="237">
        <f>+'NCES-Private Grads-all races'!L31+'NCES-Public Grads-all races'!P32</f>
        <v>13076</v>
      </c>
      <c r="M30" s="237">
        <f>+'NCES-Private Grads-all races'!M31+'NCES-Public Grads-all races'!Q32</f>
        <v>12831</v>
      </c>
      <c r="N30" s="237">
        <f>+'NCES-Private Grads-all races'!N31+'NCES-Public Grads-all races'!R32</f>
        <v>12140</v>
      </c>
      <c r="O30" s="237">
        <f>+'NCES-Private Grads-all races'!O31+'NCES-Public Grads-all races'!S32</f>
        <v>13229</v>
      </c>
      <c r="P30" s="237">
        <f>+'NCES-Private Grads-all races'!P31+'NCES-Public Grads-all races'!T32</f>
        <v>13539</v>
      </c>
      <c r="Q30" s="237">
        <f>+'NCES-Private Grads-all races'!Q31+'NCES-Public Grads-all races'!U32</f>
        <v>13708</v>
      </c>
      <c r="R30" s="237">
        <f>+'NCES-Private Grads-all races'!R31+'NCES-Public Grads-all races'!V32</f>
        <v>13501</v>
      </c>
      <c r="S30" s="237">
        <f>+'NCES-Private Grads-all races'!S31+'NCES-Public Grads-all races'!W32</f>
        <v>13010.555555555555</v>
      </c>
      <c r="T30" s="237">
        <f>+'NCES-Private Grads-all races'!T31+'NCES-Public Grads-all races'!X32</f>
        <v>12909.111111111111</v>
      </c>
      <c r="U30" s="237">
        <f>+'NCES-Private Grads-all races'!U31+'NCES-Public Grads-all races'!Y32</f>
        <v>12492.666666666666</v>
      </c>
      <c r="V30" s="237">
        <f>+'NCES-Private Grads-all races'!V31+'NCES-Public Grads-all races'!Z32</f>
        <v>12116.222222222223</v>
      </c>
      <c r="W30" s="237">
        <f>+'NCES-Private Grads-all races'!W31+'NCES-Public Grads-all races'!AA32</f>
        <v>12549.777777777777</v>
      </c>
      <c r="X30" s="237">
        <f>+'NCES-Private Grads-all races'!X31+'NCES-Public Grads-all races'!AB32</f>
        <v>12478.333333333334</v>
      </c>
      <c r="Y30" s="237">
        <f>+'NCES-Private Grads-all races'!Y31+'NCES-Public Grads-all races'!AC32</f>
        <v>12679.888888888889</v>
      </c>
      <c r="Z30" s="237">
        <f>+'NCES-Private Grads-all races'!Z31+'NCES-Public Grads-all races'!AD32</f>
        <v>12879.444444444445</v>
      </c>
      <c r="AA30" s="237">
        <f>+'NCES-Private Grads-all races'!AA31+'NCES-Public Grads-all races'!AE32</f>
        <v>12992</v>
      </c>
      <c r="AB30" s="237">
        <f>+'NCES-Private Grads-all races'!AB31+'NCES-Public Grads-all races'!AF32</f>
        <v>12365.5</v>
      </c>
      <c r="AC30" s="237">
        <f>+'NCES-Private Grads-all races'!AC31+'NCES-Public Grads-all races'!AG32</f>
        <v>12278</v>
      </c>
      <c r="AD30" s="237">
        <f>+'NCES-Private Grads-all races'!AD31+'NCES-Public Grads-all races'!AH32</f>
        <v>13051</v>
      </c>
      <c r="AE30" s="237">
        <f>+'NCES-Private Grads-all races'!AE31+'NCES-Public Grads-all races'!AI32</f>
        <v>13315</v>
      </c>
      <c r="AF30" s="237">
        <f>+'NCES-Private Grads-all races'!AF31+'NCES-Public Grads-all races'!AJ32</f>
        <v>13641.5</v>
      </c>
      <c r="AG30" s="237">
        <f>+'NCES-Private Grads-all races'!AG31+'NCES-Public Grads-all races'!AK32</f>
        <v>14578</v>
      </c>
      <c r="AH30" s="237">
        <f>+'NCES-Private Grads-all races'!AH31+'NCES-Public Grads-all races'!AL32</f>
        <v>15077</v>
      </c>
      <c r="AI30" s="237">
        <f>+'NCES-Private Grads-all races'!AI31+'NCES-Public Grads-all races'!AM32</f>
        <v>15837</v>
      </c>
      <c r="AJ30" s="237">
        <f>+'NCES-Private Grads-all races'!AJ31+'NCES-Public Grads-all races'!AN32</f>
        <v>15967.5</v>
      </c>
      <c r="AK30" s="237">
        <f>+'NCES-Private Grads-all races'!AK31+'NCES-Public Grads-all races'!AO32</f>
        <v>16175</v>
      </c>
      <c r="AL30" s="237">
        <f>+'NCES-Private Grads-all races'!AL31+'NCES-Public Grads-all races'!AP32</f>
        <v>16799</v>
      </c>
      <c r="AM30" s="237">
        <f>+'NCES-Private Grads-all races'!AM31+'NCES-Public Grads-all races'!AQ32</f>
        <v>16402</v>
      </c>
      <c r="AN30" s="237">
        <f>+'NCES-Private Grads-all races'!AN31+'NCES-Public Grads-all races'!AR32</f>
        <v>16359.5</v>
      </c>
      <c r="AO30" s="237">
        <f>+'NCES-Private Grads-all races'!AO31+'NCES-Public Grads-all races'!AS32</f>
        <v>16368</v>
      </c>
      <c r="AP30" s="237">
        <f>+'NCES-Private Grads-all races'!AP31+'NCES-Public Grads-all races'!AT32</f>
        <v>16077</v>
      </c>
      <c r="AQ30" s="237">
        <f>+'NCES-Private Grads-all races'!AQ31+'NCES-Public Grads-all races'!AU32</f>
        <v>16318</v>
      </c>
      <c r="AR30" s="237">
        <f>+'NCES-Private Grads-all races'!AR31+'NCES-Public Grads-all races'!AV32</f>
        <v>16826</v>
      </c>
      <c r="AS30" s="237">
        <f>+'NCES-Private Grads-all races'!AS31+'NCES-Public Grads-all races'!AW32</f>
        <v>17152</v>
      </c>
      <c r="AT30" s="237">
        <f>+'NCES-Private Grads-all races'!AT31+'NCES-Public Grads-all races'!AX32</f>
        <v>17297</v>
      </c>
      <c r="AU30" s="237">
        <f>+'NCES-Private Grads-all races'!AU31+'NCES-Public Grads-all races'!AY32</f>
        <v>17357</v>
      </c>
      <c r="AV30" s="237">
        <f>+'NCES-Private Grads-all races'!AV31+'NCES-Public Grads-all races'!AZ32</f>
        <v>18358</v>
      </c>
      <c r="AW30" s="237">
        <f>+'NCES-Private Grads-all races'!AW31+'NCES-Public Grads-all races'!BA32</f>
        <v>18020</v>
      </c>
      <c r="AX30" s="178"/>
      <c r="AY30" s="178"/>
      <c r="AZ30" s="178"/>
    </row>
    <row r="31" spans="1:52" s="76" customFormat="1">
      <c r="A31" s="266" t="s">
        <v>95</v>
      </c>
      <c r="B31" s="237">
        <f>+'NCES-Private Grads-all races'!B32+'NCES-Public Grads-all races'!F33</f>
        <v>9236</v>
      </c>
      <c r="C31" s="237">
        <f>+'NCES-Private Grads-all races'!C32+'NCES-Public Grads-all races'!G33</f>
        <v>10801</v>
      </c>
      <c r="D31" s="237">
        <f>+'NCES-Private Grads-all races'!D32+'NCES-Public Grads-all races'!H33</f>
        <v>11151.085714285713</v>
      </c>
      <c r="E31" s="237">
        <f>+'NCES-Private Grads-all races'!E32+'NCES-Public Grads-all races'!I33</f>
        <v>11501.171428571428</v>
      </c>
      <c r="F31" s="237">
        <f>+'NCES-Private Grads-all races'!F32+'NCES-Public Grads-all races'!J33</f>
        <v>11851.257142857141</v>
      </c>
      <c r="G31" s="237">
        <f>+'NCES-Private Grads-all races'!G32+'NCES-Public Grads-all races'!K33</f>
        <v>12201.342857142854</v>
      </c>
      <c r="H31" s="237">
        <f>+'NCES-Private Grads-all races'!H32+'NCES-Public Grads-all races'!L33</f>
        <v>12551.428571428572</v>
      </c>
      <c r="I31" s="237">
        <f>+'NCES-Private Grads-all races'!I32+'NCES-Public Grads-all races'!M33</f>
        <v>12565.714285714286</v>
      </c>
      <c r="J31" s="237">
        <f>+'NCES-Private Grads-all races'!J32+'NCES-Public Grads-all races'!N33</f>
        <v>11752</v>
      </c>
      <c r="K31" s="237">
        <f>+'NCES-Private Grads-all races'!K32+'NCES-Public Grads-all races'!O33</f>
        <v>11604</v>
      </c>
      <c r="L31" s="237">
        <f>+'NCES-Private Grads-all races'!L32+'NCES-Public Grads-all races'!P33</f>
        <v>13235</v>
      </c>
      <c r="M31" s="237">
        <f>+'NCES-Private Grads-all races'!M32+'NCES-Public Grads-all races'!Q33</f>
        <v>13493</v>
      </c>
      <c r="N31" s="237">
        <f>+'NCES-Private Grads-all races'!N32+'NCES-Public Grads-all races'!R33</f>
        <v>12636</v>
      </c>
      <c r="O31" s="237">
        <f>+'NCES-Private Grads-all races'!O32+'NCES-Public Grads-all races'!S33</f>
        <v>12828</v>
      </c>
      <c r="P31" s="237">
        <f>+'NCES-Private Grads-all races'!P32+'NCES-Public Grads-all races'!T33</f>
        <v>12668.333333333334</v>
      </c>
      <c r="Q31" s="237">
        <f>+'NCES-Private Grads-all races'!Q32+'NCES-Public Grads-all races'!U33</f>
        <v>12536.666666666666</v>
      </c>
      <c r="R31" s="237">
        <f>+'NCES-Private Grads-all races'!R32+'NCES-Public Grads-all races'!V33</f>
        <v>12588</v>
      </c>
      <c r="S31" s="237">
        <f>+'NCES-Private Grads-all races'!S32+'NCES-Public Grads-all races'!W33</f>
        <v>12093.222222222223</v>
      </c>
      <c r="T31" s="237">
        <f>+'NCES-Private Grads-all races'!T32+'NCES-Public Grads-all races'!X33</f>
        <v>11627.444444444445</v>
      </c>
      <c r="U31" s="237">
        <f>+'NCES-Private Grads-all races'!U32+'NCES-Public Grads-all races'!Y33</f>
        <v>11160.666666666666</v>
      </c>
      <c r="V31" s="237">
        <f>+'NCES-Private Grads-all races'!V32+'NCES-Public Grads-all races'!Z33</f>
        <v>10701.888888888889</v>
      </c>
      <c r="W31" s="237">
        <f>+'NCES-Private Grads-all races'!W32+'NCES-Public Grads-all races'!AA33</f>
        <v>10500.111111111111</v>
      </c>
      <c r="X31" s="237">
        <f>+'NCES-Private Grads-all races'!X32+'NCES-Public Grads-all races'!AB33</f>
        <v>10251.333333333334</v>
      </c>
      <c r="Y31" s="237">
        <f>+'NCES-Private Grads-all races'!Y32+'NCES-Public Grads-all races'!AC33</f>
        <v>10569.555555555555</v>
      </c>
      <c r="Z31" s="237">
        <f>+'NCES-Private Grads-all races'!Z32+'NCES-Public Grads-all races'!AD33</f>
        <v>10813.777777777777</v>
      </c>
      <c r="AA31" s="237">
        <f>+'NCES-Private Grads-all races'!AA32+'NCES-Public Grads-all races'!AE33</f>
        <v>10999</v>
      </c>
      <c r="AB31" s="237">
        <f>+'NCES-Private Grads-all races'!AB32+'NCES-Public Grads-all races'!AF33</f>
        <v>9840</v>
      </c>
      <c r="AC31" s="237">
        <f>+'NCES-Private Grads-all races'!AC32+'NCES-Public Grads-all races'!AG33</f>
        <v>9444</v>
      </c>
      <c r="AD31" s="237">
        <f>+'NCES-Private Grads-all races'!AD32+'NCES-Public Grads-all races'!AH33</f>
        <v>9477</v>
      </c>
      <c r="AE31" s="237">
        <f>+'NCES-Private Grads-all races'!AE32+'NCES-Public Grads-all races'!AI33</f>
        <v>9744</v>
      </c>
      <c r="AF31" s="237">
        <f>+'NCES-Private Grads-all races'!AF32+'NCES-Public Grads-all races'!AJ33</f>
        <v>9956.5</v>
      </c>
      <c r="AG31" s="237">
        <f>+'NCES-Private Grads-all races'!AG32+'NCES-Public Grads-all races'!AK33</f>
        <v>10490</v>
      </c>
      <c r="AH31" s="237">
        <f>+'NCES-Private Grads-all races'!AH32+'NCES-Public Grads-all races'!AL33</f>
        <v>10594</v>
      </c>
      <c r="AI31" s="237">
        <f>+'NCES-Private Grads-all races'!AI32+'NCES-Public Grads-all races'!AM33</f>
        <v>10684</v>
      </c>
      <c r="AJ31" s="237">
        <f>+'NCES-Private Grads-all races'!AJ32+'NCES-Public Grads-all races'!AN33</f>
        <v>11034.5</v>
      </c>
      <c r="AK31" s="237">
        <f>+'NCES-Private Grads-all races'!AK32+'NCES-Public Grads-all races'!AO33</f>
        <v>11320</v>
      </c>
      <c r="AL31" s="237">
        <f>+'NCES-Private Grads-all races'!AL32+'NCES-Public Grads-all races'!AP33</f>
        <v>11410</v>
      </c>
      <c r="AM31" s="237">
        <f>+'NCES-Private Grads-all races'!AM32+'NCES-Public Grads-all races'!AQ33</f>
        <v>11171</v>
      </c>
      <c r="AN31" s="237">
        <f>+'NCES-Private Grads-all races'!AN32+'NCES-Public Grads-all races'!AR33</f>
        <v>11240.5</v>
      </c>
      <c r="AO31" s="237">
        <f>+'NCES-Private Grads-all races'!AO32+'NCES-Public Grads-all races'!AS33</f>
        <v>11487</v>
      </c>
      <c r="AP31" s="237">
        <f>+'NCES-Private Grads-all races'!AP32+'NCES-Public Grads-all races'!AT33</f>
        <v>15530</v>
      </c>
      <c r="AQ31" s="237">
        <f>+'NCES-Private Grads-all races'!AQ32+'NCES-Public Grads-all races'!AU33</f>
        <v>19565</v>
      </c>
      <c r="AR31" s="237">
        <f>+'NCES-Private Grads-all races'!AR32+'NCES-Public Grads-all races'!AV33</f>
        <v>15748</v>
      </c>
      <c r="AS31" s="237">
        <f>+'NCES-Private Grads-all races'!AS32+'NCES-Public Grads-all races'!AW33</f>
        <v>11822</v>
      </c>
      <c r="AT31" s="237">
        <f>+'NCES-Private Grads-all races'!AT32+'NCES-Public Grads-all races'!AX33</f>
        <v>11431</v>
      </c>
      <c r="AU31" s="237">
        <f>+'NCES-Private Grads-all races'!AU32+'NCES-Public Grads-all races'!AY33</f>
        <v>10447</v>
      </c>
      <c r="AV31" s="237">
        <f>+'NCES-Private Grads-all races'!AV32+'NCES-Public Grads-all races'!AZ33</f>
        <v>10475</v>
      </c>
      <c r="AW31" s="237">
        <f>+'NCES-Private Grads-all races'!AW32+'NCES-Public Grads-all races'!BA33</f>
        <v>10130</v>
      </c>
      <c r="AX31" s="178"/>
      <c r="AY31" s="178"/>
      <c r="AZ31" s="178"/>
    </row>
    <row r="32" spans="1:52" s="76" customFormat="1">
      <c r="A32" s="266" t="s">
        <v>97</v>
      </c>
      <c r="B32" s="237">
        <f>+'NCES-Private Grads-all races'!B33+'NCES-Public Grads-all races'!F34</f>
        <v>3857</v>
      </c>
      <c r="C32" s="237">
        <f>+'NCES-Private Grads-all races'!C33+'NCES-Public Grads-all races'!G34</f>
        <v>4981</v>
      </c>
      <c r="D32" s="237">
        <f>+'NCES-Private Grads-all races'!D33+'NCES-Public Grads-all races'!H34</f>
        <v>5116.3142857142857</v>
      </c>
      <c r="E32" s="237">
        <f>+'NCES-Private Grads-all races'!E33+'NCES-Public Grads-all races'!I34</f>
        <v>5251.6285714285723</v>
      </c>
      <c r="F32" s="237">
        <f>+'NCES-Private Grads-all races'!F33+'NCES-Public Grads-all races'!J34</f>
        <v>5386.942857142858</v>
      </c>
      <c r="G32" s="237">
        <f>+'NCES-Private Grads-all races'!G33+'NCES-Public Grads-all races'!K34</f>
        <v>5522.2571428571446</v>
      </c>
      <c r="H32" s="237">
        <f>+'NCES-Private Grads-all races'!H33+'NCES-Public Grads-all races'!L34</f>
        <v>5657.5714285714284</v>
      </c>
      <c r="I32" s="237">
        <f>+'NCES-Private Grads-all races'!I33+'NCES-Public Grads-all races'!M34</f>
        <v>6103.2857142857147</v>
      </c>
      <c r="J32" s="237">
        <f>+'NCES-Private Grads-all races'!J33+'NCES-Public Grads-all races'!N34</f>
        <v>6406</v>
      </c>
      <c r="K32" s="237">
        <f>+'NCES-Private Grads-all races'!K33+'NCES-Public Grads-all races'!O34</f>
        <v>6614</v>
      </c>
      <c r="L32" s="237">
        <f>+'NCES-Private Grads-all races'!L33+'NCES-Public Grads-all races'!P34</f>
        <v>7160</v>
      </c>
      <c r="M32" s="237">
        <f>+'NCES-Private Grads-all races'!M33+'NCES-Public Grads-all races'!Q34</f>
        <v>7532</v>
      </c>
      <c r="N32" s="237">
        <f>+'NCES-Private Grads-all races'!N33+'NCES-Public Grads-all races'!R34</f>
        <v>7866</v>
      </c>
      <c r="O32" s="237">
        <f>+'NCES-Private Grads-all races'!O33+'NCES-Public Grads-all races'!S34</f>
        <v>8292</v>
      </c>
      <c r="P32" s="237">
        <f>+'NCES-Private Grads-all races'!P33+'NCES-Public Grads-all races'!T34</f>
        <v>8532.6666666666661</v>
      </c>
      <c r="Q32" s="237">
        <f>+'NCES-Private Grads-all races'!Q33+'NCES-Public Grads-all races'!U34</f>
        <v>8618.3333333333339</v>
      </c>
      <c r="R32" s="237">
        <f>+'NCES-Private Grads-all races'!R33+'NCES-Public Grads-all races'!V34</f>
        <v>8772</v>
      </c>
      <c r="S32" s="237">
        <f>+'NCES-Private Grads-all races'!S33+'NCES-Public Grads-all races'!W34</f>
        <v>9377.8888888888887</v>
      </c>
      <c r="T32" s="237">
        <f>+'NCES-Private Grads-all races'!T33+'NCES-Public Grads-all races'!X34</f>
        <v>9558.7777777777774</v>
      </c>
      <c r="U32" s="237">
        <f>+'NCES-Private Grads-all races'!U33+'NCES-Public Grads-all races'!Y34</f>
        <v>9307.6666666666661</v>
      </c>
      <c r="V32" s="237">
        <f>+'NCES-Private Grads-all races'!V33+'NCES-Public Grads-all races'!Z34</f>
        <v>9064.5555555555547</v>
      </c>
      <c r="W32" s="237">
        <f>+'NCES-Private Grads-all races'!W33+'NCES-Public Grads-all races'!AA34</f>
        <v>8920.4444444444453</v>
      </c>
      <c r="X32" s="237">
        <f>+'NCES-Private Grads-all races'!X33+'NCES-Public Grads-all races'!AB34</f>
        <v>9142.3333333333339</v>
      </c>
      <c r="Y32" s="237">
        <f>+'NCES-Private Grads-all races'!Y33+'NCES-Public Grads-all races'!AC34</f>
        <v>9874.2222222222226</v>
      </c>
      <c r="Z32" s="237">
        <f>+'NCES-Private Grads-all races'!Z33+'NCES-Public Grads-all races'!AD34</f>
        <v>9782.1111111111113</v>
      </c>
      <c r="AA32" s="237">
        <f>+'NCES-Private Grads-all races'!AA33+'NCES-Public Grads-all races'!AE34</f>
        <v>9852</v>
      </c>
      <c r="AB32" s="237">
        <f>+'NCES-Private Grads-all races'!AB33+'NCES-Public Grads-all races'!AF34</f>
        <v>9825</v>
      </c>
      <c r="AC32" s="237">
        <f>+'NCES-Private Grads-all races'!AC33+'NCES-Public Grads-all races'!AG34</f>
        <v>9678</v>
      </c>
      <c r="AD32" s="237">
        <f>+'NCES-Private Grads-all races'!AD33+'NCES-Public Grads-all races'!AH34</f>
        <v>9119</v>
      </c>
      <c r="AE32" s="237">
        <f>+'NCES-Private Grads-all races'!AE33+'NCES-Public Grads-all races'!AI34</f>
        <v>9688</v>
      </c>
      <c r="AF32" s="237">
        <f>+'NCES-Private Grads-all races'!AF33+'NCES-Public Grads-all races'!AJ34</f>
        <v>9998.5</v>
      </c>
      <c r="AG32" s="237">
        <f>+'NCES-Private Grads-all races'!AG33+'NCES-Public Grads-all races'!AK34</f>
        <v>10419</v>
      </c>
      <c r="AH32" s="237">
        <f>+'NCES-Private Grads-all races'!AH33+'NCES-Public Grads-all races'!AL34</f>
        <v>10771</v>
      </c>
      <c r="AI32" s="237">
        <f>+'NCES-Private Grads-all races'!AI33+'NCES-Public Grads-all races'!AM34</f>
        <v>12864</v>
      </c>
      <c r="AJ32" s="237">
        <f>+'NCES-Private Grads-all races'!AJ33+'NCES-Public Grads-all races'!AN34</f>
        <v>13591</v>
      </c>
      <c r="AK32" s="237">
        <f>+'NCES-Private Grads-all races'!AK33+'NCES-Public Grads-all races'!AO34</f>
        <v>14531</v>
      </c>
      <c r="AL32" s="237">
        <f>+'NCES-Private Grads-all races'!AL33+'NCES-Public Grads-all races'!AP34</f>
        <v>15118</v>
      </c>
      <c r="AM32" s="237">
        <f>+'NCES-Private Grads-all races'!AM33+'NCES-Public Grads-all races'!AQ34</f>
        <v>15732</v>
      </c>
      <c r="AN32" s="237">
        <f>+'NCES-Private Grads-all races'!AN33+'NCES-Public Grads-all races'!AR34</f>
        <v>16907.5</v>
      </c>
      <c r="AO32" s="237">
        <f>+'NCES-Private Grads-all races'!AO33+'NCES-Public Grads-all races'!AS34</f>
        <v>17048</v>
      </c>
      <c r="AP32" s="237">
        <f>+'NCES-Private Grads-all races'!AP33+'NCES-Public Grads-all races'!AT34</f>
        <v>15866</v>
      </c>
      <c r="AQ32" s="237">
        <f>+'NCES-Private Grads-all races'!AQ33+'NCES-Public Grads-all races'!AU34</f>
        <v>16400</v>
      </c>
      <c r="AR32" s="237">
        <f>+'NCES-Private Grads-all races'!AR33+'NCES-Public Grads-all races'!AV34</f>
        <v>17135</v>
      </c>
      <c r="AS32" s="237">
        <f>+'NCES-Private Grads-all races'!AS33+'NCES-Public Grads-all races'!AW34</f>
        <v>17849</v>
      </c>
      <c r="AT32" s="237">
        <f>+'NCES-Private Grads-all races'!AT33+'NCES-Public Grads-all races'!AX34</f>
        <v>19575</v>
      </c>
      <c r="AU32" s="237">
        <f>+'NCES-Private Grads-all races'!AU33+'NCES-Public Grads-all races'!AY34</f>
        <v>20724</v>
      </c>
      <c r="AV32" s="237">
        <f>+'NCES-Private Grads-all races'!AV33+'NCES-Public Grads-all races'!AZ34</f>
        <v>21816</v>
      </c>
      <c r="AW32" s="237">
        <f>+'NCES-Private Grads-all races'!AW33+'NCES-Public Grads-all races'!BA34</f>
        <v>24360</v>
      </c>
      <c r="AX32" s="178"/>
      <c r="AY32" s="178"/>
      <c r="AZ32" s="178"/>
    </row>
    <row r="33" spans="1:52" s="76" customFormat="1">
      <c r="A33" s="266" t="s">
        <v>100</v>
      </c>
      <c r="B33" s="237">
        <f>+'NCES-Private Grads-all races'!B34+'NCES-Public Grads-all races'!F35</f>
        <v>11567</v>
      </c>
      <c r="C33" s="237">
        <f>+'NCES-Private Grads-all races'!C34+'NCES-Public Grads-all races'!G35</f>
        <v>14343</v>
      </c>
      <c r="D33" s="237">
        <f>+'NCES-Private Grads-all races'!D34+'NCES-Public Grads-all races'!H35</f>
        <v>14851.542857142857</v>
      </c>
      <c r="E33" s="237">
        <f>+'NCES-Private Grads-all races'!E34+'NCES-Public Grads-all races'!I35</f>
        <v>15360.085714285713</v>
      </c>
      <c r="F33" s="237">
        <f>+'NCES-Private Grads-all races'!F34+'NCES-Public Grads-all races'!J35</f>
        <v>15868.62857142857</v>
      </c>
      <c r="G33" s="237">
        <f>+'NCES-Private Grads-all races'!G34+'NCES-Public Grads-all races'!K35</f>
        <v>16377.171428571426</v>
      </c>
      <c r="H33" s="237">
        <f>+'NCES-Private Grads-all races'!H34+'NCES-Public Grads-all races'!L35</f>
        <v>16885.714285714286</v>
      </c>
      <c r="I33" s="237">
        <f>+'NCES-Private Grads-all races'!I34+'NCES-Public Grads-all races'!M35</f>
        <v>17073.857142857141</v>
      </c>
      <c r="J33" s="237">
        <f>+'NCES-Private Grads-all races'!J34+'NCES-Public Grads-all races'!N35</f>
        <v>17799</v>
      </c>
      <c r="K33" s="237">
        <f>+'NCES-Private Grads-all races'!K34+'NCES-Public Grads-all races'!O35</f>
        <v>18048</v>
      </c>
      <c r="L33" s="237">
        <f>+'NCES-Private Grads-all races'!L34+'NCES-Public Grads-all races'!P35</f>
        <v>18164</v>
      </c>
      <c r="M33" s="237">
        <f>+'NCES-Private Grads-all races'!M34+'NCES-Public Grads-all races'!Q35</f>
        <v>19238</v>
      </c>
      <c r="N33" s="237">
        <f>+'NCES-Private Grads-all races'!N34+'NCES-Public Grads-all races'!R35</f>
        <v>18743</v>
      </c>
      <c r="O33" s="237">
        <f>+'NCES-Private Grads-all races'!O34+'NCES-Public Grads-all races'!S35</f>
        <v>18888</v>
      </c>
      <c r="P33" s="237">
        <f>+'NCES-Private Grads-all races'!P34+'NCES-Public Grads-all races'!T35</f>
        <v>19354.333333333332</v>
      </c>
      <c r="Q33" s="237">
        <f>+'NCES-Private Grads-all races'!Q34+'NCES-Public Grads-all races'!U35</f>
        <v>19682.666666666668</v>
      </c>
      <c r="R33" s="237">
        <f>+'NCES-Private Grads-all races'!R34+'NCES-Public Grads-all races'!V35</f>
        <v>19355</v>
      </c>
      <c r="S33" s="237">
        <f>+'NCES-Private Grads-all races'!S34+'NCES-Public Grads-all races'!W35</f>
        <v>18887.777777777777</v>
      </c>
      <c r="T33" s="237">
        <f>+'NCES-Private Grads-all races'!T34+'NCES-Public Grads-all races'!X35</f>
        <v>18649.555555555555</v>
      </c>
      <c r="U33" s="237">
        <f>+'NCES-Private Grads-all races'!U34+'NCES-Public Grads-all races'!Y35</f>
        <v>17586.333333333332</v>
      </c>
      <c r="V33" s="237">
        <f>+'NCES-Private Grads-all races'!V34+'NCES-Public Grads-all races'!Z35</f>
        <v>17012.111111111109</v>
      </c>
      <c r="W33" s="237">
        <f>+'NCES-Private Grads-all races'!W34+'NCES-Public Grads-all races'!AA35</f>
        <v>16761.888888888891</v>
      </c>
      <c r="X33" s="237">
        <f>+'NCES-Private Grads-all races'!X34+'NCES-Public Grads-all races'!AB35</f>
        <v>16649.666666666668</v>
      </c>
      <c r="Y33" s="237">
        <f>+'NCES-Private Grads-all races'!Y34+'NCES-Public Grads-all races'!AC35</f>
        <v>16924.444444444445</v>
      </c>
      <c r="Z33" s="237">
        <f>+'NCES-Private Grads-all races'!Z34+'NCES-Public Grads-all races'!AD35</f>
        <v>17133.222222222223</v>
      </c>
      <c r="AA33" s="237">
        <f>+'NCES-Private Grads-all races'!AA34+'NCES-Public Grads-all races'!AE35</f>
        <v>16788</v>
      </c>
      <c r="AB33" s="237">
        <f>+'NCES-Private Grads-all races'!AB34+'NCES-Public Grads-all races'!AF35</f>
        <v>16060</v>
      </c>
      <c r="AC33" s="237">
        <f>+'NCES-Private Grads-all races'!AC34+'NCES-Public Grads-all races'!AG35</f>
        <v>16202</v>
      </c>
      <c r="AD33" s="237">
        <f>+'NCES-Private Grads-all races'!AD34+'NCES-Public Grads-all races'!AH35</f>
        <v>15869</v>
      </c>
      <c r="AE33" s="237">
        <f>+'NCES-Private Grads-all races'!AE34+'NCES-Public Grads-all races'!AI35</f>
        <v>16201</v>
      </c>
      <c r="AF33" s="237">
        <f>+'NCES-Private Grads-all races'!AF34+'NCES-Public Grads-all races'!AJ35</f>
        <v>15880</v>
      </c>
      <c r="AG33" s="237">
        <f>+'NCES-Private Grads-all races'!AG34+'NCES-Public Grads-all races'!AK35</f>
        <v>15875</v>
      </c>
      <c r="AH33" s="237">
        <f>+'NCES-Private Grads-all races'!AH34+'NCES-Public Grads-all races'!AL35</f>
        <v>16659</v>
      </c>
      <c r="AI33" s="237">
        <f>+'NCES-Private Grads-all races'!AI34+'NCES-Public Grads-all races'!AM35</f>
        <v>16540</v>
      </c>
      <c r="AJ33" s="237">
        <f>+'NCES-Private Grads-all races'!AJ34+'NCES-Public Grads-all races'!AN35</f>
        <v>17629.5</v>
      </c>
      <c r="AK33" s="237">
        <f>+'NCES-Private Grads-all races'!AK34+'NCES-Public Grads-all races'!AO35</f>
        <v>18678</v>
      </c>
      <c r="AL33" s="237">
        <f>+'NCES-Private Grads-all races'!AL34+'NCES-Public Grads-all races'!AP35</f>
        <v>19586</v>
      </c>
      <c r="AM33" s="237">
        <f>+'NCES-Private Grads-all races'!AM34+'NCES-Public Grads-all races'!AQ35</f>
        <v>19561</v>
      </c>
      <c r="AN33" s="237">
        <f>+'NCES-Private Grads-all races'!AN34+'NCES-Public Grads-all races'!AR35</f>
        <v>19395</v>
      </c>
      <c r="AO33" s="237">
        <f>+'NCES-Private Grads-all races'!AO34+'NCES-Public Grads-all races'!AS35</f>
        <v>18163</v>
      </c>
      <c r="AP33" s="237">
        <f>+'NCES-Private Grads-all races'!AP34+'NCES-Public Grads-all races'!AT35</f>
        <v>19212</v>
      </c>
      <c r="AQ33" s="237">
        <f>+'NCES-Private Grads-all races'!AQ34+'NCES-Public Grads-all races'!AU35</f>
        <v>18753</v>
      </c>
      <c r="AR33" s="237">
        <f>+'NCES-Private Grads-all races'!AR34+'NCES-Public Grads-all races'!AV35</f>
        <v>19272</v>
      </c>
      <c r="AS33" s="237">
        <f>+'NCES-Private Grads-all races'!AS34+'NCES-Public Grads-all races'!AW35</f>
        <v>17631</v>
      </c>
      <c r="AT33" s="237">
        <f>+'NCES-Private Grads-all races'!AT34+'NCES-Public Grads-all races'!AX35</f>
        <v>19709</v>
      </c>
      <c r="AU33" s="237">
        <f>+'NCES-Private Grads-all races'!AU34+'NCES-Public Grads-all races'!AY35</f>
        <v>19321</v>
      </c>
      <c r="AV33" s="237">
        <f>+'NCES-Private Grads-all races'!AV34+'NCES-Public Grads-all races'!AZ35</f>
        <v>19930</v>
      </c>
      <c r="AW33" s="237">
        <f>+'NCES-Private Grads-all races'!AW34+'NCES-Public Grads-all races'!BA35</f>
        <v>20180</v>
      </c>
      <c r="AX33" s="178"/>
      <c r="AY33" s="178"/>
      <c r="AZ33" s="178"/>
    </row>
    <row r="34" spans="1:52" s="76" customFormat="1">
      <c r="A34" s="266" t="s">
        <v>104</v>
      </c>
      <c r="B34" s="237">
        <f>+'NCES-Private Grads-all races'!B35+'NCES-Public Grads-all races'!F36</f>
        <v>26128</v>
      </c>
      <c r="C34" s="237">
        <f>+'NCES-Private Grads-all races'!C35+'NCES-Public Grads-all races'!G36</f>
        <v>31558</v>
      </c>
      <c r="D34" s="237">
        <f>+'NCES-Private Grads-all races'!D35+'NCES-Public Grads-all races'!H36</f>
        <v>32026.171428571426</v>
      </c>
      <c r="E34" s="237">
        <f>+'NCES-Private Grads-all races'!E35+'NCES-Public Grads-all races'!I36</f>
        <v>32494.342857142856</v>
      </c>
      <c r="F34" s="237">
        <f>+'NCES-Private Grads-all races'!F35+'NCES-Public Grads-all races'!J36</f>
        <v>32962.514285714278</v>
      </c>
      <c r="G34" s="237">
        <f>+'NCES-Private Grads-all races'!G35+'NCES-Public Grads-all races'!K36</f>
        <v>33430.685714285712</v>
      </c>
      <c r="H34" s="237">
        <f>+'NCES-Private Grads-all races'!H35+'NCES-Public Grads-all races'!L36</f>
        <v>33898.857142857145</v>
      </c>
      <c r="I34" s="237">
        <f>+'NCES-Private Grads-all races'!I35+'NCES-Public Grads-all races'!M36</f>
        <v>34438.428571428572</v>
      </c>
      <c r="J34" s="237">
        <f>+'NCES-Private Grads-all races'!J35+'NCES-Public Grads-all races'!N36</f>
        <v>33582</v>
      </c>
      <c r="K34" s="237">
        <f>+'NCES-Private Grads-all races'!K35+'NCES-Public Grads-all races'!O36</f>
        <v>32921</v>
      </c>
      <c r="L34" s="237">
        <f>+'NCES-Private Grads-all races'!L35+'NCES-Public Grads-all races'!P36</f>
        <v>32506</v>
      </c>
      <c r="M34" s="237">
        <f>+'NCES-Private Grads-all races'!M35+'NCES-Public Grads-all races'!Q36</f>
        <v>32168</v>
      </c>
      <c r="N34" s="237">
        <f>+'NCES-Private Grads-all races'!N35+'NCES-Public Grads-all races'!R36</f>
        <v>32561</v>
      </c>
      <c r="O34" s="237">
        <f>+'NCES-Private Grads-all races'!O35+'NCES-Public Grads-all races'!S36</f>
        <v>32258</v>
      </c>
      <c r="P34" s="237">
        <f>+'NCES-Private Grads-all races'!P35+'NCES-Public Grads-all races'!T36</f>
        <v>31892.666666666668</v>
      </c>
      <c r="Q34" s="237">
        <f>+'NCES-Private Grads-all races'!Q35+'NCES-Public Grads-all races'!U36</f>
        <v>32017.333333333332</v>
      </c>
      <c r="R34" s="237">
        <f>+'NCES-Private Grads-all races'!R35+'NCES-Public Grads-all races'!V36</f>
        <v>31623</v>
      </c>
      <c r="S34" s="237">
        <f>+'NCES-Private Grads-all races'!S35+'NCES-Public Grads-all races'!W36</f>
        <v>30397.555555555555</v>
      </c>
      <c r="T34" s="237">
        <f>+'NCES-Private Grads-all races'!T35+'NCES-Public Grads-all races'!X36</f>
        <v>30433.111111111109</v>
      </c>
      <c r="U34" s="237">
        <f>+'NCES-Private Grads-all races'!U35+'NCES-Public Grads-all races'!Y36</f>
        <v>29736.666666666668</v>
      </c>
      <c r="V34" s="237">
        <f>+'NCES-Private Grads-all races'!V35+'NCES-Public Grads-all races'!Z36</f>
        <v>28836.222222222223</v>
      </c>
      <c r="W34" s="237">
        <f>+'NCES-Private Grads-all races'!W35+'NCES-Public Grads-all races'!AA36</f>
        <v>28476.777777777777</v>
      </c>
      <c r="X34" s="237">
        <f>+'NCES-Private Grads-all races'!X35+'NCES-Public Grads-all races'!AB36</f>
        <v>27877.333333333336</v>
      </c>
      <c r="Y34" s="237">
        <f>+'NCES-Private Grads-all races'!Y35+'NCES-Public Grads-all races'!AC36</f>
        <v>28740.888888888891</v>
      </c>
      <c r="Z34" s="237">
        <f>+'NCES-Private Grads-all races'!Z35+'NCES-Public Grads-all races'!AD36</f>
        <v>29618.444444444445</v>
      </c>
      <c r="AA34" s="237">
        <f>+'NCES-Private Grads-all races'!AA35+'NCES-Public Grads-all races'!AE36</f>
        <v>28448</v>
      </c>
      <c r="AB34" s="237">
        <f>+'NCES-Private Grads-all races'!AB35+'NCES-Public Grads-all races'!AF36</f>
        <v>27001</v>
      </c>
      <c r="AC34" s="237">
        <f>+'NCES-Private Grads-all races'!AC35+'NCES-Public Grads-all races'!AG36</f>
        <v>26108</v>
      </c>
      <c r="AD34" s="237">
        <f>+'NCES-Private Grads-all races'!AD35+'NCES-Public Grads-all races'!AH36</f>
        <v>26816</v>
      </c>
      <c r="AE34" s="237">
        <f>+'NCES-Private Grads-all races'!AE35+'NCES-Public Grads-all races'!AI36</f>
        <v>28001</v>
      </c>
      <c r="AF34" s="237">
        <f>+'NCES-Private Grads-all races'!AF35+'NCES-Public Grads-all races'!AJ36</f>
        <v>28209</v>
      </c>
      <c r="AG34" s="237">
        <f>+'NCES-Private Grads-all races'!AG35+'NCES-Public Grads-all races'!AK36</f>
        <v>28755</v>
      </c>
      <c r="AH34" s="237">
        <f>+'NCES-Private Grads-all races'!AH35+'NCES-Public Grads-all races'!AL36</f>
        <v>28477</v>
      </c>
      <c r="AI34" s="237">
        <f>+'NCES-Private Grads-all races'!AI35+'NCES-Public Grads-all races'!AM36</f>
        <v>30259</v>
      </c>
      <c r="AJ34" s="237">
        <f>+'NCES-Private Grads-all races'!AJ35+'NCES-Public Grads-all races'!AN36</f>
        <v>30211.5</v>
      </c>
      <c r="AK34" s="237">
        <f>+'NCES-Private Grads-all races'!AK35+'NCES-Public Grads-all races'!AO36</f>
        <v>30621</v>
      </c>
      <c r="AL34" s="237">
        <f>+'NCES-Private Grads-all races'!AL35+'NCES-Public Grads-all races'!AP36</f>
        <v>32775</v>
      </c>
      <c r="AM34" s="237">
        <f>+'NCES-Private Grads-all races'!AM35+'NCES-Public Grads-all races'!AQ36</f>
        <v>32456</v>
      </c>
      <c r="AN34" s="237">
        <f>+'NCES-Private Grads-all races'!AN35+'NCES-Public Grads-all races'!AR36</f>
        <v>33716.5</v>
      </c>
      <c r="AO34" s="237">
        <f>+'NCES-Private Grads-all races'!AO35+'NCES-Public Grads-all races'!AS36</f>
        <v>35197</v>
      </c>
      <c r="AP34" s="237">
        <f>+'NCES-Private Grads-all races'!AP35+'NCES-Public Grads-all races'!AT36</f>
        <v>35688</v>
      </c>
      <c r="AQ34" s="237">
        <f>+'NCES-Private Grads-all races'!AQ35+'NCES-Public Grads-all races'!AU36</f>
        <v>35452</v>
      </c>
      <c r="AR34" s="237">
        <f>+'NCES-Private Grads-all races'!AR35+'NCES-Public Grads-all races'!AV36</f>
        <v>35224</v>
      </c>
      <c r="AS34" s="237">
        <f>+'NCES-Private Grads-all races'!AS35+'NCES-Public Grads-all races'!AW36</f>
        <v>36256</v>
      </c>
      <c r="AT34" s="237">
        <f>+'NCES-Private Grads-all races'!AT35+'NCES-Public Grads-all races'!AX36</f>
        <v>37924</v>
      </c>
      <c r="AU34" s="237">
        <f>+'NCES-Private Grads-all races'!AU35+'NCES-Public Grads-all races'!AY36</f>
        <v>38278</v>
      </c>
      <c r="AV34" s="237">
        <f>+'NCES-Private Grads-all races'!AV35+'NCES-Public Grads-all races'!AZ36</f>
        <v>37726</v>
      </c>
      <c r="AW34" s="237">
        <f>+'NCES-Private Grads-all races'!AW35+'NCES-Public Grads-all races'!BA36</f>
        <v>37660</v>
      </c>
      <c r="AX34" s="178"/>
      <c r="AY34" s="178"/>
      <c r="AZ34" s="178"/>
    </row>
    <row r="35" spans="1:52" s="76" customFormat="1">
      <c r="A35" s="266" t="s">
        <v>108</v>
      </c>
      <c r="B35" s="237">
        <f>+'NCES-Private Grads-all races'!B36+'NCES-Public Grads-all races'!F37</f>
        <v>13131</v>
      </c>
      <c r="C35" s="237">
        <f>+'NCES-Private Grads-all races'!C36+'NCES-Public Grads-all races'!G37</f>
        <v>17074</v>
      </c>
      <c r="D35" s="237">
        <f>+'NCES-Private Grads-all races'!D36+'NCES-Public Grads-all races'!H37</f>
        <v>17417.057142857142</v>
      </c>
      <c r="E35" s="237">
        <f>+'NCES-Private Grads-all races'!E36+'NCES-Public Grads-all races'!I37</f>
        <v>17760.114285714288</v>
      </c>
      <c r="F35" s="237">
        <f>+'NCES-Private Grads-all races'!F36+'NCES-Public Grads-all races'!J37</f>
        <v>18103.17142857143</v>
      </c>
      <c r="G35" s="237">
        <f>+'NCES-Private Grads-all races'!G36+'NCES-Public Grads-all races'!K37</f>
        <v>18446.228571428575</v>
      </c>
      <c r="H35" s="237">
        <f>+'NCES-Private Grads-all races'!H36+'NCES-Public Grads-all races'!L37</f>
        <v>18789.285714285714</v>
      </c>
      <c r="I35" s="237">
        <f>+'NCES-Private Grads-all races'!I36+'NCES-Public Grads-all races'!M37</f>
        <v>19494.142857142859</v>
      </c>
      <c r="J35" s="237">
        <f>+'NCES-Private Grads-all races'!J36+'NCES-Public Grads-all races'!N37</f>
        <v>19371</v>
      </c>
      <c r="K35" s="237">
        <f>+'NCES-Private Grads-all races'!K36+'NCES-Public Grads-all races'!O37</f>
        <v>19393</v>
      </c>
      <c r="L35" s="237">
        <f>+'NCES-Private Grads-all races'!L36+'NCES-Public Grads-all races'!P37</f>
        <v>19301</v>
      </c>
      <c r="M35" s="237">
        <f>+'NCES-Private Grads-all races'!M36+'NCES-Public Grads-all races'!Q37</f>
        <v>19832</v>
      </c>
      <c r="N35" s="237">
        <f>+'NCES-Private Grads-all races'!N36+'NCES-Public Grads-all races'!R37</f>
        <v>20173</v>
      </c>
      <c r="O35" s="237">
        <f>+'NCES-Private Grads-all races'!O36+'NCES-Public Grads-all races'!S37</f>
        <v>20243</v>
      </c>
      <c r="P35" s="237">
        <f>+'NCES-Private Grads-all races'!P36+'NCES-Public Grads-all races'!T37</f>
        <v>20817</v>
      </c>
      <c r="Q35" s="237">
        <f>+'NCES-Private Grads-all races'!Q36+'NCES-Public Grads-all races'!U37</f>
        <v>20531</v>
      </c>
      <c r="R35" s="237">
        <f>+'NCES-Private Grads-all races'!R36+'NCES-Public Grads-all races'!V37</f>
        <v>20514</v>
      </c>
      <c r="S35" s="237">
        <f>+'NCES-Private Grads-all races'!S36+'NCES-Public Grads-all races'!W37</f>
        <v>20356</v>
      </c>
      <c r="T35" s="237">
        <f>+'NCES-Private Grads-all races'!T36+'NCES-Public Grads-all races'!X37</f>
        <v>19861</v>
      </c>
      <c r="U35" s="237">
        <f>+'NCES-Private Grads-all races'!U36+'NCES-Public Grads-all races'!Y37</f>
        <v>19662</v>
      </c>
      <c r="V35" s="237">
        <f>+'NCES-Private Grads-all races'!V36+'NCES-Public Grads-all races'!Z37</f>
        <v>19793</v>
      </c>
      <c r="W35" s="237">
        <f>+'NCES-Private Grads-all races'!W36+'NCES-Public Grads-all races'!AA37</f>
        <v>20040</v>
      </c>
      <c r="X35" s="237">
        <f>+'NCES-Private Grads-all races'!X36+'NCES-Public Grads-all races'!AB37</f>
        <v>20199</v>
      </c>
      <c r="Y35" s="237">
        <f>+'NCES-Private Grads-all races'!Y36+'NCES-Public Grads-all races'!AC37</f>
        <v>21346</v>
      </c>
      <c r="Z35" s="237">
        <f>+'NCES-Private Grads-all races'!Z36+'NCES-Public Grads-all races'!AD37</f>
        <v>22633</v>
      </c>
      <c r="AA35" s="237">
        <f>+'NCES-Private Grads-all races'!AA36+'NCES-Public Grads-all races'!AE37</f>
        <v>23332</v>
      </c>
      <c r="AB35" s="237">
        <f>+'NCES-Private Grads-all races'!AB36+'NCES-Public Grads-all races'!AF37</f>
        <v>21663.5</v>
      </c>
      <c r="AC35" s="237">
        <f>+'NCES-Private Grads-all races'!AC36+'NCES-Public Grads-all races'!AG37</f>
        <v>22756</v>
      </c>
      <c r="AD35" s="237">
        <f>+'NCES-Private Grads-all races'!AD36+'NCES-Public Grads-all races'!AH37</f>
        <v>24050</v>
      </c>
      <c r="AE35" s="237">
        <f>+'NCES-Private Grads-all races'!AE36+'NCES-Public Grads-all races'!AI37</f>
        <v>24787</v>
      </c>
      <c r="AF35" s="237">
        <f>+'NCES-Private Grads-all races'!AF36+'NCES-Public Grads-all races'!AJ37</f>
        <v>26997</v>
      </c>
      <c r="AG35" s="237">
        <f>+'NCES-Private Grads-all races'!AG36+'NCES-Public Grads-all races'!AK37</f>
        <v>28260</v>
      </c>
      <c r="AH35" s="237">
        <f>+'NCES-Private Grads-all races'!AH36+'NCES-Public Grads-all races'!AL37</f>
        <v>26827</v>
      </c>
      <c r="AI35" s="237">
        <f>+'NCES-Private Grads-all races'!AI36+'NCES-Public Grads-all races'!AM37</f>
        <v>31459</v>
      </c>
      <c r="AJ35" s="237">
        <f>+'NCES-Private Grads-all races'!AJ36+'NCES-Public Grads-all races'!AN37</f>
        <v>32316</v>
      </c>
      <c r="AK35" s="237">
        <f>+'NCES-Private Grads-all races'!AK36+'NCES-Public Grads-all races'!AO37</f>
        <v>32366</v>
      </c>
      <c r="AL35" s="237">
        <f>+'NCES-Private Grads-all races'!AL36+'NCES-Public Grads-all races'!AP37</f>
        <v>33207</v>
      </c>
      <c r="AM35" s="237">
        <f>+'NCES-Private Grads-all races'!AM36+'NCES-Public Grads-all races'!AQ37</f>
        <v>31856</v>
      </c>
      <c r="AN35" s="237">
        <f>+'NCES-Private Grads-all races'!AN36+'NCES-Public Grads-all races'!AR37</f>
        <v>31108</v>
      </c>
      <c r="AO35" s="237">
        <f>+'NCES-Private Grads-all races'!AO36+'NCES-Public Grads-all races'!AS37</f>
        <v>30557</v>
      </c>
      <c r="AP35" s="237">
        <f>+'NCES-Private Grads-all races'!AP36+'NCES-Public Grads-all races'!AT37</f>
        <v>31312</v>
      </c>
      <c r="AQ35" s="237">
        <f>+'NCES-Private Grads-all races'!AQ36+'NCES-Public Grads-all races'!AU37</f>
        <v>31343</v>
      </c>
      <c r="AR35" s="237">
        <f>+'NCES-Private Grads-all races'!AR36+'NCES-Public Grads-all races'!AV37</f>
        <v>30270</v>
      </c>
      <c r="AS35" s="237">
        <f>+'NCES-Private Grads-all races'!AS36+'NCES-Public Grads-all races'!AW37</f>
        <v>29626</v>
      </c>
      <c r="AT35" s="237">
        <f>+'NCES-Private Grads-all races'!AT36+'NCES-Public Grads-all races'!AX37</f>
        <v>29477</v>
      </c>
      <c r="AU35" s="237">
        <f>+'NCES-Private Grads-all races'!AU36+'NCES-Public Grads-all races'!AY37</f>
        <v>31733</v>
      </c>
      <c r="AV35" s="237">
        <f>+'NCES-Private Grads-all races'!AV36+'NCES-Public Grads-all races'!AZ37</f>
        <v>32721</v>
      </c>
      <c r="AW35" s="237">
        <f>+'NCES-Private Grads-all races'!AW36+'NCES-Public Grads-all races'!BA37</f>
        <v>32060</v>
      </c>
      <c r="AX35" s="178"/>
      <c r="AY35" s="178"/>
      <c r="AZ35" s="178"/>
    </row>
    <row r="36" spans="1:52" s="76" customFormat="1">
      <c r="A36" s="266" t="s">
        <v>110</v>
      </c>
      <c r="B36" s="237">
        <f>+'NCES-Private Grads-all races'!B37+'NCES-Public Grads-all races'!F38</f>
        <v>41074</v>
      </c>
      <c r="C36" s="237">
        <f>+'NCES-Private Grads-all races'!C37+'NCES-Public Grads-all races'!G38</f>
        <v>50091</v>
      </c>
      <c r="D36" s="237">
        <f>+'NCES-Private Grads-all races'!D37+'NCES-Public Grads-all races'!H38</f>
        <v>50682.942857142858</v>
      </c>
      <c r="E36" s="237">
        <f>+'NCES-Private Grads-all races'!E37+'NCES-Public Grads-all races'!I38</f>
        <v>51274.885714285723</v>
      </c>
      <c r="F36" s="237">
        <f>+'NCES-Private Grads-all races'!F37+'NCES-Public Grads-all races'!J38</f>
        <v>51866.828571428581</v>
      </c>
      <c r="G36" s="237">
        <f>+'NCES-Private Grads-all races'!G37+'NCES-Public Grads-all races'!K38</f>
        <v>52458.771428571439</v>
      </c>
      <c r="H36" s="237">
        <f>+'NCES-Private Grads-all races'!H37+'NCES-Public Grads-all races'!L38</f>
        <v>53050.71428571429</v>
      </c>
      <c r="I36" s="237">
        <f>+'NCES-Private Grads-all races'!I37+'NCES-Public Grads-all races'!M38</f>
        <v>53564.857142857145</v>
      </c>
      <c r="J36" s="237">
        <f>+'NCES-Private Grads-all races'!J37+'NCES-Public Grads-all races'!N38</f>
        <v>54263</v>
      </c>
      <c r="K36" s="237">
        <f>+'NCES-Private Grads-all races'!K37+'NCES-Public Grads-all races'!O38</f>
        <v>53688</v>
      </c>
      <c r="L36" s="237">
        <f>+'NCES-Private Grads-all races'!L37+'NCES-Public Grads-all races'!P38</f>
        <v>54568</v>
      </c>
      <c r="M36" s="237">
        <f>+'NCES-Private Grads-all races'!M37+'NCES-Public Grads-all races'!Q38</f>
        <v>53690</v>
      </c>
      <c r="N36" s="237">
        <f>+'NCES-Private Grads-all races'!N37+'NCES-Public Grads-all races'!R38</f>
        <v>54012</v>
      </c>
      <c r="O36" s="237">
        <f>+'NCES-Private Grads-all races'!O37+'NCES-Public Grads-all races'!S38</f>
        <v>53876</v>
      </c>
      <c r="P36" s="237">
        <f>+'NCES-Private Grads-all races'!P37+'NCES-Public Grads-all races'!T38</f>
        <v>54133.333333333336</v>
      </c>
      <c r="Q36" s="237">
        <f>+'NCES-Private Grads-all races'!Q37+'NCES-Public Grads-all races'!U38</f>
        <v>54172.666666666664</v>
      </c>
      <c r="R36" s="237">
        <f>+'NCES-Private Grads-all races'!R37+'NCES-Public Grads-all races'!V38</f>
        <v>53499</v>
      </c>
      <c r="S36" s="237">
        <f>+'NCES-Private Grads-all races'!S37+'NCES-Public Grads-all races'!W38</f>
        <v>53135.666666666664</v>
      </c>
      <c r="T36" s="237">
        <f>+'NCES-Private Grads-all races'!T37+'NCES-Public Grads-all races'!X38</f>
        <v>53230.333333333336</v>
      </c>
      <c r="U36" s="237">
        <f>+'NCES-Private Grads-all races'!U37+'NCES-Public Grads-all races'!Y38</f>
        <v>48884</v>
      </c>
      <c r="V36" s="237">
        <f>+'NCES-Private Grads-all races'!V37+'NCES-Public Grads-all races'!Z38</f>
        <v>47986.666666666664</v>
      </c>
      <c r="W36" s="237">
        <f>+'NCES-Private Grads-all races'!W37+'NCES-Public Grads-all races'!AA38</f>
        <v>48491.333333333336</v>
      </c>
      <c r="X36" s="237">
        <f>+'NCES-Private Grads-all races'!X37+'NCES-Public Grads-all races'!AB38</f>
        <v>48858</v>
      </c>
      <c r="Y36" s="237">
        <f>+'NCES-Private Grads-all races'!Y37+'NCES-Public Grads-all races'!AC38</f>
        <v>52918.666666666664</v>
      </c>
      <c r="Z36" s="237">
        <f>+'NCES-Private Grads-all races'!Z37+'NCES-Public Grads-all races'!AD38</f>
        <v>54792.333333333328</v>
      </c>
      <c r="AA36" s="237">
        <f>+'NCES-Private Grads-all races'!AA37+'NCES-Public Grads-all races'!AE38</f>
        <v>51972</v>
      </c>
      <c r="AB36" s="237">
        <f>+'NCES-Private Grads-all races'!AB37+'NCES-Public Grads-all races'!AF38</f>
        <v>48823.5</v>
      </c>
      <c r="AC36" s="237">
        <f>+'NCES-Private Grads-all races'!AC37+'NCES-Public Grads-all races'!AG38</f>
        <v>45248</v>
      </c>
      <c r="AD36" s="237">
        <f>+'NCES-Private Grads-all races'!AD37+'NCES-Public Grads-all races'!AH38</f>
        <v>47115</v>
      </c>
      <c r="AE36" s="237">
        <f>+'NCES-Private Grads-all races'!AE37+'NCES-Public Grads-all races'!AI38</f>
        <v>47906</v>
      </c>
      <c r="AF36" s="237">
        <f>+'NCES-Private Grads-all races'!AF37+'NCES-Public Grads-all races'!AJ38</f>
        <v>50056</v>
      </c>
      <c r="AG36" s="237">
        <f>+'NCES-Private Grads-all races'!AG37+'NCES-Public Grads-all races'!AK38</f>
        <v>52292</v>
      </c>
      <c r="AH36" s="237">
        <f>+'NCES-Private Grads-all races'!AH37+'NCES-Public Grads-all races'!AL38</f>
        <v>52672</v>
      </c>
      <c r="AI36" s="237">
        <f>+'NCES-Private Grads-all races'!AI37+'NCES-Public Grads-all races'!AM38</f>
        <v>54799</v>
      </c>
      <c r="AJ36" s="237">
        <f>+'NCES-Private Grads-all races'!AJ37+'NCES-Public Grads-all races'!AN38</f>
        <v>56905</v>
      </c>
      <c r="AK36" s="237">
        <f>+'NCES-Private Grads-all races'!AK37+'NCES-Public Grads-all races'!AO38</f>
        <v>58680</v>
      </c>
      <c r="AL36" s="237">
        <f>+'NCES-Private Grads-all races'!AL37+'NCES-Public Grads-all races'!AP38</f>
        <v>61079</v>
      </c>
      <c r="AM36" s="237">
        <f>+'NCES-Private Grads-all races'!AM37+'NCES-Public Grads-all races'!AQ38</f>
        <v>58607</v>
      </c>
      <c r="AN36" s="237">
        <f>+'NCES-Private Grads-all races'!AN37+'NCES-Public Grads-all races'!AR38</f>
        <v>61949</v>
      </c>
      <c r="AO36" s="237">
        <f>+'NCES-Private Grads-all races'!AO37+'NCES-Public Grads-all races'!AS38</f>
        <v>64185</v>
      </c>
      <c r="AP36" s="237">
        <f>+'NCES-Private Grads-all races'!AP37+'NCES-Public Grads-all races'!AT38</f>
        <v>65449</v>
      </c>
      <c r="AQ36" s="237">
        <f>+'NCES-Private Grads-all races'!AQ37+'NCES-Public Grads-all races'!AU38</f>
        <v>65694</v>
      </c>
      <c r="AR36" s="237">
        <f>+'NCES-Private Grads-all races'!AR37+'NCES-Public Grads-all races'!AV38</f>
        <v>64798</v>
      </c>
      <c r="AS36" s="237">
        <f>+'NCES-Private Grads-all races'!AS37+'NCES-Public Grads-all races'!AW38</f>
        <v>67371</v>
      </c>
      <c r="AT36" s="237">
        <f>+'NCES-Private Grads-all races'!AT37+'NCES-Public Grads-all races'!AX38</f>
        <v>66135</v>
      </c>
      <c r="AU36" s="237">
        <f>+'NCES-Private Grads-all races'!AU37+'NCES-Public Grads-all races'!AY38</f>
        <v>67214</v>
      </c>
      <c r="AV36" s="237">
        <f>+'NCES-Private Grads-all races'!AV37+'NCES-Public Grads-all races'!AZ38</f>
        <v>70376</v>
      </c>
      <c r="AW36" s="237">
        <f>+'NCES-Private Grads-all races'!AW37+'NCES-Public Grads-all races'!BA38</f>
        <v>70040</v>
      </c>
      <c r="AX36" s="178"/>
      <c r="AY36" s="178"/>
      <c r="AZ36" s="178"/>
    </row>
    <row r="37" spans="1:52" s="76" customFormat="1">
      <c r="A37" s="267" t="s">
        <v>112</v>
      </c>
      <c r="B37" s="265">
        <f>+'NCES-Private Grads-all races'!B38+'NCES-Public Grads-all races'!F39</f>
        <v>4067</v>
      </c>
      <c r="C37" s="265">
        <f>+'NCES-Private Grads-all races'!C38+'NCES-Public Grads-all races'!G39</f>
        <v>5286</v>
      </c>
      <c r="D37" s="265">
        <f>+'NCES-Private Grads-all races'!D38+'NCES-Public Grads-all races'!H39</f>
        <v>5333.4</v>
      </c>
      <c r="E37" s="265">
        <f>+'NCES-Private Grads-all races'!E38+'NCES-Public Grads-all races'!I39</f>
        <v>5380.7999999999993</v>
      </c>
      <c r="F37" s="265">
        <f>+'NCES-Private Grads-all races'!F38+'NCES-Public Grads-all races'!J39</f>
        <v>5428.1999999999989</v>
      </c>
      <c r="G37" s="265">
        <f>+'NCES-Private Grads-all races'!G38+'NCES-Public Grads-all races'!K39</f>
        <v>5475.5999999999985</v>
      </c>
      <c r="H37" s="265">
        <f>+'NCES-Private Grads-all races'!H38+'NCES-Public Grads-all races'!L39</f>
        <v>5523</v>
      </c>
      <c r="I37" s="265">
        <f>+'NCES-Private Grads-all races'!I38+'NCES-Public Grads-all races'!M39</f>
        <v>5815</v>
      </c>
      <c r="J37" s="265">
        <f>+'NCES-Private Grads-all races'!J38+'NCES-Public Grads-all races'!N39</f>
        <v>5978</v>
      </c>
      <c r="K37" s="265">
        <f>+'NCES-Private Grads-all races'!K38+'NCES-Public Grads-all races'!O39</f>
        <v>5853</v>
      </c>
      <c r="L37" s="265">
        <f>+'NCES-Private Grads-all races'!L38+'NCES-Public Grads-all races'!P39</f>
        <v>5960</v>
      </c>
      <c r="M37" s="265">
        <f>+'NCES-Private Grads-all races'!M38+'NCES-Public Grads-all races'!Q39</f>
        <v>5748</v>
      </c>
      <c r="N37" s="265">
        <f>+'NCES-Private Grads-all races'!N38+'NCES-Public Grads-all races'!R39</f>
        <v>5857</v>
      </c>
      <c r="O37" s="265">
        <f>+'NCES-Private Grads-all races'!O38+'NCES-Public Grads-all races'!S39</f>
        <v>5961</v>
      </c>
      <c r="P37" s="265">
        <f>+'NCES-Private Grads-all races'!P38+'NCES-Public Grads-all races'!T39</f>
        <v>6193</v>
      </c>
      <c r="Q37" s="265">
        <f>+'NCES-Private Grads-all races'!Q38+'NCES-Public Grads-all races'!U39</f>
        <v>6120</v>
      </c>
      <c r="R37" s="265">
        <f>+'NCES-Private Grads-all races'!R38+'NCES-Public Grads-all races'!V39</f>
        <v>6229</v>
      </c>
      <c r="S37" s="265">
        <f>+'NCES-Private Grads-all races'!S38+'NCES-Public Grads-all races'!W39</f>
        <v>6303.2222222222226</v>
      </c>
      <c r="T37" s="265">
        <f>+'NCES-Private Grads-all races'!T38+'NCES-Public Grads-all races'!X39</f>
        <v>6126.4444444444443</v>
      </c>
      <c r="U37" s="265">
        <f>+'NCES-Private Grads-all races'!U38+'NCES-Public Grads-all races'!Y39</f>
        <v>6021.666666666667</v>
      </c>
      <c r="V37" s="265">
        <f>+'NCES-Private Grads-all races'!V38+'NCES-Public Grads-all races'!Z39</f>
        <v>5861.8888888888887</v>
      </c>
      <c r="W37" s="265">
        <f>+'NCES-Private Grads-all races'!W38+'NCES-Public Grads-all races'!AA39</f>
        <v>5770.1111111111113</v>
      </c>
      <c r="X37" s="265">
        <f>+'NCES-Private Grads-all races'!X38+'NCES-Public Grads-all races'!AB39</f>
        <v>5655.333333333333</v>
      </c>
      <c r="Y37" s="265">
        <f>+'NCES-Private Grads-all races'!Y38+'NCES-Public Grads-all races'!AC39</f>
        <v>5986.5555555555557</v>
      </c>
      <c r="Z37" s="265">
        <f>+'NCES-Private Grads-all races'!Z38+'NCES-Public Grads-all races'!AD39</f>
        <v>6186.7777777777774</v>
      </c>
      <c r="AA37" s="265">
        <f>+'NCES-Private Grads-all races'!AA38+'NCES-Public Grads-all races'!AE39</f>
        <v>6103</v>
      </c>
      <c r="AB37" s="265">
        <f>+'NCES-Private Grads-all races'!AB38+'NCES-Public Grads-all races'!AF39</f>
        <v>5840.5</v>
      </c>
      <c r="AC37" s="265">
        <f>+'NCES-Private Grads-all races'!AC38+'NCES-Public Grads-all races'!AG39</f>
        <v>5739</v>
      </c>
      <c r="AD37" s="265">
        <f>+'NCES-Private Grads-all races'!AD38+'NCES-Public Grads-all races'!AH39</f>
        <v>5829</v>
      </c>
      <c r="AE37" s="265">
        <f>+'NCES-Private Grads-all races'!AE38+'NCES-Public Grads-all races'!AI39</f>
        <v>6205</v>
      </c>
      <c r="AF37" s="265">
        <f>+'NCES-Private Grads-all races'!AF38+'NCES-Public Grads-all races'!AJ39</f>
        <v>6024.5</v>
      </c>
      <c r="AG37" s="265">
        <f>+'NCES-Private Grads-all races'!AG38+'NCES-Public Grads-all races'!AK39</f>
        <v>5913</v>
      </c>
      <c r="AH37" s="265">
        <f>+'NCES-Private Grads-all races'!AH38+'NCES-Public Grads-all races'!AL39</f>
        <v>5944</v>
      </c>
      <c r="AI37" s="265">
        <f>+'NCES-Private Grads-all races'!AI38+'NCES-Public Grads-all races'!AM39</f>
        <v>6412</v>
      </c>
      <c r="AJ37" s="265">
        <f>+'NCES-Private Grads-all races'!AJ38+'NCES-Public Grads-all races'!AN39</f>
        <v>6463</v>
      </c>
      <c r="AK37" s="265">
        <f>+'NCES-Private Grads-all races'!AK38+'NCES-Public Grads-all races'!AO39</f>
        <v>6389</v>
      </c>
      <c r="AL37" s="265">
        <f>+'NCES-Private Grads-all races'!AL38+'NCES-Public Grads-all races'!AP39</f>
        <v>6599</v>
      </c>
      <c r="AM37" s="265">
        <f>+'NCES-Private Grads-all races'!AM38+'NCES-Public Grads-all races'!AQ39</f>
        <v>6125</v>
      </c>
      <c r="AN37" s="265">
        <f>+'NCES-Private Grads-all races'!AN38+'NCES-Public Grads-all races'!AR39</f>
        <v>6153</v>
      </c>
      <c r="AO37" s="265">
        <f>+'NCES-Private Grads-all races'!AO38+'NCES-Public Grads-all races'!AS39</f>
        <v>5885</v>
      </c>
      <c r="AP37" s="265">
        <f>+'NCES-Private Grads-all races'!AP38+'NCES-Public Grads-all races'!AT39</f>
        <v>5853</v>
      </c>
      <c r="AQ37" s="265">
        <f>+'NCES-Private Grads-all races'!AQ38+'NCES-Public Grads-all races'!AU39</f>
        <v>5616</v>
      </c>
      <c r="AR37" s="265">
        <f>+'NCES-Private Grads-all races'!AR38+'NCES-Public Grads-all races'!AV39</f>
        <v>5527</v>
      </c>
      <c r="AS37" s="265">
        <f>+'NCES-Private Grads-all races'!AS38+'NCES-Public Grads-all races'!AW39</f>
        <v>5441</v>
      </c>
      <c r="AT37" s="265">
        <f>+'NCES-Private Grads-all races'!AT38+'NCES-Public Grads-all races'!AX39</f>
        <v>5509</v>
      </c>
      <c r="AU37" s="265">
        <f>+'NCES-Private Grads-all races'!AU38+'NCES-Public Grads-all races'!AY39</f>
        <v>5523</v>
      </c>
      <c r="AV37" s="265">
        <f>+'NCES-Private Grads-all races'!AV38+'NCES-Public Grads-all races'!AZ39</f>
        <v>5725</v>
      </c>
      <c r="AW37" s="265">
        <f>+'NCES-Private Grads-all races'!AW38+'NCES-Public Grads-all races'!BA39</f>
        <v>5630</v>
      </c>
      <c r="AX37" s="178"/>
      <c r="AY37" s="178"/>
      <c r="AZ37" s="178"/>
    </row>
    <row r="38" spans="1:52" s="76" customFormat="1">
      <c r="A38" s="263" t="s">
        <v>228</v>
      </c>
      <c r="B38" s="237">
        <f>+'NCES-Private Grads-all races'!B39+'NCES-Public Grads-all races'!F40</f>
        <v>669102</v>
      </c>
      <c r="C38" s="237">
        <f>+'NCES-Private Grads-all races'!C39+'NCES-Public Grads-all races'!G40</f>
        <v>779975</v>
      </c>
      <c r="D38" s="237">
        <f>+'NCES-Private Grads-all races'!D39+'NCES-Public Grads-all races'!H40</f>
        <v>796888.45714285725</v>
      </c>
      <c r="E38" s="237">
        <f>+'NCES-Private Grads-all races'!E39+'NCES-Public Grads-all races'!I40</f>
        <v>813801.91428571427</v>
      </c>
      <c r="F38" s="237">
        <f>+'NCES-Private Grads-all races'!F39+'NCES-Public Grads-all races'!J40</f>
        <v>830715.37142857164</v>
      </c>
      <c r="G38" s="237">
        <f>+'NCES-Private Grads-all races'!G39+'NCES-Public Grads-all races'!K40</f>
        <v>847628.82857142854</v>
      </c>
      <c r="H38" s="237">
        <f>+'NCES-Private Grads-all races'!H39+'NCES-Public Grads-all races'!L40</f>
        <v>864542.28571428568</v>
      </c>
      <c r="I38" s="237">
        <f>+'NCES-Private Grads-all races'!I39+'NCES-Public Grads-all races'!M40</f>
        <v>884986.14285714284</v>
      </c>
      <c r="J38" s="237">
        <f>+'NCES-Private Grads-all races'!J39+'NCES-Public Grads-all races'!N40</f>
        <v>895622</v>
      </c>
      <c r="K38" s="237">
        <f>+'NCES-Private Grads-all races'!K39+'NCES-Public Grads-all races'!O40</f>
        <v>913303</v>
      </c>
      <c r="L38" s="237">
        <f>+'NCES-Private Grads-all races'!L39+'NCES-Public Grads-all races'!P40</f>
        <v>921872</v>
      </c>
      <c r="M38" s="237">
        <f>+'NCES-Private Grads-all races'!M39+'NCES-Public Grads-all races'!Q40</f>
        <v>926524</v>
      </c>
      <c r="N38" s="237">
        <f>+'NCES-Private Grads-all races'!N39+'NCES-Public Grads-all races'!R40</f>
        <v>924978</v>
      </c>
      <c r="O38" s="237">
        <f>+'NCES-Private Grads-all races'!O39+'NCES-Public Grads-all races'!S40</f>
        <v>929742</v>
      </c>
      <c r="P38" s="237">
        <f>+'NCES-Private Grads-all races'!P39+'NCES-Public Grads-all races'!T40</f>
        <v>914669.33333333337</v>
      </c>
      <c r="Q38" s="237">
        <f>+'NCES-Private Grads-all races'!Q39+'NCES-Public Grads-all races'!U40</f>
        <v>904683.66666666663</v>
      </c>
      <c r="R38" s="237">
        <f>+'NCES-Private Grads-all races'!R39+'NCES-Public Grads-all races'!V40</f>
        <v>874135</v>
      </c>
      <c r="S38" s="237">
        <f>+'NCES-Private Grads-all races'!S39+'NCES-Public Grads-all races'!W40</f>
        <v>866253</v>
      </c>
      <c r="T38" s="237">
        <f>+'NCES-Private Grads-all races'!T39+'NCES-Public Grads-all races'!X40</f>
        <v>852326</v>
      </c>
      <c r="U38" s="237">
        <f>+'NCES-Private Grads-all races'!U39+'NCES-Public Grads-all races'!Y40</f>
        <v>811980</v>
      </c>
      <c r="V38" s="237">
        <f>+'NCES-Private Grads-all races'!V39+'NCES-Public Grads-all races'!Z40</f>
        <v>775391</v>
      </c>
      <c r="W38" s="237">
        <f>+'NCES-Private Grads-all races'!W39+'NCES-Public Grads-all races'!AA40</f>
        <v>747141</v>
      </c>
      <c r="X38" s="237">
        <f>+'NCES-Private Grads-all races'!X39+'NCES-Public Grads-all races'!AB40</f>
        <v>725249</v>
      </c>
      <c r="Y38" s="237">
        <f>+'NCES-Private Grads-all races'!Y39+'NCES-Public Grads-all races'!AC40</f>
        <v>733975</v>
      </c>
      <c r="Z38" s="237">
        <f>+'NCES-Private Grads-all races'!Z39+'NCES-Public Grads-all races'!AD40</f>
        <v>751600</v>
      </c>
      <c r="AA38" s="237">
        <f>+'NCES-Private Grads-all races'!AA39+'NCES-Public Grads-all races'!AE40</f>
        <v>738375</v>
      </c>
      <c r="AB38" s="237">
        <f>+'NCES-Private Grads-all races'!AB39+'NCES-Public Grads-all races'!AF40</f>
        <v>685845.5</v>
      </c>
      <c r="AC38" s="237">
        <f>+'NCES-Private Grads-all races'!AC39+'NCES-Public Grads-all races'!AG40</f>
        <v>647029</v>
      </c>
      <c r="AD38" s="237">
        <f>+'NCES-Private Grads-all races'!AD39+'NCES-Public Grads-all races'!AH40</f>
        <v>641247</v>
      </c>
      <c r="AE38" s="237">
        <f>+'NCES-Private Grads-all races'!AE39+'NCES-Public Grads-all races'!AI40</f>
        <v>649992</v>
      </c>
      <c r="AF38" s="237">
        <f>+'NCES-Private Grads-all races'!AF39+'NCES-Public Grads-all races'!AJ40</f>
        <v>640199</v>
      </c>
      <c r="AG38" s="237">
        <f>+'NCES-Private Grads-all races'!AG39+'NCES-Public Grads-all races'!AK40</f>
        <v>658141</v>
      </c>
      <c r="AH38" s="237">
        <f>+'NCES-Private Grads-all races'!AH39+'NCES-Public Grads-all races'!AL40</f>
        <v>651763</v>
      </c>
      <c r="AI38" s="237">
        <f>+'NCES-Private Grads-all races'!AI39+'NCES-Public Grads-all races'!AM40</f>
        <v>677565</v>
      </c>
      <c r="AJ38" s="237">
        <f>+'NCES-Private Grads-all races'!AJ39+'NCES-Public Grads-all races'!AN40</f>
        <v>706581</v>
      </c>
      <c r="AK38" s="237">
        <f>+'NCES-Private Grads-all races'!AK39+'NCES-Public Grads-all races'!AO40</f>
        <v>713422</v>
      </c>
      <c r="AL38" s="237">
        <f>+'NCES-Private Grads-all races'!AL39+'NCES-Public Grads-all races'!AP40</f>
        <v>712000</v>
      </c>
      <c r="AM38" s="237">
        <f>+'NCES-Private Grads-all races'!AM39+'NCES-Public Grads-all races'!AQ40</f>
        <v>712741</v>
      </c>
      <c r="AN38" s="237">
        <f>+'NCES-Private Grads-all races'!AN39+'NCES-Public Grads-all races'!AR40</f>
        <v>720495.5</v>
      </c>
      <c r="AO38" s="237">
        <f>+'NCES-Private Grads-all races'!AO39+'NCES-Public Grads-all races'!AS40</f>
        <v>742988</v>
      </c>
      <c r="AP38" s="237">
        <f>+'NCES-Private Grads-all races'!AP39+'NCES-Public Grads-all races'!AT40</f>
        <v>748838</v>
      </c>
      <c r="AQ38" s="237">
        <f>+'NCES-Private Grads-all races'!AQ39+'NCES-Public Grads-all races'!AU40</f>
        <v>744366</v>
      </c>
      <c r="AR38" s="237">
        <f>+'NCES-Private Grads-all races'!AR39+'NCES-Public Grads-all races'!AV40</f>
        <v>751309</v>
      </c>
      <c r="AS38" s="237">
        <f>+'NCES-Private Grads-all races'!AS39+'NCES-Public Grads-all races'!AW40</f>
        <v>769927</v>
      </c>
      <c r="AT38" s="237">
        <f>+'NCES-Private Grads-all races'!AT39+'NCES-Public Grads-all races'!AX40</f>
        <v>787910</v>
      </c>
      <c r="AU38" s="237">
        <f>+'NCES-Private Grads-all races'!AU39+'NCES-Public Grads-all races'!AY40</f>
        <v>783976</v>
      </c>
      <c r="AV38" s="237">
        <f>+'NCES-Private Grads-all races'!AV39+'NCES-Public Grads-all races'!AZ40</f>
        <v>790714</v>
      </c>
      <c r="AW38" s="237">
        <f>+'NCES-Private Grads-all races'!AW39+'NCES-Public Grads-all races'!BA40</f>
        <v>766460</v>
      </c>
      <c r="AX38" s="178"/>
      <c r="AY38" s="178"/>
      <c r="AZ38" s="178"/>
    </row>
    <row r="39" spans="1:52" s="76" customFormat="1">
      <c r="A39" s="263"/>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178"/>
      <c r="AY39" s="178"/>
      <c r="AZ39" s="178"/>
    </row>
    <row r="40" spans="1:52" s="76" customFormat="1">
      <c r="A40" s="266" t="s">
        <v>86</v>
      </c>
      <c r="B40" s="237">
        <f>+'NCES-Private Grads-all races'!B41+'NCES-Public Grads-all races'!F42</f>
        <v>121205</v>
      </c>
      <c r="C40" s="237">
        <f>+'NCES-Private Grads-all races'!C41+'NCES-Public Grads-all races'!G42</f>
        <v>137976</v>
      </c>
      <c r="D40" s="237">
        <f>+'NCES-Private Grads-all races'!D41+'NCES-Public Grads-all races'!H42</f>
        <v>140537.60000000001</v>
      </c>
      <c r="E40" s="237">
        <f>+'NCES-Private Grads-all races'!E41+'NCES-Public Grads-all races'!I42</f>
        <v>143099.20000000001</v>
      </c>
      <c r="F40" s="237">
        <f>+'NCES-Private Grads-all races'!F41+'NCES-Public Grads-all races'!J42</f>
        <v>145660.80000000002</v>
      </c>
      <c r="G40" s="237">
        <f>+'NCES-Private Grads-all races'!G41+'NCES-Public Grads-all races'!K42</f>
        <v>148222.40000000002</v>
      </c>
      <c r="H40" s="237">
        <f>+'NCES-Private Grads-all races'!H41+'NCES-Public Grads-all races'!L42</f>
        <v>150784</v>
      </c>
      <c r="I40" s="237">
        <f>+'NCES-Private Grads-all races'!I41+'NCES-Public Grads-all races'!M42</f>
        <v>152953</v>
      </c>
      <c r="J40" s="237">
        <f>+'NCES-Private Grads-all races'!J41+'NCES-Public Grads-all races'!N42</f>
        <v>153143</v>
      </c>
      <c r="K40" s="237">
        <f>+'NCES-Private Grads-all races'!K41+'NCES-Public Grads-all races'!O42</f>
        <v>160035</v>
      </c>
      <c r="L40" s="237">
        <f>+'NCES-Private Grads-all races'!L41+'NCES-Public Grads-all races'!P42</f>
        <v>163404</v>
      </c>
      <c r="M40" s="237">
        <f>+'NCES-Private Grads-all races'!M41+'NCES-Public Grads-all races'!Q42</f>
        <v>166816</v>
      </c>
      <c r="N40" s="237">
        <f>+'NCES-Private Grads-all races'!N41+'NCES-Public Grads-all races'!R42</f>
        <v>170612</v>
      </c>
      <c r="O40" s="237">
        <f>+'NCES-Private Grads-all races'!O41+'NCES-Public Grads-all races'!S42</f>
        <v>166040</v>
      </c>
      <c r="P40" s="237">
        <f>+'NCES-Private Grads-all races'!P41+'NCES-Public Grads-all races'!T42</f>
        <v>163469.33333333334</v>
      </c>
      <c r="Q40" s="237">
        <f>+'NCES-Private Grads-all races'!Q41+'NCES-Public Grads-all races'!U42</f>
        <v>160788.66666666666</v>
      </c>
      <c r="R40" s="237">
        <f>+'NCES-Private Grads-all races'!R41+'NCES-Public Grads-all races'!V42</f>
        <v>155917</v>
      </c>
      <c r="S40" s="237">
        <f>+'NCES-Private Grads-all races'!S41+'NCES-Public Grads-all races'!W42</f>
        <v>156683</v>
      </c>
      <c r="T40" s="237">
        <f>+'NCES-Private Grads-all races'!T41+'NCES-Public Grads-all races'!X42</f>
        <v>155972</v>
      </c>
      <c r="U40" s="237">
        <f>+'NCES-Private Grads-all races'!U41+'NCES-Public Grads-all races'!Y42</f>
        <v>147802</v>
      </c>
      <c r="V40" s="237">
        <f>+'NCES-Private Grads-all races'!V41+'NCES-Public Grads-all races'!Z42</f>
        <v>141099</v>
      </c>
      <c r="W40" s="237">
        <f>+'NCES-Private Grads-all races'!W41+'NCES-Public Grads-all races'!AA42</f>
        <v>135115</v>
      </c>
      <c r="X40" s="237">
        <f>+'NCES-Private Grads-all races'!X41+'NCES-Public Grads-all races'!AB42</f>
        <v>131957</v>
      </c>
      <c r="Y40" s="237">
        <f>+'NCES-Private Grads-all races'!Y41+'NCES-Public Grads-all races'!AC42</f>
        <v>133263</v>
      </c>
      <c r="Z40" s="237">
        <f>+'NCES-Private Grads-all races'!Z41+'NCES-Public Grads-all races'!AD42</f>
        <v>135828</v>
      </c>
      <c r="AA40" s="237">
        <f>+'NCES-Private Grads-all races'!AA41+'NCES-Public Grads-all races'!AE42</f>
        <v>132948</v>
      </c>
      <c r="AB40" s="237">
        <f>+'NCES-Private Grads-all races'!AB41+'NCES-Public Grads-all races'!AF42</f>
        <v>124032</v>
      </c>
      <c r="AC40" s="237">
        <f>+'NCES-Private Grads-all races'!AC41+'NCES-Public Grads-all races'!AG42</f>
        <v>118867</v>
      </c>
      <c r="AD40" s="237">
        <f>+'NCES-Private Grads-all races'!AD41+'NCES-Public Grads-all races'!AH42</f>
        <v>118280</v>
      </c>
      <c r="AE40" s="237">
        <f>+'NCES-Private Grads-all races'!AE41+'NCES-Public Grads-all races'!AI42</f>
        <v>118352</v>
      </c>
      <c r="AF40" s="237">
        <f>+'NCES-Private Grads-all races'!AF41+'NCES-Public Grads-all races'!AJ42</f>
        <v>116828.5</v>
      </c>
      <c r="AG40" s="237">
        <f>+'NCES-Private Grads-all races'!AG41+'NCES-Public Grads-all races'!AK42</f>
        <v>119845</v>
      </c>
      <c r="AH40" s="237">
        <f>+'NCES-Private Grads-all races'!AH41+'NCES-Public Grads-all races'!AL42</f>
        <v>119146</v>
      </c>
      <c r="AI40" s="237">
        <f>+'NCES-Private Grads-all races'!AI41+'NCES-Public Grads-all races'!AM42</f>
        <v>125286</v>
      </c>
      <c r="AJ40" s="237">
        <f>+'NCES-Private Grads-all races'!AJ41+'NCES-Public Grads-all races'!AN42</f>
        <v>130495</v>
      </c>
      <c r="AK40" s="237">
        <f>+'NCES-Private Grads-all races'!AK41+'NCES-Public Grads-all races'!AO42</f>
        <v>129208</v>
      </c>
      <c r="AL40" s="237">
        <f>+'NCES-Private Grads-all races'!AL41+'NCES-Public Grads-all races'!AP42</f>
        <v>126346</v>
      </c>
      <c r="AM40" s="237">
        <f>+'NCES-Private Grads-all races'!AM41+'NCES-Public Grads-all races'!AQ42</f>
        <v>126245</v>
      </c>
      <c r="AN40" s="237">
        <f>+'NCES-Private Grads-all races'!AN41+'NCES-Public Grads-all races'!AR42</f>
        <v>132012.5</v>
      </c>
      <c r="AO40" s="237">
        <f>+'NCES-Private Grads-all races'!AO41+'NCES-Public Grads-all races'!AS42</f>
        <v>132597</v>
      </c>
      <c r="AP40" s="237">
        <f>+'NCES-Private Grads-all races'!AP41+'NCES-Public Grads-all races'!AT42</f>
        <v>139483</v>
      </c>
      <c r="AQ40" s="237">
        <f>+'NCES-Private Grads-all races'!AQ41+'NCES-Public Grads-all races'!AU42</f>
        <v>137965</v>
      </c>
      <c r="AR40" s="237">
        <f>+'NCES-Private Grads-all races'!AR41+'NCES-Public Grads-all races'!AV42</f>
        <v>141547</v>
      </c>
      <c r="AS40" s="237">
        <f>+'NCES-Private Grads-all races'!AS41+'NCES-Public Grads-all races'!AW42</f>
        <v>145330</v>
      </c>
      <c r="AT40" s="237">
        <f>+'NCES-Private Grads-all races'!AT41+'NCES-Public Grads-all races'!AX42</f>
        <v>150253</v>
      </c>
      <c r="AU40" s="237">
        <f>+'NCES-Private Grads-all races'!AU41+'NCES-Public Grads-all races'!AY42</f>
        <v>146780</v>
      </c>
      <c r="AV40" s="237">
        <f>+'NCES-Private Grads-all races'!AV41+'NCES-Public Grads-all races'!AZ42</f>
        <v>153840</v>
      </c>
      <c r="AW40" s="237">
        <f>+'NCES-Private Grads-all races'!AW41+'NCES-Public Grads-all races'!BA42</f>
        <v>150900</v>
      </c>
      <c r="AX40" s="178"/>
      <c r="AY40" s="178"/>
      <c r="AZ40" s="178"/>
    </row>
    <row r="41" spans="1:52" s="76" customFormat="1">
      <c r="A41" s="266" t="s">
        <v>87</v>
      </c>
      <c r="B41" s="237">
        <f>+'NCES-Private Grads-all races'!B42+'NCES-Public Grads-all races'!F43</f>
        <v>59910</v>
      </c>
      <c r="C41" s="237">
        <f>+'NCES-Private Grads-all races'!C42+'NCES-Public Grads-all races'!G43</f>
        <v>71488</v>
      </c>
      <c r="D41" s="237">
        <f>+'NCES-Private Grads-all races'!D42+'NCES-Public Grads-all races'!H43</f>
        <v>72280.914285714287</v>
      </c>
      <c r="E41" s="237">
        <f>+'NCES-Private Grads-all races'!E42+'NCES-Public Grads-all races'!I43</f>
        <v>73073.828571428559</v>
      </c>
      <c r="F41" s="237">
        <f>+'NCES-Private Grads-all races'!F42+'NCES-Public Grads-all races'!J43</f>
        <v>73866.742857142846</v>
      </c>
      <c r="G41" s="237">
        <f>+'NCES-Private Grads-all races'!G42+'NCES-Public Grads-all races'!K43</f>
        <v>74659.657142857133</v>
      </c>
      <c r="H41" s="237">
        <f>+'NCES-Private Grads-all races'!H42+'NCES-Public Grads-all races'!L43</f>
        <v>75452.57142857142</v>
      </c>
      <c r="I41" s="237">
        <f>+'NCES-Private Grads-all races'!I42+'NCES-Public Grads-all races'!M43</f>
        <v>76130.28571428571</v>
      </c>
      <c r="J41" s="237">
        <f>+'NCES-Private Grads-all races'!J42+'NCES-Public Grads-all races'!N43</f>
        <v>78101</v>
      </c>
      <c r="K41" s="237">
        <f>+'NCES-Private Grads-all races'!K42+'NCES-Public Grads-all races'!O43</f>
        <v>78755</v>
      </c>
      <c r="L41" s="237">
        <f>+'NCES-Private Grads-all races'!L42+'NCES-Public Grads-all races'!P43</f>
        <v>78977</v>
      </c>
      <c r="M41" s="237">
        <f>+'NCES-Private Grads-all races'!M42+'NCES-Public Grads-all races'!Q43</f>
        <v>79504</v>
      </c>
      <c r="N41" s="237">
        <f>+'NCES-Private Grads-all races'!N42+'NCES-Public Grads-all races'!R43</f>
        <v>82712</v>
      </c>
      <c r="O41" s="237">
        <f>+'NCES-Private Grads-all races'!O42+'NCES-Public Grads-all races'!S43</f>
        <v>81406</v>
      </c>
      <c r="P41" s="237">
        <f>+'NCES-Private Grads-all races'!P42+'NCES-Public Grads-all races'!T43</f>
        <v>79455.666666666672</v>
      </c>
      <c r="Q41" s="237">
        <f>+'NCES-Private Grads-all races'!Q42+'NCES-Public Grads-all races'!U43</f>
        <v>80421.333333333328</v>
      </c>
      <c r="R41" s="237">
        <f>+'NCES-Private Grads-all races'!R42+'NCES-Public Grads-all races'!V43</f>
        <v>78502</v>
      </c>
      <c r="S41" s="237">
        <f>+'NCES-Private Grads-all races'!S42+'NCES-Public Grads-all races'!W43</f>
        <v>78624.111111111109</v>
      </c>
      <c r="T41" s="237">
        <f>+'NCES-Private Grads-all races'!T42+'NCES-Public Grads-all races'!X43</f>
        <v>79111.222222222219</v>
      </c>
      <c r="U41" s="237">
        <f>+'NCES-Private Grads-all races'!U42+'NCES-Public Grads-all races'!Y43</f>
        <v>75560.333333333328</v>
      </c>
      <c r="V41" s="237">
        <f>+'NCES-Private Grads-all races'!V42+'NCES-Public Grads-all races'!Z43</f>
        <v>70605.444444444438</v>
      </c>
      <c r="W41" s="237">
        <f>+'NCES-Private Grads-all races'!W42+'NCES-Public Grads-all races'!AA43</f>
        <v>68087.555555555562</v>
      </c>
      <c r="X41" s="237">
        <f>+'NCES-Private Grads-all races'!X42+'NCES-Public Grads-all races'!AB43</f>
        <v>64480.666666666672</v>
      </c>
      <c r="Y41" s="237">
        <f>+'NCES-Private Grads-all races'!Y42+'NCES-Public Grads-all races'!AC43</f>
        <v>64911.777777777781</v>
      </c>
      <c r="Z41" s="237">
        <f>+'NCES-Private Grads-all races'!Z42+'NCES-Public Grads-all races'!AD43</f>
        <v>68468.888888888891</v>
      </c>
      <c r="AA41" s="237">
        <f>+'NCES-Private Grads-all races'!AA42+'NCES-Public Grads-all races'!AE43</f>
        <v>67887</v>
      </c>
      <c r="AB41" s="237">
        <f>+'NCES-Private Grads-all races'!AB42+'NCES-Public Grads-all races'!AF43</f>
        <v>64321.5</v>
      </c>
      <c r="AC41" s="237">
        <f>+'NCES-Private Grads-all races'!AC42+'NCES-Public Grads-all races'!AG43</f>
        <v>62195</v>
      </c>
      <c r="AD41" s="237">
        <f>+'NCES-Private Grads-all races'!AD42+'NCES-Public Grads-all races'!AH43</f>
        <v>60933</v>
      </c>
      <c r="AE41" s="237">
        <f>+'NCES-Private Grads-all races'!AE42+'NCES-Public Grads-all races'!AI43</f>
        <v>61620</v>
      </c>
      <c r="AF41" s="237">
        <f>+'NCES-Private Grads-all races'!AF42+'NCES-Public Grads-all races'!AJ43</f>
        <v>58708</v>
      </c>
      <c r="AG41" s="237">
        <f>+'NCES-Private Grads-all races'!AG42+'NCES-Public Grads-all races'!AK43</f>
        <v>60113</v>
      </c>
      <c r="AH41" s="237">
        <f>+'NCES-Private Grads-all races'!AH42+'NCES-Public Grads-all races'!AL43</f>
        <v>59666</v>
      </c>
      <c r="AI41" s="237">
        <f>+'NCES-Private Grads-all races'!AI42+'NCES-Public Grads-all races'!AM43</f>
        <v>61764</v>
      </c>
      <c r="AJ41" s="237">
        <f>+'NCES-Private Grads-all races'!AJ42+'NCES-Public Grads-all races'!AN43</f>
        <v>63348</v>
      </c>
      <c r="AK41" s="237">
        <f>+'NCES-Private Grads-all races'!AK42+'NCES-Public Grads-all races'!AO43</f>
        <v>63561</v>
      </c>
      <c r="AL41" s="237">
        <f>+'NCES-Private Grads-all races'!AL42+'NCES-Public Grads-all races'!AP43</f>
        <v>61204</v>
      </c>
      <c r="AM41" s="237">
        <f>+'NCES-Private Grads-all races'!AM42+'NCES-Public Grads-all races'!AQ43</f>
        <v>60765</v>
      </c>
      <c r="AN41" s="237">
        <f>+'NCES-Private Grads-all races'!AN42+'NCES-Public Grads-all races'!AR43</f>
        <v>61428.5</v>
      </c>
      <c r="AO41" s="237">
        <f>+'NCES-Private Grads-all races'!AO42+'NCES-Public Grads-all races'!AS43</f>
        <v>62717</v>
      </c>
      <c r="AP41" s="237">
        <f>+'NCES-Private Grads-all races'!AP42+'NCES-Public Grads-all races'!AT43</f>
        <v>61053</v>
      </c>
      <c r="AQ41" s="237">
        <f>+'NCES-Private Grads-all races'!AQ42+'NCES-Public Grads-all races'!AU43</f>
        <v>60714</v>
      </c>
      <c r="AR41" s="237">
        <f>+'NCES-Private Grads-all races'!AR42+'NCES-Public Grads-all races'!AV43</f>
        <v>62950</v>
      </c>
      <c r="AS41" s="237">
        <f>+'NCES-Private Grads-all races'!AS42+'NCES-Public Grads-all races'!AW43</f>
        <v>64677</v>
      </c>
      <c r="AT41" s="237">
        <f>+'NCES-Private Grads-all races'!AT42+'NCES-Public Grads-all races'!AX43</f>
        <v>66911</v>
      </c>
      <c r="AU41" s="237">
        <f>+'NCES-Private Grads-all races'!AU42+'NCES-Public Grads-all races'!AY43</f>
        <v>68893</v>
      </c>
      <c r="AV41" s="237">
        <f>+'NCES-Private Grads-all races'!AV42+'NCES-Public Grads-all races'!AZ43</f>
        <v>69976</v>
      </c>
      <c r="AW41" s="237">
        <f>+'NCES-Private Grads-all races'!AW42+'NCES-Public Grads-all races'!BA43</f>
        <v>71370</v>
      </c>
      <c r="AX41" s="178"/>
      <c r="AY41" s="178"/>
      <c r="AZ41" s="178"/>
    </row>
    <row r="42" spans="1:52" s="76" customFormat="1">
      <c r="A42" s="266" t="s">
        <v>88</v>
      </c>
      <c r="B42" s="237">
        <f>+'NCES-Private Grads-all races'!B43+'NCES-Public Grads-all races'!F44</f>
        <v>37639</v>
      </c>
      <c r="C42" s="237">
        <f>+'NCES-Private Grads-all races'!C43+'NCES-Public Grads-all races'!G44</f>
        <v>45050</v>
      </c>
      <c r="D42" s="237">
        <f>+'NCES-Private Grads-all races'!D43+'NCES-Public Grads-all races'!H44</f>
        <v>45878.885714285716</v>
      </c>
      <c r="E42" s="237">
        <f>+'NCES-Private Grads-all races'!E43+'NCES-Public Grads-all races'!I44</f>
        <v>46707.771428571425</v>
      </c>
      <c r="F42" s="237">
        <f>+'NCES-Private Grads-all races'!F43+'NCES-Public Grads-all races'!J44</f>
        <v>47536.657142857141</v>
      </c>
      <c r="G42" s="237">
        <f>+'NCES-Private Grads-all races'!G43+'NCES-Public Grads-all races'!K44</f>
        <v>48365.542857142849</v>
      </c>
      <c r="H42" s="237">
        <f>+'NCES-Private Grads-all races'!H43+'NCES-Public Grads-all races'!L44</f>
        <v>49194.428571428572</v>
      </c>
      <c r="I42" s="237">
        <f>+'NCES-Private Grads-all races'!I43+'NCES-Public Grads-all races'!M44</f>
        <v>48811.71428571429</v>
      </c>
      <c r="J42" s="237">
        <f>+'NCES-Private Grads-all races'!J43+'NCES-Public Grads-all races'!N44</f>
        <v>49826</v>
      </c>
      <c r="K42" s="237">
        <f>+'NCES-Private Grads-all races'!K43+'NCES-Public Grads-all races'!O44</f>
        <v>49921</v>
      </c>
      <c r="L42" s="237">
        <f>+'NCES-Private Grads-all races'!L43+'NCES-Public Grads-all races'!P44</f>
        <v>48908</v>
      </c>
      <c r="M42" s="237">
        <f>+'NCES-Private Grads-all races'!M43+'NCES-Public Grads-all races'!Q44</f>
        <v>47505</v>
      </c>
      <c r="N42" s="237">
        <f>+'NCES-Private Grads-all races'!N43+'NCES-Public Grads-all races'!R44</f>
        <v>46318</v>
      </c>
      <c r="O42" s="237">
        <f>+'NCES-Private Grads-all races'!O43+'NCES-Public Grads-all races'!S44</f>
        <v>47720</v>
      </c>
      <c r="P42" s="237">
        <f>+'NCES-Private Grads-all races'!P43+'NCES-Public Grads-all races'!T44</f>
        <v>48113.666666666664</v>
      </c>
      <c r="Q42" s="237">
        <f>+'NCES-Private Grads-all races'!Q43+'NCES-Public Grads-all races'!U44</f>
        <v>48379.333333333336</v>
      </c>
      <c r="R42" s="237">
        <f>+'NCES-Private Grads-all races'!R43+'NCES-Public Grads-all races'!V44</f>
        <v>47282</v>
      </c>
      <c r="S42" s="237">
        <f>+'NCES-Private Grads-all races'!S43+'NCES-Public Grads-all races'!W44</f>
        <v>46551.333333333336</v>
      </c>
      <c r="T42" s="237">
        <f>+'NCES-Private Grads-all races'!T43+'NCES-Public Grads-all races'!X44</f>
        <v>45504.666666666664</v>
      </c>
      <c r="U42" s="237">
        <f>+'NCES-Private Grads-all races'!U43+'NCES-Public Grads-all races'!Y44</f>
        <v>43644</v>
      </c>
      <c r="V42" s="237">
        <f>+'NCES-Private Grads-all races'!V43+'NCES-Public Grads-all races'!Z44</f>
        <v>41402.333333333336</v>
      </c>
      <c r="W42" s="237">
        <f>+'NCES-Private Grads-all races'!W43+'NCES-Public Grads-all races'!AA44</f>
        <v>40320.666666666664</v>
      </c>
      <c r="X42" s="237">
        <f>+'NCES-Private Grads-all races'!X43+'NCES-Public Grads-all races'!AB44</f>
        <v>38592</v>
      </c>
      <c r="Y42" s="237">
        <f>+'NCES-Private Grads-all races'!Y43+'NCES-Public Grads-all races'!AC44</f>
        <v>38972.333333333336</v>
      </c>
      <c r="Z42" s="237">
        <f>+'NCES-Private Grads-all races'!Z43+'NCES-Public Grads-all races'!AD44</f>
        <v>39689.666666666664</v>
      </c>
      <c r="AA42" s="237">
        <f>+'NCES-Private Grads-all races'!AA43+'NCES-Public Grads-all races'!AE44</f>
        <v>38845</v>
      </c>
      <c r="AB42" s="237">
        <f>+'NCES-Private Grads-all races'!AB43+'NCES-Public Grads-all races'!AF44</f>
        <v>35264.5</v>
      </c>
      <c r="AC42" s="237">
        <f>+'NCES-Private Grads-all races'!AC43+'NCES-Public Grads-all races'!AG44</f>
        <v>30979</v>
      </c>
      <c r="AD42" s="237">
        <f>+'NCES-Private Grads-all races'!AD43+'NCES-Public Grads-all races'!AH44</f>
        <v>31610</v>
      </c>
      <c r="AE42" s="237">
        <f>+'NCES-Private Grads-all races'!AE43+'NCES-Public Grads-all races'!AI44</f>
        <v>33172</v>
      </c>
      <c r="AF42" s="237">
        <f>+'NCES-Private Grads-all races'!AF43+'NCES-Public Grads-all races'!AJ44</f>
        <v>32795</v>
      </c>
      <c r="AG42" s="237">
        <f>+'NCES-Private Grads-all races'!AG43+'NCES-Public Grads-all races'!AK44</f>
        <v>33869</v>
      </c>
      <c r="AH42" s="237">
        <f>+'NCES-Private Grads-all races'!AH43+'NCES-Public Grads-all races'!AL44</f>
        <v>33643</v>
      </c>
      <c r="AI42" s="237">
        <f>+'NCES-Private Grads-all races'!AI43+'NCES-Public Grads-all races'!AM44</f>
        <v>35599</v>
      </c>
      <c r="AJ42" s="237">
        <f>+'NCES-Private Grads-all races'!AJ43+'NCES-Public Grads-all races'!AN44</f>
        <v>36842</v>
      </c>
      <c r="AK42" s="237">
        <f>+'NCES-Private Grads-all races'!AK43+'NCES-Public Grads-all races'!AO44</f>
        <v>37071</v>
      </c>
      <c r="AL42" s="237">
        <f>+'NCES-Private Grads-all races'!AL43+'NCES-Public Grads-all races'!AP44</f>
        <v>36023</v>
      </c>
      <c r="AM42" s="237">
        <f>+'NCES-Private Grads-all races'!AM43+'NCES-Public Grads-all races'!AQ44</f>
        <v>36441</v>
      </c>
      <c r="AN42" s="237">
        <f>+'NCES-Private Grads-all races'!AN43+'NCES-Public Grads-all races'!AR44</f>
        <v>36432.5</v>
      </c>
      <c r="AO42" s="237">
        <f>+'NCES-Private Grads-all races'!AO43+'NCES-Public Grads-all races'!AS44</f>
        <v>37480</v>
      </c>
      <c r="AP42" s="237">
        <f>+'NCES-Private Grads-all races'!AP43+'NCES-Public Grads-all races'!AT44</f>
        <v>37284</v>
      </c>
      <c r="AQ42" s="237">
        <f>+'NCES-Private Grads-all races'!AQ43+'NCES-Public Grads-all races'!AU44</f>
        <v>36817</v>
      </c>
      <c r="AR42" s="237">
        <f>+'NCES-Private Grads-all races'!AR43+'NCES-Public Grads-all races'!AV44</f>
        <v>36458</v>
      </c>
      <c r="AS42" s="237">
        <f>+'NCES-Private Grads-all races'!AS43+'NCES-Public Grads-all races'!AW44</f>
        <v>36387</v>
      </c>
      <c r="AT42" s="237">
        <f>+'NCES-Private Grads-all races'!AT43+'NCES-Public Grads-all races'!AX44</f>
        <v>36828</v>
      </c>
      <c r="AU42" s="237">
        <f>+'NCES-Private Grads-all races'!AU43+'NCES-Public Grads-all races'!AY44</f>
        <v>36176</v>
      </c>
      <c r="AV42" s="237" t="e">
        <f>+'NCES-Private Grads-all races'!AV43+'NCES-Public Grads-all races'!AZ44</f>
        <v>#VALUE!</v>
      </c>
      <c r="AW42" s="237" t="e">
        <f>+'NCES-Private Grads-all races'!AW43+'NCES-Public Grads-all races'!BA44</f>
        <v>#VALUE!</v>
      </c>
      <c r="AX42" s="178"/>
      <c r="AY42" s="178"/>
      <c r="AZ42" s="178"/>
    </row>
    <row r="43" spans="1:52" s="76" customFormat="1">
      <c r="A43" s="266" t="s">
        <v>89</v>
      </c>
      <c r="B43" s="237">
        <f>+'NCES-Private Grads-all races'!B44+'NCES-Public Grads-all races'!F45</f>
        <v>29679</v>
      </c>
      <c r="C43" s="237">
        <f>+'NCES-Private Grads-all races'!C44+'NCES-Public Grads-all races'!G45</f>
        <v>30300</v>
      </c>
      <c r="D43" s="237">
        <f>+'NCES-Private Grads-all races'!D44+'NCES-Public Grads-all races'!H45</f>
        <v>31421.657142857141</v>
      </c>
      <c r="E43" s="237">
        <f>+'NCES-Private Grads-all races'!E44+'NCES-Public Grads-all races'!I45</f>
        <v>32543.314285714285</v>
      </c>
      <c r="F43" s="237">
        <f>+'NCES-Private Grads-all races'!F44+'NCES-Public Grads-all races'!J45</f>
        <v>33664.971428571429</v>
      </c>
      <c r="G43" s="237">
        <f>+'NCES-Private Grads-all races'!G44+'NCES-Public Grads-all races'!K45</f>
        <v>34786.62857142857</v>
      </c>
      <c r="H43" s="237">
        <f>+'NCES-Private Grads-all races'!H44+'NCES-Public Grads-all races'!L45</f>
        <v>35908.28571428571</v>
      </c>
      <c r="I43" s="237">
        <f>+'NCES-Private Grads-all races'!I44+'NCES-Public Grads-all races'!M45</f>
        <v>35999.142857142855</v>
      </c>
      <c r="J43" s="237">
        <f>+'NCES-Private Grads-all races'!J44+'NCES-Public Grads-all races'!N45</f>
        <v>36763</v>
      </c>
      <c r="K43" s="237">
        <f>+'NCES-Private Grads-all races'!K44+'NCES-Public Grads-all races'!O45</f>
        <v>36541</v>
      </c>
      <c r="L43" s="237">
        <f>+'NCES-Private Grads-all races'!L44+'NCES-Public Grads-all races'!P45</f>
        <v>35974</v>
      </c>
      <c r="M43" s="237">
        <f>+'NCES-Private Grads-all races'!M44+'NCES-Public Grads-all races'!Q45</f>
        <v>34458</v>
      </c>
      <c r="N43" s="237">
        <f>+'NCES-Private Grads-all races'!N44+'NCES-Public Grads-all races'!R45</f>
        <v>34212</v>
      </c>
      <c r="O43" s="237">
        <f>+'NCES-Private Grads-all races'!O44+'NCES-Public Grads-all races'!S45</f>
        <v>35216</v>
      </c>
      <c r="P43" s="237">
        <f>+'NCES-Private Grads-all races'!P44+'NCES-Public Grads-all races'!T45</f>
        <v>34700</v>
      </c>
      <c r="Q43" s="237">
        <f>+'NCES-Private Grads-all races'!Q44+'NCES-Public Grads-all races'!U45</f>
        <v>34006</v>
      </c>
      <c r="R43" s="237">
        <f>+'NCES-Private Grads-all races'!R44+'NCES-Public Grads-all races'!V45</f>
        <v>32701</v>
      </c>
      <c r="S43" s="237">
        <f>+'NCES-Private Grads-all races'!S44+'NCES-Public Grads-all races'!W45</f>
        <v>31179</v>
      </c>
      <c r="T43" s="237">
        <f>+'NCES-Private Grads-all races'!T44+'NCES-Public Grads-all races'!X45</f>
        <v>30051</v>
      </c>
      <c r="U43" s="237">
        <f>+'NCES-Private Grads-all races'!U44+'NCES-Public Grads-all races'!Y45</f>
        <v>30040</v>
      </c>
      <c r="V43" s="237">
        <f>+'NCES-Private Grads-all races'!V44+'NCES-Public Grads-all races'!Z45</f>
        <v>28425</v>
      </c>
      <c r="W43" s="237">
        <f>+'NCES-Private Grads-all races'!W44+'NCES-Public Grads-all races'!AA45</f>
        <v>27649</v>
      </c>
      <c r="X43" s="237">
        <f>+'NCES-Private Grads-all races'!X44+'NCES-Public Grads-all races'!AB45</f>
        <v>27224</v>
      </c>
      <c r="Y43" s="237">
        <f>+'NCES-Private Grads-all races'!Y44+'NCES-Public Grads-all races'!AC45</f>
        <v>28541</v>
      </c>
      <c r="Z43" s="237">
        <f>+'NCES-Private Grads-all races'!Z44+'NCES-Public Grads-all races'!AD45</f>
        <v>28615</v>
      </c>
      <c r="AA43" s="237">
        <f>+'NCES-Private Grads-all races'!AA44+'NCES-Public Grads-all races'!AE45</f>
        <v>28398</v>
      </c>
      <c r="AB43" s="237">
        <f>+'NCES-Private Grads-all races'!AB44+'NCES-Public Grads-all races'!AF45</f>
        <v>26876</v>
      </c>
      <c r="AC43" s="237">
        <f>+'NCES-Private Grads-all races'!AC44+'NCES-Public Grads-all races'!AG45</f>
        <v>25882</v>
      </c>
      <c r="AD43" s="237">
        <f>+'NCES-Private Grads-all races'!AD44+'NCES-Public Grads-all races'!AH45</f>
        <v>25597</v>
      </c>
      <c r="AE43" s="237">
        <f>+'NCES-Private Grads-all races'!AE44+'NCES-Public Grads-all races'!AI45</f>
        <v>26388</v>
      </c>
      <c r="AF43" s="237">
        <f>+'NCES-Private Grads-all races'!AF44+'NCES-Public Grads-all races'!AJ45</f>
        <v>26963.5</v>
      </c>
      <c r="AG43" s="237">
        <f>+'NCES-Private Grads-all races'!AG44+'NCES-Public Grads-all races'!AK45</f>
        <v>27746</v>
      </c>
      <c r="AH43" s="237">
        <f>+'NCES-Private Grads-all races'!AH44+'NCES-Public Grads-all races'!AL45</f>
        <v>27060</v>
      </c>
      <c r="AI43" s="237">
        <f>+'NCES-Private Grads-all races'!AI44+'NCES-Public Grads-all races'!AM45</f>
        <v>28395</v>
      </c>
      <c r="AJ43" s="237">
        <f>+'NCES-Private Grads-all races'!AJ44+'NCES-Public Grads-all races'!AN45</f>
        <v>29765</v>
      </c>
      <c r="AK43" s="237">
        <f>+'NCES-Private Grads-all races'!AK44+'NCES-Public Grads-all races'!AO45</f>
        <v>30756</v>
      </c>
      <c r="AL43" s="237">
        <f>+'NCES-Private Grads-all races'!AL44+'NCES-Public Grads-all races'!AP45</f>
        <v>30771</v>
      </c>
      <c r="AM43" s="237">
        <f>+'NCES-Private Grads-all races'!AM44+'NCES-Public Grads-all races'!AQ45</f>
        <v>31263</v>
      </c>
      <c r="AN43" s="237">
        <f>+'NCES-Private Grads-all races'!AN44+'NCES-Public Grads-all races'!AR45</f>
        <v>31572.5</v>
      </c>
      <c r="AO43" s="237">
        <f>+'NCES-Private Grads-all races'!AO44+'NCES-Public Grads-all races'!AS45</f>
        <v>32123</v>
      </c>
      <c r="AP43" s="237">
        <f>+'NCES-Private Grads-all races'!AP44+'NCES-Public Grads-all races'!AT45</f>
        <v>32275</v>
      </c>
      <c r="AQ43" s="237">
        <f>+'NCES-Private Grads-all races'!AQ44+'NCES-Public Grads-all races'!AU45</f>
        <v>32435</v>
      </c>
      <c r="AR43" s="237">
        <f>+'NCES-Private Grads-all races'!AR44+'NCES-Public Grads-all races'!AV45</f>
        <v>32048</v>
      </c>
      <c r="AS43" s="237">
        <f>+'NCES-Private Grads-all races'!AS44+'NCES-Public Grads-all races'!AW45</f>
        <v>32519</v>
      </c>
      <c r="AT43" s="237">
        <f>+'NCES-Private Grads-all races'!AT44+'NCES-Public Grads-all races'!AX45</f>
        <v>33012</v>
      </c>
      <c r="AU43" s="237">
        <f>+'NCES-Private Grads-all races'!AU44+'NCES-Public Grads-all races'!AY45</f>
        <v>32538</v>
      </c>
      <c r="AV43" s="237">
        <f>+'NCES-Private Grads-all races'!AV44+'NCES-Public Grads-all races'!AZ45</f>
        <v>33857</v>
      </c>
      <c r="AW43" s="237">
        <f>+'NCES-Private Grads-all races'!AW44+'NCES-Public Grads-all races'!BA45</f>
        <v>33380</v>
      </c>
      <c r="AX43" s="178"/>
      <c r="AY43" s="178"/>
      <c r="AZ43" s="178"/>
    </row>
    <row r="44" spans="1:52" s="76" customFormat="1">
      <c r="A44" s="266" t="s">
        <v>92</v>
      </c>
      <c r="B44" s="237">
        <f>+'NCES-Private Grads-all races'!B45+'NCES-Public Grads-all races'!F46</f>
        <v>100057</v>
      </c>
      <c r="C44" s="237">
        <f>+'NCES-Private Grads-all races'!C45+'NCES-Public Grads-all races'!G46</f>
        <v>117835</v>
      </c>
      <c r="D44" s="237">
        <f>+'NCES-Private Grads-all races'!D45+'NCES-Public Grads-all races'!H46</f>
        <v>121762.85714285714</v>
      </c>
      <c r="E44" s="237">
        <f>+'NCES-Private Grads-all races'!E45+'NCES-Public Grads-all races'!I46</f>
        <v>125690.71428571429</v>
      </c>
      <c r="F44" s="237">
        <f>+'NCES-Private Grads-all races'!F45+'NCES-Public Grads-all races'!J46</f>
        <v>129618.57142857143</v>
      </c>
      <c r="G44" s="237">
        <f>+'NCES-Private Grads-all races'!G45+'NCES-Public Grads-all races'!K46</f>
        <v>133546.42857142858</v>
      </c>
      <c r="H44" s="237">
        <f>+'NCES-Private Grads-all races'!H45+'NCES-Public Grads-all races'!L46</f>
        <v>137474.28571428571</v>
      </c>
      <c r="I44" s="237">
        <f>+'NCES-Private Grads-all races'!I45+'NCES-Public Grads-all races'!M46</f>
        <v>148435.14285714284</v>
      </c>
      <c r="J44" s="237">
        <f>+'NCES-Private Grads-all races'!J45+'NCES-Public Grads-all races'!N46</f>
        <v>143609</v>
      </c>
      <c r="K44" s="237">
        <f>+'NCES-Private Grads-all races'!K45+'NCES-Public Grads-all races'!O46</f>
        <v>147486</v>
      </c>
      <c r="L44" s="237">
        <f>+'NCES-Private Grads-all races'!L45+'NCES-Public Grads-all races'!P46</f>
        <v>151536</v>
      </c>
      <c r="M44" s="237">
        <f>+'NCES-Private Grads-all races'!M45+'NCES-Public Grads-all races'!Q46</f>
        <v>151409</v>
      </c>
      <c r="N44" s="237">
        <f>+'NCES-Private Grads-all races'!N45+'NCES-Public Grads-all races'!R46</f>
        <v>145872</v>
      </c>
      <c r="O44" s="237">
        <f>+'NCES-Private Grads-all races'!O45+'NCES-Public Grads-all races'!S46</f>
        <v>150337</v>
      </c>
      <c r="P44" s="237">
        <f>+'NCES-Private Grads-all races'!P45+'NCES-Public Grads-all races'!T46</f>
        <v>147113.33333333334</v>
      </c>
      <c r="Q44" s="237">
        <f>+'NCES-Private Grads-all races'!Q45+'NCES-Public Grads-all races'!U46</f>
        <v>144294.66666666666</v>
      </c>
      <c r="R44" s="237">
        <f>+'NCES-Private Grads-all races'!R45+'NCES-Public Grads-all races'!V46</f>
        <v>137379</v>
      </c>
      <c r="S44" s="237">
        <f>+'NCES-Private Grads-all races'!S45+'NCES-Public Grads-all races'!W46</f>
        <v>137324.77777777778</v>
      </c>
      <c r="T44" s="237">
        <f>+'NCES-Private Grads-all races'!T45+'NCES-Public Grads-all races'!X46</f>
        <v>133872.55555555556</v>
      </c>
      <c r="U44" s="237">
        <f>+'NCES-Private Grads-all races'!U45+'NCES-Public Grads-all races'!Y46</f>
        <v>125682.33333333333</v>
      </c>
      <c r="V44" s="237">
        <f>+'NCES-Private Grads-all races'!V45+'NCES-Public Grads-all races'!Z46</f>
        <v>121548.11111111111</v>
      </c>
      <c r="W44" s="237">
        <f>+'NCES-Private Grads-all races'!W45+'NCES-Public Grads-all races'!AA46</f>
        <v>118419.88888888889</v>
      </c>
      <c r="X44" s="237">
        <f>+'NCES-Private Grads-all races'!X45+'NCES-Public Grads-all races'!AB46</f>
        <v>113443.66666666666</v>
      </c>
      <c r="Y44" s="237">
        <f>+'NCES-Private Grads-all races'!Y45+'NCES-Public Grads-all races'!AC46</f>
        <v>115016.44444444444</v>
      </c>
      <c r="Z44" s="237">
        <f>+'NCES-Private Grads-all races'!Z45+'NCES-Public Grads-all races'!AD46</f>
        <v>118332.22222222222</v>
      </c>
      <c r="AA44" s="237">
        <f>+'NCES-Private Grads-all races'!AA45+'NCES-Public Grads-all races'!AE46</f>
        <v>113855</v>
      </c>
      <c r="AB44" s="237">
        <f>+'NCES-Private Grads-all races'!AB45+'NCES-Public Grads-all races'!AF46</f>
        <v>104679.5</v>
      </c>
      <c r="AC44" s="237">
        <f>+'NCES-Private Grads-all races'!AC45+'NCES-Public Grads-all races'!AG46</f>
        <v>97908</v>
      </c>
      <c r="AD44" s="237">
        <f>+'NCES-Private Grads-all races'!AD45+'NCES-Public Grads-all races'!AH46</f>
        <v>97430</v>
      </c>
      <c r="AE44" s="237">
        <f>+'NCES-Private Grads-all races'!AE45+'NCES-Public Grads-all races'!AI46</f>
        <v>94227</v>
      </c>
      <c r="AF44" s="237">
        <f>+'NCES-Private Grads-all races'!AF45+'NCES-Public Grads-all races'!AJ46</f>
        <v>92250</v>
      </c>
      <c r="AG44" s="237">
        <f>+'NCES-Private Grads-all races'!AG45+'NCES-Public Grads-all races'!AK46</f>
        <v>93433</v>
      </c>
      <c r="AH44" s="237">
        <f>+'NCES-Private Grads-all races'!AH45+'NCES-Public Grads-all races'!AL46</f>
        <v>94264</v>
      </c>
      <c r="AI44" s="237">
        <f>+'NCES-Private Grads-all races'!AI45+'NCES-Public Grads-all races'!AM46</f>
        <v>98581</v>
      </c>
      <c r="AJ44" s="237">
        <f>+'NCES-Private Grads-all races'!AJ45+'NCES-Public Grads-all races'!AN46</f>
        <v>101732</v>
      </c>
      <c r="AK44" s="237">
        <f>+'NCES-Private Grads-all races'!AK45+'NCES-Public Grads-all races'!AO46</f>
        <v>103239</v>
      </c>
      <c r="AL44" s="237">
        <f>+'NCES-Private Grads-all races'!AL45+'NCES-Public Grads-all races'!AP46</f>
        <v>107695</v>
      </c>
      <c r="AM44" s="237">
        <f>+'NCES-Private Grads-all races'!AM45+'NCES-Public Grads-all races'!AQ46</f>
        <v>105741</v>
      </c>
      <c r="AN44" s="237">
        <f>+'NCES-Private Grads-all races'!AN45+'NCES-Public Grads-all races'!AR46</f>
        <v>104274</v>
      </c>
      <c r="AO44" s="237">
        <f>+'NCES-Private Grads-all races'!AO45+'NCES-Public Grads-all races'!AS46</f>
        <v>109621</v>
      </c>
      <c r="AP44" s="237">
        <f>+'NCES-Private Grads-all races'!AP45+'NCES-Public Grads-all races'!AT46</f>
        <v>107508</v>
      </c>
      <c r="AQ44" s="237">
        <f>+'NCES-Private Grads-all races'!AQ45+'NCES-Public Grads-all races'!AU46</f>
        <v>109632</v>
      </c>
      <c r="AR44" s="237">
        <f>+'NCES-Private Grads-all races'!AR45+'NCES-Public Grads-all races'!AV46</f>
        <v>110867</v>
      </c>
      <c r="AS44" s="237">
        <f>+'NCES-Private Grads-all races'!AS45+'NCES-Public Grads-all races'!AW46</f>
        <v>120358</v>
      </c>
      <c r="AT44" s="237">
        <f>+'NCES-Private Grads-all races'!AT45+'NCES-Public Grads-all races'!AX46</f>
        <v>123703</v>
      </c>
      <c r="AU44" s="237">
        <f>+'NCES-Private Grads-all races'!AU45+'NCES-Public Grads-all races'!AY46</f>
        <v>121262</v>
      </c>
      <c r="AV44" s="237">
        <f>+'NCES-Private Grads-all races'!AV45+'NCES-Public Grads-all races'!AZ46</f>
        <v>118587</v>
      </c>
      <c r="AW44" s="237">
        <f>+'NCES-Private Grads-all races'!AW45+'NCES-Public Grads-all races'!BA46</f>
        <v>114370</v>
      </c>
      <c r="AX44" s="178"/>
      <c r="AY44" s="178"/>
      <c r="AZ44" s="178"/>
    </row>
    <row r="45" spans="1:52" s="76" customFormat="1">
      <c r="A45" s="266" t="s">
        <v>93</v>
      </c>
      <c r="B45" s="237">
        <f>+'NCES-Private Grads-all races'!B46+'NCES-Public Grads-all races'!F47</f>
        <v>52215</v>
      </c>
      <c r="C45" s="237">
        <f>+'NCES-Private Grads-all races'!C46+'NCES-Public Grads-all races'!G47</f>
        <v>59743</v>
      </c>
      <c r="D45" s="237">
        <f>+'NCES-Private Grads-all races'!D46+'NCES-Public Grads-all races'!H47</f>
        <v>61164.685714285719</v>
      </c>
      <c r="E45" s="237">
        <f>+'NCES-Private Grads-all races'!E46+'NCES-Public Grads-all races'!I47</f>
        <v>62586.37142857143</v>
      </c>
      <c r="F45" s="237">
        <f>+'NCES-Private Grads-all races'!F46+'NCES-Public Grads-all races'!J47</f>
        <v>64008.057142857149</v>
      </c>
      <c r="G45" s="237">
        <f>+'NCES-Private Grads-all races'!G46+'NCES-Public Grads-all races'!K47</f>
        <v>65429.742857142861</v>
      </c>
      <c r="H45" s="237">
        <f>+'NCES-Private Grads-all races'!H46+'NCES-Public Grads-all races'!L47</f>
        <v>66851.42857142858</v>
      </c>
      <c r="I45" s="237">
        <f>+'NCES-Private Grads-all races'!I46+'NCES-Public Grads-all races'!M47</f>
        <v>67351.71428571429</v>
      </c>
      <c r="J45" s="237">
        <f>+'NCES-Private Grads-all races'!J46+'NCES-Public Grads-all races'!N47</f>
        <v>69535</v>
      </c>
      <c r="K45" s="237">
        <f>+'NCES-Private Grads-all races'!K46+'NCES-Public Grads-all races'!O47</f>
        <v>69794</v>
      </c>
      <c r="L45" s="237">
        <f>+'NCES-Private Grads-all races'!L46+'NCES-Public Grads-all races'!P47</f>
        <v>70381</v>
      </c>
      <c r="M45" s="237">
        <f>+'NCES-Private Grads-all races'!M46+'NCES-Public Grads-all races'!Q47</f>
        <v>71335</v>
      </c>
      <c r="N45" s="237">
        <f>+'NCES-Private Grads-all races'!N46+'NCES-Public Grads-all races'!R47</f>
        <v>71424</v>
      </c>
      <c r="O45" s="237">
        <f>+'NCES-Private Grads-all races'!O46+'NCES-Public Grads-all races'!S47</f>
        <v>73166</v>
      </c>
      <c r="P45" s="237">
        <f>+'NCES-Private Grads-all races'!P46+'NCES-Public Grads-all races'!T47</f>
        <v>72276</v>
      </c>
      <c r="Q45" s="237">
        <f>+'NCES-Private Grads-all races'!Q46+'NCES-Public Grads-all races'!U47</f>
        <v>70698</v>
      </c>
      <c r="R45" s="237">
        <f>+'NCES-Private Grads-all races'!R46+'NCES-Public Grads-all races'!V47</f>
        <v>69311</v>
      </c>
      <c r="S45" s="237">
        <f>+'NCES-Private Grads-all races'!S46+'NCES-Public Grads-all races'!W47</f>
        <v>68600.555555555562</v>
      </c>
      <c r="T45" s="237">
        <f>+'NCES-Private Grads-all races'!T46+'NCES-Public Grads-all races'!X47</f>
        <v>66611.111111111109</v>
      </c>
      <c r="U45" s="237">
        <f>+'NCES-Private Grads-all races'!U46+'NCES-Public Grads-all races'!Y47</f>
        <v>63512.666666666664</v>
      </c>
      <c r="V45" s="237">
        <f>+'NCES-Private Grads-all races'!V46+'NCES-Public Grads-all races'!Z47</f>
        <v>59905.222222222219</v>
      </c>
      <c r="W45" s="237">
        <f>+'NCES-Private Grads-all races'!W46+'NCES-Public Grads-all races'!AA47</f>
        <v>57912.777777777781</v>
      </c>
      <c r="X45" s="237">
        <f>+'NCES-Private Grads-all races'!X46+'NCES-Public Grads-all races'!AB47</f>
        <v>56580.333333333336</v>
      </c>
      <c r="Y45" s="237">
        <f>+'NCES-Private Grads-all races'!Y46+'NCES-Public Grads-all races'!AC47</f>
        <v>58156.888888888891</v>
      </c>
      <c r="Z45" s="237">
        <f>+'NCES-Private Grads-all races'!Z46+'NCES-Public Grads-all races'!AD47</f>
        <v>59300.444444444445</v>
      </c>
      <c r="AA45" s="237">
        <f>+'NCES-Private Grads-all races'!AA46+'NCES-Public Grads-all races'!AE47</f>
        <v>57809</v>
      </c>
      <c r="AB45" s="237">
        <f>+'NCES-Private Grads-all races'!AB46+'NCES-Public Grads-all races'!AF47</f>
        <v>53338</v>
      </c>
      <c r="AC45" s="237">
        <f>+'NCES-Private Grads-all races'!AC46+'NCES-Public Grads-all races'!AG47</f>
        <v>50289</v>
      </c>
      <c r="AD45" s="237">
        <f>+'NCES-Private Grads-all races'!AD46+'NCES-Public Grads-all races'!AH47</f>
        <v>50043</v>
      </c>
      <c r="AE45" s="237">
        <f>+'NCES-Private Grads-all races'!AE46+'NCES-Public Grads-all races'!AI47</f>
        <v>51455</v>
      </c>
      <c r="AF45" s="237">
        <f>+'NCES-Private Grads-all races'!AF46+'NCES-Public Grads-all races'!AJ47</f>
        <v>50927</v>
      </c>
      <c r="AG45" s="237">
        <f>+'NCES-Private Grads-all races'!AG46+'NCES-Public Grads-all races'!AK47</f>
        <v>52727</v>
      </c>
      <c r="AH45" s="237">
        <f>+'NCES-Private Grads-all races'!AH46+'NCES-Public Grads-all races'!AL47</f>
        <v>53638</v>
      </c>
      <c r="AI45" s="237">
        <f>+'NCES-Private Grads-all races'!AI46+'NCES-Public Grads-all races'!AM47</f>
        <v>51803</v>
      </c>
      <c r="AJ45" s="237">
        <f>+'NCES-Private Grads-all races'!AJ46+'NCES-Public Grads-all races'!AN47</f>
        <v>58438</v>
      </c>
      <c r="AK45" s="237">
        <f>+'NCES-Private Grads-all races'!AK46+'NCES-Public Grads-all races'!AO47</f>
        <v>60974</v>
      </c>
      <c r="AL45" s="237">
        <f>+'NCES-Private Grads-all races'!AL46+'NCES-Public Grads-all races'!AP47</f>
        <v>60960</v>
      </c>
      <c r="AM45" s="237">
        <f>+'NCES-Private Grads-all races'!AM46+'NCES-Public Grads-all races'!AQ47</f>
        <v>61144</v>
      </c>
      <c r="AN45" s="237">
        <f>+'NCES-Private Grads-all races'!AN46+'NCES-Public Grads-all races'!AR47</f>
        <v>62096.5</v>
      </c>
      <c r="AO45" s="237">
        <f>+'NCES-Private Grads-all races'!AO46+'NCES-Public Grads-all races'!AS47</f>
        <v>64182</v>
      </c>
      <c r="AP45" s="237">
        <f>+'NCES-Private Grads-all races'!AP46+'NCES-Public Grads-all races'!AT47</f>
        <v>63606</v>
      </c>
      <c r="AQ45" s="237">
        <f>+'NCES-Private Grads-all races'!AQ46+'NCES-Public Grads-all races'!AU47</f>
        <v>62661</v>
      </c>
      <c r="AR45" s="237">
        <f>+'NCES-Private Grads-all races'!AR46+'NCES-Public Grads-all races'!AV47</f>
        <v>63498</v>
      </c>
      <c r="AS45" s="237">
        <f>+'NCES-Private Grads-all races'!AS46+'NCES-Public Grads-all races'!AW47</f>
        <v>64427</v>
      </c>
      <c r="AT45" s="237">
        <f>+'NCES-Private Grads-all races'!AT46+'NCES-Public Grads-all races'!AX47</f>
        <v>64994</v>
      </c>
      <c r="AU45" s="237">
        <f>+'NCES-Private Grads-all races'!AU46+'NCES-Public Grads-all races'!AY47</f>
        <v>63969</v>
      </c>
      <c r="AV45" s="237">
        <f>+'NCES-Private Grads-all races'!AV46+'NCES-Public Grads-all races'!AZ47</f>
        <v>64142</v>
      </c>
      <c r="AW45" s="237">
        <f>+'NCES-Private Grads-all races'!AW46+'NCES-Public Grads-all races'!BA47</f>
        <v>63600</v>
      </c>
      <c r="AX45" s="178"/>
      <c r="AY45" s="178"/>
      <c r="AZ45" s="178"/>
    </row>
    <row r="46" spans="1:52" s="76" customFormat="1">
      <c r="A46" s="266" t="s">
        <v>94</v>
      </c>
      <c r="B46" s="237">
        <f>+'NCES-Private Grads-all races'!B47+'NCES-Public Grads-all races'!F48</f>
        <v>50088</v>
      </c>
      <c r="C46" s="237">
        <f>+'NCES-Private Grads-all races'!C47+'NCES-Public Grads-all races'!G48</f>
        <v>59141</v>
      </c>
      <c r="D46" s="237">
        <f>+'NCES-Private Grads-all races'!D47+'NCES-Public Grads-all races'!H48</f>
        <v>59954.657142857148</v>
      </c>
      <c r="E46" s="237">
        <f>+'NCES-Private Grads-all races'!E47+'NCES-Public Grads-all races'!I48</f>
        <v>60768.314285714296</v>
      </c>
      <c r="F46" s="237">
        <f>+'NCES-Private Grads-all races'!F47+'NCES-Public Grads-all races'!J48</f>
        <v>61581.971428571436</v>
      </c>
      <c r="G46" s="237">
        <f>+'NCES-Private Grads-all races'!G47+'NCES-Public Grads-all races'!K48</f>
        <v>62395.628571428584</v>
      </c>
      <c r="H46" s="237">
        <f>+'NCES-Private Grads-all races'!H47+'NCES-Public Grads-all races'!L48</f>
        <v>63209.285714285717</v>
      </c>
      <c r="I46" s="237">
        <f>+'NCES-Private Grads-all races'!I47+'NCES-Public Grads-all races'!M48</f>
        <v>65319.142857142855</v>
      </c>
      <c r="J46" s="237">
        <f>+'NCES-Private Grads-all races'!J47+'NCES-Public Grads-all races'!N48</f>
        <v>66776</v>
      </c>
      <c r="K46" s="237">
        <f>+'NCES-Private Grads-all races'!K47+'NCES-Public Grads-all races'!O48</f>
        <v>67968</v>
      </c>
      <c r="L46" s="237">
        <f>+'NCES-Private Grads-all races'!L47+'NCES-Public Grads-all races'!P48</f>
        <v>70083</v>
      </c>
      <c r="M46" s="237">
        <f>+'NCES-Private Grads-all races'!M47+'NCES-Public Grads-all races'!Q48</f>
        <v>71375</v>
      </c>
      <c r="N46" s="237">
        <f>+'NCES-Private Grads-all races'!N47+'NCES-Public Grads-all races'!R48</f>
        <v>71942</v>
      </c>
      <c r="O46" s="237">
        <f>+'NCES-Private Grads-all races'!O47+'NCES-Public Grads-all races'!S48</f>
        <v>72471</v>
      </c>
      <c r="P46" s="237">
        <f>+'NCES-Private Grads-all races'!P47+'NCES-Public Grads-all races'!T48</f>
        <v>72354.333333333328</v>
      </c>
      <c r="Q46" s="237">
        <f>+'NCES-Private Grads-all races'!Q47+'NCES-Public Grads-all races'!U48</f>
        <v>71743.666666666672</v>
      </c>
      <c r="R46" s="237">
        <f>+'NCES-Private Grads-all races'!R47+'NCES-Public Grads-all races'!V48</f>
        <v>69636</v>
      </c>
      <c r="S46" s="237">
        <f>+'NCES-Private Grads-all races'!S47+'NCES-Public Grads-all races'!W48</f>
        <v>67708</v>
      </c>
      <c r="T46" s="237">
        <f>+'NCES-Private Grads-all races'!T47+'NCES-Public Grads-all races'!X48</f>
        <v>67199</v>
      </c>
      <c r="U46" s="237">
        <f>+'NCES-Private Grads-all races'!U47+'NCES-Public Grads-all races'!Y48</f>
        <v>63725</v>
      </c>
      <c r="V46" s="237">
        <f>+'NCES-Private Grads-all races'!V47+'NCES-Public Grads-all races'!Z48</f>
        <v>60671</v>
      </c>
      <c r="W46" s="237">
        <f>+'NCES-Private Grads-all races'!W47+'NCES-Public Grads-all races'!AA48</f>
        <v>58551</v>
      </c>
      <c r="X46" s="237">
        <f>+'NCES-Private Grads-all races'!X47+'NCES-Public Grads-all races'!AB48</f>
        <v>56443</v>
      </c>
      <c r="Y46" s="237">
        <f>+'NCES-Private Grads-all races'!Y47+'NCES-Public Grads-all races'!AC48</f>
        <v>58057</v>
      </c>
      <c r="Z46" s="237">
        <f>+'NCES-Private Grads-all races'!Z47+'NCES-Public Grads-all races'!AD48</f>
        <v>58511</v>
      </c>
      <c r="AA46" s="237">
        <f>+'NCES-Private Grads-all races'!AA47+'NCES-Public Grads-all races'!AE48</f>
        <v>59141</v>
      </c>
      <c r="AB46" s="237">
        <f>+'NCES-Private Grads-all races'!AB47+'NCES-Public Grads-all races'!AF48</f>
        <v>55472</v>
      </c>
      <c r="AC46" s="237">
        <f>+'NCES-Private Grads-all races'!AC47+'NCES-Public Grads-all races'!AG48</f>
        <v>52785</v>
      </c>
      <c r="AD46" s="237">
        <f>+'NCES-Private Grads-all races'!AD47+'NCES-Public Grads-all races'!AH48</f>
        <v>52413</v>
      </c>
      <c r="AE46" s="237">
        <f>+'NCES-Private Grads-all races'!AE47+'NCES-Public Grads-all races'!AI48</f>
        <v>52703</v>
      </c>
      <c r="AF46" s="237">
        <f>+'NCES-Private Grads-all races'!AF47+'NCES-Public Grads-all races'!AJ48</f>
        <v>52432.5</v>
      </c>
      <c r="AG46" s="237">
        <f>+'NCES-Private Grads-all races'!AG47+'NCES-Public Grads-all races'!AK48</f>
        <v>54756</v>
      </c>
      <c r="AH46" s="237">
        <f>+'NCES-Private Grads-all races'!AH47+'NCES-Public Grads-all races'!AL48</f>
        <v>54863</v>
      </c>
      <c r="AI46" s="237">
        <f>+'NCES-Private Grads-all races'!AI47+'NCES-Public Grads-all races'!AM48</f>
        <v>56757</v>
      </c>
      <c r="AJ46" s="237">
        <f>+'NCES-Private Grads-all races'!AJ47+'NCES-Public Grads-all races'!AN48</f>
        <v>58627.5</v>
      </c>
      <c r="AK46" s="237">
        <f>+'NCES-Private Grads-all races'!AK47+'NCES-Public Grads-all races'!AO48</f>
        <v>59382</v>
      </c>
      <c r="AL46" s="237">
        <f>+'NCES-Private Grads-all races'!AL47+'NCES-Public Grads-all races'!AP48</f>
        <v>59084</v>
      </c>
      <c r="AM46" s="237">
        <f>+'NCES-Private Grads-all races'!AM47+'NCES-Public Grads-all races'!AQ48</f>
        <v>61021</v>
      </c>
      <c r="AN46" s="237">
        <f>+'NCES-Private Grads-all races'!AN47+'NCES-Public Grads-all races'!AR48</f>
        <v>61763.5</v>
      </c>
      <c r="AO46" s="237">
        <f>+'NCES-Private Grads-all races'!AO47+'NCES-Public Grads-all races'!AS48</f>
        <v>64595</v>
      </c>
      <c r="AP46" s="237">
        <f>+'NCES-Private Grads-all races'!AP47+'NCES-Public Grads-all races'!AT48</f>
        <v>65993</v>
      </c>
      <c r="AQ46" s="237">
        <f>+'NCES-Private Grads-all races'!AQ47+'NCES-Public Grads-all races'!AU48</f>
        <v>66191</v>
      </c>
      <c r="AR46" s="237">
        <f>+'NCES-Private Grads-all races'!AR47+'NCES-Public Grads-all races'!AV48</f>
        <v>66257</v>
      </c>
      <c r="AS46" s="237">
        <f>+'NCES-Private Grads-all races'!AS47+'NCES-Public Grads-all races'!AW48</f>
        <v>67605</v>
      </c>
      <c r="AT46" s="237">
        <f>+'NCES-Private Grads-all races'!AT47+'NCES-Public Grads-all races'!AX48</f>
        <v>68902</v>
      </c>
      <c r="AU46" s="237">
        <f>+'NCES-Private Grads-all races'!AU47+'NCES-Public Grads-all races'!AY48</f>
        <v>70009</v>
      </c>
      <c r="AV46" s="237">
        <f>+'NCES-Private Grads-all races'!AV47+'NCES-Public Grads-all races'!AZ48</f>
        <v>71279</v>
      </c>
      <c r="AW46" s="237">
        <f>+'NCES-Private Grads-all races'!AW47+'NCES-Public Grads-all races'!BA48</f>
        <v>69700</v>
      </c>
      <c r="AX46" s="178"/>
      <c r="AY46" s="178"/>
      <c r="AZ46" s="178"/>
    </row>
    <row r="47" spans="1:52" s="76" customFormat="1">
      <c r="A47" s="266" t="s">
        <v>96</v>
      </c>
      <c r="B47" s="237">
        <f>+'NCES-Private Grads-all races'!B48+'NCES-Public Grads-all races'!F49</f>
        <v>18654</v>
      </c>
      <c r="C47" s="237">
        <f>+'NCES-Private Grads-all races'!C48+'NCES-Public Grads-all races'!G49</f>
        <v>22276</v>
      </c>
      <c r="D47" s="237">
        <f>+'NCES-Private Grads-all races'!D48+'NCES-Public Grads-all races'!H49</f>
        <v>22613.371428571427</v>
      </c>
      <c r="E47" s="237">
        <f>+'NCES-Private Grads-all races'!E48+'NCES-Public Grads-all races'!I49</f>
        <v>22950.742857142854</v>
      </c>
      <c r="F47" s="237">
        <f>+'NCES-Private Grads-all races'!F48+'NCES-Public Grads-all races'!J49</f>
        <v>23288.114285714284</v>
      </c>
      <c r="G47" s="237">
        <f>+'NCES-Private Grads-all races'!G48+'NCES-Public Grads-all races'!K49</f>
        <v>23625.485714285711</v>
      </c>
      <c r="H47" s="237">
        <f>+'NCES-Private Grads-all races'!H48+'NCES-Public Grads-all races'!L49</f>
        <v>23962.857142857141</v>
      </c>
      <c r="I47" s="237">
        <f>+'NCES-Private Grads-all races'!I48+'NCES-Public Grads-all races'!M49</f>
        <v>24151.428571428572</v>
      </c>
      <c r="J47" s="237">
        <f>+'NCES-Private Grads-all races'!J48+'NCES-Public Grads-all races'!N49</f>
        <v>24520</v>
      </c>
      <c r="K47" s="237">
        <f>+'NCES-Private Grads-all races'!K48+'NCES-Public Grads-all races'!O49</f>
        <v>25259</v>
      </c>
      <c r="L47" s="237">
        <f>+'NCES-Private Grads-all races'!L48+'NCES-Public Grads-all races'!P49</f>
        <v>25076</v>
      </c>
      <c r="M47" s="237">
        <f>+'NCES-Private Grads-all races'!M48+'NCES-Public Grads-all races'!Q49</f>
        <v>24949</v>
      </c>
      <c r="N47" s="237">
        <f>+'NCES-Private Grads-all races'!N48+'NCES-Public Grads-all races'!R49</f>
        <v>25237</v>
      </c>
      <c r="O47" s="237">
        <f>+'NCES-Private Grads-all races'!O48+'NCES-Public Grads-all races'!S49</f>
        <v>26067</v>
      </c>
      <c r="P47" s="237">
        <f>+'NCES-Private Grads-all races'!P48+'NCES-Public Grads-all races'!T49</f>
        <v>26269.333333333332</v>
      </c>
      <c r="Q47" s="237">
        <f>+'NCES-Private Grads-all races'!Q48+'NCES-Public Grads-all races'!U49</f>
        <v>26041.666666666668</v>
      </c>
      <c r="R47" s="237">
        <f>+'NCES-Private Grads-all races'!R48+'NCES-Public Grads-all races'!V49</f>
        <v>25252</v>
      </c>
      <c r="S47" s="237">
        <f>+'NCES-Private Grads-all races'!S48+'NCES-Public Grads-all races'!W49</f>
        <v>24149.666666666668</v>
      </c>
      <c r="T47" s="237">
        <f>+'NCES-Private Grads-all races'!T48+'NCES-Public Grads-all races'!X49</f>
        <v>23662.333333333332</v>
      </c>
      <c r="U47" s="237">
        <f>+'NCES-Private Grads-all races'!U48+'NCES-Public Grads-all races'!Y49</f>
        <v>22518</v>
      </c>
      <c r="V47" s="237">
        <f>+'NCES-Private Grads-all races'!V48+'NCES-Public Grads-all races'!Z49</f>
        <v>21102.666666666664</v>
      </c>
      <c r="W47" s="237">
        <f>+'NCES-Private Grads-all races'!W48+'NCES-Public Grads-all races'!AA49</f>
        <v>20361.333333333332</v>
      </c>
      <c r="X47" s="237">
        <f>+'NCES-Private Grads-all races'!X48+'NCES-Public Grads-all races'!AB49</f>
        <v>20067</v>
      </c>
      <c r="Y47" s="237">
        <f>+'NCES-Private Grads-all races'!Y48+'NCES-Public Grads-all races'!AC49</f>
        <v>20247.666666666664</v>
      </c>
      <c r="Z47" s="237">
        <f>+'NCES-Private Grads-all races'!Z48+'NCES-Public Grads-all races'!AD49</f>
        <v>20315.333333333332</v>
      </c>
      <c r="AA47" s="237">
        <f>+'NCES-Private Grads-all races'!AA48+'NCES-Public Grads-all races'!AE49</f>
        <v>20602</v>
      </c>
      <c r="AB47" s="237">
        <f>+'NCES-Private Grads-all races'!AB48+'NCES-Public Grads-all races'!AF49</f>
        <v>19617.5</v>
      </c>
      <c r="AC47" s="237">
        <f>+'NCES-Private Grads-all races'!AC48+'NCES-Public Grads-all races'!AG49</f>
        <v>18495</v>
      </c>
      <c r="AD47" s="237">
        <f>+'NCES-Private Grads-all races'!AD48+'NCES-Public Grads-all races'!AH49</f>
        <v>19052</v>
      </c>
      <c r="AE47" s="237">
        <f>+'NCES-Private Grads-all races'!AE48+'NCES-Public Grads-all races'!AI49</f>
        <v>19473</v>
      </c>
      <c r="AF47" s="237">
        <f>+'NCES-Private Grads-all races'!AF48+'NCES-Public Grads-all races'!AJ49</f>
        <v>18915.5</v>
      </c>
      <c r="AG47" s="237">
        <f>+'NCES-Private Grads-all races'!AG48+'NCES-Public Grads-all races'!AK49</f>
        <v>19752</v>
      </c>
      <c r="AH47" s="237">
        <f>+'NCES-Private Grads-all races'!AH48+'NCES-Public Grads-all races'!AL49</f>
        <v>19788</v>
      </c>
      <c r="AI47" s="237">
        <f>+'NCES-Private Grads-all races'!AI48+'NCES-Public Grads-all races'!AM49</f>
        <v>20596</v>
      </c>
      <c r="AJ47" s="237">
        <f>+'NCES-Private Grads-all races'!AJ48+'NCES-Public Grads-all races'!AN49</f>
        <v>21850.5</v>
      </c>
      <c r="AK47" s="237">
        <f>+'NCES-Private Grads-all races'!AK48+'NCES-Public Grads-all races'!AO49</f>
        <v>22853</v>
      </c>
      <c r="AL47" s="237">
        <f>+'NCES-Private Grads-all races'!AL48+'NCES-Public Grads-all races'!AP49</f>
        <v>22204</v>
      </c>
      <c r="AM47" s="237">
        <f>+'NCES-Private Grads-all races'!AM48+'NCES-Public Grads-all races'!AQ49</f>
        <v>22033</v>
      </c>
      <c r="AN47" s="237">
        <f>+'NCES-Private Grads-all races'!AN48+'NCES-Public Grads-all races'!AR49</f>
        <v>22277.5</v>
      </c>
      <c r="AO47" s="237">
        <f>+'NCES-Private Grads-all races'!AO48+'NCES-Public Grads-all races'!AS49</f>
        <v>22521</v>
      </c>
      <c r="AP47" s="237">
        <f>+'NCES-Private Grads-all races'!AP48+'NCES-Public Grads-all races'!AT49</f>
        <v>22624</v>
      </c>
      <c r="AQ47" s="237">
        <f>+'NCES-Private Grads-all races'!AQ48+'NCES-Public Grads-all races'!AU49</f>
        <v>22210</v>
      </c>
      <c r="AR47" s="237">
        <f>+'NCES-Private Grads-all races'!AR48+'NCES-Public Grads-all races'!AV49</f>
        <v>21979</v>
      </c>
      <c r="AS47" s="237">
        <f>+'NCES-Private Grads-all races'!AS48+'NCES-Public Grads-all races'!AW49</f>
        <v>22033</v>
      </c>
      <c r="AT47" s="237">
        <f>+'NCES-Private Grads-all races'!AT48+'NCES-Public Grads-all races'!AX49</f>
        <v>22115</v>
      </c>
      <c r="AU47" s="237">
        <f>+'NCES-Private Grads-all races'!AU48+'NCES-Public Grads-all races'!AY49</f>
        <v>21501</v>
      </c>
      <c r="AV47" s="237">
        <f>+'NCES-Private Grads-all races'!AV48+'NCES-Public Grads-all races'!AZ49</f>
        <v>21520</v>
      </c>
      <c r="AW47" s="237">
        <f>+'NCES-Private Grads-all races'!AW48+'NCES-Public Grads-all races'!BA49</f>
        <v>21530</v>
      </c>
      <c r="AX47" s="178"/>
      <c r="AY47" s="178"/>
      <c r="AZ47" s="178"/>
    </row>
    <row r="48" spans="1:52" s="76" customFormat="1">
      <c r="A48" s="266" t="s">
        <v>102</v>
      </c>
      <c r="B48" s="237">
        <f>+'NCES-Private Grads-all races'!B49+'NCES-Public Grads-all races'!F50</f>
        <v>9664</v>
      </c>
      <c r="C48" s="237">
        <f>+'NCES-Private Grads-all races'!C49+'NCES-Public Grads-all races'!G50</f>
        <v>10456</v>
      </c>
      <c r="D48" s="237">
        <f>+'NCES-Private Grads-all races'!D49+'NCES-Public Grads-all races'!H50</f>
        <v>10818.8</v>
      </c>
      <c r="E48" s="237">
        <f>+'NCES-Private Grads-all races'!E49+'NCES-Public Grads-all races'!I50</f>
        <v>11181.599999999999</v>
      </c>
      <c r="F48" s="237">
        <f>+'NCES-Private Grads-all races'!F49+'NCES-Public Grads-all races'!J50</f>
        <v>11544.399999999998</v>
      </c>
      <c r="G48" s="237">
        <f>+'NCES-Private Grads-all races'!G49+'NCES-Public Grads-all races'!K50</f>
        <v>11907.199999999997</v>
      </c>
      <c r="H48" s="237">
        <f>+'NCES-Private Grads-all races'!H49+'NCES-Public Grads-all races'!L50</f>
        <v>12270</v>
      </c>
      <c r="I48" s="237">
        <f>+'NCES-Private Grads-all races'!I49+'NCES-Public Grads-all races'!M50</f>
        <v>12163</v>
      </c>
      <c r="J48" s="237">
        <f>+'NCES-Private Grads-all races'!J49+'NCES-Public Grads-all races'!N50</f>
        <v>11715</v>
      </c>
      <c r="K48" s="237">
        <f>+'NCES-Private Grads-all races'!K49+'NCES-Public Grads-all races'!O50</f>
        <v>11763</v>
      </c>
      <c r="L48" s="237">
        <f>+'NCES-Private Grads-all races'!L49+'NCES-Public Grads-all races'!P50</f>
        <v>12024</v>
      </c>
      <c r="M48" s="237">
        <f>+'NCES-Private Grads-all races'!M49+'NCES-Public Grads-all races'!Q50</f>
        <v>11390</v>
      </c>
      <c r="N48" s="237">
        <f>+'NCES-Private Grads-all races'!N49+'NCES-Public Grads-all races'!R50</f>
        <v>11571</v>
      </c>
      <c r="O48" s="237">
        <f>+'NCES-Private Grads-all races'!O49+'NCES-Public Grads-all races'!S50</f>
        <v>11639</v>
      </c>
      <c r="P48" s="237">
        <f>+'NCES-Private Grads-all races'!P49+'NCES-Public Grads-all races'!T50</f>
        <v>11297.333333333334</v>
      </c>
      <c r="Q48" s="237">
        <f>+'NCES-Private Grads-all races'!Q49+'NCES-Public Grads-all races'!U50</f>
        <v>11127.666666666666</v>
      </c>
      <c r="R48" s="237">
        <f>+'NCES-Private Grads-all races'!R49+'NCES-Public Grads-all races'!V50</f>
        <v>10642</v>
      </c>
      <c r="S48" s="237">
        <f>+'NCES-Private Grads-all races'!S49+'NCES-Public Grads-all races'!W50</f>
        <v>10611</v>
      </c>
      <c r="T48" s="237">
        <f>+'NCES-Private Grads-all races'!T49+'NCES-Public Grads-all races'!X50</f>
        <v>10164</v>
      </c>
      <c r="U48" s="237">
        <f>+'NCES-Private Grads-all races'!U49+'NCES-Public Grads-all races'!Y50</f>
        <v>9519</v>
      </c>
      <c r="V48" s="237">
        <f>+'NCES-Private Grads-all races'!V49+'NCES-Public Grads-all races'!Z50</f>
        <v>9175</v>
      </c>
      <c r="W48" s="237">
        <f>+'NCES-Private Grads-all races'!W49+'NCES-Public Grads-all races'!AA50</f>
        <v>8725</v>
      </c>
      <c r="X48" s="237">
        <f>+'NCES-Private Grads-all races'!X49+'NCES-Public Grads-all races'!AB50</f>
        <v>8162</v>
      </c>
      <c r="Y48" s="237">
        <f>+'NCES-Private Grads-all races'!Y49+'NCES-Public Grads-all races'!AC50</f>
        <v>8346</v>
      </c>
      <c r="Z48" s="237">
        <f>+'NCES-Private Grads-all races'!Z49+'NCES-Public Grads-all races'!AD50</f>
        <v>8930</v>
      </c>
      <c r="AA48" s="237">
        <f>+'NCES-Private Grads-all races'!AA49+'NCES-Public Grads-all races'!AE50</f>
        <v>8548</v>
      </c>
      <c r="AB48" s="237">
        <f>+'NCES-Private Grads-all races'!AB49+'NCES-Public Grads-all races'!AF50</f>
        <v>8121</v>
      </c>
      <c r="AC48" s="237">
        <f>+'NCES-Private Grads-all races'!AC49+'NCES-Public Grads-all races'!AG50</f>
        <v>7964</v>
      </c>
      <c r="AD48" s="237">
        <f>+'NCES-Private Grads-all races'!AD49+'NCES-Public Grads-all races'!AH50</f>
        <v>7829</v>
      </c>
      <c r="AE48" s="237">
        <f>+'NCES-Private Grads-all races'!AE49+'NCES-Public Grads-all races'!AI50</f>
        <v>7642</v>
      </c>
      <c r="AF48" s="237">
        <f>+'NCES-Private Grads-all races'!AF49+'NCES-Public Grads-all races'!AJ50</f>
        <v>7878.5</v>
      </c>
      <c r="AG48" s="237">
        <f>+'NCES-Private Grads-all races'!AG49+'NCES-Public Grads-all races'!AK50</f>
        <v>8198</v>
      </c>
      <c r="AH48" s="237">
        <f>+'NCES-Private Grads-all races'!AH49+'NCES-Public Grads-all races'!AL50</f>
        <v>8502</v>
      </c>
      <c r="AI48" s="237">
        <f>+'NCES-Private Grads-all races'!AI49+'NCES-Public Grads-all races'!AM50</f>
        <v>8455</v>
      </c>
      <c r="AJ48" s="237">
        <f>+'NCES-Private Grads-all races'!AJ49+'NCES-Public Grads-all races'!AN50</f>
        <v>8609</v>
      </c>
      <c r="AK48" s="237">
        <f>+'NCES-Private Grads-all races'!AK49+'NCES-Public Grads-all races'!AO50</f>
        <v>8836</v>
      </c>
      <c r="AL48" s="237">
        <f>+'NCES-Private Grads-all races'!AL49+'NCES-Public Grads-all races'!AP50</f>
        <v>9128</v>
      </c>
      <c r="AM48" s="237">
        <f>+'NCES-Private Grads-all races'!AM49+'NCES-Public Grads-all races'!AQ50</f>
        <v>8819</v>
      </c>
      <c r="AN48" s="237">
        <f>+'NCES-Private Grads-all races'!AN49+'NCES-Public Grads-all races'!AR50</f>
        <v>8531</v>
      </c>
      <c r="AO48" s="237">
        <f>+'NCES-Private Grads-all races'!AO49+'NCES-Public Grads-all races'!AS50</f>
        <v>8629</v>
      </c>
      <c r="AP48" s="237">
        <f>+'NCES-Private Grads-all races'!AP49+'NCES-Public Grads-all races'!AT50</f>
        <v>8328</v>
      </c>
      <c r="AQ48" s="237">
        <f>+'NCES-Private Grads-all races'!AQ49+'NCES-Public Grads-all races'!AU50</f>
        <v>7975</v>
      </c>
      <c r="AR48" s="237">
        <f>+'NCES-Private Grads-all races'!AR49+'NCES-Public Grads-all races'!AV50</f>
        <v>7607</v>
      </c>
      <c r="AS48" s="237">
        <f>+'NCES-Private Grads-all races'!AS49+'NCES-Public Grads-all races'!AW50</f>
        <v>7569</v>
      </c>
      <c r="AT48" s="237">
        <f>+'NCES-Private Grads-all races'!AT49+'NCES-Public Grads-all races'!AX50</f>
        <v>7429</v>
      </c>
      <c r="AU48" s="237">
        <f>+'NCES-Private Grads-all races'!AU49+'NCES-Public Grads-all races'!AY50</f>
        <v>7682</v>
      </c>
      <c r="AV48" s="237">
        <f>+'NCES-Private Grads-all races'!AV49+'NCES-Public Grads-all races'!AZ50</f>
        <v>7585</v>
      </c>
      <c r="AW48" s="237">
        <f>+'NCES-Private Grads-all races'!AW49+'NCES-Public Grads-all races'!BA50</f>
        <v>7470</v>
      </c>
      <c r="AX48" s="178"/>
      <c r="AY48" s="178"/>
      <c r="AZ48" s="178"/>
    </row>
    <row r="49" spans="1:52" s="76" customFormat="1">
      <c r="A49" s="266" t="s">
        <v>103</v>
      </c>
      <c r="B49" s="237">
        <f>+'NCES-Private Grads-all races'!B50+'NCES-Public Grads-all races'!F51</f>
        <v>123251</v>
      </c>
      <c r="C49" s="237">
        <f>+'NCES-Private Grads-all races'!C50+'NCES-Public Grads-all races'!G51</f>
        <v>147693</v>
      </c>
      <c r="D49" s="237">
        <f>+'NCES-Private Grads-all races'!D50+'NCES-Public Grads-all races'!H51</f>
        <v>150122.85714285713</v>
      </c>
      <c r="E49" s="237">
        <f>+'NCES-Private Grads-all races'!E50+'NCES-Public Grads-all races'!I51</f>
        <v>152552.71428571429</v>
      </c>
      <c r="F49" s="237">
        <f>+'NCES-Private Grads-all races'!F50+'NCES-Public Grads-all races'!J51</f>
        <v>154982.57142857142</v>
      </c>
      <c r="G49" s="237">
        <f>+'NCES-Private Grads-all races'!G50+'NCES-Public Grads-all races'!K51</f>
        <v>157412.42857142858</v>
      </c>
      <c r="H49" s="237">
        <f>+'NCES-Private Grads-all races'!H50+'NCES-Public Grads-all races'!L51</f>
        <v>159842.28571428571</v>
      </c>
      <c r="I49" s="237">
        <f>+'NCES-Private Grads-all races'!I50+'NCES-Public Grads-all races'!M51</f>
        <v>163173.14285714284</v>
      </c>
      <c r="J49" s="237">
        <f>+'NCES-Private Grads-all races'!J50+'NCES-Public Grads-all races'!N51</f>
        <v>168072</v>
      </c>
      <c r="K49" s="237">
        <f>+'NCES-Private Grads-all races'!K50+'NCES-Public Grads-all races'!O51</f>
        <v>171028</v>
      </c>
      <c r="L49" s="237">
        <f>+'NCES-Private Grads-all races'!L50+'NCES-Public Grads-all races'!P51</f>
        <v>172474</v>
      </c>
      <c r="M49" s="237">
        <f>+'NCES-Private Grads-all races'!M50+'NCES-Public Grads-all races'!Q51</f>
        <v>176879</v>
      </c>
      <c r="N49" s="237">
        <f>+'NCES-Private Grads-all races'!N50+'NCES-Public Grads-all races'!R51</f>
        <v>175583</v>
      </c>
      <c r="O49" s="237">
        <f>+'NCES-Private Grads-all races'!O50+'NCES-Public Grads-all races'!S51</f>
        <v>174220</v>
      </c>
      <c r="P49" s="237">
        <f>+'NCES-Private Grads-all races'!P50+'NCES-Public Grads-all races'!T51</f>
        <v>169246.66666666666</v>
      </c>
      <c r="Q49" s="237">
        <f>+'NCES-Private Grads-all races'!Q50+'NCES-Public Grads-all races'!U51</f>
        <v>167140.33333333334</v>
      </c>
      <c r="R49" s="237">
        <f>+'NCES-Private Grads-all races'!R50+'NCES-Public Grads-all races'!V51</f>
        <v>159903</v>
      </c>
      <c r="S49" s="237">
        <f>+'NCES-Private Grads-all races'!S50+'NCES-Public Grads-all races'!W51</f>
        <v>159267.88888888888</v>
      </c>
      <c r="T49" s="237">
        <f>+'NCES-Private Grads-all races'!T50+'NCES-Public Grads-all races'!X51</f>
        <v>155694.77777777778</v>
      </c>
      <c r="U49" s="237">
        <f>+'NCES-Private Grads-all races'!U50+'NCES-Public Grads-all races'!Y51</f>
        <v>149350.66666666666</v>
      </c>
      <c r="V49" s="237">
        <f>+'NCES-Private Grads-all races'!V50+'NCES-Public Grads-all races'!Z51</f>
        <v>143694.55555555556</v>
      </c>
      <c r="W49" s="237">
        <f>+'NCES-Private Grads-all races'!W50+'NCES-Public Grads-all races'!AA51</f>
        <v>138169.44444444444</v>
      </c>
      <c r="X49" s="237">
        <f>+'NCES-Private Grads-all races'!X50+'NCES-Public Grads-all races'!AB51</f>
        <v>135480.33333333334</v>
      </c>
      <c r="Y49" s="237">
        <f>+'NCES-Private Grads-all races'!Y50+'NCES-Public Grads-all races'!AC51</f>
        <v>137071.22222222222</v>
      </c>
      <c r="Z49" s="237">
        <f>+'NCES-Private Grads-all races'!Z50+'NCES-Public Grads-all races'!AD51</f>
        <v>140484.11111111112</v>
      </c>
      <c r="AA49" s="237">
        <f>+'NCES-Private Grads-all races'!AA50+'NCES-Public Grads-all races'!AE51</f>
        <v>141048</v>
      </c>
      <c r="AB49" s="237">
        <f>+'NCES-Private Grads-all races'!AB50+'NCES-Public Grads-all races'!AF51</f>
        <v>128676</v>
      </c>
      <c r="AC49" s="237">
        <f>+'NCES-Private Grads-all races'!AC50+'NCES-Public Grads-all races'!AG51</f>
        <v>119798</v>
      </c>
      <c r="AD49" s="237">
        <f>+'NCES-Private Grads-all races'!AD50+'NCES-Public Grads-all races'!AH51</f>
        <v>116836</v>
      </c>
      <c r="AE49" s="237">
        <f>+'NCES-Private Grads-all races'!AE50+'NCES-Public Grads-all races'!AI51</f>
        <v>121598</v>
      </c>
      <c r="AF49" s="237">
        <f>+'NCES-Private Grads-all races'!AF50+'NCES-Public Grads-all races'!AJ51</f>
        <v>120218.5</v>
      </c>
      <c r="AG49" s="237">
        <f>+'NCES-Private Grads-all races'!AG50+'NCES-Public Grads-all races'!AK51</f>
        <v>122057</v>
      </c>
      <c r="AH49" s="237">
        <f>+'NCES-Private Grads-all races'!AH50+'NCES-Public Grads-all races'!AL51</f>
        <v>114144</v>
      </c>
      <c r="AI49" s="237">
        <f>+'NCES-Private Grads-all races'!AI50+'NCES-Public Grads-all races'!AM51</f>
        <v>120206</v>
      </c>
      <c r="AJ49" s="237">
        <f>+'NCES-Private Grads-all races'!AJ50+'NCES-Public Grads-all races'!AN51</f>
        <v>124300</v>
      </c>
      <c r="AK49" s="237">
        <f>+'NCES-Private Grads-all races'!AK50+'NCES-Public Grads-all races'!AO51</f>
        <v>124506</v>
      </c>
      <c r="AL49" s="237">
        <f>+'NCES-Private Grads-all races'!AL50+'NCES-Public Grads-all races'!AP51</f>
        <v>125098</v>
      </c>
      <c r="AM49" s="237">
        <f>+'NCES-Private Grads-all races'!AM50+'NCES-Public Grads-all races'!AQ51</f>
        <v>125150</v>
      </c>
      <c r="AN49" s="237">
        <f>+'NCES-Private Grads-all races'!AN50+'NCES-Public Grads-all races'!AR51</f>
        <v>124587.5</v>
      </c>
      <c r="AO49" s="237">
        <f>+'NCES-Private Grads-all races'!AO50+'NCES-Public Grads-all races'!AS51</f>
        <v>129852</v>
      </c>
      <c r="AP49" s="237">
        <f>+'NCES-Private Grads-all races'!AP50+'NCES-Public Grads-all races'!AT51</f>
        <v>132609</v>
      </c>
      <c r="AQ49" s="237">
        <f>+'NCES-Private Grads-all races'!AQ50+'NCES-Public Grads-all races'!AU51</f>
        <v>129772</v>
      </c>
      <c r="AR49" s="237">
        <f>+'NCES-Private Grads-all races'!AR50+'NCES-Public Grads-all races'!AV51</f>
        <v>130421</v>
      </c>
      <c r="AS49" s="237">
        <f>+'NCES-Private Grads-all races'!AS50+'NCES-Public Grads-all races'!AW51</f>
        <v>130718</v>
      </c>
      <c r="AT49" s="237">
        <f>+'NCES-Private Grads-all races'!AT50+'NCES-Public Grads-all races'!AX51</f>
        <v>133938</v>
      </c>
      <c r="AU49" s="237">
        <f>+'NCES-Private Grads-all races'!AU50+'NCES-Public Grads-all races'!AY51</f>
        <v>135503</v>
      </c>
      <c r="AV49" s="237">
        <f>+'NCES-Private Grads-all races'!AV50+'NCES-Public Grads-all races'!AZ51</f>
        <v>136517</v>
      </c>
      <c r="AW49" s="237">
        <f>+'NCES-Private Grads-all races'!AW50+'NCES-Public Grads-all races'!BA51</f>
        <v>123220</v>
      </c>
      <c r="AX49" s="178"/>
      <c r="AY49" s="178"/>
      <c r="AZ49" s="178"/>
    </row>
    <row r="50" spans="1:52" s="76" customFormat="1">
      <c r="A50" s="266" t="s">
        <v>107</v>
      </c>
      <c r="B50" s="237">
        <f>+'NCES-Private Grads-all races'!B51+'NCES-Public Grads-all races'!F52</f>
        <v>9784</v>
      </c>
      <c r="C50" s="237">
        <f>+'NCES-Private Grads-all races'!C51+'NCES-Public Grads-all races'!G52</f>
        <v>10588</v>
      </c>
      <c r="D50" s="237">
        <f>+'NCES-Private Grads-all races'!D51+'NCES-Public Grads-all races'!H52</f>
        <v>10961.22857142857</v>
      </c>
      <c r="E50" s="237">
        <f>+'NCES-Private Grads-all races'!E51+'NCES-Public Grads-all races'!I52</f>
        <v>11334.457142857142</v>
      </c>
      <c r="F50" s="237">
        <f>+'NCES-Private Grads-all races'!F51+'NCES-Public Grads-all races'!J52</f>
        <v>11707.685714285712</v>
      </c>
      <c r="G50" s="237">
        <f>+'NCES-Private Grads-all races'!G51+'NCES-Public Grads-all races'!K52</f>
        <v>12080.914285714283</v>
      </c>
      <c r="H50" s="237">
        <f>+'NCES-Private Grads-all races'!H51+'NCES-Public Grads-all races'!L52</f>
        <v>12454.142857142857</v>
      </c>
      <c r="I50" s="237">
        <f>+'NCES-Private Grads-all races'!I51+'NCES-Public Grads-all races'!M52</f>
        <v>12573.571428571429</v>
      </c>
      <c r="J50" s="237">
        <f>+'NCES-Private Grads-all races'!J51+'NCES-Public Grads-all races'!N52</f>
        <v>12645</v>
      </c>
      <c r="K50" s="237">
        <f>+'NCES-Private Grads-all races'!K51+'NCES-Public Grads-all races'!O52</f>
        <v>12864</v>
      </c>
      <c r="L50" s="237">
        <f>+'NCES-Private Grads-all races'!L51+'NCES-Public Grads-all races'!P52</f>
        <v>12594</v>
      </c>
      <c r="M50" s="237">
        <f>+'NCES-Private Grads-all races'!M51+'NCES-Public Grads-all races'!Q52</f>
        <v>12425</v>
      </c>
      <c r="N50" s="237">
        <f>+'NCES-Private Grads-all races'!N51+'NCES-Public Grads-all races'!R52</f>
        <v>12140</v>
      </c>
      <c r="O50" s="237">
        <f>+'NCES-Private Grads-all races'!O51+'NCES-Public Grads-all races'!S52</f>
        <v>12093</v>
      </c>
      <c r="P50" s="237">
        <f>+'NCES-Private Grads-all races'!P51+'NCES-Public Grads-all races'!T52</f>
        <v>12095.333333333334</v>
      </c>
      <c r="Q50" s="237">
        <f>+'NCES-Private Grads-all races'!Q51+'NCES-Public Grads-all races'!U52</f>
        <v>11784.666666666666</v>
      </c>
      <c r="R50" s="237">
        <f>+'NCES-Private Grads-all races'!R51+'NCES-Public Grads-all races'!V52</f>
        <v>11328</v>
      </c>
      <c r="S50" s="237">
        <f>+'NCES-Private Grads-all races'!S51+'NCES-Public Grads-all races'!W52</f>
        <v>11005.222222222223</v>
      </c>
      <c r="T50" s="237">
        <f>+'NCES-Private Grads-all races'!T51+'NCES-Public Grads-all races'!X52</f>
        <v>10465.444444444445</v>
      </c>
      <c r="U50" s="237">
        <f>+'NCES-Private Grads-all races'!U51+'NCES-Public Grads-all races'!Y52</f>
        <v>9788.6666666666661</v>
      </c>
      <c r="V50" s="237">
        <f>+'NCES-Private Grads-all races'!V51+'NCES-Public Grads-all races'!Z52</f>
        <v>9201.8888888888887</v>
      </c>
      <c r="W50" s="237">
        <f>+'NCES-Private Grads-all races'!W51+'NCES-Public Grads-all races'!AA52</f>
        <v>8751.1111111111113</v>
      </c>
      <c r="X50" s="237">
        <f>+'NCES-Private Grads-all races'!X51+'NCES-Public Grads-all races'!AB52</f>
        <v>8396.3333333333321</v>
      </c>
      <c r="Y50" s="237">
        <f>+'NCES-Private Grads-all races'!Y51+'NCES-Public Grads-all races'!AC52</f>
        <v>8581.5555555555547</v>
      </c>
      <c r="Z50" s="237">
        <f>+'NCES-Private Grads-all races'!Z51+'NCES-Public Grads-all races'!AD52</f>
        <v>8903.7777777777774</v>
      </c>
      <c r="AA50" s="237">
        <f>+'NCES-Private Grads-all races'!AA51+'NCES-Public Grads-all races'!AE52</f>
        <v>8651</v>
      </c>
      <c r="AB50" s="237">
        <f>+'NCES-Private Grads-all races'!AB51+'NCES-Public Grads-all races'!AF52</f>
        <v>8080</v>
      </c>
      <c r="AC50" s="237">
        <f>+'NCES-Private Grads-all races'!AC51+'NCES-Public Grads-all races'!AG52</f>
        <v>7517</v>
      </c>
      <c r="AD50" s="237">
        <f>+'NCES-Private Grads-all races'!AD51+'NCES-Public Grads-all races'!AH52</f>
        <v>7651</v>
      </c>
      <c r="AE50" s="237">
        <f>+'NCES-Private Grads-all races'!AE51+'NCES-Public Grads-all races'!AI52</f>
        <v>8206</v>
      </c>
      <c r="AF50" s="237">
        <f>+'NCES-Private Grads-all races'!AF51+'NCES-Public Grads-all races'!AJ52</f>
        <v>8787</v>
      </c>
      <c r="AG50" s="237">
        <f>+'NCES-Private Grads-all races'!AG51+'NCES-Public Grads-all races'!AK52</f>
        <v>8791</v>
      </c>
      <c r="AH50" s="237">
        <f>+'NCES-Private Grads-all races'!AH51+'NCES-Public Grads-all races'!AL52</f>
        <v>9310</v>
      </c>
      <c r="AI50" s="237">
        <f>+'NCES-Private Grads-all races'!AI51+'NCES-Public Grads-all races'!AM52</f>
        <v>9662</v>
      </c>
      <c r="AJ50" s="237">
        <f>+'NCES-Private Grads-all races'!AJ51+'NCES-Public Grads-all races'!AN52</f>
        <v>9568.5</v>
      </c>
      <c r="AK50" s="237">
        <f>+'NCES-Private Grads-all races'!AK51+'NCES-Public Grads-all races'!AO52</f>
        <v>9199</v>
      </c>
      <c r="AL50" s="237">
        <f>+'NCES-Private Grads-all races'!AL51+'NCES-Public Grads-all races'!AP52</f>
        <v>10231</v>
      </c>
      <c r="AM50" s="237">
        <f>+'NCES-Private Grads-all races'!AM51+'NCES-Public Grads-all races'!AQ52</f>
        <v>9391</v>
      </c>
      <c r="AN50" s="237">
        <f>+'NCES-Private Grads-all races'!AN51+'NCES-Public Grads-all races'!AR52</f>
        <v>9291</v>
      </c>
      <c r="AO50" s="237">
        <f>+'NCES-Private Grads-all races'!AO51+'NCES-Public Grads-all races'!AS52</f>
        <v>9479</v>
      </c>
      <c r="AP50" s="237">
        <f>+'NCES-Private Grads-all races'!AP51+'NCES-Public Grads-all races'!AT52</f>
        <v>9496</v>
      </c>
      <c r="AQ50" s="237">
        <f>+'NCES-Private Grads-all races'!AQ51+'NCES-Public Grads-all races'!AU52</f>
        <v>9095</v>
      </c>
      <c r="AR50" s="237">
        <f>+'NCES-Private Grads-all races'!AR51+'NCES-Public Grads-all races'!AV52</f>
        <v>9124</v>
      </c>
      <c r="AS50" s="237">
        <f>+'NCES-Private Grads-all races'!AS51+'NCES-Public Grads-all races'!AW52</f>
        <v>8906</v>
      </c>
      <c r="AT50" s="237">
        <f>+'NCES-Private Grads-all races'!AT51+'NCES-Public Grads-all races'!AX52</f>
        <v>9122</v>
      </c>
      <c r="AU50" s="237">
        <f>+'NCES-Private Grads-all races'!AU51+'NCES-Public Grads-all races'!AY52</f>
        <v>8643</v>
      </c>
      <c r="AV50" s="237">
        <f>+'NCES-Private Grads-all races'!AV51+'NCES-Public Grads-all races'!AZ52</f>
        <v>8747</v>
      </c>
      <c r="AW50" s="237">
        <f>+'NCES-Private Grads-all races'!AW51+'NCES-Public Grads-all races'!BA52</f>
        <v>9110</v>
      </c>
      <c r="AX50" s="178"/>
      <c r="AY50" s="178"/>
      <c r="AZ50" s="178"/>
    </row>
    <row r="51" spans="1:52" s="76" customFormat="1">
      <c r="A51" s="267" t="s">
        <v>111</v>
      </c>
      <c r="B51" s="265">
        <f>+'NCES-Private Grads-all races'!B52+'NCES-Public Grads-all races'!F53</f>
        <v>56956</v>
      </c>
      <c r="C51" s="265">
        <f>+'NCES-Private Grads-all races'!C52+'NCES-Public Grads-all races'!G53</f>
        <v>67429</v>
      </c>
      <c r="D51" s="265">
        <f>+'NCES-Private Grads-all races'!D52+'NCES-Public Grads-all races'!H53</f>
        <v>69370.942857142858</v>
      </c>
      <c r="E51" s="265">
        <f>+'NCES-Private Grads-all races'!E52+'NCES-Public Grads-all races'!I53</f>
        <v>71312.885714285716</v>
      </c>
      <c r="F51" s="265">
        <f>+'NCES-Private Grads-all races'!F52+'NCES-Public Grads-all races'!J53</f>
        <v>73254.828571428574</v>
      </c>
      <c r="G51" s="265">
        <f>+'NCES-Private Grads-all races'!G52+'NCES-Public Grads-all races'!K53</f>
        <v>75196.771428571432</v>
      </c>
      <c r="H51" s="265">
        <f>+'NCES-Private Grads-all races'!H52+'NCES-Public Grads-all races'!L53</f>
        <v>77138.71428571429</v>
      </c>
      <c r="I51" s="265">
        <f>+'NCES-Private Grads-all races'!I52+'NCES-Public Grads-all races'!M53</f>
        <v>77924.857142857145</v>
      </c>
      <c r="J51" s="265">
        <f>+'NCES-Private Grads-all races'!J52+'NCES-Public Grads-all races'!N53</f>
        <v>80917</v>
      </c>
      <c r="K51" s="265">
        <f>+'NCES-Private Grads-all races'!K52+'NCES-Public Grads-all races'!O53</f>
        <v>81889</v>
      </c>
      <c r="L51" s="265">
        <f>+'NCES-Private Grads-all races'!L52+'NCES-Public Grads-all races'!P53</f>
        <v>80441</v>
      </c>
      <c r="M51" s="265">
        <f>+'NCES-Private Grads-all races'!M52+'NCES-Public Grads-all races'!Q53</f>
        <v>78479</v>
      </c>
      <c r="N51" s="265">
        <f>+'NCES-Private Grads-all races'!N52+'NCES-Public Grads-all races'!R53</f>
        <v>77355</v>
      </c>
      <c r="O51" s="265">
        <f>+'NCES-Private Grads-all races'!O52+'NCES-Public Grads-all races'!S53</f>
        <v>79367</v>
      </c>
      <c r="P51" s="265">
        <f>+'NCES-Private Grads-all races'!P52+'NCES-Public Grads-all races'!T53</f>
        <v>78278.333333333328</v>
      </c>
      <c r="Q51" s="265">
        <f>+'NCES-Private Grads-all races'!Q52+'NCES-Public Grads-all races'!U53</f>
        <v>78257.666666666672</v>
      </c>
      <c r="R51" s="265">
        <f>+'NCES-Private Grads-all races'!R52+'NCES-Public Grads-all races'!V53</f>
        <v>76282</v>
      </c>
      <c r="S51" s="265">
        <f>+'NCES-Private Grads-all races'!S52+'NCES-Public Grads-all races'!W53</f>
        <v>74548.444444444438</v>
      </c>
      <c r="T51" s="265">
        <f>+'NCES-Private Grads-all races'!T52+'NCES-Public Grads-all races'!X53</f>
        <v>74017.888888888891</v>
      </c>
      <c r="U51" s="265">
        <f>+'NCES-Private Grads-all races'!U52+'NCES-Public Grads-all races'!Y53</f>
        <v>70837.333333333328</v>
      </c>
      <c r="V51" s="265">
        <f>+'NCES-Private Grads-all races'!V52+'NCES-Public Grads-all races'!Z53</f>
        <v>68560.777777777781</v>
      </c>
      <c r="W51" s="265">
        <f>+'NCES-Private Grads-all races'!W52+'NCES-Public Grads-all races'!AA53</f>
        <v>65078.222222222219</v>
      </c>
      <c r="X51" s="265">
        <f>+'NCES-Private Grads-all races'!X52+'NCES-Public Grads-all races'!AB53</f>
        <v>64422.666666666664</v>
      </c>
      <c r="Y51" s="265">
        <f>+'NCES-Private Grads-all races'!Y52+'NCES-Public Grads-all races'!AC53</f>
        <v>62810.111111111109</v>
      </c>
      <c r="Z51" s="265">
        <f>+'NCES-Private Grads-all races'!Z52+'NCES-Public Grads-all races'!AD53</f>
        <v>64221.555555555555</v>
      </c>
      <c r="AA51" s="265">
        <f>+'NCES-Private Grads-all races'!AA52+'NCES-Public Grads-all races'!AE53</f>
        <v>60643</v>
      </c>
      <c r="AB51" s="265">
        <f>+'NCES-Private Grads-all races'!AB52+'NCES-Public Grads-all races'!AF53</f>
        <v>57367.5</v>
      </c>
      <c r="AC51" s="265">
        <f>+'NCES-Private Grads-all races'!AC52+'NCES-Public Grads-all races'!AG53</f>
        <v>54350</v>
      </c>
      <c r="AD51" s="265">
        <f>+'NCES-Private Grads-all races'!AD52+'NCES-Public Grads-all races'!AH53</f>
        <v>53573</v>
      </c>
      <c r="AE51" s="265">
        <f>+'NCES-Private Grads-all races'!AE52+'NCES-Public Grads-all races'!AI53</f>
        <v>55156</v>
      </c>
      <c r="AF51" s="265">
        <f>+'NCES-Private Grads-all races'!AF52+'NCES-Public Grads-all races'!AJ53</f>
        <v>53495</v>
      </c>
      <c r="AG51" s="265">
        <f>+'NCES-Private Grads-all races'!AG52+'NCES-Public Grads-all races'!AK53</f>
        <v>56854</v>
      </c>
      <c r="AH51" s="265">
        <f>+'NCES-Private Grads-all races'!AH52+'NCES-Public Grads-all races'!AL53</f>
        <v>57739</v>
      </c>
      <c r="AI51" s="265">
        <f>+'NCES-Private Grads-all races'!AI52+'NCES-Public Grads-all races'!AM53</f>
        <v>60461</v>
      </c>
      <c r="AJ51" s="265">
        <f>+'NCES-Private Grads-all races'!AJ52+'NCES-Public Grads-all races'!AN53</f>
        <v>63005.5</v>
      </c>
      <c r="AK51" s="265">
        <f>+'NCES-Private Grads-all races'!AK52+'NCES-Public Grads-all races'!AO53</f>
        <v>63837</v>
      </c>
      <c r="AL51" s="265">
        <f>+'NCES-Private Grads-all races'!AL52+'NCES-Public Grads-all races'!AP53</f>
        <v>63256</v>
      </c>
      <c r="AM51" s="265">
        <f>+'NCES-Private Grads-all races'!AM52+'NCES-Public Grads-all races'!AQ53</f>
        <v>64728</v>
      </c>
      <c r="AN51" s="265">
        <f>+'NCES-Private Grads-all races'!AN52+'NCES-Public Grads-all races'!AR53</f>
        <v>66228.5</v>
      </c>
      <c r="AO51" s="265">
        <f>+'NCES-Private Grads-all races'!AO52+'NCES-Public Grads-all races'!AS53</f>
        <v>69192</v>
      </c>
      <c r="AP51" s="265">
        <f>+'NCES-Private Grads-all races'!AP52+'NCES-Public Grads-all races'!AT53</f>
        <v>68579</v>
      </c>
      <c r="AQ51" s="265">
        <f>+'NCES-Private Grads-all races'!AQ52+'NCES-Public Grads-all races'!AU53</f>
        <v>68899</v>
      </c>
      <c r="AR51" s="265">
        <f>+'NCES-Private Grads-all races'!AR52+'NCES-Public Grads-all races'!AV53</f>
        <v>68553</v>
      </c>
      <c r="AS51" s="265">
        <f>+'NCES-Private Grads-all races'!AS52+'NCES-Public Grads-all races'!AW53</f>
        <v>69398</v>
      </c>
      <c r="AT51" s="265">
        <f>+'NCES-Private Grads-all races'!AT52+'NCES-Public Grads-all races'!AX53</f>
        <v>70703</v>
      </c>
      <c r="AU51" s="265">
        <f>+'NCES-Private Grads-all races'!AU52+'NCES-Public Grads-all races'!AY53</f>
        <v>71020</v>
      </c>
      <c r="AV51" s="265">
        <f>+'NCES-Private Grads-all races'!AV52+'NCES-Public Grads-all races'!AZ53</f>
        <v>70202</v>
      </c>
      <c r="AW51" s="265">
        <f>+'NCES-Private Grads-all races'!AW52+'NCES-Public Grads-all races'!BA53</f>
        <v>68440</v>
      </c>
      <c r="AX51" s="178"/>
      <c r="AY51" s="178"/>
      <c r="AZ51" s="178"/>
    </row>
    <row r="52" spans="1:52" s="76" customFormat="1">
      <c r="A52" s="263" t="s">
        <v>229</v>
      </c>
      <c r="B52" s="237">
        <f>+'NCES-Private Grads-all races'!B53+'NCES-Public Grads-all races'!F54</f>
        <v>585883</v>
      </c>
      <c r="C52" s="237">
        <f>+'NCES-Private Grads-all races'!C53+'NCES-Public Grads-all races'!G54</f>
        <v>644205</v>
      </c>
      <c r="D52" s="237">
        <f>+'NCES-Private Grads-all races'!D53+'NCES-Public Grads-all races'!H54</f>
        <v>651807.54285714286</v>
      </c>
      <c r="E52" s="237">
        <f>+'NCES-Private Grads-all races'!E53+'NCES-Public Grads-all races'!I54</f>
        <v>659410.08571428561</v>
      </c>
      <c r="F52" s="237">
        <f>+'NCES-Private Grads-all races'!F53+'NCES-Public Grads-all races'!J54</f>
        <v>667012.62857142859</v>
      </c>
      <c r="G52" s="237">
        <f>+'NCES-Private Grads-all races'!G53+'NCES-Public Grads-all races'!K54</f>
        <v>674615.17142857146</v>
      </c>
      <c r="H52" s="237">
        <f>+'NCES-Private Grads-all races'!H53+'NCES-Public Grads-all races'!L54</f>
        <v>682217.71428571432</v>
      </c>
      <c r="I52" s="237">
        <f>+'NCES-Private Grads-all races'!I53+'NCES-Public Grads-all races'!M54</f>
        <v>689213.85714285716</v>
      </c>
      <c r="J52" s="237">
        <f>+'NCES-Private Grads-all races'!J53+'NCES-Public Grads-all races'!N54</f>
        <v>710623</v>
      </c>
      <c r="K52" s="237">
        <f>+'NCES-Private Grads-all races'!K53+'NCES-Public Grads-all races'!O54</f>
        <v>721209</v>
      </c>
      <c r="L52" s="237">
        <f>+'NCES-Private Grads-all races'!L53+'NCES-Public Grads-all races'!P54</f>
        <v>739892</v>
      </c>
      <c r="M52" s="237">
        <f>+'NCES-Private Grads-all races'!M53+'NCES-Public Grads-all races'!Q54</f>
        <v>754973</v>
      </c>
      <c r="N52" s="237">
        <f>+'NCES-Private Grads-all races'!N53+'NCES-Public Grads-all races'!R54</f>
        <v>757503</v>
      </c>
      <c r="O52" s="237">
        <f>+'NCES-Private Grads-all races'!O53+'NCES-Public Grads-all races'!S54</f>
        <v>746514</v>
      </c>
      <c r="P52" s="237">
        <f>+'NCES-Private Grads-all races'!P53+'NCES-Public Grads-all races'!T54</f>
        <v>737456.33333333337</v>
      </c>
      <c r="Q52" s="237">
        <f>+'NCES-Private Grads-all races'!Q53+'NCES-Public Grads-all races'!U54</f>
        <v>727005.66666666663</v>
      </c>
      <c r="R52" s="237">
        <f>+'NCES-Private Grads-all races'!R53+'NCES-Public Grads-all races'!V54</f>
        <v>701986</v>
      </c>
      <c r="S52" s="237">
        <f>+'NCES-Private Grads-all races'!S53+'NCES-Public Grads-all races'!W54</f>
        <v>693064.88888888888</v>
      </c>
      <c r="T52" s="237">
        <f>+'NCES-Private Grads-all races'!T53+'NCES-Public Grads-all races'!X54</f>
        <v>684346.77777777775</v>
      </c>
      <c r="U52" s="237">
        <f>+'NCES-Private Grads-all races'!U53+'NCES-Public Grads-all races'!Y54</f>
        <v>658312.66666666663</v>
      </c>
      <c r="V52" s="237">
        <f>+'NCES-Private Grads-all races'!V53+'NCES-Public Grads-all races'!Z54</f>
        <v>628940.5555555555</v>
      </c>
      <c r="W52" s="237">
        <f>+'NCES-Private Grads-all races'!W53+'NCES-Public Grads-all races'!AA54</f>
        <v>605274.4444444445</v>
      </c>
      <c r="X52" s="237">
        <f>+'NCES-Private Grads-all races'!X53+'NCES-Public Grads-all races'!AB54</f>
        <v>588876.33333333337</v>
      </c>
      <c r="Y52" s="237">
        <f>+'NCES-Private Grads-all races'!Y53+'NCES-Public Grads-all races'!AC54</f>
        <v>587197.22222222225</v>
      </c>
      <c r="Z52" s="237">
        <f>+'NCES-Private Grads-all races'!Z53+'NCES-Public Grads-all races'!AD54</f>
        <v>593187.11111111112</v>
      </c>
      <c r="AA52" s="237">
        <f>+'NCES-Private Grads-all races'!AA53+'NCES-Public Grads-all races'!AE54</f>
        <v>566501</v>
      </c>
      <c r="AB52" s="237">
        <f>+'NCES-Private Grads-all races'!AB53+'NCES-Public Grads-all races'!AF54</f>
        <v>532473</v>
      </c>
      <c r="AC52" s="237">
        <f>+'NCES-Private Grads-all races'!AC53+'NCES-Public Grads-all races'!AG54</f>
        <v>503030</v>
      </c>
      <c r="AD52" s="237">
        <f>+'NCES-Private Grads-all races'!AD53+'NCES-Public Grads-all races'!AH54</f>
        <v>503138</v>
      </c>
      <c r="AE52" s="237">
        <f>+'NCES-Private Grads-all races'!AE53+'NCES-Public Grads-all races'!AI54</f>
        <v>492881</v>
      </c>
      <c r="AF52" s="237">
        <f>+'NCES-Private Grads-all races'!AF53+'NCES-Public Grads-all races'!AJ54</f>
        <v>485872</v>
      </c>
      <c r="AG52" s="237">
        <f>+'NCES-Private Grads-all races'!AG53+'NCES-Public Grads-all races'!AK54</f>
        <v>488725</v>
      </c>
      <c r="AH52" s="237">
        <f>+'NCES-Private Grads-all races'!AH53+'NCES-Public Grads-all races'!AL54</f>
        <v>491574</v>
      </c>
      <c r="AI52" s="237">
        <f>+'NCES-Private Grads-all races'!AI53+'NCES-Public Grads-all races'!AM54</f>
        <v>506503</v>
      </c>
      <c r="AJ52" s="237">
        <f>+'NCES-Private Grads-all races'!AJ53+'NCES-Public Grads-all races'!AN54</f>
        <v>505952.5</v>
      </c>
      <c r="AK52" s="237">
        <f>+'NCES-Private Grads-all races'!AK53+'NCES-Public Grads-all races'!AO54</f>
        <v>513938</v>
      </c>
      <c r="AL52" s="237">
        <f>+'NCES-Private Grads-all races'!AL53+'NCES-Public Grads-all races'!AP54</f>
        <v>531037</v>
      </c>
      <c r="AM52" s="237">
        <f>+'NCES-Private Grads-all races'!AM53+'NCES-Public Grads-all races'!AQ54</f>
        <v>536680</v>
      </c>
      <c r="AN52" s="237">
        <f>+'NCES-Private Grads-all races'!AN53+'NCES-Public Grads-all races'!AR54</f>
        <v>544110</v>
      </c>
      <c r="AO52" s="237">
        <f>+'NCES-Private Grads-all races'!AO53+'NCES-Public Grads-all races'!AS54</f>
        <v>563461</v>
      </c>
      <c r="AP52" s="237">
        <f>+'NCES-Private Grads-all races'!AP53+'NCES-Public Grads-all races'!AT54</f>
        <v>570415</v>
      </c>
      <c r="AQ52" s="237">
        <f>+'NCES-Private Grads-all races'!AQ53+'NCES-Public Grads-all races'!AU54</f>
        <v>586798</v>
      </c>
      <c r="AR52" s="237">
        <f>+'NCES-Private Grads-all races'!AR53+'NCES-Public Grads-all races'!AV54</f>
        <v>606340</v>
      </c>
      <c r="AS52" s="237">
        <f>+'NCES-Private Grads-all races'!AS53+'NCES-Public Grads-all races'!AW54</f>
        <v>624077</v>
      </c>
      <c r="AT52" s="237">
        <f>+'NCES-Private Grads-all races'!AT53+'NCES-Public Grads-all races'!AX54</f>
        <v>640459</v>
      </c>
      <c r="AU52" s="237">
        <f>+'NCES-Private Grads-all races'!AU53+'NCES-Public Grads-all races'!AY54</f>
        <v>641933</v>
      </c>
      <c r="AV52" s="237">
        <f>+'NCES-Private Grads-all races'!AV53+'NCES-Public Grads-all races'!AZ54</f>
        <v>642890</v>
      </c>
      <c r="AW52" s="237">
        <f>+'NCES-Private Grads-all races'!AW53+'NCES-Public Grads-all races'!BA54</f>
        <v>640060</v>
      </c>
      <c r="AX52" s="178"/>
      <c r="AY52" s="178"/>
      <c r="AZ52" s="178"/>
    </row>
    <row r="53" spans="1:52" s="76" customFormat="1">
      <c r="A53" s="263"/>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178"/>
      <c r="AY53" s="178"/>
      <c r="AZ53" s="178"/>
    </row>
    <row r="54" spans="1:52" s="76" customFormat="1">
      <c r="A54" s="266" t="s">
        <v>83</v>
      </c>
      <c r="B54" s="237">
        <f>+'NCES-Private Grads-all races'!B55+'NCES-Public Grads-all races'!F56</f>
        <v>34710</v>
      </c>
      <c r="C54" s="237">
        <f>+'NCES-Private Grads-all races'!C55+'NCES-Public Grads-all races'!G56</f>
        <v>38469</v>
      </c>
      <c r="D54" s="237">
        <f>+'NCES-Private Grads-all races'!D55+'NCES-Public Grads-all races'!H56</f>
        <v>39211.342857142859</v>
      </c>
      <c r="E54" s="237">
        <f>+'NCES-Private Grads-all races'!E55+'NCES-Public Grads-all races'!I56</f>
        <v>39953.685714285719</v>
      </c>
      <c r="F54" s="237">
        <f>+'NCES-Private Grads-all races'!F55+'NCES-Public Grads-all races'!J56</f>
        <v>40696.028571428571</v>
      </c>
      <c r="G54" s="237">
        <f>+'NCES-Private Grads-all races'!G55+'NCES-Public Grads-all races'!K56</f>
        <v>41438.371428571423</v>
      </c>
      <c r="H54" s="237">
        <f>+'NCES-Private Grads-all races'!H55+'NCES-Public Grads-all races'!L56</f>
        <v>42180.714285714283</v>
      </c>
      <c r="I54" s="237">
        <f>+'NCES-Private Grads-all races'!I55+'NCES-Public Grads-all races'!M56</f>
        <v>42717.857142857145</v>
      </c>
      <c r="J54" s="237">
        <f>+'NCES-Private Grads-all races'!J55+'NCES-Public Grads-all races'!N56</f>
        <v>45504</v>
      </c>
      <c r="K54" s="237">
        <f>+'NCES-Private Grads-all races'!K55+'NCES-Public Grads-all races'!O56</f>
        <v>45571</v>
      </c>
      <c r="L54" s="237">
        <f>+'NCES-Private Grads-all races'!L55+'NCES-Public Grads-all races'!P56</f>
        <v>46871</v>
      </c>
      <c r="M54" s="237">
        <f>+'NCES-Private Grads-all races'!M55+'NCES-Public Grads-all races'!Q56</f>
        <v>50092</v>
      </c>
      <c r="N54" s="237">
        <f>+'NCES-Private Grads-all races'!N55+'NCES-Public Grads-all races'!R56</f>
        <v>48612</v>
      </c>
      <c r="O54" s="237">
        <f>+'NCES-Private Grads-all races'!O55+'NCES-Public Grads-all races'!S56</f>
        <v>47485</v>
      </c>
      <c r="P54" s="237">
        <f>+'NCES-Private Grads-all races'!P55+'NCES-Public Grads-all races'!T56</f>
        <v>47049.333333333336</v>
      </c>
      <c r="Q54" s="237">
        <f>+'NCES-Private Grads-all races'!Q55+'NCES-Public Grads-all races'!U56</f>
        <v>46747.666666666664</v>
      </c>
      <c r="R54" s="237">
        <f>+'NCES-Private Grads-all races'!R55+'NCES-Public Grads-all races'!V56</f>
        <v>46251</v>
      </c>
      <c r="S54" s="237">
        <f>+'NCES-Private Grads-all races'!S55+'NCES-Public Grads-all races'!W56</f>
        <v>46839.111111111109</v>
      </c>
      <c r="T54" s="237">
        <f>+'NCES-Private Grads-all races'!T55+'NCES-Public Grads-all races'!X56</f>
        <v>46078.222222222219</v>
      </c>
      <c r="U54" s="237">
        <f>+'NCES-Private Grads-all races'!U55+'NCES-Public Grads-all races'!Y56</f>
        <v>44478.333333333336</v>
      </c>
      <c r="V54" s="237">
        <f>+'NCES-Private Grads-all races'!V55+'NCES-Public Grads-all races'!Z56</f>
        <v>41855.444444444445</v>
      </c>
      <c r="W54" s="237">
        <f>+'NCES-Private Grads-all races'!W55+'NCES-Public Grads-all races'!AA56</f>
        <v>40204.555555555555</v>
      </c>
      <c r="X54" s="237">
        <f>+'NCES-Private Grads-all races'!X55+'NCES-Public Grads-all races'!AB56</f>
        <v>41551.666666666672</v>
      </c>
      <c r="Y54" s="237">
        <f>+'NCES-Private Grads-all races'!Y55+'NCES-Public Grads-all races'!AC56</f>
        <v>39023.777777777781</v>
      </c>
      <c r="Z54" s="237">
        <f>+'NCES-Private Grads-all races'!Z55+'NCES-Public Grads-all races'!AD56</f>
        <v>40167.888888888891</v>
      </c>
      <c r="AA54" s="237">
        <f>+'NCES-Private Grads-all races'!AA55+'NCES-Public Grads-all races'!AE56</f>
        <v>38549</v>
      </c>
      <c r="AB54" s="237">
        <f>+'NCES-Private Grads-all races'!AB55+'NCES-Public Grads-all races'!AF56</f>
        <v>34902</v>
      </c>
      <c r="AC54" s="237">
        <f>+'NCES-Private Grads-all races'!AC55+'NCES-Public Grads-all races'!AG56</f>
        <v>33651</v>
      </c>
      <c r="AD54" s="237">
        <f>+'NCES-Private Grads-all races'!AD55+'NCES-Public Grads-all races'!AH56</f>
        <v>33440</v>
      </c>
      <c r="AE54" s="237">
        <f>+'NCES-Private Grads-all races'!AE55+'NCES-Public Grads-all races'!AI56</f>
        <v>33090</v>
      </c>
      <c r="AF54" s="237">
        <f>+'NCES-Private Grads-all races'!AF55+'NCES-Public Grads-all races'!AJ56</f>
        <v>32058.5</v>
      </c>
      <c r="AG54" s="237">
        <f>+'NCES-Private Grads-all races'!AG55+'NCES-Public Grads-all races'!AK56</f>
        <v>31611</v>
      </c>
      <c r="AH54" s="237">
        <f>+'NCES-Private Grads-all races'!AH55+'NCES-Public Grads-all races'!AL56</f>
        <v>31394</v>
      </c>
      <c r="AI54" s="237">
        <f>+'NCES-Private Grads-all races'!AI55+'NCES-Public Grads-all races'!AM56</f>
        <v>32137</v>
      </c>
      <c r="AJ54" s="237">
        <f>+'NCES-Private Grads-all races'!AJ55+'NCES-Public Grads-all races'!AN56</f>
        <v>33009.5</v>
      </c>
      <c r="AK54" s="237">
        <f>+'NCES-Private Grads-all races'!AK55+'NCES-Public Grads-all races'!AO56</f>
        <v>33425</v>
      </c>
      <c r="AL54" s="237">
        <f>+'NCES-Private Grads-all races'!AL55+'NCES-Public Grads-all races'!AP56</f>
        <v>37165</v>
      </c>
      <c r="AM54" s="237">
        <f>+'NCES-Private Grads-all races'!AM55+'NCES-Public Grads-all races'!AQ56</f>
        <v>35514</v>
      </c>
      <c r="AN54" s="237">
        <f>+'NCES-Private Grads-all races'!AN55+'NCES-Public Grads-all races'!AR56</f>
        <v>40170</v>
      </c>
      <c r="AO54" s="237">
        <f>+'NCES-Private Grads-all races'!AO55+'NCES-Public Grads-all races'!AS56</f>
        <v>44227</v>
      </c>
      <c r="AP54" s="237">
        <f>+'NCES-Private Grads-all races'!AP55+'NCES-Public Grads-all races'!AT56</f>
        <v>42648</v>
      </c>
      <c r="AQ54" s="237">
        <f>+'NCES-Private Grads-all races'!AQ55+'NCES-Public Grads-all races'!AU56</f>
        <v>41105</v>
      </c>
      <c r="AR54" s="237">
        <f>+'NCES-Private Grads-all races'!AR55+'NCES-Public Grads-all races'!AV56</f>
        <v>43012</v>
      </c>
      <c r="AS54" s="237">
        <f>+'NCES-Private Grads-all races'!AS55+'NCES-Public Grads-all races'!AW56</f>
        <v>45531</v>
      </c>
      <c r="AT54" s="237">
        <f>+'NCES-Private Grads-all races'!AT55+'NCES-Public Grads-all races'!AX56</f>
        <v>45529</v>
      </c>
      <c r="AU54" s="237">
        <f>+'NCES-Private Grads-all races'!AU55+'NCES-Public Grads-all races'!AY56</f>
        <v>41198</v>
      </c>
      <c r="AV54" s="237">
        <f>+'NCES-Private Grads-all races'!AV55+'NCES-Public Grads-all races'!AZ56</f>
        <v>40590</v>
      </c>
      <c r="AW54" s="237">
        <f>+'NCES-Private Grads-all races'!AW55+'NCES-Public Grads-all races'!BA56</f>
        <v>42870</v>
      </c>
      <c r="AX54" s="178"/>
      <c r="AY54" s="178"/>
      <c r="AZ54" s="178"/>
    </row>
    <row r="55" spans="1:52" s="76" customFormat="1">
      <c r="A55" s="266" t="s">
        <v>90</v>
      </c>
      <c r="B55" s="237">
        <f>+'NCES-Private Grads-all races'!B56+'NCES-Public Grads-all races'!F57</f>
        <v>12162</v>
      </c>
      <c r="C55" s="237">
        <f>+'NCES-Private Grads-all races'!C56+'NCES-Public Grads-all races'!G57</f>
        <v>15031</v>
      </c>
      <c r="D55" s="237">
        <f>+'NCES-Private Grads-all races'!D56+'NCES-Public Grads-all races'!H57</f>
        <v>15389.4</v>
      </c>
      <c r="E55" s="237">
        <f>+'NCES-Private Grads-all races'!E56+'NCES-Public Grads-all races'!I57</f>
        <v>15747.8</v>
      </c>
      <c r="F55" s="237">
        <f>+'NCES-Private Grads-all races'!F56+'NCES-Public Grads-all races'!J57</f>
        <v>16106.199999999999</v>
      </c>
      <c r="G55" s="237">
        <f>+'NCES-Private Grads-all races'!G56+'NCES-Public Grads-all races'!K57</f>
        <v>16464.599999999999</v>
      </c>
      <c r="H55" s="237">
        <f>+'NCES-Private Grads-all races'!H56+'NCES-Public Grads-all races'!L57</f>
        <v>16823</v>
      </c>
      <c r="I55" s="237">
        <f>+'NCES-Private Grads-all races'!I56+'NCES-Public Grads-all races'!M57</f>
        <v>16767</v>
      </c>
      <c r="J55" s="237">
        <f>+'NCES-Private Grads-all races'!J56+'NCES-Public Grads-all races'!N57</f>
        <v>17356</v>
      </c>
      <c r="K55" s="237">
        <f>+'NCES-Private Grads-all races'!K56+'NCES-Public Grads-all races'!O57</f>
        <v>17377</v>
      </c>
      <c r="L55" s="237">
        <f>+'NCES-Private Grads-all races'!L56+'NCES-Public Grads-all races'!P57</f>
        <v>17491</v>
      </c>
      <c r="M55" s="237">
        <f>+'NCES-Private Grads-all races'!M56+'NCES-Public Grads-all races'!Q57</f>
        <v>16630</v>
      </c>
      <c r="N55" s="237">
        <f>+'NCES-Private Grads-all races'!N56+'NCES-Public Grads-all races'!R57</f>
        <v>17200</v>
      </c>
      <c r="O55" s="237">
        <f>+'NCES-Private Grads-all races'!O56+'NCES-Public Grads-all races'!S57</f>
        <v>17205</v>
      </c>
      <c r="P55" s="237">
        <f>+'NCES-Private Grads-all races'!P56+'NCES-Public Grads-all races'!T57</f>
        <v>17309</v>
      </c>
      <c r="Q55" s="237">
        <f>+'NCES-Private Grads-all races'!Q56+'NCES-Public Grads-all races'!U57</f>
        <v>17292</v>
      </c>
      <c r="R55" s="237">
        <f>+'NCES-Private Grads-all races'!R56+'NCES-Public Grads-all races'!V57</f>
        <v>17280</v>
      </c>
      <c r="S55" s="237">
        <f>+'NCES-Private Grads-all races'!S56+'NCES-Public Grads-all races'!W57</f>
        <v>17410.111111111109</v>
      </c>
      <c r="T55" s="237">
        <f>+'NCES-Private Grads-all races'!T56+'NCES-Public Grads-all races'!X57</f>
        <v>16641.222222222223</v>
      </c>
      <c r="U55" s="237">
        <f>+'NCES-Private Grads-all races'!U56+'NCES-Public Grads-all races'!Y57</f>
        <v>16498.333333333332</v>
      </c>
      <c r="V55" s="237">
        <f>+'NCES-Private Grads-all races'!V56+'NCES-Public Grads-all races'!Z57</f>
        <v>15854.444444444445</v>
      </c>
      <c r="W55" s="237">
        <f>+'NCES-Private Grads-all races'!W56+'NCES-Public Grads-all races'!AA57</f>
        <v>15864.555555555555</v>
      </c>
      <c r="X55" s="237">
        <f>+'NCES-Private Grads-all races'!X56+'NCES-Public Grads-all races'!AB57</f>
        <v>14967.666666666666</v>
      </c>
      <c r="Y55" s="237">
        <f>+'NCES-Private Grads-all races'!Y56+'NCES-Public Grads-all races'!AC57</f>
        <v>15674.777777777777</v>
      </c>
      <c r="Z55" s="237">
        <f>+'NCES-Private Grads-all races'!Z56+'NCES-Public Grads-all races'!AD57</f>
        <v>15811.888888888889</v>
      </c>
      <c r="AA55" s="237">
        <f>+'NCES-Private Grads-all races'!AA56+'NCES-Public Grads-all races'!AE57</f>
        <v>15882</v>
      </c>
      <c r="AB55" s="237">
        <f>+'NCES-Private Grads-all races'!AB56+'NCES-Public Grads-all races'!AF57</f>
        <v>15693.5</v>
      </c>
      <c r="AC55" s="237">
        <f>+'NCES-Private Grads-all races'!AC56+'NCES-Public Grads-all races'!AG57</f>
        <v>14835</v>
      </c>
      <c r="AD55" s="237">
        <f>+'NCES-Private Grads-all races'!AD56+'NCES-Public Grads-all races'!AH57</f>
        <v>14861</v>
      </c>
      <c r="AE55" s="237">
        <f>+'NCES-Private Grads-all races'!AE56+'NCES-Public Grads-all races'!AI57</f>
        <v>14017</v>
      </c>
      <c r="AF55" s="237">
        <f>+'NCES-Private Grads-all races'!AF56+'NCES-Public Grads-all races'!AJ57</f>
        <v>13220.5</v>
      </c>
      <c r="AG55" s="237">
        <f>+'NCES-Private Grads-all races'!AG56+'NCES-Public Grads-all races'!AK57</f>
        <v>13260</v>
      </c>
      <c r="AH55" s="237">
        <f>+'NCES-Private Grads-all races'!AH56+'NCES-Public Grads-all races'!AL57</f>
        <v>13848</v>
      </c>
      <c r="AI55" s="237">
        <f>+'NCES-Private Grads-all races'!AI56+'NCES-Public Grads-all races'!AM57</f>
        <v>13764</v>
      </c>
      <c r="AJ55" s="237">
        <f>+'NCES-Private Grads-all races'!AJ56+'NCES-Public Grads-all races'!AN57</f>
        <v>14068.5</v>
      </c>
      <c r="AK55" s="237">
        <f>+'NCES-Private Grads-all races'!AK56+'NCES-Public Grads-all races'!AO57</f>
        <v>14038</v>
      </c>
      <c r="AL55" s="237">
        <f>+'NCES-Private Grads-all races'!AL56+'NCES-Public Grads-all races'!AP57</f>
        <v>14495</v>
      </c>
      <c r="AM55" s="237">
        <f>+'NCES-Private Grads-all races'!AM56+'NCES-Public Grads-all races'!AQ57</f>
        <v>14699</v>
      </c>
      <c r="AN55" s="237">
        <f>+'NCES-Private Grads-all races'!AN56+'NCES-Public Grads-all races'!AR57</f>
        <v>15235.5</v>
      </c>
      <c r="AO55" s="237">
        <f>+'NCES-Private Grads-all races'!AO56+'NCES-Public Grads-all races'!AS57</f>
        <v>16187</v>
      </c>
      <c r="AP55" s="237">
        <f>+'NCES-Private Grads-all races'!AP56+'NCES-Public Grads-all races'!AT57</f>
        <v>16073</v>
      </c>
      <c r="AQ55" s="237">
        <f>+'NCES-Private Grads-all races'!AQ56+'NCES-Public Grads-all races'!AU57</f>
        <v>15427</v>
      </c>
      <c r="AR55" s="237">
        <f>+'NCES-Private Grads-all races'!AR56+'NCES-Public Grads-all races'!AV57</f>
        <v>15435</v>
      </c>
      <c r="AS55" s="237">
        <f>+'NCES-Private Grads-all races'!AS56+'NCES-Public Grads-all races'!AW57</f>
        <v>15771</v>
      </c>
      <c r="AT55" s="237">
        <f>+'NCES-Private Grads-all races'!AT56+'NCES-Public Grads-all races'!AX57</f>
        <v>16840</v>
      </c>
      <c r="AU55" s="237">
        <f>+'NCES-Private Grads-all races'!AU56+'NCES-Public Grads-all races'!AY57</f>
        <v>16453</v>
      </c>
      <c r="AV55" s="237">
        <f>+'NCES-Private Grads-all races'!AV56+'NCES-Public Grads-all races'!AZ57</f>
        <v>16549</v>
      </c>
      <c r="AW55" s="237">
        <f>+'NCES-Private Grads-all races'!AW56+'NCES-Public Grads-all races'!BA57</f>
        <v>16640</v>
      </c>
      <c r="AX55" s="178"/>
      <c r="AY55" s="178"/>
      <c r="AZ55" s="178"/>
    </row>
    <row r="56" spans="1:52" s="76" customFormat="1">
      <c r="A56" s="266" t="s">
        <v>91</v>
      </c>
      <c r="B56" s="237">
        <f>+'NCES-Private Grads-all races'!B57+'NCES-Public Grads-all races'!F58</f>
        <v>69344</v>
      </c>
      <c r="C56" s="237">
        <f>+'NCES-Private Grads-all races'!C57+'NCES-Public Grads-all races'!G58</f>
        <v>78954</v>
      </c>
      <c r="D56" s="237">
        <f>+'NCES-Private Grads-all races'!D57+'NCES-Public Grads-all races'!H58</f>
        <v>79212.771428571432</v>
      </c>
      <c r="E56" s="237">
        <f>+'NCES-Private Grads-all races'!E57+'NCES-Public Grads-all races'!I58</f>
        <v>79471.542857142849</v>
      </c>
      <c r="F56" s="237">
        <f>+'NCES-Private Grads-all races'!F57+'NCES-Public Grads-all races'!J58</f>
        <v>79730.314285714281</v>
      </c>
      <c r="G56" s="237">
        <f>+'NCES-Private Grads-all races'!G57+'NCES-Public Grads-all races'!K58</f>
        <v>79989.085714285698</v>
      </c>
      <c r="H56" s="237">
        <f>+'NCES-Private Grads-all races'!H57+'NCES-Public Grads-all races'!L58</f>
        <v>80247.857142857145</v>
      </c>
      <c r="I56" s="237">
        <f>+'NCES-Private Grads-all races'!I57+'NCES-Public Grads-all races'!M58</f>
        <v>78694.42857142858</v>
      </c>
      <c r="J56" s="237">
        <f>+'NCES-Private Grads-all races'!J57+'NCES-Public Grads-all races'!N58</f>
        <v>84187</v>
      </c>
      <c r="K56" s="237">
        <f>+'NCES-Private Grads-all races'!K57+'NCES-Public Grads-all races'!O58</f>
        <v>89396</v>
      </c>
      <c r="L56" s="237">
        <f>+'NCES-Private Grads-all races'!L57+'NCES-Public Grads-all races'!P58</f>
        <v>94700</v>
      </c>
      <c r="M56" s="237">
        <f>+'NCES-Private Grads-all races'!M57+'NCES-Public Grads-all races'!Q58</f>
        <v>94000</v>
      </c>
      <c r="N56" s="237">
        <f>+'NCES-Private Grads-all races'!N57+'NCES-Public Grads-all races'!R58</f>
        <v>96207</v>
      </c>
      <c r="O56" s="237">
        <f>+'NCES-Private Grads-all races'!O57+'NCES-Public Grads-all races'!S58</f>
        <v>90386</v>
      </c>
      <c r="P56" s="237">
        <f>+'NCES-Private Grads-all races'!P57+'NCES-Public Grads-all races'!T58</f>
        <v>92558.666666666672</v>
      </c>
      <c r="Q56" s="237">
        <f>+'NCES-Private Grads-all races'!Q57+'NCES-Public Grads-all races'!U58</f>
        <v>89518.333333333328</v>
      </c>
      <c r="R56" s="237">
        <f>+'NCES-Private Grads-all races'!R57+'NCES-Public Grads-all races'!V58</f>
        <v>86434</v>
      </c>
      <c r="S56" s="237">
        <f>+'NCES-Private Grads-all races'!S57+'NCES-Public Grads-all races'!W58</f>
        <v>87174.444444444438</v>
      </c>
      <c r="T56" s="237">
        <f>+'NCES-Private Grads-all races'!T57+'NCES-Public Grads-all races'!X58</f>
        <v>85468.888888888891</v>
      </c>
      <c r="U56" s="237">
        <f>+'NCES-Private Grads-all races'!U57+'NCES-Public Grads-all races'!Y58</f>
        <v>82985.333333333343</v>
      </c>
      <c r="V56" s="237">
        <f>+'NCES-Private Grads-all races'!V57+'NCES-Public Grads-all races'!Z58</f>
        <v>77362.777777777781</v>
      </c>
      <c r="W56" s="237">
        <f>+'NCES-Private Grads-all races'!W57+'NCES-Public Grads-all races'!AA58</f>
        <v>74600.222222222219</v>
      </c>
      <c r="X56" s="237">
        <f>+'NCES-Private Grads-all races'!X57+'NCES-Public Grads-all races'!AB58</f>
        <v>71260.666666666672</v>
      </c>
      <c r="Y56" s="237">
        <f>+'NCES-Private Grads-all races'!Y57+'NCES-Public Grads-all races'!AC58</f>
        <v>71622.111111111124</v>
      </c>
      <c r="Z56" s="237">
        <f>+'NCES-Private Grads-all races'!Z57+'NCES-Public Grads-all races'!AD58</f>
        <v>69838.555555555562</v>
      </c>
      <c r="AA56" s="237">
        <f>+'NCES-Private Grads-all races'!AA57+'NCES-Public Grads-all races'!AE58</f>
        <v>67363</v>
      </c>
      <c r="AB56" s="237">
        <f>+'NCES-Private Grads-all races'!AB57+'NCES-Public Grads-all races'!AF58</f>
        <v>66093</v>
      </c>
      <c r="AC56" s="237">
        <f>+'NCES-Private Grads-all races'!AC57+'NCES-Public Grads-all races'!AG58</f>
        <v>60485</v>
      </c>
      <c r="AD56" s="237">
        <f>+'NCES-Private Grads-all races'!AD57+'NCES-Public Grads-all races'!AH58</f>
        <v>60586</v>
      </c>
      <c r="AE56" s="237">
        <f>+'NCES-Private Grads-all races'!AE57+'NCES-Public Grads-all races'!AI58</f>
        <v>58602</v>
      </c>
      <c r="AF56" s="237">
        <f>+'NCES-Private Grads-all races'!AF57+'NCES-Public Grads-all races'!AJ58</f>
        <v>56874</v>
      </c>
      <c r="AG56" s="237">
        <f>+'NCES-Private Grads-all races'!AG57+'NCES-Public Grads-all races'!AK58</f>
        <v>56240</v>
      </c>
      <c r="AH56" s="237">
        <f>+'NCES-Private Grads-all races'!AH57+'NCES-Public Grads-all races'!AL58</f>
        <v>58579</v>
      </c>
      <c r="AI56" s="237">
        <f>+'NCES-Private Grads-all races'!AI57+'NCES-Public Grads-all races'!AM58</f>
        <v>57968</v>
      </c>
      <c r="AJ56" s="237">
        <f>+'NCES-Private Grads-all races'!AJ57+'NCES-Public Grads-all races'!AN58</f>
        <v>59748</v>
      </c>
      <c r="AK56" s="237">
        <f>+'NCES-Private Grads-all races'!AK57+'NCES-Public Grads-all races'!AO58</f>
        <v>61097</v>
      </c>
      <c r="AL56" s="237">
        <f>+'NCES-Private Grads-all races'!AL57+'NCES-Public Grads-all races'!AP58</f>
        <v>63966</v>
      </c>
      <c r="AM56" s="237">
        <f>+'NCES-Private Grads-all races'!AM57+'NCES-Public Grads-all races'!AQ58</f>
        <v>64079</v>
      </c>
      <c r="AN56" s="237">
        <f>+'NCES-Private Grads-all races'!AN57+'NCES-Public Grads-all races'!AR58</f>
        <v>65140</v>
      </c>
      <c r="AO56" s="237">
        <f>+'NCES-Private Grads-all races'!AO57+'NCES-Public Grads-all races'!AS58</f>
        <v>66037</v>
      </c>
      <c r="AP56" s="237">
        <f>+'NCES-Private Grads-all races'!AP57+'NCES-Public Grads-all races'!AT58</f>
        <v>68821</v>
      </c>
      <c r="AQ56" s="237">
        <f>+'NCES-Private Grads-all races'!AQ57+'NCES-Public Grads-all races'!AU58</f>
        <v>70605</v>
      </c>
      <c r="AR56" s="237">
        <f>+'NCES-Private Grads-all races'!AR57+'NCES-Public Grads-all races'!AV58</f>
        <v>71957</v>
      </c>
      <c r="AS56" s="237">
        <f>+'NCES-Private Grads-all races'!AS57+'NCES-Public Grads-all races'!AW58</f>
        <v>74333</v>
      </c>
      <c r="AT56" s="237">
        <f>+'NCES-Private Grads-all races'!AT57+'NCES-Public Grads-all races'!AX58</f>
        <v>75727</v>
      </c>
      <c r="AU56" s="237">
        <f>+'NCES-Private Grads-all races'!AU57+'NCES-Public Grads-all races'!AY58</f>
        <v>75888</v>
      </c>
      <c r="AV56" s="237">
        <f>+'NCES-Private Grads-all races'!AV57+'NCES-Public Grads-all races'!AZ58</f>
        <v>74842</v>
      </c>
      <c r="AW56" s="237">
        <f>+'NCES-Private Grads-all races'!AW57+'NCES-Public Grads-all races'!BA58</f>
        <v>73450</v>
      </c>
      <c r="AX56" s="178"/>
      <c r="AY56" s="178"/>
      <c r="AZ56" s="178"/>
    </row>
    <row r="57" spans="1:52" s="76" customFormat="1">
      <c r="A57" s="266" t="s">
        <v>98</v>
      </c>
      <c r="B57" s="237">
        <f>+'NCES-Private Grads-all races'!B58+'NCES-Public Grads-all races'!F59</f>
        <v>8477</v>
      </c>
      <c r="C57" s="237">
        <f>+'NCES-Private Grads-all races'!C58+'NCES-Public Grads-all races'!G59</f>
        <v>10065</v>
      </c>
      <c r="D57" s="237">
        <f>+'NCES-Private Grads-all races'!D58+'NCES-Public Grads-all races'!H59</f>
        <v>10243.200000000001</v>
      </c>
      <c r="E57" s="237">
        <f>+'NCES-Private Grads-all races'!E58+'NCES-Public Grads-all races'!I59</f>
        <v>10421.4</v>
      </c>
      <c r="F57" s="237">
        <f>+'NCES-Private Grads-all races'!F58+'NCES-Public Grads-all races'!J59</f>
        <v>10599.6</v>
      </c>
      <c r="G57" s="237">
        <f>+'NCES-Private Grads-all races'!G58+'NCES-Public Grads-all races'!K59</f>
        <v>10777.800000000001</v>
      </c>
      <c r="H57" s="237">
        <f>+'NCES-Private Grads-all races'!H58+'NCES-Public Grads-all races'!L59</f>
        <v>10956</v>
      </c>
      <c r="I57" s="237">
        <f>+'NCES-Private Grads-all races'!I58+'NCES-Public Grads-all races'!M59</f>
        <v>11589</v>
      </c>
      <c r="J57" s="237">
        <f>+'NCES-Private Grads-all races'!J58+'NCES-Public Grads-all races'!N59</f>
        <v>11790</v>
      </c>
      <c r="K57" s="237">
        <f>+'NCES-Private Grads-all races'!K58+'NCES-Public Grads-all races'!O59</f>
        <v>12349</v>
      </c>
      <c r="L57" s="237">
        <f>+'NCES-Private Grads-all races'!L58+'NCES-Public Grads-all races'!P59</f>
        <v>12432</v>
      </c>
      <c r="M57" s="237">
        <f>+'NCES-Private Grads-all races'!M58+'NCES-Public Grads-all races'!Q59</f>
        <v>12950</v>
      </c>
      <c r="N57" s="237">
        <f>+'NCES-Private Grads-all races'!N58+'NCES-Public Grads-all races'!R59</f>
        <v>13663</v>
      </c>
      <c r="O57" s="237">
        <f>+'NCES-Private Grads-all races'!O58+'NCES-Public Grads-all races'!S59</f>
        <v>14477</v>
      </c>
      <c r="P57" s="237">
        <f>+'NCES-Private Grads-all races'!P58+'NCES-Public Grads-all races'!T59</f>
        <v>14077</v>
      </c>
      <c r="Q57" s="237">
        <f>+'NCES-Private Grads-all races'!Q58+'NCES-Public Grads-all races'!U59</f>
        <v>14287</v>
      </c>
      <c r="R57" s="237">
        <f>+'NCES-Private Grads-all races'!R58+'NCES-Public Grads-all races'!V59</f>
        <v>13873</v>
      </c>
      <c r="S57" s="237">
        <f>+'NCES-Private Grads-all races'!S58+'NCES-Public Grads-all races'!W59</f>
        <v>13706</v>
      </c>
      <c r="T57" s="237">
        <f>+'NCES-Private Grads-all races'!T58+'NCES-Public Grads-all races'!X59</f>
        <v>13826</v>
      </c>
      <c r="U57" s="237">
        <f>+'NCES-Private Grads-all races'!U58+'NCES-Public Grads-all races'!Y59</f>
        <v>13630</v>
      </c>
      <c r="V57" s="237">
        <f>+'NCES-Private Grads-all races'!V58+'NCES-Public Grads-all races'!Z59</f>
        <v>13641</v>
      </c>
      <c r="W57" s="237">
        <f>+'NCES-Private Grads-all races'!W58+'NCES-Public Grads-all races'!AA59</f>
        <v>13218</v>
      </c>
      <c r="X57" s="237">
        <f>+'NCES-Private Grads-all races'!X58+'NCES-Public Grads-all races'!AB59</f>
        <v>12817</v>
      </c>
      <c r="Y57" s="237">
        <f>+'NCES-Private Grads-all races'!Y58+'NCES-Public Grads-all races'!AC59</f>
        <v>12968</v>
      </c>
      <c r="Z57" s="237">
        <f>+'NCES-Private Grads-all races'!Z58+'NCES-Public Grads-all races'!AD59</f>
        <v>13860</v>
      </c>
      <c r="AA57" s="237">
        <f>+'NCES-Private Grads-all races'!AA58+'NCES-Public Grads-all races'!AE59</f>
        <v>13518</v>
      </c>
      <c r="AB57" s="237">
        <f>+'NCES-Private Grads-all races'!AB58+'NCES-Public Grads-all races'!AF59</f>
        <v>12795.5</v>
      </c>
      <c r="AC57" s="237">
        <f>+'NCES-Private Grads-all races'!AC58+'NCES-Public Grads-all races'!AG59</f>
        <v>11940</v>
      </c>
      <c r="AD57" s="237">
        <f>+'NCES-Private Grads-all races'!AD58+'NCES-Public Grads-all races'!AH59</f>
        <v>12210</v>
      </c>
      <c r="AE57" s="237">
        <f>+'NCES-Private Grads-all races'!AE58+'NCES-Public Grads-all races'!AI59</f>
        <v>11795</v>
      </c>
      <c r="AF57" s="237">
        <f>+'NCES-Private Grads-all races'!AF58+'NCES-Public Grads-all races'!AJ59</f>
        <v>11663</v>
      </c>
      <c r="AG57" s="237">
        <f>+'NCES-Private Grads-all races'!AG58+'NCES-Public Grads-all races'!AK59</f>
        <v>11875</v>
      </c>
      <c r="AH57" s="237">
        <f>+'NCES-Private Grads-all races'!AH58+'NCES-Public Grads-all races'!AL59</f>
        <v>11710</v>
      </c>
      <c r="AI57" s="237">
        <f>+'NCES-Private Grads-all races'!AI58+'NCES-Public Grads-all races'!AM59</f>
        <v>12407</v>
      </c>
      <c r="AJ57" s="237">
        <f>+'NCES-Private Grads-all races'!AJ58+'NCES-Public Grads-all races'!AN59</f>
        <v>12750</v>
      </c>
      <c r="AK57" s="237">
        <f>+'NCES-Private Grads-all races'!AK58+'NCES-Public Grads-all races'!AO59</f>
        <v>13145</v>
      </c>
      <c r="AL57" s="237">
        <f>+'NCES-Private Grads-all races'!AL58+'NCES-Public Grads-all races'!AP59</f>
        <v>13906</v>
      </c>
      <c r="AM57" s="237">
        <f>+'NCES-Private Grads-all races'!AM58+'NCES-Public Grads-all races'!AQ59</f>
        <v>14483</v>
      </c>
      <c r="AN57" s="237">
        <f>+'NCES-Private Grads-all races'!AN58+'NCES-Public Grads-all races'!AR59</f>
        <v>14666.5</v>
      </c>
      <c r="AO57" s="237">
        <f>+'NCES-Private Grads-all races'!AO58+'NCES-Public Grads-all races'!AS59</f>
        <v>15450</v>
      </c>
      <c r="AP57" s="237">
        <f>+'NCES-Private Grads-all races'!AP58+'NCES-Public Grads-all races'!AT59</f>
        <v>15509</v>
      </c>
      <c r="AQ57" s="237">
        <f>+'NCES-Private Grads-all races'!AQ58+'NCES-Public Grads-all races'!AU59</f>
        <v>15935</v>
      </c>
      <c r="AR57" s="237">
        <f>+'NCES-Private Grads-all races'!AR58+'NCES-Public Grads-all races'!AV59</f>
        <v>16213</v>
      </c>
      <c r="AS57" s="237">
        <f>+'NCES-Private Grads-all races'!AS58+'NCES-Public Grads-all races'!AW59</f>
        <v>16742</v>
      </c>
      <c r="AT57" s="237">
        <f>+'NCES-Private Grads-all races'!AT58+'NCES-Public Grads-all races'!AX59</f>
        <v>17357</v>
      </c>
      <c r="AU57" s="237">
        <f>+'NCES-Private Grads-all races'!AU58+'NCES-Public Grads-all races'!AY59</f>
        <v>17217</v>
      </c>
      <c r="AV57" s="237">
        <f>+'NCES-Private Grads-all races'!AV58+'NCES-Public Grads-all races'!AZ59</f>
        <v>17524</v>
      </c>
      <c r="AW57" s="237">
        <f>+'NCES-Private Grads-all races'!AW58+'NCES-Public Grads-all races'!BA59</f>
        <v>16850</v>
      </c>
      <c r="AX57" s="178"/>
      <c r="AY57" s="178"/>
      <c r="AZ57" s="178"/>
    </row>
    <row r="58" spans="1:52" s="76" customFormat="1">
      <c r="A58" s="266" t="s">
        <v>99</v>
      </c>
      <c r="B58" s="237">
        <f>+'NCES-Private Grads-all races'!B59+'NCES-Public Grads-all races'!F60</f>
        <v>80983</v>
      </c>
      <c r="C58" s="237">
        <f>+'NCES-Private Grads-all races'!C59+'NCES-Public Grads-all races'!G60</f>
        <v>90760</v>
      </c>
      <c r="D58" s="237">
        <f>+'NCES-Private Grads-all races'!D59+'NCES-Public Grads-all races'!H60</f>
        <v>92479.6</v>
      </c>
      <c r="E58" s="237">
        <f>+'NCES-Private Grads-all races'!E59+'NCES-Public Grads-all races'!I60</f>
        <v>94199.200000000012</v>
      </c>
      <c r="F58" s="237">
        <f>+'NCES-Private Grads-all races'!F59+'NCES-Public Grads-all races'!J60</f>
        <v>95918.800000000017</v>
      </c>
      <c r="G58" s="237">
        <f>+'NCES-Private Grads-all races'!G59+'NCES-Public Grads-all races'!K60</f>
        <v>97638.400000000023</v>
      </c>
      <c r="H58" s="237">
        <f>+'NCES-Private Grads-all races'!H59+'NCES-Public Grads-all races'!L60</f>
        <v>99358</v>
      </c>
      <c r="I58" s="237">
        <f>+'NCES-Private Grads-all races'!I59+'NCES-Public Grads-all races'!M60</f>
        <v>100598</v>
      </c>
      <c r="J58" s="237">
        <f>+'NCES-Private Grads-all races'!J59+'NCES-Public Grads-all races'!N60</f>
        <v>101006</v>
      </c>
      <c r="K58" s="237">
        <f>+'NCES-Private Grads-all races'!K59+'NCES-Public Grads-all races'!O60</f>
        <v>104529</v>
      </c>
      <c r="L58" s="237">
        <f>+'NCES-Private Grads-all races'!L59+'NCES-Public Grads-all races'!P60</f>
        <v>106818</v>
      </c>
      <c r="M58" s="237">
        <f>+'NCES-Private Grads-all races'!M59+'NCES-Public Grads-all races'!Q60</f>
        <v>112900</v>
      </c>
      <c r="N58" s="237">
        <f>+'NCES-Private Grads-all races'!N59+'NCES-Public Grads-all races'!R60</f>
        <v>113985</v>
      </c>
      <c r="O58" s="237">
        <f>+'NCES-Private Grads-all races'!O59+'NCES-Public Grads-all races'!S60</f>
        <v>113494</v>
      </c>
      <c r="P58" s="237">
        <f>+'NCES-Private Grads-all races'!P59+'NCES-Public Grads-all races'!T60</f>
        <v>112426.66666666667</v>
      </c>
      <c r="Q58" s="237">
        <f>+'NCES-Private Grads-all races'!Q59+'NCES-Public Grads-all races'!U60</f>
        <v>112338.33333333333</v>
      </c>
      <c r="R58" s="237">
        <f>+'NCES-Private Grads-all races'!R59+'NCES-Public Grads-all races'!V60</f>
        <v>108607</v>
      </c>
      <c r="S58" s="237">
        <f>+'NCES-Private Grads-all races'!S59+'NCES-Public Grads-all races'!W60</f>
        <v>107506.55555555556</v>
      </c>
      <c r="T58" s="237">
        <f>+'NCES-Private Grads-all races'!T59+'NCES-Public Grads-all races'!X60</f>
        <v>108384.11111111111</v>
      </c>
      <c r="U58" s="237">
        <f>+'NCES-Private Grads-all races'!U59+'NCES-Public Grads-all races'!Y60</f>
        <v>104977.66666666666</v>
      </c>
      <c r="V58" s="237">
        <f>+'NCES-Private Grads-all races'!V59+'NCES-Public Grads-all races'!Z60</f>
        <v>100794.22222222222</v>
      </c>
      <c r="W58" s="237">
        <f>+'NCES-Private Grads-all races'!W59+'NCES-Public Grads-all races'!AA60</f>
        <v>97067.777777777781</v>
      </c>
      <c r="X58" s="237">
        <f>+'NCES-Private Grads-all races'!X59+'NCES-Public Grads-all races'!AB60</f>
        <v>94597.333333333328</v>
      </c>
      <c r="Y58" s="237">
        <f>+'NCES-Private Grads-all races'!Y59+'NCES-Public Grads-all races'!AC60</f>
        <v>95487.888888888876</v>
      </c>
      <c r="Z58" s="237">
        <f>+'NCES-Private Grads-all races'!Z59+'NCES-Public Grads-all races'!AD60</f>
        <v>97270.444444444438</v>
      </c>
      <c r="AA58" s="237">
        <f>+'NCES-Private Grads-all races'!AA59+'NCES-Public Grads-all races'!AE60</f>
        <v>92966</v>
      </c>
      <c r="AB58" s="237">
        <f>+'NCES-Private Grads-all races'!AB59+'NCES-Public Grads-all races'!AF60</f>
        <v>84868</v>
      </c>
      <c r="AC58" s="237">
        <f>+'NCES-Private Grads-all races'!AC59+'NCES-Public Grads-all races'!AG60</f>
        <v>80388</v>
      </c>
      <c r="AD58" s="237">
        <f>+'NCES-Private Grads-all races'!AD59+'NCES-Public Grads-all races'!AH60</f>
        <v>80054</v>
      </c>
      <c r="AE58" s="237">
        <f>+'NCES-Private Grads-all races'!AE59+'NCES-Public Grads-all races'!AI60</f>
        <v>78159</v>
      </c>
      <c r="AF58" s="237">
        <f>+'NCES-Private Grads-all races'!AF59+'NCES-Public Grads-all races'!AJ60</f>
        <v>77652.5</v>
      </c>
      <c r="AG58" s="237">
        <f>+'NCES-Private Grads-all races'!AG59+'NCES-Public Grads-all races'!AK60</f>
        <v>79433</v>
      </c>
      <c r="AH58" s="237">
        <f>+'NCES-Private Grads-all races'!AH59+'NCES-Public Grads-all races'!AL60</f>
        <v>78762</v>
      </c>
      <c r="AI58" s="237">
        <f>+'NCES-Private Grads-all races'!AI59+'NCES-Public Grads-all races'!AM60</f>
        <v>81854</v>
      </c>
      <c r="AJ58" s="237">
        <f>+'NCES-Private Grads-all races'!AJ59+'NCES-Public Grads-all races'!AN60</f>
        <v>76555</v>
      </c>
      <c r="AK58" s="237">
        <f>+'NCES-Private Grads-all races'!AK59+'NCES-Public Grads-all races'!AO60</f>
        <v>78482</v>
      </c>
      <c r="AL58" s="237">
        <f>+'NCES-Private Grads-all races'!AL59+'NCES-Public Grads-all races'!AP60</f>
        <v>85487</v>
      </c>
      <c r="AM58" s="237">
        <f>+'NCES-Private Grads-all races'!AM59+'NCES-Public Grads-all races'!AQ60</f>
        <v>88475</v>
      </c>
      <c r="AN58" s="237">
        <f>+'NCES-Private Grads-all races'!AN59+'NCES-Public Grads-all races'!AR60</f>
        <v>89801.5</v>
      </c>
      <c r="AO58" s="237">
        <f>+'NCES-Private Grads-all races'!AO59+'NCES-Public Grads-all races'!AS60</f>
        <v>93321</v>
      </c>
      <c r="AP58" s="237">
        <f>+'NCES-Private Grads-all races'!AP59+'NCES-Public Grads-all races'!AT60</f>
        <v>96196</v>
      </c>
      <c r="AQ58" s="237">
        <f>+'NCES-Private Grads-all races'!AQ59+'NCES-Public Grads-all races'!AU60</f>
        <v>99312</v>
      </c>
      <c r="AR58" s="237">
        <f>+'NCES-Private Grads-all races'!AR59+'NCES-Public Grads-all races'!AV60</f>
        <v>103124</v>
      </c>
      <c r="AS58" s="237">
        <f>+'NCES-Private Grads-all races'!AS59+'NCES-Public Grads-all races'!AW60</f>
        <v>106353</v>
      </c>
      <c r="AT58" s="237">
        <f>+'NCES-Private Grads-all races'!AT59+'NCES-Public Grads-all races'!AX60</f>
        <v>108839</v>
      </c>
      <c r="AU58" s="237">
        <f>+'NCES-Private Grads-all races'!AU59+'NCES-Public Grads-all races'!AY60</f>
        <v>109435</v>
      </c>
      <c r="AV58" s="237">
        <f>+'NCES-Private Grads-all races'!AV59+'NCES-Public Grads-all races'!AZ60</f>
        <v>109890</v>
      </c>
      <c r="AW58" s="237">
        <f>+'NCES-Private Grads-all races'!AW59+'NCES-Public Grads-all races'!BA60</f>
        <v>107260</v>
      </c>
      <c r="AX58" s="178"/>
      <c r="AY58" s="178"/>
      <c r="AZ58" s="178"/>
    </row>
    <row r="59" spans="1:52" s="76" customFormat="1">
      <c r="A59" s="266" t="s">
        <v>101</v>
      </c>
      <c r="B59" s="237">
        <f>+'NCES-Private Grads-all races'!B60+'NCES-Public Grads-all races'!F61</f>
        <v>209094</v>
      </c>
      <c r="C59" s="237">
        <f>+'NCES-Private Grads-all races'!C60+'NCES-Public Grads-all races'!G61</f>
        <v>220317</v>
      </c>
      <c r="D59" s="237">
        <f>+'NCES-Private Grads-all races'!D60+'NCES-Public Grads-all races'!H61</f>
        <v>222301.6</v>
      </c>
      <c r="E59" s="237">
        <f>+'NCES-Private Grads-all races'!E60+'NCES-Public Grads-all races'!I61</f>
        <v>224286.2</v>
      </c>
      <c r="F59" s="237">
        <f>+'NCES-Private Grads-all races'!F60+'NCES-Public Grads-all races'!J61</f>
        <v>226270.80000000002</v>
      </c>
      <c r="G59" s="237">
        <f>+'NCES-Private Grads-all races'!G60+'NCES-Public Grads-all races'!K61</f>
        <v>228255.40000000002</v>
      </c>
      <c r="H59" s="237">
        <f>+'NCES-Private Grads-all races'!H60+'NCES-Public Grads-all races'!L61</f>
        <v>230240</v>
      </c>
      <c r="I59" s="237">
        <f>+'NCES-Private Grads-all races'!I60+'NCES-Public Grads-all races'!M61</f>
        <v>233477</v>
      </c>
      <c r="J59" s="237">
        <f>+'NCES-Private Grads-all races'!J60+'NCES-Public Grads-all races'!N61</f>
        <v>240871</v>
      </c>
      <c r="K59" s="237">
        <f>+'NCES-Private Grads-all races'!K60+'NCES-Public Grads-all races'!O61</f>
        <v>245137</v>
      </c>
      <c r="L59" s="237">
        <f>+'NCES-Private Grads-all races'!L60+'NCES-Public Grads-all races'!P61</f>
        <v>248513</v>
      </c>
      <c r="M59" s="237">
        <f>+'NCES-Private Grads-all races'!M60+'NCES-Public Grads-all races'!Q61</f>
        <v>253580</v>
      </c>
      <c r="N59" s="237">
        <f>+'NCES-Private Grads-all races'!N60+'NCES-Public Grads-all races'!R61</f>
        <v>254234</v>
      </c>
      <c r="O59" s="237">
        <f>+'NCES-Private Grads-all races'!O60+'NCES-Public Grads-all races'!S61</f>
        <v>252907</v>
      </c>
      <c r="P59" s="237">
        <f>+'NCES-Private Grads-all races'!P60+'NCES-Public Grads-all races'!T61</f>
        <v>248175.33333333334</v>
      </c>
      <c r="Q59" s="237">
        <f>+'NCES-Private Grads-all races'!Q60+'NCES-Public Grads-all races'!U61</f>
        <v>243245.66666666669</v>
      </c>
      <c r="R59" s="237">
        <f>+'NCES-Private Grads-all races'!R60+'NCES-Public Grads-all races'!V61</f>
        <v>236430</v>
      </c>
      <c r="S59" s="237">
        <f>+'NCES-Private Grads-all races'!S60+'NCES-Public Grads-all races'!W61</f>
        <v>230232</v>
      </c>
      <c r="T59" s="237">
        <f>+'NCES-Private Grads-all races'!T60+'NCES-Public Grads-all races'!X61</f>
        <v>225773</v>
      </c>
      <c r="U59" s="237">
        <f>+'NCES-Private Grads-all races'!U60+'NCES-Public Grads-all races'!Y61</f>
        <v>214591</v>
      </c>
      <c r="V59" s="237">
        <f>+'NCES-Private Grads-all races'!V60+'NCES-Public Grads-all races'!Z61</f>
        <v>204732</v>
      </c>
      <c r="W59" s="237">
        <f>+'NCES-Private Grads-all races'!W60+'NCES-Public Grads-all races'!AA61</f>
        <v>196123</v>
      </c>
      <c r="X59" s="237">
        <f>+'NCES-Private Grads-all races'!X60+'NCES-Public Grads-all races'!AB61</f>
        <v>190937</v>
      </c>
      <c r="Y59" s="237">
        <f>+'NCES-Private Grads-all races'!Y60+'NCES-Public Grads-all races'!AC61</f>
        <v>191938</v>
      </c>
      <c r="Z59" s="237">
        <f>+'NCES-Private Grads-all races'!Z60+'NCES-Public Grads-all races'!AD61</f>
        <v>192953</v>
      </c>
      <c r="AA59" s="237">
        <f>+'NCES-Private Grads-all races'!AA60+'NCES-Public Grads-all races'!AE61</f>
        <v>181555</v>
      </c>
      <c r="AB59" s="237">
        <f>+'NCES-Private Grads-all races'!AB60+'NCES-Public Grads-all races'!AF61</f>
        <v>170985</v>
      </c>
      <c r="AC59" s="237">
        <f>+'NCES-Private Grads-all races'!AC60+'NCES-Public Grads-all races'!AG61</f>
        <v>161921</v>
      </c>
      <c r="AD59" s="237">
        <f>+'NCES-Private Grads-all races'!AD60+'NCES-Public Grads-all races'!AH61</f>
        <v>162932</v>
      </c>
      <c r="AE59" s="237">
        <f>+'NCES-Private Grads-all races'!AE60+'NCES-Public Grads-all races'!AI61</f>
        <v>159588</v>
      </c>
      <c r="AF59" s="237">
        <f>+'NCES-Private Grads-all races'!AF60+'NCES-Public Grads-all races'!AJ61</f>
        <v>158765</v>
      </c>
      <c r="AG59" s="237">
        <f>+'NCES-Private Grads-all races'!AG60+'NCES-Public Grads-all races'!AK61</f>
        <v>157890</v>
      </c>
      <c r="AH59" s="237">
        <f>+'NCES-Private Grads-all races'!AH60+'NCES-Public Grads-all races'!AL61</f>
        <v>159382</v>
      </c>
      <c r="AI59" s="237">
        <f>+'NCES-Private Grads-all races'!AI60+'NCES-Public Grads-all races'!AM61</f>
        <v>165479</v>
      </c>
      <c r="AJ59" s="237">
        <f>+'NCES-Private Grads-all races'!AJ60+'NCES-Public Grads-all races'!AN61</f>
        <v>163997</v>
      </c>
      <c r="AK59" s="237">
        <f>+'NCES-Private Grads-all races'!AK60+'NCES-Public Grads-all races'!AO61</f>
        <v>165740</v>
      </c>
      <c r="AL59" s="237">
        <f>+'NCES-Private Grads-all races'!AL60+'NCES-Public Grads-all races'!AP61</f>
        <v>167859</v>
      </c>
      <c r="AM59" s="237">
        <f>+'NCES-Private Grads-all races'!AM60+'NCES-Public Grads-all races'!AQ61</f>
        <v>168485</v>
      </c>
      <c r="AN59" s="237">
        <f>+'NCES-Private Grads-all races'!AN60+'NCES-Public Grads-all races'!AR61</f>
        <v>166874.5</v>
      </c>
      <c r="AO59" s="237">
        <f>+'NCES-Private Grads-all races'!AO60+'NCES-Public Grads-all races'!AS61</f>
        <v>170688</v>
      </c>
      <c r="AP59" s="237">
        <f>+'NCES-Private Grads-all races'!AP60+'NCES-Public Grads-all races'!AT61</f>
        <v>170216</v>
      </c>
      <c r="AQ59" s="237">
        <f>+'NCES-Private Grads-all races'!AQ60+'NCES-Public Grads-all races'!AU61</f>
        <v>181713</v>
      </c>
      <c r="AR59" s="237">
        <f>+'NCES-Private Grads-all races'!AR60+'NCES-Public Grads-all races'!AV61</f>
        <v>191017</v>
      </c>
      <c r="AS59" s="237">
        <f>+'NCES-Private Grads-all races'!AS60+'NCES-Public Grads-all races'!AW61</f>
        <v>198223</v>
      </c>
      <c r="AT59" s="237">
        <f>+'NCES-Private Grads-all races'!AT60+'NCES-Public Grads-all races'!AX61</f>
        <v>206895</v>
      </c>
      <c r="AU59" s="237">
        <f>+'NCES-Private Grads-all races'!AU60+'NCES-Public Grads-all races'!AY61</f>
        <v>212197</v>
      </c>
      <c r="AV59" s="237">
        <f>+'NCES-Private Grads-all races'!AV60+'NCES-Public Grads-all races'!AZ61</f>
        <v>214686</v>
      </c>
      <c r="AW59" s="237">
        <f>+'NCES-Private Grads-all races'!AW60+'NCES-Public Grads-all races'!BA61</f>
        <v>216070</v>
      </c>
      <c r="AX59" s="178"/>
      <c r="AY59" s="178"/>
      <c r="AZ59" s="178"/>
    </row>
    <row r="60" spans="1:52" s="76" customFormat="1">
      <c r="A60" s="266" t="s">
        <v>105</v>
      </c>
      <c r="B60" s="237">
        <f>+'NCES-Private Grads-all races'!B61+'NCES-Public Grads-all races'!F62</f>
        <v>155274</v>
      </c>
      <c r="C60" s="237">
        <f>+'NCES-Private Grads-all races'!C61+'NCES-Public Grads-all races'!G62</f>
        <v>173140</v>
      </c>
      <c r="D60" s="237">
        <f>+'NCES-Private Grads-all races'!D61+'NCES-Public Grads-all races'!H62</f>
        <v>174925.65714285712</v>
      </c>
      <c r="E60" s="237">
        <f>+'NCES-Private Grads-all races'!E61+'NCES-Public Grads-all races'!I62</f>
        <v>176711.31428571427</v>
      </c>
      <c r="F60" s="237">
        <f>+'NCES-Private Grads-all races'!F61+'NCES-Public Grads-all races'!J62</f>
        <v>178496.97142857139</v>
      </c>
      <c r="G60" s="237">
        <f>+'NCES-Private Grads-all races'!G61+'NCES-Public Grads-all races'!K62</f>
        <v>180282.62857142853</v>
      </c>
      <c r="H60" s="237">
        <f>+'NCES-Private Grads-all races'!H61+'NCES-Public Grads-all races'!L62</f>
        <v>182068.28571428571</v>
      </c>
      <c r="I60" s="237">
        <f>+'NCES-Private Grads-all races'!I61+'NCES-Public Grads-all races'!M62</f>
        <v>184845.14285714284</v>
      </c>
      <c r="J60" s="237">
        <f>+'NCES-Private Grads-all races'!J61+'NCES-Public Grads-all races'!N62</f>
        <v>188915</v>
      </c>
      <c r="K60" s="237">
        <f>+'NCES-Private Grads-all races'!K61+'NCES-Public Grads-all races'!O62</f>
        <v>185545</v>
      </c>
      <c r="L60" s="237">
        <f>+'NCES-Private Grads-all races'!L61+'NCES-Public Grads-all races'!P62</f>
        <v>191434</v>
      </c>
      <c r="M60" s="237">
        <f>+'NCES-Private Grads-all races'!M61+'NCES-Public Grads-all races'!Q62</f>
        <v>193924</v>
      </c>
      <c r="N60" s="237">
        <f>+'NCES-Private Grads-all races'!N61+'NCES-Public Grads-all races'!R62</f>
        <v>192812</v>
      </c>
      <c r="O60" s="237">
        <f>+'NCES-Private Grads-all races'!O61+'NCES-Public Grads-all races'!S62</f>
        <v>189665</v>
      </c>
      <c r="P60" s="237">
        <f>+'NCES-Private Grads-all races'!P61+'NCES-Public Grads-all races'!T62</f>
        <v>184929</v>
      </c>
      <c r="Q60" s="237">
        <f>+'NCES-Private Grads-all races'!Q61+'NCES-Public Grads-all races'!U62</f>
        <v>182464</v>
      </c>
      <c r="R60" s="237">
        <f>+'NCES-Private Grads-all races'!R61+'NCES-Public Grads-all races'!V62</f>
        <v>172491</v>
      </c>
      <c r="S60" s="237">
        <f>+'NCES-Private Grads-all races'!S61+'NCES-Public Grads-all races'!W62</f>
        <v>170091.11111111112</v>
      </c>
      <c r="T60" s="237">
        <f>+'NCES-Private Grads-all races'!T61+'NCES-Public Grads-all races'!X62</f>
        <v>168215.22222222222</v>
      </c>
      <c r="U60" s="237">
        <f>+'NCES-Private Grads-all races'!U61+'NCES-Public Grads-all races'!Y62</f>
        <v>161766.33333333331</v>
      </c>
      <c r="V60" s="237">
        <f>+'NCES-Private Grads-all races'!V61+'NCES-Public Grads-all races'!Z62</f>
        <v>156097.44444444444</v>
      </c>
      <c r="W60" s="237">
        <f>+'NCES-Private Grads-all races'!W61+'NCES-Public Grads-all races'!AA62</f>
        <v>150324.55555555556</v>
      </c>
      <c r="X60" s="237">
        <f>+'NCES-Private Grads-all races'!X61+'NCES-Public Grads-all races'!AB62</f>
        <v>145382.66666666666</v>
      </c>
      <c r="Y60" s="237">
        <f>+'NCES-Private Grads-all races'!Y61+'NCES-Public Grads-all races'!AC62</f>
        <v>143143.77777777775</v>
      </c>
      <c r="Z60" s="237">
        <f>+'NCES-Private Grads-all races'!Z61+'NCES-Public Grads-all races'!AD62</f>
        <v>145713.88888888888</v>
      </c>
      <c r="AA60" s="237">
        <f>+'NCES-Private Grads-all races'!AA61+'NCES-Public Grads-all races'!AE62</f>
        <v>139672</v>
      </c>
      <c r="AB60" s="237">
        <f>+'NCES-Private Grads-all races'!AB61+'NCES-Public Grads-all races'!AF62</f>
        <v>130719.5</v>
      </c>
      <c r="AC60" s="237">
        <f>+'NCES-Private Grads-all races'!AC61+'NCES-Public Grads-all races'!AG62</f>
        <v>124404</v>
      </c>
      <c r="AD60" s="237">
        <f>+'NCES-Private Grads-all races'!AD61+'NCES-Public Grads-all races'!AH62</f>
        <v>123515</v>
      </c>
      <c r="AE60" s="237">
        <f>+'NCES-Private Grads-all races'!AE61+'NCES-Public Grads-all races'!AI62</f>
        <v>122247</v>
      </c>
      <c r="AF60" s="237">
        <f>+'NCES-Private Grads-all races'!AF61+'NCES-Public Grads-all races'!AJ62</f>
        <v>120293</v>
      </c>
      <c r="AG60" s="237">
        <f>+'NCES-Private Grads-all races'!AG61+'NCES-Public Grads-all races'!AK62</f>
        <v>122284</v>
      </c>
      <c r="AH60" s="237">
        <f>+'NCES-Private Grads-all races'!AH61+'NCES-Public Grads-all races'!AL62</f>
        <v>122610</v>
      </c>
      <c r="AI60" s="237">
        <f>+'NCES-Private Grads-all races'!AI61+'NCES-Public Grads-all races'!AM62</f>
        <v>126295</v>
      </c>
      <c r="AJ60" s="237">
        <f>+'NCES-Private Grads-all races'!AJ61+'NCES-Public Grads-all races'!AN62</f>
        <v>128659</v>
      </c>
      <c r="AK60" s="237">
        <f>+'NCES-Private Grads-all races'!AK61+'NCES-Public Grads-all races'!AO62</f>
        <v>130634</v>
      </c>
      <c r="AL60" s="237">
        <f>+'NCES-Private Grads-all races'!AL61+'NCES-Public Grads-all races'!AP62</f>
        <v>131075</v>
      </c>
      <c r="AM60" s="237">
        <f>+'NCES-Private Grads-all races'!AM61+'NCES-Public Grads-all races'!AQ62</f>
        <v>132528</v>
      </c>
      <c r="AN60" s="237">
        <f>+'NCES-Private Grads-all races'!AN61+'NCES-Public Grads-all races'!AR62</f>
        <v>133124</v>
      </c>
      <c r="AO60" s="237">
        <f>+'NCES-Private Grads-all races'!AO61+'NCES-Public Grads-all races'!AS62</f>
        <v>138203</v>
      </c>
      <c r="AP60" s="237">
        <f>+'NCES-Private Grads-all races'!AP61+'NCES-Public Grads-all races'!AT62</f>
        <v>141584</v>
      </c>
      <c r="AQ60" s="237">
        <f>+'NCES-Private Grads-all races'!AQ61+'NCES-Public Grads-all races'!AU62</f>
        <v>142708</v>
      </c>
      <c r="AR60" s="237">
        <f>+'NCES-Private Grads-all races'!AR61+'NCES-Public Grads-all races'!AV62</f>
        <v>145545</v>
      </c>
      <c r="AS60" s="237">
        <f>+'NCES-Private Grads-all races'!AS61+'NCES-Public Grads-all races'!AW62</f>
        <v>146083</v>
      </c>
      <c r="AT60" s="237">
        <f>+'NCES-Private Grads-all races'!AT61+'NCES-Public Grads-all races'!AX62</f>
        <v>148368</v>
      </c>
      <c r="AU60" s="237">
        <f>+'NCES-Private Grads-all races'!AU61+'NCES-Public Grads-all races'!AY62</f>
        <v>149318</v>
      </c>
      <c r="AV60" s="237">
        <f>+'NCES-Private Grads-all races'!AV61+'NCES-Public Grads-all races'!AZ62</f>
        <v>148697</v>
      </c>
      <c r="AW60" s="237">
        <f>+'NCES-Private Grads-all races'!AW61+'NCES-Public Grads-all races'!BA62</f>
        <v>147320</v>
      </c>
      <c r="AX60" s="178"/>
      <c r="AY60" s="178"/>
      <c r="AZ60" s="178"/>
    </row>
    <row r="61" spans="1:52" s="76" customFormat="1">
      <c r="A61" s="266" t="s">
        <v>106</v>
      </c>
      <c r="B61" s="237">
        <f>+'NCES-Private Grads-all races'!B62+'NCES-Public Grads-all races'!F63</f>
        <v>10605</v>
      </c>
      <c r="C61" s="237">
        <f>+'NCES-Private Grads-all races'!C62+'NCES-Public Grads-all races'!G63</f>
        <v>11587</v>
      </c>
      <c r="D61" s="237">
        <f>+'NCES-Private Grads-all races'!D62+'NCES-Public Grads-all races'!H63</f>
        <v>11794.8</v>
      </c>
      <c r="E61" s="237">
        <f>+'NCES-Private Grads-all races'!E62+'NCES-Public Grads-all races'!I63</f>
        <v>12002.599999999999</v>
      </c>
      <c r="F61" s="237">
        <f>+'NCES-Private Grads-all races'!F62+'NCES-Public Grads-all races'!J63</f>
        <v>12210.399999999998</v>
      </c>
      <c r="G61" s="237">
        <f>+'NCES-Private Grads-all races'!G62+'NCES-Public Grads-all races'!K63</f>
        <v>12418.199999999997</v>
      </c>
      <c r="H61" s="237">
        <f>+'NCES-Private Grads-all races'!H62+'NCES-Public Grads-all races'!L63</f>
        <v>12626</v>
      </c>
      <c r="I61" s="237">
        <f>+'NCES-Private Grads-all races'!I62+'NCES-Public Grads-all races'!M63</f>
        <v>12925</v>
      </c>
      <c r="J61" s="237">
        <f>+'NCES-Private Grads-all races'!J62+'NCES-Public Grads-all races'!N63</f>
        <v>13409</v>
      </c>
      <c r="K61" s="237">
        <f>+'NCES-Private Grads-all races'!K62+'NCES-Public Grads-all races'!O63</f>
        <v>13302</v>
      </c>
      <c r="L61" s="237">
        <f>+'NCES-Private Grads-all races'!L62+'NCES-Public Grads-all races'!P63</f>
        <v>13617</v>
      </c>
      <c r="M61" s="237">
        <f>+'NCES-Private Grads-all races'!M62+'NCES-Public Grads-all races'!Q63</f>
        <v>13042</v>
      </c>
      <c r="N61" s="237">
        <f>+'NCES-Private Grads-all races'!N62+'NCES-Public Grads-all races'!R63</f>
        <v>12831</v>
      </c>
      <c r="O61" s="237">
        <f>+'NCES-Private Grads-all races'!O62+'NCES-Public Grads-all races'!S63</f>
        <v>12796</v>
      </c>
      <c r="P61" s="237">
        <f>+'NCES-Private Grads-all races'!P62+'NCES-Public Grads-all races'!T63</f>
        <v>12918</v>
      </c>
      <c r="Q61" s="237">
        <f>+'NCES-Private Grads-all races'!Q62+'NCES-Public Grads-all races'!U63</f>
        <v>13311</v>
      </c>
      <c r="R61" s="237">
        <f>+'NCES-Private Grads-all races'!R62+'NCES-Public Grads-all races'!V63</f>
        <v>12966</v>
      </c>
      <c r="S61" s="237">
        <f>+'NCES-Private Grads-all races'!S62+'NCES-Public Grads-all races'!W63</f>
        <v>12790.444444444445</v>
      </c>
      <c r="T61" s="237">
        <f>+'NCES-Private Grads-all races'!T62+'NCES-Public Grads-all races'!X63</f>
        <v>12585.888888888889</v>
      </c>
      <c r="U61" s="237">
        <f>+'NCES-Private Grads-all races'!U62+'NCES-Public Grads-all races'!Y63</f>
        <v>12543.333333333332</v>
      </c>
      <c r="V61" s="237">
        <f>+'NCES-Private Grads-all races'!V62+'NCES-Public Grads-all races'!Z63</f>
        <v>11799.777777777777</v>
      </c>
      <c r="W61" s="237">
        <f>+'NCES-Private Grads-all races'!W62+'NCES-Public Grads-all races'!AA63</f>
        <v>11331.222222222223</v>
      </c>
      <c r="X61" s="237">
        <f>+'NCES-Private Grads-all races'!X62+'NCES-Public Grads-all races'!AB63</f>
        <v>10826.666666666666</v>
      </c>
      <c r="Y61" s="237">
        <f>+'NCES-Private Grads-all races'!Y62+'NCES-Public Grads-all races'!AC63</f>
        <v>10659.111111111109</v>
      </c>
      <c r="Z61" s="237">
        <f>+'NCES-Private Grads-all races'!Z62+'NCES-Public Grads-all races'!AD63</f>
        <v>10712.555555555555</v>
      </c>
      <c r="AA61" s="237">
        <f>+'NCES-Private Grads-all races'!AA62+'NCES-Public Grads-all races'!AE63</f>
        <v>10381</v>
      </c>
      <c r="AB61" s="237">
        <f>+'NCES-Private Grads-all races'!AB62+'NCES-Public Grads-all races'!AF63</f>
        <v>9481</v>
      </c>
      <c r="AC61" s="237">
        <f>+'NCES-Private Grads-all races'!AC62+'NCES-Public Grads-all races'!AG63</f>
        <v>9229</v>
      </c>
      <c r="AD61" s="237">
        <f>+'NCES-Private Grads-all races'!AD62+'NCES-Public Grads-all races'!AH63</f>
        <v>9344</v>
      </c>
      <c r="AE61" s="237">
        <f>+'NCES-Private Grads-all races'!AE62+'NCES-Public Grads-all races'!AI63</f>
        <v>9048</v>
      </c>
      <c r="AF61" s="237">
        <f>+'NCES-Private Grads-all races'!AF62+'NCES-Public Grads-all races'!AJ63</f>
        <v>8831</v>
      </c>
      <c r="AG61" s="237">
        <f>+'NCES-Private Grads-all races'!AG62+'NCES-Public Grads-all races'!AK63</f>
        <v>9180</v>
      </c>
      <c r="AH61" s="237">
        <f>+'NCES-Private Grads-all races'!AH62+'NCES-Public Grads-all races'!AL63</f>
        <v>9010</v>
      </c>
      <c r="AI61" s="237">
        <f>+'NCES-Private Grads-all races'!AI62+'NCES-Public Grads-all races'!AM63</f>
        <v>9235</v>
      </c>
      <c r="AJ61" s="237">
        <f>+'NCES-Private Grads-all races'!AJ62+'NCES-Public Grads-all races'!AN63</f>
        <v>9468.5</v>
      </c>
      <c r="AK61" s="237">
        <f>+'NCES-Private Grads-all races'!AK62+'NCES-Public Grads-all races'!AO63</f>
        <v>9583</v>
      </c>
      <c r="AL61" s="237">
        <f>+'NCES-Private Grads-all races'!AL62+'NCES-Public Grads-all races'!AP63</f>
        <v>9823</v>
      </c>
      <c r="AM61" s="237">
        <f>+'NCES-Private Grads-all races'!AM62+'NCES-Public Grads-all races'!AQ63</f>
        <v>10219</v>
      </c>
      <c r="AN61" s="237">
        <f>+'NCES-Private Grads-all races'!AN62+'NCES-Public Grads-all races'!AR63</f>
        <v>10714</v>
      </c>
      <c r="AO61" s="237">
        <f>+'NCES-Private Grads-all races'!AO62+'NCES-Public Grads-all races'!AS63</f>
        <v>11118</v>
      </c>
      <c r="AP61" s="237">
        <f>+'NCES-Private Grads-all races'!AP62+'NCES-Public Grads-all races'!AT63</f>
        <v>11063</v>
      </c>
      <c r="AQ61" s="237">
        <f>+'NCES-Private Grads-all races'!AQ62+'NCES-Public Grads-all races'!AU63</f>
        <v>11691</v>
      </c>
      <c r="AR61" s="237">
        <f>+'NCES-Private Grads-all races'!AR62+'NCES-Public Grads-all races'!AV63</f>
        <v>11803</v>
      </c>
      <c r="AS61" s="237">
        <f>+'NCES-Private Grads-all races'!AS62+'NCES-Public Grads-all races'!AW63</f>
        <v>11964</v>
      </c>
      <c r="AT61" s="237">
        <f>+'NCES-Private Grads-all races'!AT62+'NCES-Public Grads-all races'!AX63</f>
        <v>12047</v>
      </c>
      <c r="AU61" s="237">
        <f>+'NCES-Private Grads-all races'!AU62+'NCES-Public Grads-all races'!AY63</f>
        <v>11848</v>
      </c>
      <c r="AV61" s="237">
        <f>+'NCES-Private Grads-all races'!AV62+'NCES-Public Grads-all races'!AZ63</f>
        <v>11828</v>
      </c>
      <c r="AW61" s="237">
        <f>+'NCES-Private Grads-all races'!AW62+'NCES-Public Grads-all races'!BA63</f>
        <v>11750</v>
      </c>
      <c r="AX61" s="178"/>
      <c r="AY61" s="178"/>
      <c r="AZ61" s="178"/>
    </row>
    <row r="62" spans="1:52" s="76" customFormat="1">
      <c r="A62" s="267" t="s">
        <v>109</v>
      </c>
      <c r="B62" s="265">
        <f>+'NCES-Private Grads-all races'!B63+'NCES-Public Grads-all races'!F64</f>
        <v>5234</v>
      </c>
      <c r="C62" s="265">
        <f>+'NCES-Private Grads-all races'!C63+'NCES-Public Grads-all races'!G64</f>
        <v>5882</v>
      </c>
      <c r="D62" s="265">
        <f>+'NCES-Private Grads-all races'!D63+'NCES-Public Grads-all races'!H64</f>
        <v>6249.1714285714288</v>
      </c>
      <c r="E62" s="265">
        <f>+'NCES-Private Grads-all races'!E63+'NCES-Public Grads-all races'!I64</f>
        <v>6616.3428571428576</v>
      </c>
      <c r="F62" s="265">
        <f>+'NCES-Private Grads-all races'!F63+'NCES-Public Grads-all races'!J64</f>
        <v>6983.5142857142873</v>
      </c>
      <c r="G62" s="265">
        <f>+'NCES-Private Grads-all races'!G63+'NCES-Public Grads-all races'!K64</f>
        <v>7350.6857142857161</v>
      </c>
      <c r="H62" s="265">
        <f>+'NCES-Private Grads-all races'!H63+'NCES-Public Grads-all races'!L64</f>
        <v>7717.8571428571431</v>
      </c>
      <c r="I62" s="265">
        <f>+'NCES-Private Grads-all races'!I63+'NCES-Public Grads-all races'!M64</f>
        <v>7600.4285714285725</v>
      </c>
      <c r="J62" s="265">
        <f>+'NCES-Private Grads-all races'!J63+'NCES-Public Grads-all races'!N64</f>
        <v>7585</v>
      </c>
      <c r="K62" s="265">
        <f>+'NCES-Private Grads-all races'!K63+'NCES-Public Grads-all races'!O64</f>
        <v>8003</v>
      </c>
      <c r="L62" s="265">
        <f>+'NCES-Private Grads-all races'!L63+'NCES-Public Grads-all races'!P64</f>
        <v>8016</v>
      </c>
      <c r="M62" s="265">
        <f>+'NCES-Private Grads-all races'!M63+'NCES-Public Grads-all races'!Q64</f>
        <v>7855</v>
      </c>
      <c r="N62" s="265">
        <f>+'NCES-Private Grads-all races'!N63+'NCES-Public Grads-all races'!R64</f>
        <v>7959</v>
      </c>
      <c r="O62" s="265">
        <f>+'NCES-Private Grads-all races'!O63+'NCES-Public Grads-all races'!S64</f>
        <v>8099</v>
      </c>
      <c r="P62" s="265">
        <f>+'NCES-Private Grads-all races'!P63+'NCES-Public Grads-all races'!T64</f>
        <v>8013.333333333333</v>
      </c>
      <c r="Q62" s="265">
        <f>+'NCES-Private Grads-all races'!Q63+'NCES-Public Grads-all races'!U64</f>
        <v>7801.6666666666661</v>
      </c>
      <c r="R62" s="265">
        <f>+'NCES-Private Grads-all races'!R63+'NCES-Public Grads-all races'!V64</f>
        <v>7654</v>
      </c>
      <c r="S62" s="265">
        <f>+'NCES-Private Grads-all races'!S63+'NCES-Public Grads-all races'!W64</f>
        <v>7315.1111111111113</v>
      </c>
      <c r="T62" s="265">
        <f>+'NCES-Private Grads-all races'!T63+'NCES-Public Grads-all races'!X64</f>
        <v>7374.2222222222226</v>
      </c>
      <c r="U62" s="265">
        <f>+'NCES-Private Grads-all races'!U63+'NCES-Public Grads-all races'!Y64</f>
        <v>6842.333333333333</v>
      </c>
      <c r="V62" s="265">
        <f>+'NCES-Private Grads-all races'!V63+'NCES-Public Grads-all races'!Z64</f>
        <v>6803.4444444444443</v>
      </c>
      <c r="W62" s="265">
        <f>+'NCES-Private Grads-all races'!W63+'NCES-Public Grads-all races'!AA64</f>
        <v>6540.5555555555557</v>
      </c>
      <c r="X62" s="265">
        <f>+'NCES-Private Grads-all races'!X63+'NCES-Public Grads-all races'!AB64</f>
        <v>6535.6666666666661</v>
      </c>
      <c r="Y62" s="265">
        <f>+'NCES-Private Grads-all races'!Y63+'NCES-Public Grads-all races'!AC64</f>
        <v>6679.7777777777774</v>
      </c>
      <c r="Z62" s="265">
        <f>+'NCES-Private Grads-all races'!Z63+'NCES-Public Grads-all races'!AD64</f>
        <v>6858.8888888888887</v>
      </c>
      <c r="AA62" s="265">
        <f>+'NCES-Private Grads-all races'!AA63+'NCES-Public Grads-all races'!AE64</f>
        <v>6615</v>
      </c>
      <c r="AB62" s="265">
        <f>+'NCES-Private Grads-all races'!AB63+'NCES-Public Grads-all races'!AF64</f>
        <v>6935.5</v>
      </c>
      <c r="AC62" s="265">
        <f>+'NCES-Private Grads-all races'!AC63+'NCES-Public Grads-all races'!AG64</f>
        <v>6177</v>
      </c>
      <c r="AD62" s="265">
        <f>+'NCES-Private Grads-all races'!AD63+'NCES-Public Grads-all races'!AH64</f>
        <v>6196</v>
      </c>
      <c r="AE62" s="265">
        <f>+'NCES-Private Grads-all races'!AE63+'NCES-Public Grads-all races'!AI64</f>
        <v>6335</v>
      </c>
      <c r="AF62" s="265">
        <f>+'NCES-Private Grads-all races'!AF63+'NCES-Public Grads-all races'!AJ64</f>
        <v>6514.5</v>
      </c>
      <c r="AG62" s="265">
        <f>+'NCES-Private Grads-all races'!AG63+'NCES-Public Grads-all races'!AK64</f>
        <v>6952</v>
      </c>
      <c r="AH62" s="265">
        <f>+'NCES-Private Grads-all races'!AH63+'NCES-Public Grads-all races'!AL64</f>
        <v>6279</v>
      </c>
      <c r="AI62" s="265">
        <f>+'NCES-Private Grads-all races'!AI63+'NCES-Public Grads-all races'!AM64</f>
        <v>7364</v>
      </c>
      <c r="AJ62" s="265">
        <f>+'NCES-Private Grads-all races'!AJ63+'NCES-Public Grads-all races'!AN64</f>
        <v>7697</v>
      </c>
      <c r="AK62" s="265">
        <f>+'NCES-Private Grads-all races'!AK63+'NCES-Public Grads-all races'!AO64</f>
        <v>7794</v>
      </c>
      <c r="AL62" s="265">
        <f>+'NCES-Private Grads-all races'!AL63+'NCES-Public Grads-all races'!AP64</f>
        <v>7261</v>
      </c>
      <c r="AM62" s="265">
        <f>+'NCES-Private Grads-all races'!AM63+'NCES-Public Grads-all races'!AQ64</f>
        <v>8198</v>
      </c>
      <c r="AN62" s="265">
        <f>+'NCES-Private Grads-all races'!AN63+'NCES-Public Grads-all races'!AR64</f>
        <v>8384</v>
      </c>
      <c r="AO62" s="265">
        <f>+'NCES-Private Grads-all races'!AO63+'NCES-Public Grads-all races'!AS64</f>
        <v>8230</v>
      </c>
      <c r="AP62" s="265">
        <f>+'NCES-Private Grads-all races'!AP63+'NCES-Public Grads-all races'!AT64</f>
        <v>8305</v>
      </c>
      <c r="AQ62" s="265">
        <f>+'NCES-Private Grads-all races'!AQ63+'NCES-Public Grads-all races'!AU64</f>
        <v>8302</v>
      </c>
      <c r="AR62" s="265">
        <f>+'NCES-Private Grads-all races'!AR63+'NCES-Public Grads-all races'!AV64</f>
        <v>8234</v>
      </c>
      <c r="AS62" s="265">
        <f>+'NCES-Private Grads-all races'!AS63+'NCES-Public Grads-all races'!AW64</f>
        <v>9077</v>
      </c>
      <c r="AT62" s="265">
        <f>+'NCES-Private Grads-all races'!AT63+'NCES-Public Grads-all races'!AX64</f>
        <v>8857</v>
      </c>
      <c r="AU62" s="265">
        <f>+'NCES-Private Grads-all races'!AU63+'NCES-Public Grads-all races'!AY64</f>
        <v>8379</v>
      </c>
      <c r="AV62" s="265">
        <f>+'NCES-Private Grads-all races'!AV63+'NCES-Public Grads-all races'!AZ64</f>
        <v>8284</v>
      </c>
      <c r="AW62" s="265">
        <f>+'NCES-Private Grads-all races'!AW63+'NCES-Public Grads-all races'!BA64</f>
        <v>7850</v>
      </c>
      <c r="AX62" s="178"/>
      <c r="AY62" s="178"/>
      <c r="AZ62" s="178"/>
    </row>
    <row r="63" spans="1:52">
      <c r="A63" s="261" t="s">
        <v>137</v>
      </c>
      <c r="B63" s="268">
        <f>+'NCES-Private Grads-all races'!B64+'NCES-Public Grads-all races'!F65</f>
        <v>5747</v>
      </c>
      <c r="C63" s="268">
        <f>+'NCES-Private Grads-all races'!C64+'NCES-Public Grads-all races'!G65</f>
        <v>6389</v>
      </c>
      <c r="D63" s="268">
        <f>+'NCES-Private Grads-all races'!D64+'NCES-Public Grads-all races'!H65</f>
        <v>6460.3428571428567</v>
      </c>
      <c r="E63" s="268">
        <f>+'NCES-Private Grads-all races'!E64+'NCES-Public Grads-all races'!I65</f>
        <v>6531.6857142857134</v>
      </c>
      <c r="F63" s="268">
        <f>+'NCES-Private Grads-all races'!F64+'NCES-Public Grads-all races'!J65</f>
        <v>6603.028571428571</v>
      </c>
      <c r="G63" s="268">
        <f>+'NCES-Private Grads-all races'!G64+'NCES-Public Grads-all races'!K65</f>
        <v>6674.3714285714277</v>
      </c>
      <c r="H63" s="268">
        <f>+'NCES-Private Grads-all races'!H64+'NCES-Public Grads-all races'!L65</f>
        <v>6745.7142857142853</v>
      </c>
      <c r="I63" s="268">
        <f>+'NCES-Private Grads-all races'!I64+'NCES-Public Grads-all races'!M65</f>
        <v>6542.8571428571431</v>
      </c>
      <c r="J63" s="268">
        <f>+'NCES-Private Grads-all races'!J64+'NCES-Public Grads-all races'!N65</f>
        <v>6765</v>
      </c>
      <c r="K63" s="268">
        <f>+'NCES-Private Grads-all races'!K64+'NCES-Public Grads-all races'!O65</f>
        <v>7013</v>
      </c>
      <c r="L63" s="268">
        <f>+'NCES-Private Grads-all races'!L64+'NCES-Public Grads-all races'!P65</f>
        <v>7340</v>
      </c>
      <c r="M63" s="268">
        <f>+'NCES-Private Grads-all races'!M64+'NCES-Public Grads-all races'!Q65</f>
        <v>6767</v>
      </c>
      <c r="N63" s="268">
        <f>+'NCES-Private Grads-all races'!N64+'NCES-Public Grads-all races'!R65</f>
        <v>6506</v>
      </c>
      <c r="O63" s="268">
        <f>+'NCES-Private Grads-all races'!O64+'NCES-Public Grads-all races'!S65</f>
        <v>6735</v>
      </c>
      <c r="P63" s="268">
        <f>+'NCES-Private Grads-all races'!P64+'NCES-Public Grads-all races'!T65</f>
        <v>6657.333333333333</v>
      </c>
      <c r="Q63" s="268">
        <f>+'NCES-Private Grads-all races'!Q64+'NCES-Public Grads-all races'!U65</f>
        <v>7354.6666666666661</v>
      </c>
      <c r="R63" s="268">
        <f>+'NCES-Private Grads-all races'!R64+'NCES-Public Grads-all races'!V65</f>
        <v>6573</v>
      </c>
      <c r="S63" s="268">
        <f>+'NCES-Private Grads-all races'!S64+'NCES-Public Grads-all races'!W65</f>
        <v>6508.7777777777774</v>
      </c>
      <c r="T63" s="268">
        <f>+'NCES-Private Grads-all races'!T64+'NCES-Public Grads-all races'!X65</f>
        <v>6578.5555555555557</v>
      </c>
      <c r="U63" s="268">
        <f>+'NCES-Private Grads-all races'!U64+'NCES-Public Grads-all races'!Y65</f>
        <v>6663.3333333333339</v>
      </c>
      <c r="V63" s="268">
        <f>+'NCES-Private Grads-all races'!V64+'NCES-Public Grads-all races'!Z65</f>
        <v>5874.1111111111113</v>
      </c>
      <c r="W63" s="268">
        <f>+'NCES-Private Grads-all races'!W64+'NCES-Public Grads-all races'!AA65</f>
        <v>5787.8888888888887</v>
      </c>
      <c r="X63" s="268">
        <f>+'NCES-Private Grads-all races'!X64+'NCES-Public Grads-all races'!AB65</f>
        <v>5769.666666666667</v>
      </c>
      <c r="Y63" s="268">
        <f>+'NCES-Private Grads-all races'!Y64+'NCES-Public Grads-all races'!AC65</f>
        <v>5783.4444444444453</v>
      </c>
      <c r="Z63" s="268">
        <f>+'NCES-Private Grads-all races'!Z64+'NCES-Public Grads-all races'!AD65</f>
        <v>5870.2222222222226</v>
      </c>
      <c r="AA63" s="268">
        <f>+'NCES-Private Grads-all races'!AA64+'NCES-Public Grads-all races'!AE65</f>
        <v>5600</v>
      </c>
      <c r="AB63" s="268">
        <f>+'NCES-Private Grads-all races'!AB64+'NCES-Public Grads-all races'!AF65</f>
        <v>5264</v>
      </c>
      <c r="AC63" s="268">
        <f>+'NCES-Private Grads-all races'!AC64+'NCES-Public Grads-all races'!AG65</f>
        <v>4610</v>
      </c>
      <c r="AD63" s="268">
        <f>+'NCES-Private Grads-all races'!AD64+'NCES-Public Grads-all races'!AH65</f>
        <v>4626</v>
      </c>
      <c r="AE63" s="268">
        <f>+'NCES-Private Grads-all races'!AE64+'NCES-Public Grads-all races'!AI65</f>
        <v>4190</v>
      </c>
      <c r="AF63" s="268">
        <f>+'NCES-Private Grads-all races'!AF64+'NCES-Public Grads-all races'!AJ65</f>
        <v>4355</v>
      </c>
      <c r="AG63" s="268">
        <f>+'NCES-Private Grads-all races'!AG64+'NCES-Public Grads-all races'!AK65</f>
        <v>4216</v>
      </c>
      <c r="AH63" s="268">
        <f>+'NCES-Private Grads-all races'!AH64+'NCES-Public Grads-all races'!AL65</f>
        <v>3677</v>
      </c>
      <c r="AI63" s="268">
        <f>+'NCES-Private Grads-all races'!AI64+'NCES-Public Grads-all races'!AM65</f>
        <v>4114</v>
      </c>
      <c r="AJ63" s="268">
        <f>+'NCES-Private Grads-all races'!AJ64+'NCES-Public Grads-all races'!AN65</f>
        <v>4023</v>
      </c>
      <c r="AK63" s="268">
        <f>+'NCES-Private Grads-all races'!AK64+'NCES-Public Grads-all races'!AO65</f>
        <v>3906</v>
      </c>
      <c r="AL63" s="268">
        <f>+'NCES-Private Grads-all races'!AL64+'NCES-Public Grads-all races'!AP65</f>
        <v>3549</v>
      </c>
      <c r="AM63" s="268">
        <f>+'NCES-Private Grads-all races'!AM64+'NCES-Public Grads-all races'!AQ65</f>
        <v>4363</v>
      </c>
      <c r="AN63" s="268">
        <f>+'NCES-Private Grads-all races'!AN64+'NCES-Public Grads-all races'!AR65</f>
        <v>4467.5</v>
      </c>
      <c r="AO63" s="268">
        <f>+'NCES-Private Grads-all races'!AO64+'NCES-Public Grads-all races'!AS65</f>
        <v>3925</v>
      </c>
      <c r="AP63" s="268">
        <f>+'NCES-Private Grads-all races'!AP64+'NCES-Public Grads-all races'!AT65</f>
        <v>4356</v>
      </c>
      <c r="AQ63" s="268">
        <f>+'NCES-Private Grads-all races'!AQ64+'NCES-Public Grads-all races'!AU65</f>
        <v>4231</v>
      </c>
      <c r="AR63" s="268">
        <f>+'NCES-Private Grads-all races'!AR64+'NCES-Public Grads-all races'!AV65</f>
        <v>4705</v>
      </c>
      <c r="AS63" s="268">
        <f>+'NCES-Private Grads-all races'!AS64+'NCES-Public Grads-all races'!AW65</f>
        <v>4604</v>
      </c>
      <c r="AT63" s="268">
        <f>+'NCES-Private Grads-all races'!AT64+'NCES-Public Grads-all races'!AX65</f>
        <v>4852</v>
      </c>
      <c r="AU63" s="268">
        <f>+'NCES-Private Grads-all races'!AU64+'NCES-Public Grads-all races'!AY65</f>
        <v>4857</v>
      </c>
      <c r="AV63" s="268">
        <f>+'NCES-Private Grads-all races'!AV64+'NCES-Public Grads-all races'!AZ65</f>
        <v>5027</v>
      </c>
      <c r="AW63" s="268">
        <f>+'NCES-Private Grads-all races'!AW64+'NCES-Public Grads-all races'!BA65</f>
        <v>4800</v>
      </c>
      <c r="AX63" s="194"/>
      <c r="AY63" s="194"/>
      <c r="AZ63" s="194"/>
    </row>
    <row r="64" spans="1:52">
      <c r="B64" s="195"/>
      <c r="C64" s="179"/>
      <c r="D64" s="178"/>
      <c r="E64" s="178"/>
      <c r="F64" s="178"/>
      <c r="G64" s="178"/>
      <c r="H64" s="178"/>
      <c r="I64" s="178"/>
      <c r="J64" s="178"/>
      <c r="K64" s="178"/>
      <c r="L64" s="178"/>
      <c r="M64" s="178"/>
      <c r="N64" s="196"/>
      <c r="O64" s="178"/>
      <c r="P64" s="196"/>
      <c r="Q64" s="178"/>
      <c r="R64" s="178"/>
      <c r="S64" s="178"/>
      <c r="T64" s="178"/>
      <c r="U64" s="178"/>
      <c r="V64" s="178"/>
      <c r="W64" s="196"/>
      <c r="X64" s="196"/>
      <c r="Y64" s="178"/>
      <c r="Z64" s="178"/>
      <c r="AA64" s="178"/>
      <c r="AB64" s="178"/>
      <c r="AC64" s="196"/>
      <c r="AD64" s="196"/>
      <c r="AE64" s="196"/>
      <c r="AF64" s="196"/>
      <c r="AG64" s="196"/>
      <c r="AH64" s="196"/>
      <c r="AI64" s="196"/>
      <c r="AJ64" s="196"/>
      <c r="AK64" s="196"/>
      <c r="AL64" s="196"/>
      <c r="AM64" s="196"/>
      <c r="AN64" s="196"/>
      <c r="AO64" s="196"/>
      <c r="AP64" s="196"/>
      <c r="AQ64" s="196"/>
      <c r="AR64" s="196"/>
      <c r="AS64" s="196"/>
      <c r="AT64" s="196"/>
      <c r="AU64" s="196"/>
      <c r="AV64" s="194"/>
      <c r="AW64" s="194"/>
      <c r="AX64" s="194"/>
      <c r="AY64" s="194"/>
      <c r="AZ64" s="194"/>
    </row>
    <row r="65" spans="1:52" s="215" customFormat="1">
      <c r="A65" s="151"/>
      <c r="B65" s="211"/>
      <c r="C65" s="211"/>
      <c r="D65" s="197"/>
      <c r="E65" s="197"/>
      <c r="F65" s="197"/>
      <c r="G65" s="197"/>
      <c r="H65" s="197"/>
      <c r="I65" s="197"/>
      <c r="J65" s="197"/>
      <c r="K65" s="197"/>
      <c r="L65" s="197"/>
      <c r="M65" s="197"/>
      <c r="N65" s="212"/>
      <c r="O65" s="197"/>
      <c r="P65" s="212"/>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214"/>
      <c r="AW65" s="214"/>
      <c r="AX65" s="214"/>
      <c r="AY65" s="214"/>
      <c r="AZ65" s="214"/>
    </row>
    <row r="66" spans="1:52">
      <c r="B66" s="179"/>
      <c r="C66" s="179"/>
      <c r="D66" s="178"/>
      <c r="E66" s="178"/>
      <c r="F66" s="178"/>
      <c r="G66" s="178"/>
      <c r="H66" s="178"/>
      <c r="I66" s="178"/>
      <c r="J66" s="178"/>
      <c r="K66" s="178"/>
      <c r="L66" s="178"/>
      <c r="M66" s="178"/>
      <c r="N66" s="180"/>
      <c r="O66" s="178"/>
      <c r="P66" s="180"/>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94"/>
      <c r="AW66" s="194"/>
      <c r="AX66" s="194"/>
      <c r="AY66" s="194"/>
      <c r="AZ66" s="194"/>
    </row>
    <row r="67" spans="1:52">
      <c r="B67" s="179"/>
      <c r="C67" s="179"/>
      <c r="D67" s="178"/>
      <c r="E67" s="178"/>
      <c r="F67" s="178"/>
      <c r="G67" s="178"/>
      <c r="H67" s="178"/>
      <c r="I67" s="178"/>
      <c r="J67" s="178"/>
      <c r="K67" s="178"/>
      <c r="L67" s="178"/>
      <c r="M67" s="178"/>
      <c r="N67" s="180"/>
      <c r="O67" s="178"/>
      <c r="P67" s="180"/>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94"/>
      <c r="AW67" s="194"/>
      <c r="AX67" s="194"/>
      <c r="AY67" s="194"/>
      <c r="AZ67" s="194"/>
    </row>
    <row r="68" spans="1:52">
      <c r="B68" s="179"/>
      <c r="C68" s="179"/>
      <c r="D68" s="178"/>
      <c r="E68" s="178"/>
      <c r="F68" s="178"/>
      <c r="G68" s="178"/>
      <c r="H68" s="178"/>
      <c r="I68" s="178"/>
      <c r="J68" s="178"/>
      <c r="K68" s="178"/>
      <c r="L68" s="178"/>
      <c r="M68" s="178"/>
      <c r="N68" s="180"/>
      <c r="O68" s="178"/>
      <c r="P68" s="180"/>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94"/>
      <c r="AW68" s="194"/>
      <c r="AX68" s="194"/>
      <c r="AY68" s="194"/>
      <c r="AZ68" s="194"/>
    </row>
    <row r="69" spans="1:52">
      <c r="B69" s="179"/>
      <c r="C69" s="179"/>
      <c r="D69" s="178"/>
      <c r="E69" s="178"/>
      <c r="F69" s="178"/>
      <c r="G69" s="178"/>
      <c r="H69" s="178"/>
      <c r="I69" s="178"/>
      <c r="J69" s="178"/>
      <c r="K69" s="178"/>
      <c r="L69" s="178"/>
      <c r="M69" s="178"/>
      <c r="N69" s="180"/>
      <c r="O69" s="178"/>
      <c r="P69" s="180"/>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94"/>
      <c r="AW69" s="194"/>
      <c r="AX69" s="194"/>
      <c r="AY69" s="194"/>
      <c r="AZ69" s="194"/>
    </row>
    <row r="70" spans="1:52">
      <c r="B70" s="179"/>
      <c r="C70" s="179"/>
      <c r="D70" s="178"/>
      <c r="E70" s="178"/>
      <c r="F70" s="178"/>
      <c r="G70" s="178"/>
      <c r="H70" s="178"/>
      <c r="I70" s="178"/>
      <c r="J70" s="178"/>
      <c r="K70" s="178"/>
      <c r="L70" s="178"/>
      <c r="M70" s="178"/>
      <c r="N70" s="180"/>
      <c r="O70" s="178"/>
      <c r="P70" s="180"/>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94"/>
      <c r="AW70" s="194"/>
      <c r="AX70" s="194"/>
      <c r="AY70" s="194"/>
      <c r="AZ70" s="194"/>
    </row>
    <row r="71" spans="1:52">
      <c r="B71" s="179"/>
      <c r="C71" s="179"/>
      <c r="D71" s="178"/>
      <c r="E71" s="178"/>
      <c r="F71" s="178"/>
      <c r="G71" s="178"/>
      <c r="H71" s="178"/>
      <c r="I71" s="178"/>
      <c r="J71" s="178"/>
      <c r="K71" s="178"/>
      <c r="L71" s="178"/>
      <c r="M71" s="178"/>
      <c r="N71" s="180"/>
      <c r="O71" s="178"/>
      <c r="P71" s="180"/>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94"/>
      <c r="AW71" s="194"/>
      <c r="AX71" s="194"/>
      <c r="AY71" s="194"/>
      <c r="AZ71" s="194"/>
    </row>
    <row r="72" spans="1:52">
      <c r="B72" s="179"/>
      <c r="C72" s="179"/>
      <c r="D72" s="178"/>
      <c r="E72" s="178"/>
      <c r="F72" s="178"/>
      <c r="G72" s="178"/>
      <c r="H72" s="178"/>
      <c r="I72" s="178"/>
      <c r="J72" s="178"/>
      <c r="K72" s="178"/>
      <c r="L72" s="178"/>
      <c r="M72" s="178"/>
      <c r="N72" s="180"/>
      <c r="O72" s="178"/>
      <c r="P72" s="180"/>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94"/>
      <c r="AW72" s="194"/>
      <c r="AX72" s="194"/>
      <c r="AY72" s="194"/>
      <c r="AZ72" s="194"/>
    </row>
    <row r="73" spans="1:52">
      <c r="B73" s="179"/>
      <c r="C73" s="179"/>
      <c r="D73" s="178"/>
      <c r="E73" s="178"/>
      <c r="F73" s="178"/>
      <c r="G73" s="178"/>
      <c r="H73" s="178"/>
      <c r="I73" s="178"/>
      <c r="J73" s="178"/>
      <c r="K73" s="178"/>
      <c r="L73" s="178"/>
      <c r="M73" s="178"/>
      <c r="N73" s="180"/>
      <c r="O73" s="178"/>
      <c r="P73" s="180"/>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94"/>
      <c r="AW73" s="194"/>
      <c r="AX73" s="194"/>
      <c r="AY73" s="194"/>
      <c r="AZ73" s="194"/>
    </row>
    <row r="74" spans="1:52">
      <c r="B74" s="179"/>
      <c r="C74" s="179"/>
      <c r="D74" s="178"/>
      <c r="E74" s="178"/>
      <c r="F74" s="178"/>
      <c r="G74" s="178"/>
      <c r="H74" s="178"/>
      <c r="I74" s="178"/>
      <c r="J74" s="178"/>
      <c r="K74" s="178"/>
      <c r="L74" s="178"/>
      <c r="M74" s="178"/>
      <c r="N74" s="180"/>
      <c r="O74" s="178"/>
      <c r="P74" s="180"/>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94"/>
      <c r="AW74" s="194"/>
      <c r="AX74" s="194"/>
      <c r="AY74" s="194"/>
      <c r="AZ74" s="194"/>
    </row>
    <row r="75" spans="1:52">
      <c r="B75" s="179"/>
      <c r="C75" s="179"/>
      <c r="D75" s="178"/>
      <c r="E75" s="178"/>
      <c r="F75" s="178"/>
      <c r="G75" s="178"/>
      <c r="H75" s="178"/>
      <c r="I75" s="178"/>
      <c r="J75" s="178"/>
      <c r="K75" s="178"/>
      <c r="L75" s="178"/>
      <c r="M75" s="178"/>
      <c r="N75" s="180"/>
      <c r="O75" s="178"/>
      <c r="P75" s="180"/>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94"/>
      <c r="AW75" s="194"/>
      <c r="AX75" s="194"/>
      <c r="AY75" s="194"/>
      <c r="AZ75" s="194"/>
    </row>
    <row r="76" spans="1:52">
      <c r="B76" s="179"/>
      <c r="C76" s="179"/>
      <c r="D76" s="178"/>
      <c r="E76" s="178"/>
      <c r="F76" s="178"/>
      <c r="G76" s="178"/>
      <c r="H76" s="178"/>
      <c r="I76" s="178"/>
      <c r="J76" s="178"/>
      <c r="K76" s="178"/>
      <c r="L76" s="178"/>
      <c r="M76" s="178"/>
      <c r="N76" s="180"/>
      <c r="O76" s="178"/>
      <c r="P76" s="180"/>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94"/>
      <c r="AW76" s="194"/>
      <c r="AX76" s="194"/>
      <c r="AY76" s="194"/>
      <c r="AZ76" s="194"/>
    </row>
    <row r="77" spans="1:52">
      <c r="B77" s="179"/>
      <c r="C77" s="179"/>
      <c r="D77" s="178"/>
      <c r="E77" s="178"/>
      <c r="F77" s="178"/>
      <c r="G77" s="178"/>
      <c r="H77" s="178"/>
      <c r="I77" s="178"/>
      <c r="J77" s="178"/>
      <c r="K77" s="178"/>
      <c r="L77" s="178"/>
      <c r="M77" s="178"/>
      <c r="N77" s="180"/>
      <c r="O77" s="178"/>
      <c r="P77" s="180"/>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94"/>
      <c r="AW77" s="194"/>
      <c r="AX77" s="194"/>
      <c r="AY77" s="194"/>
      <c r="AZ77" s="194"/>
    </row>
    <row r="78" spans="1:52">
      <c r="B78" s="179"/>
      <c r="C78" s="179"/>
      <c r="D78" s="178"/>
      <c r="E78" s="178"/>
      <c r="F78" s="178"/>
      <c r="G78" s="178"/>
      <c r="H78" s="178"/>
      <c r="I78" s="178"/>
      <c r="J78" s="178"/>
      <c r="K78" s="178"/>
      <c r="L78" s="178"/>
      <c r="M78" s="178"/>
      <c r="N78" s="180"/>
      <c r="O78" s="178"/>
      <c r="P78" s="180"/>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94"/>
      <c r="AW78" s="194"/>
      <c r="AX78" s="194"/>
      <c r="AY78" s="194"/>
      <c r="AZ78" s="194"/>
    </row>
    <row r="79" spans="1:52">
      <c r="B79" s="179"/>
      <c r="C79" s="179"/>
      <c r="D79" s="178"/>
      <c r="E79" s="178"/>
      <c r="F79" s="178"/>
      <c r="G79" s="178"/>
      <c r="H79" s="178"/>
      <c r="I79" s="178"/>
      <c r="J79" s="178"/>
      <c r="K79" s="178"/>
      <c r="L79" s="178"/>
      <c r="M79" s="178"/>
      <c r="N79" s="180"/>
      <c r="O79" s="178"/>
      <c r="P79" s="180"/>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94"/>
      <c r="AW79" s="194"/>
      <c r="AX79" s="194"/>
      <c r="AY79" s="194"/>
      <c r="AZ79" s="194"/>
    </row>
    <row r="80" spans="1:52">
      <c r="B80" s="179"/>
      <c r="C80" s="179"/>
      <c r="D80" s="178"/>
      <c r="E80" s="178"/>
      <c r="F80" s="178"/>
      <c r="G80" s="178"/>
      <c r="H80" s="178"/>
      <c r="I80" s="178"/>
      <c r="J80" s="178"/>
      <c r="K80" s="178"/>
      <c r="L80" s="178"/>
      <c r="M80" s="178"/>
      <c r="N80" s="180"/>
      <c r="O80" s="178"/>
      <c r="P80" s="180"/>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94"/>
      <c r="AW80" s="194"/>
      <c r="AX80" s="194"/>
      <c r="AY80" s="194"/>
      <c r="AZ80" s="194"/>
    </row>
    <row r="81" spans="2:52">
      <c r="B81" s="179"/>
      <c r="C81" s="179"/>
      <c r="D81" s="178"/>
      <c r="E81" s="178"/>
      <c r="F81" s="178"/>
      <c r="G81" s="178"/>
      <c r="H81" s="178"/>
      <c r="I81" s="178"/>
      <c r="J81" s="178"/>
      <c r="K81" s="178"/>
      <c r="L81" s="178"/>
      <c r="M81" s="178"/>
      <c r="N81" s="180"/>
      <c r="O81" s="178"/>
      <c r="P81" s="180"/>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94"/>
      <c r="AW81" s="194"/>
      <c r="AX81" s="194"/>
      <c r="AY81" s="194"/>
      <c r="AZ81" s="194"/>
    </row>
    <row r="82" spans="2:52">
      <c r="B82" s="179"/>
      <c r="C82" s="179"/>
      <c r="D82" s="178"/>
      <c r="E82" s="178"/>
      <c r="F82" s="178"/>
      <c r="G82" s="178"/>
      <c r="H82" s="178"/>
      <c r="I82" s="178"/>
      <c r="J82" s="178"/>
      <c r="K82" s="178"/>
      <c r="L82" s="178"/>
      <c r="M82" s="178"/>
      <c r="N82" s="180"/>
      <c r="O82" s="178"/>
      <c r="P82" s="180"/>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94"/>
      <c r="AW82" s="194"/>
      <c r="AX82" s="194"/>
      <c r="AY82" s="194"/>
      <c r="AZ82" s="194"/>
    </row>
    <row r="83" spans="2:52">
      <c r="B83" s="179"/>
      <c r="C83" s="179"/>
      <c r="D83" s="178"/>
      <c r="E83" s="178"/>
      <c r="F83" s="178"/>
      <c r="G83" s="178"/>
      <c r="H83" s="178"/>
      <c r="I83" s="178"/>
      <c r="J83" s="178"/>
      <c r="K83" s="178"/>
      <c r="L83" s="178"/>
      <c r="M83" s="178"/>
      <c r="N83" s="180"/>
      <c r="O83" s="178"/>
      <c r="P83" s="180"/>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94"/>
      <c r="AW83" s="194"/>
      <c r="AX83" s="194"/>
      <c r="AY83" s="194"/>
      <c r="AZ83" s="194"/>
    </row>
    <row r="84" spans="2:52">
      <c r="B84" s="179"/>
      <c r="C84" s="179"/>
      <c r="D84" s="178"/>
      <c r="E84" s="178"/>
      <c r="F84" s="178"/>
      <c r="G84" s="178"/>
      <c r="H84" s="178"/>
      <c r="I84" s="178"/>
      <c r="J84" s="178"/>
      <c r="K84" s="178"/>
      <c r="L84" s="178"/>
      <c r="M84" s="178"/>
      <c r="N84" s="180"/>
      <c r="O84" s="178"/>
      <c r="P84" s="180"/>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94"/>
      <c r="AW84" s="194"/>
      <c r="AX84" s="194"/>
      <c r="AY84" s="194"/>
      <c r="AZ84" s="194"/>
    </row>
    <row r="85" spans="2:52">
      <c r="B85" s="179"/>
      <c r="C85" s="179"/>
      <c r="D85" s="178"/>
      <c r="E85" s="178"/>
      <c r="F85" s="178"/>
      <c r="G85" s="178"/>
      <c r="H85" s="178"/>
      <c r="I85" s="178"/>
      <c r="J85" s="178"/>
      <c r="K85" s="178"/>
      <c r="L85" s="178"/>
      <c r="M85" s="178"/>
      <c r="N85" s="180"/>
      <c r="O85" s="178"/>
      <c r="P85" s="180"/>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94"/>
      <c r="AW85" s="194"/>
      <c r="AX85" s="194"/>
      <c r="AY85" s="194"/>
      <c r="AZ85" s="194"/>
    </row>
    <row r="86" spans="2:52">
      <c r="B86" s="179"/>
      <c r="C86" s="179"/>
      <c r="D86" s="178"/>
      <c r="E86" s="178"/>
      <c r="F86" s="178"/>
      <c r="G86" s="178"/>
      <c r="H86" s="178"/>
      <c r="I86" s="178"/>
      <c r="J86" s="178"/>
      <c r="K86" s="178"/>
      <c r="L86" s="178"/>
      <c r="M86" s="178"/>
      <c r="N86" s="180"/>
      <c r="O86" s="178"/>
      <c r="P86" s="180"/>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94"/>
      <c r="AW86" s="194"/>
      <c r="AX86" s="194"/>
      <c r="AY86" s="194"/>
      <c r="AZ86" s="194"/>
    </row>
    <row r="87" spans="2:52">
      <c r="B87" s="179"/>
      <c r="C87" s="179"/>
      <c r="D87" s="178"/>
      <c r="E87" s="178"/>
      <c r="F87" s="178"/>
      <c r="G87" s="178"/>
      <c r="H87" s="178"/>
      <c r="I87" s="178"/>
      <c r="J87" s="178"/>
      <c r="K87" s="178"/>
      <c r="L87" s="178"/>
      <c r="M87" s="178"/>
      <c r="N87" s="180"/>
      <c r="O87" s="178"/>
      <c r="P87" s="180"/>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94"/>
      <c r="AW87" s="194"/>
      <c r="AX87" s="194"/>
      <c r="AY87" s="194"/>
      <c r="AZ87" s="194"/>
    </row>
    <row r="88" spans="2:52">
      <c r="B88" s="179"/>
      <c r="C88" s="179"/>
      <c r="D88" s="178"/>
      <c r="E88" s="178"/>
      <c r="F88" s="178"/>
      <c r="G88" s="178"/>
      <c r="H88" s="178"/>
      <c r="I88" s="178"/>
      <c r="J88" s="178"/>
      <c r="K88" s="178"/>
      <c r="L88" s="178"/>
      <c r="M88" s="178"/>
      <c r="N88" s="180"/>
      <c r="O88" s="178"/>
      <c r="P88" s="180"/>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94"/>
      <c r="AW88" s="194"/>
      <c r="AX88" s="194"/>
      <c r="AY88" s="194"/>
      <c r="AZ88" s="194"/>
    </row>
    <row r="89" spans="2:52">
      <c r="B89" s="179"/>
      <c r="C89" s="179"/>
      <c r="D89" s="178"/>
      <c r="E89" s="178"/>
      <c r="F89" s="178"/>
      <c r="G89" s="178"/>
      <c r="H89" s="178"/>
      <c r="I89" s="178"/>
      <c r="J89" s="178"/>
      <c r="K89" s="178"/>
      <c r="L89" s="178"/>
      <c r="M89" s="178"/>
      <c r="N89" s="180"/>
      <c r="O89" s="178"/>
      <c r="P89" s="180"/>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94"/>
      <c r="AW89" s="194"/>
      <c r="AX89" s="194"/>
      <c r="AY89" s="194"/>
      <c r="AZ89" s="194"/>
    </row>
    <row r="90" spans="2:52">
      <c r="B90" s="179"/>
      <c r="C90" s="179"/>
      <c r="D90" s="178"/>
      <c r="E90" s="178"/>
      <c r="F90" s="178"/>
      <c r="G90" s="178"/>
      <c r="H90" s="178"/>
      <c r="I90" s="178"/>
      <c r="J90" s="178"/>
      <c r="K90" s="178"/>
      <c r="L90" s="178"/>
      <c r="M90" s="178"/>
      <c r="N90" s="180"/>
      <c r="O90" s="178"/>
      <c r="P90" s="180"/>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94"/>
      <c r="AW90" s="194"/>
      <c r="AX90" s="194"/>
      <c r="AY90" s="194"/>
      <c r="AZ90" s="194"/>
    </row>
    <row r="91" spans="2:52">
      <c r="B91" s="179"/>
      <c r="C91" s="179"/>
      <c r="D91" s="178"/>
      <c r="E91" s="178"/>
      <c r="F91" s="178"/>
      <c r="G91" s="178"/>
      <c r="H91" s="178"/>
      <c r="I91" s="178"/>
      <c r="J91" s="178"/>
      <c r="K91" s="178"/>
      <c r="L91" s="178"/>
      <c r="M91" s="178"/>
      <c r="N91" s="180"/>
      <c r="O91" s="178"/>
      <c r="P91" s="180"/>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94"/>
      <c r="AW91" s="194"/>
      <c r="AX91" s="194"/>
      <c r="AY91" s="194"/>
      <c r="AZ91" s="194"/>
    </row>
    <row r="92" spans="2:52">
      <c r="B92" s="179"/>
      <c r="C92" s="179"/>
      <c r="D92" s="178"/>
      <c r="E92" s="178"/>
      <c r="F92" s="178"/>
      <c r="G92" s="178"/>
      <c r="H92" s="178"/>
      <c r="I92" s="178"/>
      <c r="J92" s="178"/>
      <c r="K92" s="178"/>
      <c r="L92" s="178"/>
      <c r="M92" s="178"/>
      <c r="N92" s="180"/>
      <c r="O92" s="178"/>
      <c r="P92" s="180"/>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94"/>
      <c r="AW92" s="194"/>
      <c r="AX92" s="194"/>
      <c r="AY92" s="194"/>
      <c r="AZ92" s="194"/>
    </row>
    <row r="93" spans="2:52">
      <c r="B93" s="179"/>
      <c r="C93" s="179"/>
      <c r="D93" s="178"/>
      <c r="E93" s="178"/>
      <c r="F93" s="178"/>
      <c r="G93" s="178"/>
      <c r="H93" s="178"/>
      <c r="I93" s="178"/>
      <c r="J93" s="178"/>
      <c r="K93" s="178"/>
      <c r="L93" s="178"/>
      <c r="M93" s="178"/>
      <c r="N93" s="180"/>
      <c r="O93" s="178"/>
      <c r="P93" s="180"/>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94"/>
      <c r="AW93" s="194"/>
      <c r="AX93" s="194"/>
      <c r="AY93" s="194"/>
      <c r="AZ93" s="194"/>
    </row>
    <row r="94" spans="2:52">
      <c r="B94" s="179"/>
      <c r="C94" s="179"/>
      <c r="D94" s="178"/>
      <c r="E94" s="178"/>
      <c r="F94" s="178"/>
      <c r="G94" s="178"/>
      <c r="H94" s="178"/>
      <c r="I94" s="178"/>
      <c r="J94" s="178"/>
      <c r="K94" s="178"/>
      <c r="L94" s="178"/>
      <c r="M94" s="178"/>
      <c r="N94" s="180"/>
      <c r="O94" s="178"/>
      <c r="P94" s="180"/>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94"/>
      <c r="AW94" s="194"/>
      <c r="AX94" s="194"/>
      <c r="AY94" s="194"/>
      <c r="AZ94" s="194"/>
    </row>
    <row r="95" spans="2:52">
      <c r="B95" s="179"/>
      <c r="C95" s="179"/>
      <c r="D95" s="178"/>
      <c r="E95" s="178"/>
      <c r="F95" s="178"/>
      <c r="G95" s="178"/>
      <c r="H95" s="178"/>
      <c r="I95" s="178"/>
      <c r="J95" s="178"/>
      <c r="K95" s="178"/>
      <c r="L95" s="178"/>
      <c r="M95" s="178"/>
      <c r="N95" s="180"/>
      <c r="O95" s="178"/>
      <c r="P95" s="180"/>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94"/>
      <c r="AW95" s="194"/>
      <c r="AX95" s="194"/>
      <c r="AY95" s="194"/>
      <c r="AZ95" s="194"/>
    </row>
    <row r="96" spans="2:52">
      <c r="B96" s="179"/>
      <c r="C96" s="179"/>
      <c r="D96" s="178"/>
      <c r="E96" s="178"/>
      <c r="F96" s="178"/>
      <c r="G96" s="178"/>
      <c r="H96" s="178"/>
      <c r="I96" s="178"/>
      <c r="J96" s="178"/>
      <c r="K96" s="178"/>
      <c r="L96" s="178"/>
      <c r="M96" s="178"/>
      <c r="N96" s="180"/>
      <c r="O96" s="178"/>
      <c r="P96" s="180"/>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94"/>
      <c r="AW96" s="194"/>
      <c r="AX96" s="194"/>
      <c r="AY96" s="194"/>
      <c r="AZ96" s="194"/>
    </row>
    <row r="97" spans="2:52">
      <c r="B97" s="179"/>
      <c r="C97" s="179"/>
      <c r="D97" s="178"/>
      <c r="E97" s="178"/>
      <c r="F97" s="178"/>
      <c r="G97" s="178"/>
      <c r="H97" s="178"/>
      <c r="I97" s="178"/>
      <c r="J97" s="178"/>
      <c r="K97" s="178"/>
      <c r="L97" s="178"/>
      <c r="M97" s="178"/>
      <c r="N97" s="180"/>
      <c r="O97" s="178"/>
      <c r="P97" s="180"/>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94"/>
      <c r="AW97" s="194"/>
      <c r="AX97" s="194"/>
      <c r="AY97" s="194"/>
      <c r="AZ97" s="194"/>
    </row>
    <row r="98" spans="2:52">
      <c r="B98" s="179"/>
      <c r="C98" s="179"/>
      <c r="D98" s="178"/>
      <c r="E98" s="178"/>
      <c r="F98" s="178"/>
      <c r="G98" s="178"/>
      <c r="H98" s="178"/>
      <c r="I98" s="178"/>
      <c r="J98" s="178"/>
      <c r="K98" s="178"/>
      <c r="L98" s="178"/>
      <c r="M98" s="178"/>
      <c r="N98" s="180"/>
      <c r="O98" s="178"/>
      <c r="P98" s="180"/>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94"/>
      <c r="AW98" s="194"/>
      <c r="AX98" s="194"/>
      <c r="AY98" s="194"/>
      <c r="AZ98" s="194"/>
    </row>
    <row r="99" spans="2:52">
      <c r="B99" s="179"/>
      <c r="C99" s="179"/>
      <c r="D99" s="178"/>
      <c r="E99" s="178"/>
      <c r="F99" s="178"/>
      <c r="G99" s="178"/>
      <c r="H99" s="178"/>
      <c r="I99" s="178"/>
      <c r="J99" s="178"/>
      <c r="K99" s="178"/>
      <c r="L99" s="178"/>
      <c r="M99" s="178"/>
      <c r="N99" s="180"/>
      <c r="O99" s="178"/>
      <c r="P99" s="180"/>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94"/>
      <c r="AW99" s="194"/>
      <c r="AX99" s="194"/>
      <c r="AY99" s="194"/>
      <c r="AZ99" s="194"/>
    </row>
    <row r="100" spans="2:52">
      <c r="B100" s="179"/>
      <c r="C100" s="179"/>
      <c r="D100" s="178"/>
      <c r="E100" s="178"/>
      <c r="F100" s="178"/>
      <c r="G100" s="178"/>
      <c r="H100" s="178"/>
      <c r="I100" s="178"/>
      <c r="J100" s="178"/>
      <c r="K100" s="178"/>
      <c r="L100" s="178"/>
      <c r="M100" s="178"/>
      <c r="N100" s="180"/>
      <c r="O100" s="178"/>
      <c r="P100" s="180"/>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94"/>
      <c r="AW100" s="194"/>
      <c r="AX100" s="194"/>
      <c r="AY100" s="194"/>
      <c r="AZ100" s="194"/>
    </row>
    <row r="101" spans="2:52">
      <c r="B101" s="179"/>
      <c r="C101" s="179"/>
      <c r="D101" s="178"/>
      <c r="E101" s="178"/>
      <c r="F101" s="178"/>
      <c r="G101" s="178"/>
      <c r="H101" s="178"/>
      <c r="I101" s="178"/>
      <c r="J101" s="178"/>
      <c r="K101" s="178"/>
      <c r="L101" s="178"/>
      <c r="M101" s="178"/>
      <c r="N101" s="180"/>
      <c r="O101" s="178"/>
      <c r="P101" s="180"/>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94"/>
      <c r="AW101" s="194"/>
      <c r="AX101" s="194"/>
      <c r="AY101" s="194"/>
      <c r="AZ101" s="194"/>
    </row>
    <row r="102" spans="2:52">
      <c r="B102" s="179"/>
      <c r="C102" s="179"/>
      <c r="D102" s="178"/>
      <c r="E102" s="178"/>
      <c r="F102" s="178"/>
      <c r="G102" s="178"/>
      <c r="H102" s="178"/>
      <c r="I102" s="178"/>
      <c r="J102" s="178"/>
      <c r="K102" s="178"/>
      <c r="L102" s="178"/>
      <c r="M102" s="178"/>
      <c r="N102" s="180"/>
      <c r="O102" s="178"/>
      <c r="P102" s="180"/>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94"/>
      <c r="AW102" s="194"/>
      <c r="AX102" s="194"/>
      <c r="AY102" s="194"/>
      <c r="AZ102" s="194"/>
    </row>
    <row r="103" spans="2:52">
      <c r="B103" s="179"/>
      <c r="C103" s="179"/>
      <c r="D103" s="178"/>
      <c r="E103" s="178"/>
      <c r="F103" s="178"/>
      <c r="G103" s="178"/>
      <c r="H103" s="178"/>
      <c r="I103" s="178"/>
      <c r="J103" s="178"/>
      <c r="K103" s="178"/>
      <c r="L103" s="178"/>
      <c r="M103" s="178"/>
      <c r="N103" s="180"/>
      <c r="O103" s="178"/>
      <c r="P103" s="180"/>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94"/>
      <c r="AW103" s="194"/>
      <c r="AX103" s="194"/>
      <c r="AY103" s="194"/>
      <c r="AZ103" s="194"/>
    </row>
    <row r="104" spans="2:52">
      <c r="B104" s="179"/>
      <c r="C104" s="179"/>
      <c r="D104" s="178"/>
      <c r="E104" s="178"/>
      <c r="F104" s="178"/>
      <c r="G104" s="178"/>
      <c r="H104" s="178"/>
      <c r="I104" s="178"/>
      <c r="J104" s="178"/>
      <c r="K104" s="178"/>
      <c r="L104" s="178"/>
      <c r="M104" s="178"/>
      <c r="N104" s="180"/>
      <c r="O104" s="178"/>
      <c r="P104" s="180"/>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178"/>
      <c r="AQ104" s="178"/>
      <c r="AR104" s="178"/>
      <c r="AS104" s="178"/>
      <c r="AT104" s="178"/>
      <c r="AU104" s="178"/>
      <c r="AV104" s="194"/>
      <c r="AW104" s="194"/>
      <c r="AX104" s="194"/>
      <c r="AY104" s="194"/>
      <c r="AZ104" s="194"/>
    </row>
    <row r="105" spans="2:52">
      <c r="B105" s="179"/>
      <c r="C105" s="179"/>
      <c r="D105" s="178"/>
      <c r="E105" s="178"/>
      <c r="F105" s="178"/>
      <c r="G105" s="178"/>
      <c r="H105" s="178"/>
      <c r="I105" s="178"/>
      <c r="J105" s="178"/>
      <c r="K105" s="178"/>
      <c r="L105" s="178"/>
      <c r="M105" s="178"/>
      <c r="N105" s="180"/>
      <c r="O105" s="178"/>
      <c r="P105" s="180"/>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178"/>
      <c r="AR105" s="178"/>
      <c r="AS105" s="178"/>
      <c r="AT105" s="178"/>
      <c r="AU105" s="178"/>
      <c r="AV105" s="194"/>
      <c r="AW105" s="194"/>
      <c r="AX105" s="194"/>
      <c r="AY105" s="194"/>
      <c r="AZ105" s="194"/>
    </row>
    <row r="106" spans="2:52">
      <c r="B106" s="179"/>
      <c r="C106" s="179"/>
      <c r="D106" s="178"/>
      <c r="E106" s="178"/>
      <c r="F106" s="178"/>
      <c r="G106" s="178"/>
      <c r="H106" s="178"/>
      <c r="I106" s="178"/>
      <c r="J106" s="178"/>
      <c r="K106" s="178"/>
      <c r="L106" s="178"/>
      <c r="M106" s="178"/>
      <c r="N106" s="180"/>
      <c r="O106" s="178"/>
      <c r="P106" s="180"/>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94"/>
      <c r="AW106" s="194"/>
      <c r="AX106" s="194"/>
      <c r="AY106" s="194"/>
      <c r="AZ106" s="194"/>
    </row>
    <row r="107" spans="2:52">
      <c r="B107" s="179"/>
      <c r="C107" s="179"/>
      <c r="D107" s="178"/>
      <c r="E107" s="178"/>
      <c r="F107" s="178"/>
      <c r="G107" s="178"/>
      <c r="H107" s="178"/>
      <c r="I107" s="178"/>
      <c r="J107" s="178"/>
      <c r="K107" s="178"/>
      <c r="L107" s="178"/>
      <c r="M107" s="178"/>
      <c r="N107" s="180"/>
      <c r="O107" s="178"/>
      <c r="P107" s="180"/>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178"/>
      <c r="AR107" s="178"/>
      <c r="AS107" s="178"/>
      <c r="AT107" s="178"/>
      <c r="AU107" s="178"/>
      <c r="AV107" s="194"/>
      <c r="AW107" s="194"/>
      <c r="AX107" s="194"/>
      <c r="AY107" s="194"/>
      <c r="AZ107" s="194"/>
    </row>
    <row r="108" spans="2:52">
      <c r="B108" s="179"/>
      <c r="C108" s="179"/>
      <c r="D108" s="178"/>
      <c r="E108" s="178"/>
      <c r="F108" s="178"/>
      <c r="G108" s="178"/>
      <c r="H108" s="178"/>
      <c r="I108" s="178"/>
      <c r="J108" s="178"/>
      <c r="K108" s="178"/>
      <c r="L108" s="178"/>
      <c r="M108" s="178"/>
      <c r="N108" s="180"/>
      <c r="O108" s="178"/>
      <c r="P108" s="180"/>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94"/>
      <c r="AW108" s="194"/>
      <c r="AX108" s="194"/>
      <c r="AY108" s="194"/>
      <c r="AZ108" s="194"/>
    </row>
    <row r="109" spans="2:52">
      <c r="B109" s="179"/>
      <c r="C109" s="179"/>
      <c r="D109" s="178"/>
      <c r="E109" s="178"/>
      <c r="F109" s="178"/>
      <c r="G109" s="178"/>
      <c r="H109" s="178"/>
      <c r="I109" s="178"/>
      <c r="J109" s="178"/>
      <c r="K109" s="178"/>
      <c r="L109" s="178"/>
      <c r="M109" s="178"/>
      <c r="N109" s="180"/>
      <c r="O109" s="178"/>
      <c r="P109" s="180"/>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178"/>
      <c r="AQ109" s="178"/>
      <c r="AR109" s="178"/>
      <c r="AS109" s="178"/>
      <c r="AT109" s="178"/>
      <c r="AU109" s="178"/>
      <c r="AV109" s="194"/>
      <c r="AW109" s="194"/>
      <c r="AX109" s="194"/>
      <c r="AY109" s="194"/>
      <c r="AZ109" s="194"/>
    </row>
    <row r="110" spans="2:52">
      <c r="B110" s="179"/>
      <c r="C110" s="179"/>
      <c r="D110" s="178"/>
      <c r="E110" s="178"/>
      <c r="F110" s="178"/>
      <c r="G110" s="178"/>
      <c r="H110" s="178"/>
      <c r="I110" s="178"/>
      <c r="J110" s="178"/>
      <c r="K110" s="178"/>
      <c r="L110" s="178"/>
      <c r="M110" s="178"/>
      <c r="N110" s="180"/>
      <c r="O110" s="178"/>
      <c r="P110" s="180"/>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178"/>
      <c r="AQ110" s="178"/>
      <c r="AR110" s="178"/>
      <c r="AS110" s="178"/>
      <c r="AT110" s="178"/>
      <c r="AU110" s="178"/>
      <c r="AV110" s="194"/>
      <c r="AW110" s="194"/>
      <c r="AX110" s="194"/>
      <c r="AY110" s="194"/>
      <c r="AZ110" s="194"/>
    </row>
    <row r="111" spans="2:52">
      <c r="B111" s="179"/>
      <c r="C111" s="179"/>
      <c r="D111" s="178"/>
      <c r="E111" s="178"/>
      <c r="F111" s="178"/>
      <c r="G111" s="178"/>
      <c r="H111" s="178"/>
      <c r="I111" s="178"/>
      <c r="J111" s="178"/>
      <c r="K111" s="178"/>
      <c r="L111" s="178"/>
      <c r="M111" s="178"/>
      <c r="N111" s="180"/>
      <c r="O111" s="178"/>
      <c r="P111" s="180"/>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178"/>
      <c r="AP111" s="178"/>
      <c r="AQ111" s="178"/>
      <c r="AR111" s="178"/>
      <c r="AS111" s="178"/>
      <c r="AT111" s="178"/>
      <c r="AU111" s="178"/>
      <c r="AV111" s="194"/>
      <c r="AW111" s="194"/>
      <c r="AX111" s="194"/>
      <c r="AY111" s="194"/>
      <c r="AZ111" s="194"/>
    </row>
    <row r="112" spans="2:52">
      <c r="B112" s="179"/>
      <c r="C112" s="179"/>
      <c r="D112" s="178"/>
      <c r="E112" s="178"/>
      <c r="F112" s="178"/>
      <c r="G112" s="178"/>
      <c r="H112" s="178"/>
      <c r="I112" s="178"/>
      <c r="J112" s="178"/>
      <c r="K112" s="178"/>
      <c r="L112" s="178"/>
      <c r="M112" s="178"/>
      <c r="N112" s="180"/>
      <c r="O112" s="178"/>
      <c r="P112" s="180"/>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94"/>
      <c r="AW112" s="194"/>
      <c r="AX112" s="194"/>
      <c r="AY112" s="194"/>
      <c r="AZ112" s="194"/>
    </row>
    <row r="113" spans="2:52">
      <c r="B113" s="179"/>
      <c r="C113" s="179"/>
      <c r="D113" s="178"/>
      <c r="E113" s="178"/>
      <c r="F113" s="178"/>
      <c r="G113" s="178"/>
      <c r="H113" s="178"/>
      <c r="I113" s="178"/>
      <c r="J113" s="178"/>
      <c r="K113" s="178"/>
      <c r="L113" s="178"/>
      <c r="M113" s="178"/>
      <c r="N113" s="180"/>
      <c r="O113" s="178"/>
      <c r="P113" s="180"/>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94"/>
      <c r="AW113" s="194"/>
      <c r="AX113" s="194"/>
      <c r="AY113" s="194"/>
      <c r="AZ113" s="194"/>
    </row>
    <row r="114" spans="2:52">
      <c r="B114" s="179"/>
      <c r="C114" s="179"/>
      <c r="D114" s="178"/>
      <c r="E114" s="178"/>
      <c r="F114" s="178"/>
      <c r="G114" s="178"/>
      <c r="H114" s="178"/>
      <c r="I114" s="178"/>
      <c r="J114" s="178"/>
      <c r="K114" s="178"/>
      <c r="L114" s="178"/>
      <c r="M114" s="178"/>
      <c r="N114" s="180"/>
      <c r="O114" s="178"/>
      <c r="P114" s="180"/>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8"/>
      <c r="AN114" s="178"/>
      <c r="AO114" s="178"/>
      <c r="AP114" s="178"/>
      <c r="AQ114" s="178"/>
      <c r="AR114" s="178"/>
      <c r="AS114" s="178"/>
      <c r="AT114" s="178"/>
      <c r="AU114" s="178"/>
      <c r="AV114" s="194"/>
      <c r="AW114" s="194"/>
      <c r="AX114" s="194"/>
      <c r="AY114" s="194"/>
      <c r="AZ114" s="194"/>
    </row>
    <row r="115" spans="2:52">
      <c r="B115" s="179"/>
      <c r="C115" s="179"/>
      <c r="D115" s="178"/>
      <c r="E115" s="178"/>
      <c r="F115" s="178"/>
      <c r="G115" s="178"/>
      <c r="H115" s="178"/>
      <c r="I115" s="178"/>
      <c r="J115" s="178"/>
      <c r="K115" s="178"/>
      <c r="L115" s="178"/>
      <c r="M115" s="178"/>
      <c r="N115" s="180"/>
      <c r="O115" s="178"/>
      <c r="P115" s="180"/>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c r="AT115" s="178"/>
      <c r="AU115" s="178"/>
      <c r="AV115" s="194"/>
      <c r="AW115" s="194"/>
      <c r="AX115" s="194"/>
      <c r="AY115" s="194"/>
      <c r="AZ115" s="194"/>
    </row>
    <row r="116" spans="2:52">
      <c r="B116" s="179"/>
      <c r="C116" s="179"/>
      <c r="D116" s="178"/>
      <c r="E116" s="178"/>
      <c r="F116" s="178"/>
      <c r="G116" s="178"/>
      <c r="H116" s="178"/>
      <c r="I116" s="178"/>
      <c r="J116" s="178"/>
      <c r="K116" s="178"/>
      <c r="L116" s="178"/>
      <c r="M116" s="178"/>
      <c r="N116" s="180"/>
      <c r="O116" s="178"/>
      <c r="P116" s="180"/>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94"/>
      <c r="AW116" s="194"/>
      <c r="AX116" s="194"/>
      <c r="AY116" s="194"/>
      <c r="AZ116" s="194"/>
    </row>
    <row r="117" spans="2:52">
      <c r="B117" s="179"/>
      <c r="C117" s="179"/>
      <c r="D117" s="178"/>
      <c r="E117" s="178"/>
      <c r="F117" s="178"/>
      <c r="G117" s="178"/>
      <c r="H117" s="178"/>
      <c r="I117" s="178"/>
      <c r="J117" s="178"/>
      <c r="K117" s="178"/>
      <c r="L117" s="178"/>
      <c r="M117" s="178"/>
      <c r="N117" s="180"/>
      <c r="O117" s="178"/>
      <c r="P117" s="180"/>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78"/>
      <c r="AP117" s="178"/>
      <c r="AQ117" s="178"/>
      <c r="AR117" s="178"/>
      <c r="AS117" s="178"/>
      <c r="AT117" s="178"/>
      <c r="AU117" s="178"/>
      <c r="AV117" s="194"/>
      <c r="AW117" s="194"/>
      <c r="AX117" s="194"/>
      <c r="AY117" s="194"/>
      <c r="AZ117" s="194"/>
    </row>
    <row r="118" spans="2:52">
      <c r="B118" s="179"/>
      <c r="C118" s="179"/>
      <c r="D118" s="178"/>
      <c r="E118" s="178"/>
      <c r="F118" s="178"/>
      <c r="G118" s="178"/>
      <c r="H118" s="178"/>
      <c r="I118" s="178"/>
      <c r="J118" s="178"/>
      <c r="K118" s="178"/>
      <c r="L118" s="178"/>
      <c r="M118" s="178"/>
      <c r="N118" s="180"/>
      <c r="O118" s="178"/>
      <c r="P118" s="180"/>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94"/>
      <c r="AW118" s="194"/>
      <c r="AX118" s="194"/>
      <c r="AY118" s="194"/>
      <c r="AZ118" s="194"/>
    </row>
    <row r="119" spans="2:52">
      <c r="B119" s="179"/>
      <c r="C119" s="179"/>
      <c r="D119" s="178"/>
      <c r="E119" s="178"/>
      <c r="F119" s="178"/>
      <c r="G119" s="178"/>
      <c r="H119" s="178"/>
      <c r="I119" s="178"/>
      <c r="J119" s="178"/>
      <c r="K119" s="178"/>
      <c r="L119" s="178"/>
      <c r="M119" s="178"/>
      <c r="N119" s="180"/>
      <c r="O119" s="178"/>
      <c r="P119" s="180"/>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s="178"/>
      <c r="AM119" s="178"/>
      <c r="AN119" s="178"/>
      <c r="AO119" s="178"/>
      <c r="AP119" s="178"/>
      <c r="AQ119" s="178"/>
      <c r="AR119" s="178"/>
      <c r="AS119" s="178"/>
      <c r="AT119" s="178"/>
      <c r="AU119" s="178"/>
      <c r="AV119" s="194"/>
      <c r="AW119" s="194"/>
      <c r="AX119" s="194"/>
      <c r="AY119" s="194"/>
      <c r="AZ119" s="194"/>
    </row>
    <row r="120" spans="2:52">
      <c r="B120" s="179"/>
      <c r="C120" s="179"/>
      <c r="D120" s="178"/>
      <c r="E120" s="178"/>
      <c r="F120" s="178"/>
      <c r="G120" s="178"/>
      <c r="H120" s="178"/>
      <c r="I120" s="178"/>
      <c r="J120" s="178"/>
      <c r="K120" s="178"/>
      <c r="L120" s="178"/>
      <c r="M120" s="178"/>
      <c r="N120" s="180"/>
      <c r="O120" s="178"/>
      <c r="P120" s="180"/>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94"/>
      <c r="AW120" s="194"/>
      <c r="AX120" s="194"/>
      <c r="AY120" s="194"/>
      <c r="AZ120" s="194"/>
    </row>
    <row r="121" spans="2:52">
      <c r="B121" s="179"/>
      <c r="C121" s="179"/>
      <c r="D121" s="178"/>
      <c r="E121" s="178"/>
      <c r="F121" s="178"/>
      <c r="G121" s="178"/>
      <c r="H121" s="178"/>
      <c r="I121" s="178"/>
      <c r="J121" s="178"/>
      <c r="K121" s="178"/>
      <c r="L121" s="178"/>
      <c r="M121" s="178"/>
      <c r="N121" s="180"/>
      <c r="O121" s="178"/>
      <c r="P121" s="180"/>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94"/>
      <c r="AW121" s="194"/>
      <c r="AX121" s="194"/>
      <c r="AY121" s="194"/>
      <c r="AZ121" s="194"/>
    </row>
    <row r="122" spans="2:52">
      <c r="B122" s="179"/>
      <c r="C122" s="179"/>
      <c r="D122" s="178"/>
      <c r="E122" s="178"/>
      <c r="F122" s="178"/>
      <c r="G122" s="178"/>
      <c r="H122" s="178"/>
      <c r="I122" s="178"/>
      <c r="J122" s="178"/>
      <c r="K122" s="178"/>
      <c r="L122" s="178"/>
      <c r="M122" s="178"/>
      <c r="N122" s="180"/>
      <c r="O122" s="178"/>
      <c r="P122" s="180"/>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194"/>
      <c r="AW122" s="194"/>
      <c r="AX122" s="194"/>
      <c r="AY122" s="194"/>
      <c r="AZ122" s="194"/>
    </row>
    <row r="123" spans="2:52">
      <c r="B123" s="179"/>
      <c r="C123" s="179"/>
      <c r="D123" s="178"/>
      <c r="E123" s="178"/>
      <c r="F123" s="178"/>
      <c r="G123" s="178"/>
      <c r="H123" s="178"/>
      <c r="I123" s="178"/>
      <c r="J123" s="178"/>
      <c r="K123" s="178"/>
      <c r="L123" s="178"/>
      <c r="M123" s="178"/>
      <c r="N123" s="180"/>
      <c r="O123" s="178"/>
      <c r="P123" s="180"/>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78"/>
      <c r="AM123" s="178"/>
      <c r="AN123" s="178"/>
      <c r="AO123" s="178"/>
      <c r="AP123" s="178"/>
      <c r="AQ123" s="178"/>
      <c r="AR123" s="178"/>
      <c r="AS123" s="178"/>
      <c r="AT123" s="178"/>
      <c r="AU123" s="178"/>
      <c r="AV123" s="194"/>
      <c r="AW123" s="194"/>
      <c r="AX123" s="194"/>
      <c r="AY123" s="194"/>
      <c r="AZ123" s="194"/>
    </row>
    <row r="124" spans="2:52">
      <c r="B124" s="179"/>
      <c r="C124" s="179"/>
      <c r="D124" s="178"/>
      <c r="E124" s="178"/>
      <c r="F124" s="178"/>
      <c r="G124" s="178"/>
      <c r="H124" s="178"/>
      <c r="I124" s="178"/>
      <c r="J124" s="178"/>
      <c r="K124" s="178"/>
      <c r="L124" s="178"/>
      <c r="M124" s="178"/>
      <c r="N124" s="180"/>
      <c r="O124" s="178"/>
      <c r="P124" s="180"/>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178"/>
      <c r="AP124" s="178"/>
      <c r="AQ124" s="178"/>
      <c r="AR124" s="178"/>
      <c r="AS124" s="178"/>
      <c r="AT124" s="178"/>
      <c r="AU124" s="178"/>
      <c r="AV124" s="194"/>
      <c r="AW124" s="194"/>
      <c r="AX124" s="194"/>
      <c r="AY124" s="194"/>
      <c r="AZ124" s="194"/>
    </row>
    <row r="125" spans="2:52">
      <c r="B125" s="179"/>
      <c r="C125" s="179"/>
      <c r="D125" s="178"/>
      <c r="E125" s="178"/>
      <c r="F125" s="178"/>
      <c r="G125" s="178"/>
      <c r="H125" s="178"/>
      <c r="I125" s="178"/>
      <c r="J125" s="178"/>
      <c r="K125" s="178"/>
      <c r="L125" s="178"/>
      <c r="M125" s="178"/>
      <c r="N125" s="180"/>
      <c r="O125" s="178"/>
      <c r="P125" s="180"/>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78"/>
      <c r="AM125" s="178"/>
      <c r="AN125" s="178"/>
      <c r="AO125" s="178"/>
      <c r="AP125" s="178"/>
      <c r="AQ125" s="178"/>
      <c r="AR125" s="178"/>
      <c r="AS125" s="178"/>
      <c r="AT125" s="178"/>
      <c r="AU125" s="178"/>
      <c r="AV125" s="194"/>
      <c r="AW125" s="194"/>
      <c r="AX125" s="194"/>
      <c r="AY125" s="194"/>
      <c r="AZ125" s="194"/>
    </row>
    <row r="126" spans="2:52">
      <c r="B126" s="179"/>
      <c r="C126" s="179"/>
      <c r="D126" s="178"/>
      <c r="E126" s="178"/>
      <c r="F126" s="178"/>
      <c r="G126" s="178"/>
      <c r="H126" s="178"/>
      <c r="I126" s="178"/>
      <c r="J126" s="178"/>
      <c r="K126" s="178"/>
      <c r="L126" s="178"/>
      <c r="M126" s="178"/>
      <c r="N126" s="180"/>
      <c r="O126" s="178"/>
      <c r="P126" s="180"/>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78"/>
      <c r="AQ126" s="178"/>
      <c r="AR126" s="178"/>
      <c r="AS126" s="178"/>
      <c r="AT126" s="178"/>
      <c r="AU126" s="178"/>
      <c r="AV126" s="194"/>
      <c r="AW126" s="194"/>
      <c r="AX126" s="194"/>
      <c r="AY126" s="194"/>
      <c r="AZ126" s="194"/>
    </row>
    <row r="127" spans="2:52">
      <c r="B127" s="179"/>
      <c r="C127" s="179"/>
      <c r="D127" s="178"/>
      <c r="E127" s="178"/>
      <c r="F127" s="178"/>
      <c r="G127" s="178"/>
      <c r="H127" s="178"/>
      <c r="I127" s="178"/>
      <c r="J127" s="178"/>
      <c r="K127" s="178"/>
      <c r="L127" s="178"/>
      <c r="M127" s="178"/>
      <c r="N127" s="180"/>
      <c r="O127" s="178"/>
      <c r="P127" s="180"/>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78"/>
      <c r="AQ127" s="178"/>
      <c r="AR127" s="178"/>
      <c r="AS127" s="178"/>
      <c r="AT127" s="178"/>
      <c r="AU127" s="178"/>
      <c r="AV127" s="194"/>
      <c r="AW127" s="194"/>
      <c r="AX127" s="194"/>
      <c r="AY127" s="194"/>
      <c r="AZ127" s="194"/>
    </row>
    <row r="128" spans="2:52">
      <c r="B128" s="179"/>
      <c r="C128" s="179"/>
      <c r="D128" s="178"/>
      <c r="E128" s="178"/>
      <c r="F128" s="178"/>
      <c r="G128" s="178"/>
      <c r="H128" s="178"/>
      <c r="I128" s="178"/>
      <c r="J128" s="178"/>
      <c r="K128" s="178"/>
      <c r="L128" s="178"/>
      <c r="M128" s="178"/>
      <c r="N128" s="180"/>
      <c r="O128" s="178"/>
      <c r="P128" s="180"/>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78"/>
      <c r="AM128" s="178"/>
      <c r="AN128" s="178"/>
      <c r="AO128" s="178"/>
      <c r="AP128" s="178"/>
      <c r="AQ128" s="178"/>
      <c r="AR128" s="178"/>
      <c r="AS128" s="178"/>
      <c r="AT128" s="178"/>
      <c r="AU128" s="178"/>
      <c r="AV128" s="194"/>
      <c r="AW128" s="194"/>
      <c r="AX128" s="194"/>
      <c r="AY128" s="194"/>
      <c r="AZ128" s="194"/>
    </row>
    <row r="129" spans="2:52">
      <c r="B129" s="179"/>
      <c r="C129" s="179"/>
      <c r="D129" s="178"/>
      <c r="E129" s="178"/>
      <c r="F129" s="178"/>
      <c r="G129" s="178"/>
      <c r="H129" s="178"/>
      <c r="I129" s="178"/>
      <c r="J129" s="178"/>
      <c r="K129" s="178"/>
      <c r="L129" s="178"/>
      <c r="M129" s="178"/>
      <c r="N129" s="180"/>
      <c r="O129" s="178"/>
      <c r="P129" s="180"/>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178"/>
      <c r="AL129" s="178"/>
      <c r="AM129" s="178"/>
      <c r="AN129" s="178"/>
      <c r="AO129" s="178"/>
      <c r="AP129" s="178"/>
      <c r="AQ129" s="178"/>
      <c r="AR129" s="178"/>
      <c r="AS129" s="178"/>
      <c r="AT129" s="178"/>
      <c r="AU129" s="178"/>
      <c r="AV129" s="194"/>
      <c r="AW129" s="194"/>
      <c r="AX129" s="194"/>
      <c r="AY129" s="194"/>
      <c r="AZ129" s="194"/>
    </row>
    <row r="130" spans="2:52">
      <c r="B130" s="179"/>
      <c r="C130" s="179"/>
      <c r="D130" s="178"/>
      <c r="E130" s="178"/>
      <c r="F130" s="178"/>
      <c r="G130" s="178"/>
      <c r="H130" s="178"/>
      <c r="I130" s="178"/>
      <c r="J130" s="178"/>
      <c r="K130" s="178"/>
      <c r="L130" s="178"/>
      <c r="M130" s="178"/>
      <c r="N130" s="180"/>
      <c r="O130" s="178"/>
      <c r="P130" s="180"/>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94"/>
      <c r="AW130" s="194"/>
      <c r="AX130" s="194"/>
      <c r="AY130" s="194"/>
      <c r="AZ130" s="194"/>
    </row>
    <row r="131" spans="2:52">
      <c r="B131" s="179"/>
      <c r="C131" s="179"/>
      <c r="D131" s="178"/>
      <c r="E131" s="178"/>
      <c r="F131" s="178"/>
      <c r="G131" s="178"/>
      <c r="H131" s="178"/>
      <c r="I131" s="178"/>
      <c r="J131" s="178"/>
      <c r="K131" s="178"/>
      <c r="L131" s="178"/>
      <c r="M131" s="178"/>
      <c r="N131" s="180"/>
      <c r="O131" s="178"/>
      <c r="P131" s="180"/>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94"/>
      <c r="AW131" s="194"/>
      <c r="AX131" s="194"/>
      <c r="AY131" s="194"/>
      <c r="AZ131" s="194"/>
    </row>
    <row r="132" spans="2:52">
      <c r="B132" s="179"/>
      <c r="C132" s="179"/>
      <c r="D132" s="178"/>
      <c r="E132" s="178"/>
      <c r="F132" s="178"/>
      <c r="G132" s="178"/>
      <c r="H132" s="178"/>
      <c r="I132" s="178"/>
      <c r="J132" s="178"/>
      <c r="K132" s="178"/>
      <c r="L132" s="178"/>
      <c r="M132" s="178"/>
      <c r="N132" s="180"/>
      <c r="O132" s="178"/>
      <c r="P132" s="180"/>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94"/>
      <c r="AW132" s="194"/>
      <c r="AX132" s="194"/>
      <c r="AY132" s="194"/>
      <c r="AZ132" s="194"/>
    </row>
    <row r="133" spans="2:52">
      <c r="B133" s="179"/>
      <c r="C133" s="179"/>
      <c r="D133" s="178"/>
      <c r="E133" s="178"/>
      <c r="F133" s="178"/>
      <c r="G133" s="178"/>
      <c r="H133" s="178"/>
      <c r="I133" s="178"/>
      <c r="J133" s="178"/>
      <c r="K133" s="178"/>
      <c r="L133" s="178"/>
      <c r="M133" s="178"/>
      <c r="N133" s="180"/>
      <c r="O133" s="178"/>
      <c r="P133" s="180"/>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s="178"/>
      <c r="AM133" s="178"/>
      <c r="AN133" s="178"/>
      <c r="AO133" s="178"/>
      <c r="AP133" s="178"/>
      <c r="AQ133" s="178"/>
      <c r="AR133" s="178"/>
      <c r="AS133" s="178"/>
      <c r="AT133" s="178"/>
      <c r="AU133" s="178"/>
      <c r="AV133" s="194"/>
      <c r="AW133" s="194"/>
      <c r="AX133" s="194"/>
      <c r="AY133" s="194"/>
      <c r="AZ133" s="194"/>
    </row>
    <row r="134" spans="2:52">
      <c r="B134" s="179"/>
      <c r="C134" s="179"/>
      <c r="D134" s="178"/>
      <c r="E134" s="178"/>
      <c r="F134" s="178"/>
      <c r="G134" s="178"/>
      <c r="H134" s="178"/>
      <c r="I134" s="178"/>
      <c r="J134" s="178"/>
      <c r="K134" s="178"/>
      <c r="L134" s="178"/>
      <c r="M134" s="178"/>
      <c r="N134" s="180"/>
      <c r="O134" s="178"/>
      <c r="P134" s="180"/>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178"/>
      <c r="AR134" s="178"/>
      <c r="AS134" s="178"/>
      <c r="AT134" s="178"/>
      <c r="AU134" s="178"/>
      <c r="AV134" s="194"/>
      <c r="AW134" s="194"/>
      <c r="AX134" s="194"/>
      <c r="AY134" s="194"/>
      <c r="AZ134" s="194"/>
    </row>
    <row r="135" spans="2:52">
      <c r="B135" s="179"/>
      <c r="C135" s="179"/>
      <c r="D135" s="178"/>
      <c r="E135" s="178"/>
      <c r="F135" s="178"/>
      <c r="G135" s="178"/>
      <c r="H135" s="178"/>
      <c r="I135" s="178"/>
      <c r="J135" s="178"/>
      <c r="K135" s="178"/>
      <c r="L135" s="178"/>
      <c r="M135" s="178"/>
      <c r="N135" s="180"/>
      <c r="O135" s="178"/>
      <c r="P135" s="180"/>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8"/>
      <c r="AN135" s="178"/>
      <c r="AO135" s="178"/>
      <c r="AP135" s="178"/>
      <c r="AQ135" s="178"/>
      <c r="AR135" s="178"/>
      <c r="AS135" s="178"/>
      <c r="AT135" s="178"/>
      <c r="AU135" s="178"/>
      <c r="AV135" s="194"/>
      <c r="AW135" s="194"/>
      <c r="AX135" s="194"/>
      <c r="AY135" s="194"/>
      <c r="AZ135" s="194"/>
    </row>
    <row r="136" spans="2:52">
      <c r="B136" s="179"/>
      <c r="C136" s="179"/>
      <c r="D136" s="178"/>
      <c r="E136" s="178"/>
      <c r="F136" s="178"/>
      <c r="G136" s="178"/>
      <c r="H136" s="178"/>
      <c r="I136" s="178"/>
      <c r="J136" s="178"/>
      <c r="K136" s="178"/>
      <c r="L136" s="178"/>
      <c r="M136" s="178"/>
      <c r="N136" s="180"/>
      <c r="O136" s="178"/>
      <c r="P136" s="180"/>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78"/>
      <c r="AM136" s="178"/>
      <c r="AN136" s="178"/>
      <c r="AO136" s="178"/>
      <c r="AP136" s="178"/>
      <c r="AQ136" s="178"/>
      <c r="AR136" s="178"/>
      <c r="AS136" s="178"/>
      <c r="AT136" s="178"/>
      <c r="AU136" s="178"/>
      <c r="AV136" s="194"/>
      <c r="AW136" s="194"/>
      <c r="AX136" s="194"/>
      <c r="AY136" s="194"/>
      <c r="AZ136" s="194"/>
    </row>
    <row r="137" spans="2:52">
      <c r="B137" s="179"/>
      <c r="C137" s="179"/>
      <c r="D137" s="178"/>
      <c r="E137" s="178"/>
      <c r="F137" s="178"/>
      <c r="G137" s="178"/>
      <c r="H137" s="178"/>
      <c r="I137" s="178"/>
      <c r="J137" s="178"/>
      <c r="K137" s="178"/>
      <c r="L137" s="178"/>
      <c r="M137" s="178"/>
      <c r="N137" s="180"/>
      <c r="O137" s="178"/>
      <c r="P137" s="180"/>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8"/>
      <c r="AL137" s="178"/>
      <c r="AM137" s="178"/>
      <c r="AN137" s="178"/>
      <c r="AO137" s="178"/>
      <c r="AP137" s="178"/>
      <c r="AQ137" s="178"/>
      <c r="AR137" s="178"/>
      <c r="AS137" s="178"/>
      <c r="AT137" s="178"/>
      <c r="AU137" s="178"/>
      <c r="AV137" s="194"/>
      <c r="AW137" s="194"/>
      <c r="AX137" s="194"/>
      <c r="AY137" s="194"/>
      <c r="AZ137" s="194"/>
    </row>
    <row r="138" spans="2:52">
      <c r="B138" s="179"/>
      <c r="C138" s="179"/>
      <c r="D138" s="178"/>
      <c r="E138" s="178"/>
      <c r="F138" s="178"/>
      <c r="G138" s="178"/>
      <c r="H138" s="178"/>
      <c r="I138" s="178"/>
      <c r="J138" s="178"/>
      <c r="K138" s="178"/>
      <c r="L138" s="178"/>
      <c r="M138" s="178"/>
      <c r="N138" s="180"/>
      <c r="O138" s="178"/>
      <c r="P138" s="180"/>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78"/>
      <c r="AP138" s="178"/>
      <c r="AQ138" s="178"/>
      <c r="AR138" s="178"/>
      <c r="AS138" s="178"/>
      <c r="AT138" s="178"/>
      <c r="AU138" s="178"/>
      <c r="AV138" s="194"/>
      <c r="AW138" s="194"/>
      <c r="AX138" s="194"/>
      <c r="AY138" s="194"/>
      <c r="AZ138" s="194"/>
    </row>
    <row r="139" spans="2:52">
      <c r="B139" s="179"/>
      <c r="C139" s="179"/>
      <c r="D139" s="178"/>
      <c r="E139" s="178"/>
      <c r="F139" s="178"/>
      <c r="G139" s="178"/>
      <c r="H139" s="178"/>
      <c r="I139" s="178"/>
      <c r="J139" s="178"/>
      <c r="K139" s="178"/>
      <c r="L139" s="178"/>
      <c r="M139" s="178"/>
      <c r="N139" s="180"/>
      <c r="O139" s="178"/>
      <c r="P139" s="180"/>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8"/>
      <c r="AL139" s="178"/>
      <c r="AM139" s="178"/>
      <c r="AN139" s="178"/>
      <c r="AO139" s="178"/>
      <c r="AP139" s="178"/>
      <c r="AQ139" s="178"/>
      <c r="AR139" s="178"/>
      <c r="AS139" s="178"/>
      <c r="AT139" s="178"/>
      <c r="AU139" s="178"/>
      <c r="AV139" s="194"/>
      <c r="AW139" s="194"/>
      <c r="AX139" s="194"/>
      <c r="AY139" s="194"/>
      <c r="AZ139" s="194"/>
    </row>
    <row r="140" spans="2:52">
      <c r="B140" s="179"/>
      <c r="C140" s="179"/>
      <c r="D140" s="178"/>
      <c r="E140" s="178"/>
      <c r="F140" s="178"/>
      <c r="G140" s="178"/>
      <c r="H140" s="178"/>
      <c r="I140" s="178"/>
      <c r="J140" s="178"/>
      <c r="K140" s="178"/>
      <c r="L140" s="178"/>
      <c r="M140" s="178"/>
      <c r="N140" s="180"/>
      <c r="O140" s="178"/>
      <c r="P140" s="180"/>
      <c r="Q140" s="178"/>
      <c r="R140" s="178"/>
      <c r="S140" s="178"/>
      <c r="T140" s="178"/>
      <c r="U140" s="178"/>
      <c r="V140" s="178"/>
      <c r="W140" s="178"/>
      <c r="X140" s="178"/>
      <c r="Y140" s="178"/>
      <c r="Z140" s="178"/>
      <c r="AA140" s="178"/>
      <c r="AB140" s="178"/>
      <c r="AC140" s="178"/>
      <c r="AD140" s="178"/>
      <c r="AE140" s="178"/>
      <c r="AF140" s="178"/>
      <c r="AG140" s="178"/>
      <c r="AH140" s="178"/>
      <c r="AI140" s="178"/>
      <c r="AJ140" s="178"/>
      <c r="AK140" s="178"/>
      <c r="AL140" s="178"/>
      <c r="AM140" s="178"/>
      <c r="AN140" s="178"/>
      <c r="AO140" s="178"/>
      <c r="AP140" s="178"/>
      <c r="AQ140" s="178"/>
      <c r="AR140" s="178"/>
      <c r="AS140" s="178"/>
      <c r="AT140" s="178"/>
      <c r="AU140" s="178"/>
      <c r="AV140" s="194"/>
      <c r="AW140" s="194"/>
      <c r="AX140" s="194"/>
      <c r="AY140" s="194"/>
      <c r="AZ140" s="194"/>
    </row>
    <row r="141" spans="2:52">
      <c r="B141" s="179"/>
      <c r="C141" s="179"/>
      <c r="D141" s="178"/>
      <c r="E141" s="178"/>
      <c r="F141" s="178"/>
      <c r="G141" s="178"/>
      <c r="H141" s="178"/>
      <c r="I141" s="178"/>
      <c r="J141" s="178"/>
      <c r="K141" s="178"/>
      <c r="L141" s="178"/>
      <c r="M141" s="178"/>
      <c r="N141" s="180"/>
      <c r="O141" s="178"/>
      <c r="P141" s="180"/>
      <c r="Q141" s="178"/>
      <c r="R141" s="178"/>
      <c r="S141" s="178"/>
      <c r="T141" s="178"/>
      <c r="U141" s="178"/>
      <c r="V141" s="178"/>
      <c r="W141" s="178"/>
      <c r="X141" s="178"/>
      <c r="Y141" s="178"/>
      <c r="Z141" s="178"/>
      <c r="AA141" s="178"/>
      <c r="AB141" s="178"/>
      <c r="AC141" s="178"/>
      <c r="AD141" s="178"/>
      <c r="AE141" s="178"/>
      <c r="AF141" s="178"/>
      <c r="AG141" s="178"/>
      <c r="AH141" s="178"/>
      <c r="AI141" s="178"/>
      <c r="AJ141" s="178"/>
      <c r="AK141" s="178"/>
      <c r="AL141" s="178"/>
      <c r="AM141" s="178"/>
      <c r="AN141" s="178"/>
      <c r="AO141" s="178"/>
      <c r="AP141" s="178"/>
      <c r="AQ141" s="178"/>
      <c r="AR141" s="178"/>
      <c r="AS141" s="178"/>
      <c r="AT141" s="178"/>
      <c r="AU141" s="178"/>
      <c r="AV141" s="194"/>
      <c r="AW141" s="194"/>
      <c r="AX141" s="194"/>
      <c r="AY141" s="194"/>
      <c r="AZ141" s="194"/>
    </row>
    <row r="142" spans="2:52">
      <c r="B142" s="179"/>
      <c r="C142" s="179"/>
      <c r="D142" s="178"/>
      <c r="E142" s="178"/>
      <c r="F142" s="178"/>
      <c r="G142" s="178"/>
      <c r="H142" s="178"/>
      <c r="I142" s="178"/>
      <c r="J142" s="178"/>
      <c r="K142" s="178"/>
      <c r="L142" s="178"/>
      <c r="M142" s="178"/>
      <c r="N142" s="180"/>
      <c r="O142" s="178"/>
      <c r="P142" s="180"/>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78"/>
      <c r="AP142" s="178"/>
      <c r="AQ142" s="178"/>
      <c r="AR142" s="178"/>
      <c r="AS142" s="178"/>
      <c r="AT142" s="178"/>
      <c r="AU142" s="178"/>
      <c r="AV142" s="194"/>
      <c r="AW142" s="194"/>
      <c r="AX142" s="194"/>
      <c r="AY142" s="194"/>
      <c r="AZ142" s="194"/>
    </row>
    <row r="143" spans="2:52">
      <c r="B143" s="179"/>
      <c r="C143" s="179"/>
      <c r="D143" s="178"/>
      <c r="E143" s="178"/>
      <c r="F143" s="178"/>
      <c r="G143" s="178"/>
      <c r="H143" s="178"/>
      <c r="I143" s="178"/>
      <c r="J143" s="178"/>
      <c r="K143" s="178"/>
      <c r="L143" s="178"/>
      <c r="M143" s="178"/>
      <c r="N143" s="180"/>
      <c r="O143" s="178"/>
      <c r="P143" s="180"/>
      <c r="Q143" s="178"/>
      <c r="R143" s="178"/>
      <c r="S143" s="178"/>
      <c r="T143" s="178"/>
      <c r="U143" s="178"/>
      <c r="V143" s="178"/>
      <c r="W143" s="178"/>
      <c r="X143" s="178"/>
      <c r="Y143" s="178"/>
      <c r="Z143" s="178"/>
      <c r="AA143" s="178"/>
      <c r="AB143" s="178"/>
      <c r="AC143" s="178"/>
      <c r="AD143" s="178"/>
      <c r="AE143" s="178"/>
      <c r="AF143" s="178"/>
      <c r="AG143" s="178"/>
      <c r="AH143" s="178"/>
      <c r="AI143" s="178"/>
      <c r="AJ143" s="178"/>
      <c r="AK143" s="178"/>
      <c r="AL143" s="178"/>
      <c r="AM143" s="178"/>
      <c r="AN143" s="178"/>
      <c r="AO143" s="178"/>
      <c r="AP143" s="178"/>
      <c r="AQ143" s="178"/>
      <c r="AR143" s="178"/>
      <c r="AS143" s="178"/>
      <c r="AT143" s="178"/>
      <c r="AU143" s="178"/>
      <c r="AV143" s="194"/>
      <c r="AW143" s="194"/>
      <c r="AX143" s="194"/>
      <c r="AY143" s="194"/>
      <c r="AZ143" s="194"/>
    </row>
    <row r="144" spans="2:52">
      <c r="B144" s="179"/>
      <c r="C144" s="179"/>
      <c r="D144" s="178"/>
      <c r="E144" s="178"/>
      <c r="F144" s="178"/>
      <c r="G144" s="178"/>
      <c r="H144" s="178"/>
      <c r="I144" s="178"/>
      <c r="J144" s="178"/>
      <c r="K144" s="178"/>
      <c r="L144" s="178"/>
      <c r="M144" s="178"/>
      <c r="N144" s="180"/>
      <c r="O144" s="178"/>
      <c r="P144" s="180"/>
      <c r="Q144" s="178"/>
      <c r="R144" s="178"/>
      <c r="S144" s="178"/>
      <c r="T144" s="178"/>
      <c r="U144" s="178"/>
      <c r="V144" s="178"/>
      <c r="W144" s="178"/>
      <c r="X144" s="178"/>
      <c r="Y144" s="178"/>
      <c r="Z144" s="178"/>
      <c r="AA144" s="178"/>
      <c r="AB144" s="178"/>
      <c r="AC144" s="178"/>
      <c r="AD144" s="178"/>
      <c r="AE144" s="178"/>
      <c r="AF144" s="178"/>
      <c r="AG144" s="178"/>
      <c r="AH144" s="178"/>
      <c r="AI144" s="178"/>
      <c r="AJ144" s="178"/>
      <c r="AK144" s="178"/>
      <c r="AL144" s="178"/>
      <c r="AM144" s="178"/>
      <c r="AN144" s="178"/>
      <c r="AO144" s="178"/>
      <c r="AP144" s="178"/>
      <c r="AQ144" s="178"/>
      <c r="AR144" s="178"/>
      <c r="AS144" s="178"/>
      <c r="AT144" s="178"/>
      <c r="AU144" s="178"/>
      <c r="AV144" s="194"/>
      <c r="AW144" s="194"/>
      <c r="AX144" s="194"/>
      <c r="AY144" s="194"/>
      <c r="AZ144" s="194"/>
    </row>
    <row r="145" spans="2:52">
      <c r="B145" s="179"/>
      <c r="C145" s="179"/>
      <c r="D145" s="178"/>
      <c r="E145" s="178"/>
      <c r="F145" s="178"/>
      <c r="G145" s="178"/>
      <c r="H145" s="178"/>
      <c r="I145" s="178"/>
      <c r="J145" s="178"/>
      <c r="K145" s="178"/>
      <c r="L145" s="178"/>
      <c r="M145" s="178"/>
      <c r="N145" s="180"/>
      <c r="O145" s="178"/>
      <c r="P145" s="180"/>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8"/>
      <c r="AQ145" s="178"/>
      <c r="AR145" s="178"/>
      <c r="AS145" s="178"/>
      <c r="AT145" s="178"/>
      <c r="AU145" s="178"/>
      <c r="AV145" s="194"/>
      <c r="AW145" s="194"/>
      <c r="AX145" s="194"/>
      <c r="AY145" s="194"/>
      <c r="AZ145" s="194"/>
    </row>
    <row r="146" spans="2:52">
      <c r="B146" s="179"/>
      <c r="C146" s="179"/>
      <c r="D146" s="178"/>
      <c r="E146" s="178"/>
      <c r="F146" s="178"/>
      <c r="G146" s="178"/>
      <c r="H146" s="178"/>
      <c r="I146" s="178"/>
      <c r="J146" s="178"/>
      <c r="K146" s="178"/>
      <c r="L146" s="178"/>
      <c r="M146" s="178"/>
      <c r="N146" s="180"/>
      <c r="O146" s="178"/>
      <c r="P146" s="180"/>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78"/>
      <c r="AM146" s="178"/>
      <c r="AN146" s="178"/>
      <c r="AO146" s="178"/>
      <c r="AP146" s="178"/>
      <c r="AQ146" s="178"/>
      <c r="AR146" s="178"/>
      <c r="AS146" s="178"/>
      <c r="AT146" s="178"/>
      <c r="AU146" s="178"/>
      <c r="AV146" s="194"/>
      <c r="AW146" s="194"/>
      <c r="AX146" s="194"/>
      <c r="AY146" s="194"/>
      <c r="AZ146" s="194"/>
    </row>
    <row r="147" spans="2:52">
      <c r="B147" s="179"/>
      <c r="C147" s="179"/>
      <c r="D147" s="178"/>
      <c r="E147" s="178"/>
      <c r="F147" s="178"/>
      <c r="G147" s="178"/>
      <c r="H147" s="178"/>
      <c r="I147" s="178"/>
      <c r="J147" s="178"/>
      <c r="K147" s="178"/>
      <c r="L147" s="178"/>
      <c r="M147" s="178"/>
      <c r="N147" s="180"/>
      <c r="O147" s="178"/>
      <c r="P147" s="180"/>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8"/>
      <c r="AN147" s="178"/>
      <c r="AO147" s="178"/>
      <c r="AP147" s="178"/>
      <c r="AQ147" s="178"/>
      <c r="AR147" s="178"/>
      <c r="AS147" s="178"/>
      <c r="AT147" s="178"/>
      <c r="AU147" s="178"/>
      <c r="AV147" s="194"/>
      <c r="AW147" s="194"/>
      <c r="AX147" s="194"/>
      <c r="AY147" s="194"/>
      <c r="AZ147" s="194"/>
    </row>
    <row r="148" spans="2:52">
      <c r="B148" s="179"/>
      <c r="C148" s="179"/>
      <c r="D148" s="178"/>
      <c r="E148" s="178"/>
      <c r="F148" s="178"/>
      <c r="G148" s="178"/>
      <c r="H148" s="178"/>
      <c r="I148" s="178"/>
      <c r="J148" s="178"/>
      <c r="K148" s="178"/>
      <c r="L148" s="178"/>
      <c r="M148" s="178"/>
      <c r="N148" s="180"/>
      <c r="O148" s="178"/>
      <c r="P148" s="180"/>
      <c r="Q148" s="178"/>
      <c r="R148" s="178"/>
      <c r="S148" s="178"/>
      <c r="T148" s="178"/>
      <c r="U148" s="178"/>
      <c r="V148" s="178"/>
      <c r="W148" s="178"/>
      <c r="X148" s="178"/>
      <c r="Y148" s="178"/>
      <c r="Z148" s="178"/>
      <c r="AA148" s="178"/>
      <c r="AB148" s="178"/>
      <c r="AC148" s="178"/>
      <c r="AD148" s="178"/>
      <c r="AE148" s="178"/>
      <c r="AF148" s="178"/>
      <c r="AG148" s="178"/>
      <c r="AH148" s="178"/>
      <c r="AI148" s="178"/>
      <c r="AJ148" s="178"/>
      <c r="AK148" s="178"/>
      <c r="AL148" s="178"/>
      <c r="AM148" s="178"/>
      <c r="AN148" s="178"/>
      <c r="AO148" s="178"/>
      <c r="AP148" s="178"/>
      <c r="AQ148" s="178"/>
      <c r="AR148" s="178"/>
      <c r="AS148" s="178"/>
      <c r="AT148" s="178"/>
      <c r="AU148" s="178"/>
      <c r="AV148" s="194"/>
      <c r="AW148" s="194"/>
      <c r="AX148" s="194"/>
      <c r="AY148" s="194"/>
      <c r="AZ148" s="194"/>
    </row>
    <row r="149" spans="2:52">
      <c r="B149" s="179"/>
      <c r="C149" s="179"/>
      <c r="D149" s="178"/>
      <c r="E149" s="178"/>
      <c r="F149" s="178"/>
      <c r="G149" s="178"/>
      <c r="H149" s="178"/>
      <c r="I149" s="178"/>
      <c r="J149" s="178"/>
      <c r="K149" s="178"/>
      <c r="L149" s="178"/>
      <c r="M149" s="178"/>
      <c r="N149" s="180"/>
      <c r="O149" s="178"/>
      <c r="P149" s="180"/>
      <c r="Q149" s="178"/>
      <c r="R149" s="178"/>
      <c r="S149" s="178"/>
      <c r="T149" s="178"/>
      <c r="U149" s="178"/>
      <c r="V149" s="178"/>
      <c r="W149" s="178"/>
      <c r="X149" s="178"/>
      <c r="Y149" s="178"/>
      <c r="Z149" s="178"/>
      <c r="AA149" s="178"/>
      <c r="AB149" s="178"/>
      <c r="AC149" s="178"/>
      <c r="AD149" s="178"/>
      <c r="AE149" s="178"/>
      <c r="AF149" s="178"/>
      <c r="AG149" s="178"/>
      <c r="AH149" s="178"/>
      <c r="AI149" s="178"/>
      <c r="AJ149" s="178"/>
      <c r="AK149" s="178"/>
      <c r="AL149" s="178"/>
      <c r="AM149" s="178"/>
      <c r="AN149" s="178"/>
      <c r="AO149" s="178"/>
      <c r="AP149" s="178"/>
      <c r="AQ149" s="178"/>
      <c r="AR149" s="178"/>
      <c r="AS149" s="178"/>
      <c r="AT149" s="178"/>
      <c r="AU149" s="178"/>
      <c r="AV149" s="194"/>
      <c r="AW149" s="194"/>
      <c r="AX149" s="194"/>
      <c r="AY149" s="194"/>
      <c r="AZ149" s="194"/>
    </row>
    <row r="150" spans="2:52">
      <c r="B150" s="179"/>
      <c r="C150" s="179"/>
      <c r="D150" s="178"/>
      <c r="E150" s="178"/>
      <c r="F150" s="178"/>
      <c r="G150" s="178"/>
      <c r="H150" s="178"/>
      <c r="I150" s="178"/>
      <c r="J150" s="178"/>
      <c r="K150" s="178"/>
      <c r="L150" s="178"/>
      <c r="M150" s="178"/>
      <c r="N150" s="180"/>
      <c r="O150" s="178"/>
      <c r="P150" s="180"/>
      <c r="Q150" s="178"/>
      <c r="R150" s="178"/>
      <c r="S150" s="178"/>
      <c r="T150" s="178"/>
      <c r="U150" s="178"/>
      <c r="V150" s="178"/>
      <c r="W150" s="178"/>
      <c r="X150" s="178"/>
      <c r="Y150" s="178"/>
      <c r="Z150" s="178"/>
      <c r="AA150" s="178"/>
      <c r="AB150" s="178"/>
      <c r="AC150" s="178"/>
      <c r="AD150" s="178"/>
      <c r="AE150" s="178"/>
      <c r="AF150" s="178"/>
      <c r="AG150" s="178"/>
      <c r="AH150" s="178"/>
      <c r="AI150" s="178"/>
      <c r="AJ150" s="178"/>
      <c r="AK150" s="178"/>
      <c r="AL150" s="178"/>
      <c r="AM150" s="178"/>
      <c r="AN150" s="178"/>
      <c r="AO150" s="178"/>
      <c r="AP150" s="178"/>
      <c r="AQ150" s="178"/>
      <c r="AR150" s="178"/>
      <c r="AS150" s="178"/>
      <c r="AT150" s="178"/>
      <c r="AU150" s="178"/>
      <c r="AV150" s="194"/>
      <c r="AW150" s="194"/>
      <c r="AX150" s="194"/>
      <c r="AY150" s="194"/>
      <c r="AZ150" s="194"/>
    </row>
    <row r="151" spans="2:52">
      <c r="B151" s="179"/>
      <c r="C151" s="179"/>
      <c r="D151" s="178"/>
      <c r="E151" s="178"/>
      <c r="F151" s="178"/>
      <c r="G151" s="178"/>
      <c r="H151" s="178"/>
      <c r="I151" s="178"/>
      <c r="J151" s="178"/>
      <c r="K151" s="178"/>
      <c r="L151" s="178"/>
      <c r="M151" s="178"/>
      <c r="N151" s="180"/>
      <c r="O151" s="178"/>
      <c r="P151" s="180"/>
      <c r="Q151" s="178"/>
      <c r="R151" s="178"/>
      <c r="S151" s="178"/>
      <c r="T151" s="178"/>
      <c r="U151" s="178"/>
      <c r="V151" s="178"/>
      <c r="W151" s="178"/>
      <c r="X151" s="178"/>
      <c r="Y151" s="178"/>
      <c r="Z151" s="178"/>
      <c r="AA151" s="178"/>
      <c r="AB151" s="178"/>
      <c r="AC151" s="178"/>
      <c r="AD151" s="178"/>
      <c r="AE151" s="178"/>
      <c r="AF151" s="178"/>
      <c r="AG151" s="178"/>
      <c r="AH151" s="178"/>
      <c r="AI151" s="178"/>
      <c r="AJ151" s="178"/>
      <c r="AK151" s="178"/>
      <c r="AL151" s="178"/>
      <c r="AM151" s="178"/>
      <c r="AN151" s="178"/>
      <c r="AO151" s="178"/>
      <c r="AP151" s="178"/>
      <c r="AQ151" s="178"/>
      <c r="AR151" s="178"/>
      <c r="AS151" s="178"/>
      <c r="AT151" s="178"/>
      <c r="AU151" s="178"/>
      <c r="AV151" s="194"/>
      <c r="AW151" s="194"/>
      <c r="AX151" s="194"/>
      <c r="AY151" s="194"/>
      <c r="AZ151" s="194"/>
    </row>
    <row r="152" spans="2:52">
      <c r="B152" s="179"/>
      <c r="C152" s="179"/>
      <c r="D152" s="178"/>
      <c r="E152" s="178"/>
      <c r="F152" s="178"/>
      <c r="G152" s="178"/>
      <c r="H152" s="178"/>
      <c r="I152" s="178"/>
      <c r="J152" s="178"/>
      <c r="K152" s="178"/>
      <c r="L152" s="178"/>
      <c r="M152" s="178"/>
      <c r="N152" s="180"/>
      <c r="O152" s="178"/>
      <c r="P152" s="180"/>
      <c r="Q152" s="178"/>
      <c r="R152" s="178"/>
      <c r="S152" s="178"/>
      <c r="T152" s="178"/>
      <c r="U152" s="178"/>
      <c r="V152" s="178"/>
      <c r="W152" s="178"/>
      <c r="X152" s="178"/>
      <c r="Y152" s="178"/>
      <c r="Z152" s="178"/>
      <c r="AA152" s="178"/>
      <c r="AB152" s="178"/>
      <c r="AC152" s="178"/>
      <c r="AD152" s="178"/>
      <c r="AE152" s="178"/>
      <c r="AF152" s="178"/>
      <c r="AG152" s="178"/>
      <c r="AH152" s="178"/>
      <c r="AI152" s="178"/>
      <c r="AJ152" s="178"/>
      <c r="AK152" s="178"/>
      <c r="AL152" s="178"/>
      <c r="AM152" s="178"/>
      <c r="AN152" s="178"/>
      <c r="AO152" s="178"/>
      <c r="AP152" s="178"/>
      <c r="AQ152" s="178"/>
      <c r="AR152" s="178"/>
      <c r="AS152" s="178"/>
      <c r="AT152" s="178"/>
      <c r="AU152" s="178"/>
      <c r="AV152" s="194"/>
      <c r="AW152" s="194"/>
      <c r="AX152" s="194"/>
      <c r="AY152" s="194"/>
      <c r="AZ152" s="194"/>
    </row>
    <row r="153" spans="2:52">
      <c r="B153" s="179"/>
      <c r="C153" s="179"/>
      <c r="D153" s="178"/>
      <c r="E153" s="178"/>
      <c r="F153" s="178"/>
      <c r="G153" s="178"/>
      <c r="H153" s="178"/>
      <c r="I153" s="178"/>
      <c r="J153" s="178"/>
      <c r="K153" s="178"/>
      <c r="L153" s="178"/>
      <c r="M153" s="178"/>
      <c r="N153" s="180"/>
      <c r="O153" s="178"/>
      <c r="P153" s="180"/>
      <c r="Q153" s="178"/>
      <c r="R153" s="178"/>
      <c r="S153" s="178"/>
      <c r="T153" s="178"/>
      <c r="U153" s="178"/>
      <c r="V153" s="178"/>
      <c r="W153" s="178"/>
      <c r="X153" s="178"/>
      <c r="Y153" s="178"/>
      <c r="Z153" s="178"/>
      <c r="AA153" s="178"/>
      <c r="AB153" s="178"/>
      <c r="AC153" s="178"/>
      <c r="AD153" s="178"/>
      <c r="AE153" s="178"/>
      <c r="AF153" s="178"/>
      <c r="AG153" s="178"/>
      <c r="AH153" s="178"/>
      <c r="AI153" s="178"/>
      <c r="AJ153" s="178"/>
      <c r="AK153" s="178"/>
      <c r="AL153" s="178"/>
      <c r="AM153" s="178"/>
      <c r="AN153" s="178"/>
      <c r="AO153" s="178"/>
      <c r="AP153" s="178"/>
      <c r="AQ153" s="178"/>
      <c r="AR153" s="178"/>
      <c r="AS153" s="178"/>
      <c r="AT153" s="178"/>
      <c r="AU153" s="178"/>
      <c r="AV153" s="194"/>
      <c r="AW153" s="194"/>
      <c r="AX153" s="194"/>
      <c r="AY153" s="194"/>
      <c r="AZ153" s="194"/>
    </row>
    <row r="154" spans="2:52">
      <c r="B154" s="179"/>
      <c r="C154" s="179"/>
      <c r="D154" s="178"/>
      <c r="E154" s="178"/>
      <c r="F154" s="178"/>
      <c r="G154" s="178"/>
      <c r="H154" s="178"/>
      <c r="I154" s="178"/>
      <c r="J154" s="178"/>
      <c r="K154" s="178"/>
      <c r="L154" s="178"/>
      <c r="M154" s="178"/>
      <c r="N154" s="180"/>
      <c r="O154" s="178"/>
      <c r="P154" s="180"/>
      <c r="Q154" s="178"/>
      <c r="R154" s="178"/>
      <c r="S154" s="178"/>
      <c r="T154" s="178"/>
      <c r="U154" s="178"/>
      <c r="V154" s="178"/>
      <c r="W154" s="178"/>
      <c r="X154" s="178"/>
      <c r="Y154" s="178"/>
      <c r="Z154" s="178"/>
      <c r="AA154" s="178"/>
      <c r="AB154" s="178"/>
      <c r="AC154" s="178"/>
      <c r="AD154" s="178"/>
      <c r="AE154" s="178"/>
      <c r="AF154" s="178"/>
      <c r="AG154" s="178"/>
      <c r="AH154" s="178"/>
      <c r="AI154" s="178"/>
      <c r="AJ154" s="178"/>
      <c r="AK154" s="178"/>
      <c r="AL154" s="178"/>
      <c r="AM154" s="178"/>
      <c r="AN154" s="178"/>
      <c r="AO154" s="178"/>
      <c r="AP154" s="178"/>
      <c r="AQ154" s="178"/>
      <c r="AR154" s="178"/>
      <c r="AS154" s="178"/>
      <c r="AT154" s="178"/>
      <c r="AU154" s="178"/>
      <c r="AV154" s="194"/>
      <c r="AW154" s="194"/>
      <c r="AX154" s="194"/>
      <c r="AY154" s="194"/>
      <c r="AZ154" s="194"/>
    </row>
    <row r="155" spans="2:52">
      <c r="B155" s="179"/>
      <c r="C155" s="179"/>
      <c r="D155" s="178"/>
      <c r="E155" s="178"/>
      <c r="F155" s="178"/>
      <c r="G155" s="178"/>
      <c r="H155" s="178"/>
      <c r="I155" s="178"/>
      <c r="J155" s="178"/>
      <c r="K155" s="178"/>
      <c r="L155" s="178"/>
      <c r="M155" s="178"/>
      <c r="N155" s="180"/>
      <c r="O155" s="178"/>
      <c r="P155" s="180"/>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8"/>
      <c r="AL155" s="178"/>
      <c r="AM155" s="178"/>
      <c r="AN155" s="178"/>
      <c r="AO155" s="178"/>
      <c r="AP155" s="178"/>
      <c r="AQ155" s="178"/>
      <c r="AR155" s="178"/>
      <c r="AS155" s="178"/>
      <c r="AT155" s="178"/>
      <c r="AU155" s="178"/>
      <c r="AV155" s="194"/>
      <c r="AW155" s="194"/>
      <c r="AX155" s="194"/>
      <c r="AY155" s="194"/>
      <c r="AZ155" s="194"/>
    </row>
    <row r="156" spans="2:52">
      <c r="B156" s="179"/>
      <c r="C156" s="179"/>
      <c r="D156" s="178"/>
      <c r="E156" s="178"/>
      <c r="F156" s="178"/>
      <c r="G156" s="178"/>
      <c r="H156" s="178"/>
      <c r="I156" s="178"/>
      <c r="J156" s="178"/>
      <c r="K156" s="178"/>
      <c r="L156" s="178"/>
      <c r="M156" s="178"/>
      <c r="N156" s="180"/>
      <c r="O156" s="178"/>
      <c r="P156" s="180"/>
      <c r="Q156" s="178"/>
      <c r="R156" s="178"/>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94"/>
      <c r="AW156" s="194"/>
      <c r="AX156" s="194"/>
      <c r="AY156" s="194"/>
      <c r="AZ156" s="194"/>
    </row>
    <row r="157" spans="2:52">
      <c r="B157" s="179"/>
      <c r="C157" s="179"/>
      <c r="D157" s="178"/>
      <c r="E157" s="178"/>
      <c r="F157" s="178"/>
      <c r="G157" s="178"/>
      <c r="H157" s="178"/>
      <c r="I157" s="178"/>
      <c r="J157" s="178"/>
      <c r="K157" s="178"/>
      <c r="L157" s="178"/>
      <c r="M157" s="178"/>
      <c r="N157" s="180"/>
      <c r="O157" s="178"/>
      <c r="P157" s="180"/>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94"/>
      <c r="AW157" s="194"/>
      <c r="AX157" s="194"/>
      <c r="AY157" s="194"/>
      <c r="AZ157" s="194"/>
    </row>
    <row r="158" spans="2:52">
      <c r="B158" s="179"/>
      <c r="C158" s="179"/>
      <c r="D158" s="178"/>
      <c r="E158" s="178"/>
      <c r="F158" s="178"/>
      <c r="G158" s="178"/>
      <c r="H158" s="178"/>
      <c r="I158" s="178"/>
      <c r="J158" s="178"/>
      <c r="K158" s="178"/>
      <c r="L158" s="178"/>
      <c r="M158" s="178"/>
      <c r="N158" s="180"/>
      <c r="O158" s="178"/>
      <c r="P158" s="180"/>
      <c r="Q158" s="178"/>
      <c r="R158" s="178"/>
      <c r="S158" s="178"/>
      <c r="T158" s="178"/>
      <c r="U158" s="178"/>
      <c r="V158" s="178"/>
      <c r="W158" s="178"/>
      <c r="X158" s="178"/>
      <c r="Y158" s="178"/>
      <c r="Z158" s="178"/>
      <c r="AA158" s="178"/>
      <c r="AB158" s="178"/>
      <c r="AC158" s="178"/>
      <c r="AD158" s="178"/>
      <c r="AE158" s="178"/>
      <c r="AF158" s="178"/>
      <c r="AG158" s="178"/>
      <c r="AH158" s="178"/>
      <c r="AI158" s="178"/>
      <c r="AJ158" s="178"/>
      <c r="AK158" s="178"/>
      <c r="AL158" s="178"/>
      <c r="AM158" s="178"/>
      <c r="AN158" s="178"/>
      <c r="AO158" s="178"/>
      <c r="AP158" s="178"/>
      <c r="AQ158" s="178"/>
      <c r="AR158" s="178"/>
      <c r="AS158" s="178"/>
      <c r="AT158" s="178"/>
      <c r="AU158" s="178"/>
      <c r="AV158" s="194"/>
      <c r="AW158" s="194"/>
      <c r="AX158" s="194"/>
      <c r="AY158" s="194"/>
      <c r="AZ158" s="194"/>
    </row>
    <row r="159" spans="2:52">
      <c r="B159" s="179"/>
      <c r="C159" s="179"/>
      <c r="D159" s="178"/>
      <c r="E159" s="178"/>
      <c r="F159" s="178"/>
      <c r="G159" s="178"/>
      <c r="H159" s="178"/>
      <c r="I159" s="178"/>
      <c r="J159" s="178"/>
      <c r="K159" s="178"/>
      <c r="L159" s="178"/>
      <c r="M159" s="178"/>
      <c r="N159" s="180"/>
      <c r="O159" s="178"/>
      <c r="P159" s="180"/>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94"/>
      <c r="AW159" s="194"/>
      <c r="AX159" s="194"/>
      <c r="AY159" s="194"/>
      <c r="AZ159" s="194"/>
    </row>
    <row r="160" spans="2:52">
      <c r="B160" s="179"/>
      <c r="C160" s="179"/>
      <c r="D160" s="178"/>
      <c r="E160" s="178"/>
      <c r="F160" s="178"/>
      <c r="G160" s="178"/>
      <c r="H160" s="178"/>
      <c r="I160" s="178"/>
      <c r="J160" s="178"/>
      <c r="K160" s="178"/>
      <c r="L160" s="178"/>
      <c r="M160" s="178"/>
      <c r="N160" s="180"/>
      <c r="O160" s="178"/>
      <c r="P160" s="180"/>
      <c r="Q160" s="178"/>
      <c r="R160" s="178"/>
      <c r="S160" s="178"/>
      <c r="T160" s="178"/>
      <c r="U160" s="178"/>
      <c r="V160" s="178"/>
      <c r="W160" s="178"/>
      <c r="X160" s="178"/>
      <c r="Y160" s="178"/>
      <c r="Z160" s="178"/>
      <c r="AA160" s="178"/>
      <c r="AB160" s="178"/>
      <c r="AC160" s="178"/>
      <c r="AD160" s="178"/>
      <c r="AE160" s="178"/>
      <c r="AF160" s="178"/>
      <c r="AG160" s="178"/>
      <c r="AH160" s="178"/>
      <c r="AI160" s="178"/>
      <c r="AJ160" s="178"/>
      <c r="AK160" s="178"/>
      <c r="AL160" s="178"/>
      <c r="AM160" s="178"/>
      <c r="AN160" s="178"/>
      <c r="AO160" s="178"/>
      <c r="AP160" s="178"/>
      <c r="AQ160" s="178"/>
      <c r="AR160" s="178"/>
      <c r="AS160" s="178"/>
      <c r="AT160" s="178"/>
      <c r="AU160" s="178"/>
      <c r="AV160" s="194"/>
      <c r="AW160" s="194"/>
      <c r="AX160" s="194"/>
      <c r="AY160" s="194"/>
      <c r="AZ160" s="194"/>
    </row>
    <row r="161" spans="2:52">
      <c r="B161" s="179"/>
      <c r="C161" s="179"/>
      <c r="D161" s="178"/>
      <c r="E161" s="178"/>
      <c r="F161" s="178"/>
      <c r="G161" s="178"/>
      <c r="H161" s="178"/>
      <c r="I161" s="178"/>
      <c r="J161" s="178"/>
      <c r="K161" s="178"/>
      <c r="L161" s="178"/>
      <c r="M161" s="178"/>
      <c r="N161" s="180"/>
      <c r="O161" s="178"/>
      <c r="P161" s="180"/>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c r="AL161" s="178"/>
      <c r="AM161" s="178"/>
      <c r="AN161" s="178"/>
      <c r="AO161" s="178"/>
      <c r="AP161" s="178"/>
      <c r="AQ161" s="178"/>
      <c r="AR161" s="178"/>
      <c r="AS161" s="178"/>
      <c r="AT161" s="178"/>
      <c r="AU161" s="178"/>
      <c r="AV161" s="194"/>
      <c r="AW161" s="194"/>
      <c r="AX161" s="194"/>
      <c r="AY161" s="194"/>
      <c r="AZ161" s="194"/>
    </row>
    <row r="162" spans="2:52">
      <c r="B162" s="179"/>
      <c r="C162" s="179"/>
      <c r="D162" s="178"/>
      <c r="E162" s="178"/>
      <c r="F162" s="178"/>
      <c r="G162" s="178"/>
      <c r="H162" s="178"/>
      <c r="I162" s="178"/>
      <c r="J162" s="178"/>
      <c r="K162" s="178"/>
      <c r="L162" s="178"/>
      <c r="M162" s="178"/>
      <c r="N162" s="180"/>
      <c r="O162" s="178"/>
      <c r="P162" s="180"/>
      <c r="Q162" s="178"/>
      <c r="R162" s="178"/>
      <c r="S162" s="178"/>
      <c r="T162" s="178"/>
      <c r="U162" s="178"/>
      <c r="V162" s="178"/>
      <c r="W162" s="178"/>
      <c r="X162" s="178"/>
      <c r="Y162" s="178"/>
      <c r="Z162" s="178"/>
      <c r="AA162" s="178"/>
      <c r="AB162" s="178"/>
      <c r="AC162" s="178"/>
      <c r="AD162" s="178"/>
      <c r="AE162" s="178"/>
      <c r="AF162" s="178"/>
      <c r="AG162" s="178"/>
      <c r="AH162" s="178"/>
      <c r="AI162" s="178"/>
      <c r="AJ162" s="178"/>
      <c r="AK162" s="178"/>
      <c r="AL162" s="178"/>
      <c r="AM162" s="178"/>
      <c r="AN162" s="178"/>
      <c r="AO162" s="178"/>
      <c r="AP162" s="178"/>
      <c r="AQ162" s="178"/>
      <c r="AR162" s="178"/>
      <c r="AS162" s="178"/>
      <c r="AT162" s="178"/>
      <c r="AU162" s="178"/>
      <c r="AV162" s="194"/>
      <c r="AW162" s="194"/>
      <c r="AX162" s="194"/>
      <c r="AY162" s="194"/>
      <c r="AZ162" s="194"/>
    </row>
    <row r="163" spans="2:52">
      <c r="B163" s="179"/>
      <c r="C163" s="179"/>
      <c r="D163" s="178"/>
      <c r="E163" s="178"/>
      <c r="F163" s="178"/>
      <c r="G163" s="178"/>
      <c r="H163" s="178"/>
      <c r="I163" s="178"/>
      <c r="J163" s="178"/>
      <c r="K163" s="178"/>
      <c r="L163" s="178"/>
      <c r="M163" s="178"/>
      <c r="N163" s="180"/>
      <c r="O163" s="178"/>
      <c r="P163" s="180"/>
      <c r="Q163" s="178"/>
      <c r="R163" s="178"/>
      <c r="S163" s="178"/>
      <c r="T163" s="178"/>
      <c r="U163" s="178"/>
      <c r="V163" s="178"/>
      <c r="W163" s="178"/>
      <c r="X163" s="178"/>
      <c r="Y163" s="178"/>
      <c r="Z163" s="178"/>
      <c r="AA163" s="178"/>
      <c r="AB163" s="178"/>
      <c r="AC163" s="178"/>
      <c r="AD163" s="178"/>
      <c r="AE163" s="178"/>
      <c r="AF163" s="178"/>
      <c r="AG163" s="178"/>
      <c r="AH163" s="178"/>
      <c r="AI163" s="178"/>
      <c r="AJ163" s="178"/>
      <c r="AK163" s="178"/>
      <c r="AL163" s="178"/>
      <c r="AM163" s="178"/>
      <c r="AN163" s="178"/>
      <c r="AO163" s="178"/>
      <c r="AP163" s="178"/>
      <c r="AQ163" s="178"/>
      <c r="AR163" s="178"/>
      <c r="AS163" s="178"/>
      <c r="AT163" s="178"/>
      <c r="AU163" s="178"/>
      <c r="AV163" s="194"/>
      <c r="AW163" s="194"/>
      <c r="AX163" s="194"/>
      <c r="AY163" s="194"/>
      <c r="AZ163" s="194"/>
    </row>
    <row r="164" spans="2:52">
      <c r="B164" s="179"/>
      <c r="C164" s="179"/>
      <c r="D164" s="178"/>
      <c r="E164" s="178"/>
      <c r="F164" s="178"/>
      <c r="G164" s="178"/>
      <c r="H164" s="178"/>
      <c r="I164" s="178"/>
      <c r="J164" s="178"/>
      <c r="K164" s="178"/>
      <c r="L164" s="178"/>
      <c r="M164" s="178"/>
      <c r="N164" s="180"/>
      <c r="O164" s="178"/>
      <c r="P164" s="180"/>
      <c r="Q164" s="178"/>
      <c r="R164" s="178"/>
      <c r="S164" s="178"/>
      <c r="T164" s="178"/>
      <c r="U164" s="178"/>
      <c r="V164" s="178"/>
      <c r="W164" s="178"/>
      <c r="X164" s="178"/>
      <c r="Y164" s="178"/>
      <c r="Z164" s="178"/>
      <c r="AA164" s="178"/>
      <c r="AB164" s="178"/>
      <c r="AC164" s="178"/>
      <c r="AD164" s="178"/>
      <c r="AE164" s="178"/>
      <c r="AF164" s="178"/>
      <c r="AG164" s="178"/>
      <c r="AH164" s="178"/>
      <c r="AI164" s="178"/>
      <c r="AJ164" s="178"/>
      <c r="AK164" s="178"/>
      <c r="AL164" s="178"/>
      <c r="AM164" s="178"/>
      <c r="AN164" s="178"/>
      <c r="AO164" s="178"/>
      <c r="AP164" s="178"/>
      <c r="AQ164" s="178"/>
      <c r="AR164" s="178"/>
      <c r="AS164" s="178"/>
      <c r="AT164" s="178"/>
      <c r="AU164" s="178"/>
      <c r="AV164" s="194"/>
      <c r="AW164" s="194"/>
      <c r="AX164" s="194"/>
      <c r="AY164" s="194"/>
      <c r="AZ164" s="194"/>
    </row>
    <row r="165" spans="2:52">
      <c r="B165" s="179"/>
      <c r="C165" s="179"/>
      <c r="D165" s="178"/>
      <c r="E165" s="178"/>
      <c r="F165" s="178"/>
      <c r="G165" s="178"/>
      <c r="H165" s="178"/>
      <c r="I165" s="178"/>
      <c r="J165" s="178"/>
      <c r="K165" s="178"/>
      <c r="L165" s="178"/>
      <c r="M165" s="178"/>
      <c r="N165" s="180"/>
      <c r="O165" s="178"/>
      <c r="P165" s="180"/>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178"/>
      <c r="AL165" s="178"/>
      <c r="AM165" s="178"/>
      <c r="AN165" s="178"/>
      <c r="AO165" s="178"/>
      <c r="AP165" s="178"/>
      <c r="AQ165" s="178"/>
      <c r="AR165" s="178"/>
      <c r="AS165" s="178"/>
      <c r="AT165" s="178"/>
      <c r="AU165" s="178"/>
      <c r="AV165" s="194"/>
      <c r="AW165" s="194"/>
      <c r="AX165" s="194"/>
      <c r="AY165" s="194"/>
      <c r="AZ165" s="194"/>
    </row>
    <row r="166" spans="2:52">
      <c r="B166" s="179"/>
      <c r="C166" s="179"/>
      <c r="D166" s="178"/>
      <c r="E166" s="178"/>
      <c r="F166" s="178"/>
      <c r="G166" s="178"/>
      <c r="H166" s="178"/>
      <c r="I166" s="178"/>
      <c r="J166" s="178"/>
      <c r="K166" s="178"/>
      <c r="L166" s="178"/>
      <c r="M166" s="178"/>
      <c r="N166" s="180"/>
      <c r="O166" s="178"/>
      <c r="P166" s="180"/>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78"/>
      <c r="AM166" s="178"/>
      <c r="AN166" s="178"/>
      <c r="AO166" s="178"/>
      <c r="AP166" s="178"/>
      <c r="AQ166" s="178"/>
      <c r="AR166" s="178"/>
      <c r="AS166" s="178"/>
      <c r="AT166" s="178"/>
      <c r="AU166" s="178"/>
      <c r="AV166" s="194"/>
      <c r="AW166" s="194"/>
      <c r="AX166" s="194"/>
      <c r="AY166" s="194"/>
      <c r="AZ166" s="194"/>
    </row>
    <row r="167" spans="2:52">
      <c r="B167" s="179"/>
      <c r="C167" s="179"/>
      <c r="D167" s="178"/>
      <c r="E167" s="178"/>
      <c r="F167" s="178"/>
      <c r="G167" s="178"/>
      <c r="H167" s="178"/>
      <c r="I167" s="178"/>
      <c r="J167" s="178"/>
      <c r="K167" s="178"/>
      <c r="L167" s="178"/>
      <c r="M167" s="178"/>
      <c r="N167" s="180"/>
      <c r="O167" s="178"/>
      <c r="P167" s="180"/>
      <c r="Q167" s="178"/>
      <c r="R167" s="178"/>
      <c r="S167" s="178"/>
      <c r="T167" s="178"/>
      <c r="U167" s="178"/>
      <c r="V167" s="178"/>
      <c r="W167" s="178"/>
      <c r="X167" s="178"/>
      <c r="Y167" s="178"/>
      <c r="Z167" s="178"/>
      <c r="AA167" s="178"/>
      <c r="AB167" s="178"/>
      <c r="AC167" s="178"/>
      <c r="AD167" s="178"/>
      <c r="AE167" s="178"/>
      <c r="AF167" s="178"/>
      <c r="AG167" s="178"/>
      <c r="AH167" s="178"/>
      <c r="AI167" s="178"/>
      <c r="AJ167" s="178"/>
      <c r="AK167" s="178"/>
      <c r="AL167" s="178"/>
      <c r="AM167" s="178"/>
      <c r="AN167" s="178"/>
      <c r="AO167" s="178"/>
      <c r="AP167" s="178"/>
      <c r="AQ167" s="178"/>
      <c r="AR167" s="178"/>
      <c r="AS167" s="178"/>
      <c r="AT167" s="178"/>
      <c r="AU167" s="178"/>
      <c r="AV167" s="194"/>
      <c r="AW167" s="194"/>
      <c r="AX167" s="194"/>
      <c r="AY167" s="194"/>
      <c r="AZ167" s="194"/>
    </row>
    <row r="168" spans="2:52">
      <c r="B168" s="179"/>
      <c r="C168" s="179"/>
      <c r="D168" s="178"/>
      <c r="E168" s="178"/>
      <c r="F168" s="178"/>
      <c r="G168" s="178"/>
      <c r="H168" s="178"/>
      <c r="I168" s="178"/>
      <c r="J168" s="178"/>
      <c r="K168" s="178"/>
      <c r="L168" s="178"/>
      <c r="M168" s="178"/>
      <c r="N168" s="180"/>
      <c r="O168" s="178"/>
      <c r="P168" s="180"/>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c r="AL168" s="178"/>
      <c r="AM168" s="178"/>
      <c r="AN168" s="178"/>
      <c r="AO168" s="178"/>
      <c r="AP168" s="178"/>
      <c r="AQ168" s="178"/>
      <c r="AR168" s="178"/>
      <c r="AS168" s="178"/>
      <c r="AT168" s="178"/>
      <c r="AU168" s="178"/>
      <c r="AV168" s="194"/>
      <c r="AW168" s="194"/>
      <c r="AX168" s="194"/>
      <c r="AY168" s="194"/>
      <c r="AZ168" s="194"/>
    </row>
    <row r="169" spans="2:52">
      <c r="B169" s="179"/>
      <c r="C169" s="179"/>
      <c r="D169" s="178"/>
      <c r="E169" s="178"/>
      <c r="F169" s="178"/>
      <c r="G169" s="178"/>
      <c r="H169" s="178"/>
      <c r="I169" s="178"/>
      <c r="J169" s="178"/>
      <c r="K169" s="178"/>
      <c r="L169" s="178"/>
      <c r="M169" s="178"/>
      <c r="N169" s="180"/>
      <c r="O169" s="178"/>
      <c r="P169" s="180"/>
      <c r="Q169" s="178"/>
      <c r="R169" s="178"/>
      <c r="S169" s="178"/>
      <c r="T169" s="178"/>
      <c r="U169" s="178"/>
      <c r="V169" s="178"/>
      <c r="W169" s="178"/>
      <c r="X169" s="178"/>
      <c r="Y169" s="178"/>
      <c r="Z169" s="178"/>
      <c r="AA169" s="178"/>
      <c r="AB169" s="178"/>
      <c r="AC169" s="178"/>
      <c r="AD169" s="178"/>
      <c r="AE169" s="178"/>
      <c r="AF169" s="178"/>
      <c r="AG169" s="178"/>
      <c r="AH169" s="178"/>
      <c r="AI169" s="178"/>
      <c r="AJ169" s="178"/>
      <c r="AK169" s="178"/>
      <c r="AL169" s="178"/>
      <c r="AM169" s="178"/>
      <c r="AN169" s="178"/>
      <c r="AO169" s="178"/>
      <c r="AP169" s="178"/>
      <c r="AQ169" s="178"/>
      <c r="AR169" s="178"/>
      <c r="AS169" s="178"/>
      <c r="AT169" s="178"/>
      <c r="AU169" s="178"/>
      <c r="AV169" s="194"/>
      <c r="AW169" s="194"/>
      <c r="AX169" s="194"/>
      <c r="AY169" s="194"/>
      <c r="AZ169" s="194"/>
    </row>
    <row r="170" spans="2:52">
      <c r="B170" s="179"/>
      <c r="C170" s="179"/>
      <c r="D170" s="178"/>
      <c r="E170" s="178"/>
      <c r="F170" s="178"/>
      <c r="G170" s="178"/>
      <c r="H170" s="178"/>
      <c r="I170" s="178"/>
      <c r="J170" s="178"/>
      <c r="K170" s="178"/>
      <c r="L170" s="178"/>
      <c r="M170" s="178"/>
      <c r="N170" s="180"/>
      <c r="O170" s="178"/>
      <c r="P170" s="180"/>
      <c r="Q170" s="178"/>
      <c r="R170" s="178"/>
      <c r="S170" s="178"/>
      <c r="T170" s="178"/>
      <c r="U170" s="178"/>
      <c r="V170" s="178"/>
      <c r="W170" s="178"/>
      <c r="X170" s="178"/>
      <c r="Y170" s="178"/>
      <c r="Z170" s="178"/>
      <c r="AA170" s="178"/>
      <c r="AB170" s="178"/>
      <c r="AC170" s="178"/>
      <c r="AD170" s="178"/>
      <c r="AE170" s="178"/>
      <c r="AF170" s="178"/>
      <c r="AG170" s="178"/>
      <c r="AH170" s="178"/>
      <c r="AI170" s="178"/>
      <c r="AJ170" s="178"/>
      <c r="AK170" s="178"/>
      <c r="AL170" s="178"/>
      <c r="AM170" s="178"/>
      <c r="AN170" s="178"/>
      <c r="AO170" s="178"/>
      <c r="AP170" s="178"/>
      <c r="AQ170" s="178"/>
      <c r="AR170" s="178"/>
      <c r="AS170" s="178"/>
      <c r="AT170" s="178"/>
      <c r="AU170" s="178"/>
      <c r="AV170" s="194"/>
      <c r="AW170" s="194"/>
      <c r="AX170" s="194"/>
      <c r="AY170" s="194"/>
      <c r="AZ170" s="194"/>
    </row>
    <row r="171" spans="2:52">
      <c r="B171" s="179"/>
      <c r="C171" s="179"/>
      <c r="D171" s="178"/>
      <c r="E171" s="178"/>
      <c r="F171" s="178"/>
      <c r="G171" s="178"/>
      <c r="H171" s="178"/>
      <c r="I171" s="178"/>
      <c r="J171" s="178"/>
      <c r="K171" s="178"/>
      <c r="L171" s="178"/>
      <c r="M171" s="178"/>
      <c r="N171" s="180"/>
      <c r="O171" s="178"/>
      <c r="P171" s="180"/>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94"/>
      <c r="AW171" s="194"/>
      <c r="AX171" s="194"/>
      <c r="AY171" s="194"/>
      <c r="AZ171" s="194"/>
    </row>
    <row r="172" spans="2:52">
      <c r="B172" s="179"/>
      <c r="C172" s="179"/>
      <c r="D172" s="178"/>
      <c r="E172" s="178"/>
      <c r="F172" s="178"/>
      <c r="G172" s="178"/>
      <c r="H172" s="178"/>
      <c r="I172" s="178"/>
      <c r="J172" s="178"/>
      <c r="K172" s="178"/>
      <c r="L172" s="178"/>
      <c r="M172" s="178"/>
      <c r="N172" s="180"/>
      <c r="O172" s="178"/>
      <c r="P172" s="180"/>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94"/>
      <c r="AW172" s="194"/>
      <c r="AX172" s="194"/>
      <c r="AY172" s="194"/>
      <c r="AZ172" s="194"/>
    </row>
    <row r="173" spans="2:52">
      <c r="B173" s="179"/>
      <c r="C173" s="179"/>
      <c r="D173" s="178"/>
      <c r="E173" s="178"/>
      <c r="F173" s="178"/>
      <c r="G173" s="178"/>
      <c r="H173" s="178"/>
      <c r="I173" s="178"/>
      <c r="J173" s="178"/>
      <c r="K173" s="178"/>
      <c r="L173" s="178"/>
      <c r="M173" s="178"/>
      <c r="N173" s="180"/>
      <c r="O173" s="178"/>
      <c r="P173" s="180"/>
      <c r="Q173" s="178"/>
      <c r="R173" s="178"/>
      <c r="S173" s="178"/>
      <c r="T173" s="178"/>
      <c r="U173" s="178"/>
      <c r="V173" s="178"/>
      <c r="W173" s="178"/>
      <c r="X173" s="178"/>
      <c r="Y173" s="178"/>
      <c r="Z173" s="178"/>
      <c r="AA173" s="178"/>
      <c r="AB173" s="178"/>
      <c r="AC173" s="178"/>
      <c r="AD173" s="178"/>
      <c r="AE173" s="178"/>
      <c r="AF173" s="178"/>
      <c r="AG173" s="178"/>
      <c r="AH173" s="178"/>
      <c r="AI173" s="178"/>
      <c r="AJ173" s="178"/>
      <c r="AK173" s="178"/>
      <c r="AL173" s="178"/>
      <c r="AM173" s="178"/>
      <c r="AN173" s="178"/>
      <c r="AO173" s="178"/>
      <c r="AP173" s="178"/>
      <c r="AQ173" s="178"/>
      <c r="AR173" s="178"/>
      <c r="AS173" s="178"/>
      <c r="AT173" s="178"/>
      <c r="AU173" s="178"/>
      <c r="AV173" s="194"/>
      <c r="AW173" s="194"/>
      <c r="AX173" s="194"/>
      <c r="AY173" s="194"/>
      <c r="AZ173" s="194"/>
    </row>
    <row r="174" spans="2:52">
      <c r="B174" s="179"/>
      <c r="C174" s="179"/>
      <c r="D174" s="178"/>
      <c r="E174" s="178"/>
      <c r="F174" s="178"/>
      <c r="G174" s="178"/>
      <c r="H174" s="178"/>
      <c r="I174" s="178"/>
      <c r="J174" s="178"/>
      <c r="K174" s="178"/>
      <c r="L174" s="178"/>
      <c r="M174" s="178"/>
      <c r="N174" s="180"/>
      <c r="O174" s="178"/>
      <c r="P174" s="180"/>
      <c r="Q174" s="178"/>
      <c r="R174" s="178"/>
      <c r="S174" s="178"/>
      <c r="T174" s="178"/>
      <c r="U174" s="178"/>
      <c r="V174" s="178"/>
      <c r="W174" s="178"/>
      <c r="X174" s="178"/>
      <c r="Y174" s="178"/>
      <c r="Z174" s="178"/>
      <c r="AA174" s="178"/>
      <c r="AB174" s="178"/>
      <c r="AC174" s="178"/>
      <c r="AD174" s="178"/>
      <c r="AE174" s="178"/>
      <c r="AF174" s="178"/>
      <c r="AG174" s="178"/>
      <c r="AH174" s="178"/>
      <c r="AI174" s="178"/>
      <c r="AJ174" s="178"/>
      <c r="AK174" s="178"/>
      <c r="AL174" s="178"/>
      <c r="AM174" s="178"/>
      <c r="AN174" s="178"/>
      <c r="AO174" s="178"/>
      <c r="AP174" s="178"/>
      <c r="AQ174" s="178"/>
      <c r="AR174" s="178"/>
      <c r="AS174" s="178"/>
      <c r="AT174" s="178"/>
      <c r="AU174" s="178"/>
      <c r="AV174" s="194"/>
      <c r="AW174" s="194"/>
      <c r="AX174" s="194"/>
      <c r="AY174" s="194"/>
      <c r="AZ174" s="194"/>
    </row>
    <row r="175" spans="2:52">
      <c r="B175" s="179"/>
      <c r="C175" s="179"/>
      <c r="D175" s="178"/>
      <c r="E175" s="178"/>
      <c r="F175" s="178"/>
      <c r="G175" s="178"/>
      <c r="H175" s="178"/>
      <c r="I175" s="178"/>
      <c r="J175" s="178"/>
      <c r="K175" s="178"/>
      <c r="L175" s="178"/>
      <c r="M175" s="178"/>
      <c r="N175" s="180"/>
      <c r="O175" s="178"/>
      <c r="P175" s="180"/>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8"/>
      <c r="AL175" s="178"/>
      <c r="AM175" s="178"/>
      <c r="AN175" s="178"/>
      <c r="AO175" s="178"/>
      <c r="AP175" s="178"/>
      <c r="AQ175" s="178"/>
      <c r="AR175" s="178"/>
      <c r="AS175" s="178"/>
      <c r="AT175" s="178"/>
      <c r="AU175" s="178"/>
      <c r="AV175" s="194"/>
      <c r="AW175" s="194"/>
      <c r="AX175" s="194"/>
      <c r="AY175" s="194"/>
      <c r="AZ175" s="194"/>
    </row>
    <row r="176" spans="2:52">
      <c r="B176" s="179"/>
      <c r="C176" s="179"/>
      <c r="D176" s="178"/>
      <c r="E176" s="178"/>
      <c r="F176" s="178"/>
      <c r="G176" s="178"/>
      <c r="H176" s="178"/>
      <c r="I176" s="178"/>
      <c r="J176" s="178"/>
      <c r="K176" s="178"/>
      <c r="L176" s="178"/>
      <c r="M176" s="178"/>
      <c r="N176" s="180"/>
      <c r="O176" s="178"/>
      <c r="P176" s="180"/>
      <c r="Q176" s="178"/>
      <c r="R176" s="178"/>
      <c r="S176" s="178"/>
      <c r="T176" s="178"/>
      <c r="U176" s="178"/>
      <c r="V176" s="178"/>
      <c r="W176" s="178"/>
      <c r="X176" s="178"/>
      <c r="Y176" s="178"/>
      <c r="Z176" s="178"/>
      <c r="AA176" s="178"/>
      <c r="AB176" s="178"/>
      <c r="AC176" s="178"/>
      <c r="AD176" s="178"/>
      <c r="AE176" s="178"/>
      <c r="AF176" s="178"/>
      <c r="AG176" s="178"/>
      <c r="AH176" s="178"/>
      <c r="AI176" s="178"/>
      <c r="AJ176" s="178"/>
      <c r="AK176" s="178"/>
      <c r="AL176" s="178"/>
      <c r="AM176" s="178"/>
      <c r="AN176" s="178"/>
      <c r="AO176" s="178"/>
      <c r="AP176" s="178"/>
      <c r="AQ176" s="178"/>
      <c r="AR176" s="178"/>
      <c r="AS176" s="178"/>
      <c r="AT176" s="178"/>
      <c r="AU176" s="178"/>
      <c r="AV176" s="194"/>
      <c r="AW176" s="194"/>
      <c r="AX176" s="194"/>
      <c r="AY176" s="194"/>
      <c r="AZ176" s="194"/>
    </row>
    <row r="177" spans="2:52">
      <c r="B177" s="179"/>
      <c r="C177" s="179"/>
      <c r="D177" s="178"/>
      <c r="E177" s="178"/>
      <c r="F177" s="178"/>
      <c r="G177" s="178"/>
      <c r="H177" s="178"/>
      <c r="I177" s="178"/>
      <c r="J177" s="178"/>
      <c r="K177" s="178"/>
      <c r="L177" s="178"/>
      <c r="M177" s="178"/>
      <c r="N177" s="180"/>
      <c r="O177" s="178"/>
      <c r="P177" s="180"/>
      <c r="Q177" s="178"/>
      <c r="R177" s="178"/>
      <c r="S177" s="178"/>
      <c r="T177" s="178"/>
      <c r="U177" s="178"/>
      <c r="V177" s="178"/>
      <c r="W177" s="178"/>
      <c r="X177" s="178"/>
      <c r="Y177" s="178"/>
      <c r="Z177" s="178"/>
      <c r="AA177" s="178"/>
      <c r="AB177" s="178"/>
      <c r="AC177" s="178"/>
      <c r="AD177" s="178"/>
      <c r="AE177" s="178"/>
      <c r="AF177" s="178"/>
      <c r="AG177" s="178"/>
      <c r="AH177" s="178"/>
      <c r="AI177" s="178"/>
      <c r="AJ177" s="178"/>
      <c r="AK177" s="178"/>
      <c r="AL177" s="178"/>
      <c r="AM177" s="178"/>
      <c r="AN177" s="178"/>
      <c r="AO177" s="178"/>
      <c r="AP177" s="178"/>
      <c r="AQ177" s="178"/>
      <c r="AR177" s="178"/>
      <c r="AS177" s="178"/>
      <c r="AT177" s="178"/>
      <c r="AU177" s="178"/>
      <c r="AV177" s="194"/>
      <c r="AW177" s="194"/>
      <c r="AX177" s="194"/>
      <c r="AY177" s="194"/>
      <c r="AZ177" s="194"/>
    </row>
    <row r="178" spans="2:52">
      <c r="B178" s="179"/>
      <c r="C178" s="179"/>
      <c r="D178" s="178"/>
      <c r="E178" s="178"/>
      <c r="F178" s="178"/>
      <c r="G178" s="178"/>
      <c r="H178" s="178"/>
      <c r="I178" s="178"/>
      <c r="J178" s="178"/>
      <c r="K178" s="178"/>
      <c r="L178" s="178"/>
      <c r="M178" s="178"/>
      <c r="N178" s="180"/>
      <c r="O178" s="178"/>
      <c r="P178" s="180"/>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94"/>
      <c r="AW178" s="194"/>
      <c r="AX178" s="194"/>
      <c r="AY178" s="194"/>
      <c r="AZ178" s="194"/>
    </row>
    <row r="179" spans="2:52">
      <c r="B179" s="179"/>
      <c r="C179" s="179"/>
      <c r="D179" s="178"/>
      <c r="E179" s="178"/>
      <c r="F179" s="178"/>
      <c r="G179" s="178"/>
      <c r="H179" s="178"/>
      <c r="I179" s="178"/>
      <c r="J179" s="178"/>
      <c r="K179" s="178"/>
      <c r="L179" s="178"/>
      <c r="M179" s="178"/>
      <c r="N179" s="180"/>
      <c r="O179" s="178"/>
      <c r="P179" s="180"/>
      <c r="Q179" s="178"/>
      <c r="R179" s="178"/>
      <c r="S179" s="178"/>
      <c r="T179" s="178"/>
      <c r="U179" s="178"/>
      <c r="V179" s="178"/>
      <c r="W179" s="178"/>
      <c r="X179" s="178"/>
      <c r="Y179" s="178"/>
      <c r="Z179" s="178"/>
      <c r="AA179" s="178"/>
      <c r="AB179" s="178"/>
      <c r="AC179" s="178"/>
      <c r="AD179" s="178"/>
      <c r="AE179" s="178"/>
      <c r="AF179" s="178"/>
      <c r="AG179" s="178"/>
      <c r="AH179" s="178"/>
      <c r="AI179" s="178"/>
      <c r="AJ179" s="178"/>
      <c r="AK179" s="178"/>
      <c r="AL179" s="178"/>
      <c r="AM179" s="178"/>
      <c r="AN179" s="178"/>
      <c r="AO179" s="178"/>
      <c r="AP179" s="178"/>
      <c r="AQ179" s="178"/>
      <c r="AR179" s="178"/>
      <c r="AS179" s="178"/>
      <c r="AT179" s="178"/>
      <c r="AU179" s="178"/>
      <c r="AV179" s="194"/>
      <c r="AW179" s="194"/>
      <c r="AX179" s="194"/>
      <c r="AY179" s="194"/>
      <c r="AZ179" s="194"/>
    </row>
    <row r="180" spans="2:52">
      <c r="B180" s="179"/>
      <c r="C180" s="179"/>
      <c r="D180" s="178"/>
      <c r="E180" s="178"/>
      <c r="F180" s="178"/>
      <c r="G180" s="178"/>
      <c r="H180" s="178"/>
      <c r="I180" s="178"/>
      <c r="J180" s="178"/>
      <c r="K180" s="178"/>
      <c r="L180" s="178"/>
      <c r="M180" s="178"/>
      <c r="N180" s="180"/>
      <c r="O180" s="178"/>
      <c r="P180" s="180"/>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94"/>
      <c r="AW180" s="194"/>
      <c r="AX180" s="194"/>
      <c r="AY180" s="194"/>
      <c r="AZ180" s="194"/>
    </row>
    <row r="181" spans="2:52">
      <c r="B181" s="179"/>
      <c r="C181" s="179"/>
      <c r="D181" s="178"/>
      <c r="E181" s="178"/>
      <c r="F181" s="178"/>
      <c r="G181" s="178"/>
      <c r="H181" s="178"/>
      <c r="I181" s="178"/>
      <c r="J181" s="178"/>
      <c r="K181" s="178"/>
      <c r="L181" s="178"/>
      <c r="M181" s="178"/>
      <c r="N181" s="180"/>
      <c r="O181" s="178"/>
      <c r="P181" s="180"/>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178"/>
      <c r="AN181" s="178"/>
      <c r="AO181" s="178"/>
      <c r="AP181" s="178"/>
      <c r="AQ181" s="178"/>
      <c r="AR181" s="178"/>
      <c r="AS181" s="178"/>
      <c r="AT181" s="178"/>
      <c r="AU181" s="178"/>
      <c r="AV181" s="194"/>
      <c r="AW181" s="194"/>
      <c r="AX181" s="194"/>
      <c r="AY181" s="194"/>
      <c r="AZ181" s="194"/>
    </row>
    <row r="182" spans="2:52">
      <c r="B182" s="179"/>
      <c r="C182" s="179"/>
      <c r="D182" s="178"/>
      <c r="E182" s="178"/>
      <c r="F182" s="178"/>
      <c r="G182" s="178"/>
      <c r="H182" s="178"/>
      <c r="I182" s="178"/>
      <c r="J182" s="178"/>
      <c r="K182" s="178"/>
      <c r="L182" s="178"/>
      <c r="M182" s="178"/>
      <c r="N182" s="180"/>
      <c r="O182" s="178"/>
      <c r="P182" s="180"/>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8"/>
      <c r="AL182" s="178"/>
      <c r="AM182" s="178"/>
      <c r="AN182" s="178"/>
      <c r="AO182" s="178"/>
      <c r="AP182" s="178"/>
      <c r="AQ182" s="178"/>
      <c r="AR182" s="178"/>
      <c r="AS182" s="178"/>
      <c r="AT182" s="178"/>
      <c r="AU182" s="178"/>
      <c r="AV182" s="194"/>
      <c r="AW182" s="194"/>
      <c r="AX182" s="194"/>
      <c r="AY182" s="194"/>
      <c r="AZ182" s="194"/>
    </row>
    <row r="183" spans="2:52">
      <c r="B183" s="179"/>
      <c r="C183" s="179"/>
      <c r="D183" s="178"/>
      <c r="E183" s="178"/>
      <c r="F183" s="178"/>
      <c r="G183" s="178"/>
      <c r="H183" s="178"/>
      <c r="I183" s="178"/>
      <c r="J183" s="178"/>
      <c r="K183" s="178"/>
      <c r="L183" s="178"/>
      <c r="M183" s="178"/>
      <c r="N183" s="180"/>
      <c r="O183" s="178"/>
      <c r="P183" s="180"/>
      <c r="Q183" s="178"/>
      <c r="R183" s="178"/>
      <c r="S183" s="178"/>
      <c r="T183" s="178"/>
      <c r="U183" s="178"/>
      <c r="V183" s="178"/>
      <c r="W183" s="178"/>
      <c r="X183" s="178"/>
      <c r="Y183" s="178"/>
      <c r="Z183" s="178"/>
      <c r="AA183" s="178"/>
      <c r="AB183" s="178"/>
      <c r="AC183" s="178"/>
      <c r="AD183" s="178"/>
      <c r="AE183" s="178"/>
      <c r="AF183" s="178"/>
      <c r="AG183" s="178"/>
      <c r="AH183" s="178"/>
      <c r="AI183" s="178"/>
      <c r="AJ183" s="178"/>
      <c r="AK183" s="178"/>
      <c r="AL183" s="178"/>
      <c r="AM183" s="178"/>
      <c r="AN183" s="178"/>
      <c r="AO183" s="178"/>
      <c r="AP183" s="178"/>
      <c r="AQ183" s="178"/>
      <c r="AR183" s="178"/>
      <c r="AS183" s="178"/>
      <c r="AT183" s="178"/>
      <c r="AU183" s="178"/>
      <c r="AV183" s="194"/>
      <c r="AW183" s="194"/>
      <c r="AX183" s="194"/>
      <c r="AY183" s="194"/>
      <c r="AZ183" s="194"/>
    </row>
    <row r="184" spans="2:52">
      <c r="B184" s="179"/>
      <c r="C184" s="179"/>
      <c r="D184" s="178"/>
      <c r="E184" s="178"/>
      <c r="F184" s="178"/>
      <c r="G184" s="178"/>
      <c r="H184" s="178"/>
      <c r="I184" s="178"/>
      <c r="J184" s="178"/>
      <c r="K184" s="178"/>
      <c r="L184" s="178"/>
      <c r="M184" s="178"/>
      <c r="N184" s="180"/>
      <c r="O184" s="178"/>
      <c r="P184" s="180"/>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78"/>
      <c r="AM184" s="178"/>
      <c r="AN184" s="178"/>
      <c r="AO184" s="178"/>
      <c r="AP184" s="178"/>
      <c r="AQ184" s="178"/>
      <c r="AR184" s="178"/>
      <c r="AS184" s="178"/>
      <c r="AT184" s="178"/>
      <c r="AU184" s="178"/>
      <c r="AV184" s="194"/>
      <c r="AW184" s="194"/>
      <c r="AX184" s="194"/>
      <c r="AY184" s="194"/>
      <c r="AZ184" s="194"/>
    </row>
    <row r="185" spans="2:52">
      <c r="B185" s="179"/>
      <c r="C185" s="179"/>
      <c r="D185" s="178"/>
      <c r="E185" s="178"/>
      <c r="F185" s="178"/>
      <c r="G185" s="178"/>
      <c r="H185" s="178"/>
      <c r="I185" s="178"/>
      <c r="J185" s="178"/>
      <c r="K185" s="178"/>
      <c r="L185" s="178"/>
      <c r="M185" s="178"/>
      <c r="N185" s="180"/>
      <c r="O185" s="178"/>
      <c r="P185" s="180"/>
      <c r="Q185" s="178"/>
      <c r="R185" s="178"/>
      <c r="S185" s="178"/>
      <c r="T185" s="178"/>
      <c r="U185" s="178"/>
      <c r="V185" s="178"/>
      <c r="W185" s="178"/>
      <c r="X185" s="178"/>
      <c r="Y185" s="178"/>
      <c r="Z185" s="178"/>
      <c r="AA185" s="178"/>
      <c r="AB185" s="178"/>
      <c r="AC185" s="178"/>
      <c r="AD185" s="178"/>
      <c r="AE185" s="178"/>
      <c r="AF185" s="178"/>
      <c r="AG185" s="178"/>
      <c r="AH185" s="178"/>
      <c r="AI185" s="178"/>
      <c r="AJ185" s="178"/>
      <c r="AK185" s="178"/>
      <c r="AL185" s="178"/>
      <c r="AM185" s="178"/>
      <c r="AN185" s="178"/>
      <c r="AO185" s="178"/>
      <c r="AP185" s="178"/>
      <c r="AQ185" s="178"/>
      <c r="AR185" s="178"/>
      <c r="AS185" s="178"/>
      <c r="AT185" s="178"/>
      <c r="AU185" s="178"/>
      <c r="AV185" s="194"/>
      <c r="AW185" s="194"/>
      <c r="AX185" s="194"/>
      <c r="AY185" s="194"/>
      <c r="AZ185" s="194"/>
    </row>
    <row r="186" spans="2:52">
      <c r="B186" s="179"/>
      <c r="C186" s="179"/>
      <c r="D186" s="178"/>
      <c r="E186" s="178"/>
      <c r="F186" s="178"/>
      <c r="G186" s="178"/>
      <c r="H186" s="178"/>
      <c r="I186" s="178"/>
      <c r="J186" s="178"/>
      <c r="K186" s="178"/>
      <c r="L186" s="178"/>
      <c r="M186" s="178"/>
      <c r="N186" s="180"/>
      <c r="O186" s="178"/>
      <c r="P186" s="180"/>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178"/>
      <c r="AL186" s="178"/>
      <c r="AM186" s="178"/>
      <c r="AN186" s="178"/>
      <c r="AO186" s="178"/>
      <c r="AP186" s="178"/>
      <c r="AQ186" s="178"/>
      <c r="AR186" s="178"/>
      <c r="AS186" s="178"/>
      <c r="AT186" s="178"/>
      <c r="AU186" s="178"/>
      <c r="AV186" s="194"/>
      <c r="AW186" s="194"/>
      <c r="AX186" s="194"/>
      <c r="AY186" s="194"/>
      <c r="AZ186" s="194"/>
    </row>
    <row r="187" spans="2:52">
      <c r="B187" s="179"/>
      <c r="C187" s="179"/>
      <c r="D187" s="178"/>
      <c r="E187" s="178"/>
      <c r="F187" s="178"/>
      <c r="G187" s="178"/>
      <c r="H187" s="178"/>
      <c r="I187" s="178"/>
      <c r="J187" s="178"/>
      <c r="K187" s="178"/>
      <c r="L187" s="178"/>
      <c r="M187" s="178"/>
      <c r="N187" s="180"/>
      <c r="O187" s="178"/>
      <c r="P187" s="180"/>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94"/>
      <c r="AW187" s="194"/>
      <c r="AX187" s="194"/>
      <c r="AY187" s="194"/>
      <c r="AZ187" s="194"/>
    </row>
    <row r="188" spans="2:52">
      <c r="B188" s="179"/>
      <c r="C188" s="179"/>
      <c r="D188" s="178"/>
      <c r="E188" s="178"/>
      <c r="F188" s="178"/>
      <c r="G188" s="178"/>
      <c r="H188" s="178"/>
      <c r="I188" s="178"/>
      <c r="J188" s="178"/>
      <c r="K188" s="178"/>
      <c r="L188" s="178"/>
      <c r="M188" s="178"/>
      <c r="N188" s="180"/>
      <c r="O188" s="178"/>
      <c r="P188" s="180"/>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94"/>
      <c r="AW188" s="194"/>
      <c r="AX188" s="194"/>
      <c r="AY188" s="194"/>
      <c r="AZ188" s="194"/>
    </row>
    <row r="189" spans="2:52">
      <c r="B189" s="179"/>
      <c r="C189" s="179"/>
      <c r="D189" s="178"/>
      <c r="E189" s="178"/>
      <c r="F189" s="178"/>
      <c r="G189" s="178"/>
      <c r="H189" s="178"/>
      <c r="I189" s="178"/>
      <c r="J189" s="178"/>
      <c r="K189" s="178"/>
      <c r="L189" s="178"/>
      <c r="M189" s="178"/>
      <c r="N189" s="180"/>
      <c r="O189" s="178"/>
      <c r="P189" s="180"/>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8"/>
      <c r="AM189" s="178"/>
      <c r="AN189" s="178"/>
      <c r="AO189" s="178"/>
      <c r="AP189" s="178"/>
      <c r="AQ189" s="178"/>
      <c r="AR189" s="178"/>
      <c r="AS189" s="178"/>
      <c r="AT189" s="178"/>
      <c r="AU189" s="178"/>
      <c r="AV189" s="194"/>
      <c r="AW189" s="194"/>
      <c r="AX189" s="194"/>
      <c r="AY189" s="194"/>
      <c r="AZ189" s="194"/>
    </row>
    <row r="190" spans="2:52">
      <c r="B190" s="179"/>
      <c r="C190" s="179"/>
      <c r="D190" s="178"/>
      <c r="E190" s="178"/>
      <c r="F190" s="178"/>
      <c r="G190" s="178"/>
      <c r="H190" s="178"/>
      <c r="I190" s="178"/>
      <c r="J190" s="178"/>
      <c r="K190" s="178"/>
      <c r="L190" s="178"/>
      <c r="M190" s="178"/>
      <c r="N190" s="180"/>
      <c r="O190" s="178"/>
      <c r="P190" s="180"/>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94"/>
      <c r="AW190" s="194"/>
      <c r="AX190" s="194"/>
      <c r="AY190" s="194"/>
      <c r="AZ190" s="194"/>
    </row>
    <row r="191" spans="2:52">
      <c r="B191" s="179"/>
      <c r="C191" s="179"/>
      <c r="D191" s="178"/>
      <c r="E191" s="178"/>
      <c r="F191" s="178"/>
      <c r="G191" s="178"/>
      <c r="H191" s="178"/>
      <c r="I191" s="178"/>
      <c r="J191" s="178"/>
      <c r="K191" s="178"/>
      <c r="L191" s="178"/>
      <c r="M191" s="178"/>
      <c r="N191" s="180"/>
      <c r="O191" s="178"/>
      <c r="P191" s="180"/>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94"/>
      <c r="AW191" s="194"/>
      <c r="AX191" s="194"/>
      <c r="AY191" s="194"/>
      <c r="AZ191" s="194"/>
    </row>
    <row r="192" spans="2:52">
      <c r="B192" s="179"/>
      <c r="C192" s="179"/>
      <c r="D192" s="178"/>
      <c r="E192" s="178"/>
      <c r="F192" s="178"/>
      <c r="G192" s="178"/>
      <c r="H192" s="178"/>
      <c r="I192" s="178"/>
      <c r="J192" s="178"/>
      <c r="K192" s="178"/>
      <c r="L192" s="178"/>
      <c r="M192" s="178"/>
      <c r="N192" s="180"/>
      <c r="O192" s="178"/>
      <c r="P192" s="180"/>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8"/>
      <c r="AT192" s="178"/>
      <c r="AU192" s="178"/>
      <c r="AV192" s="194"/>
      <c r="AW192" s="194"/>
      <c r="AX192" s="194"/>
      <c r="AY192" s="194"/>
      <c r="AZ192" s="194"/>
    </row>
    <row r="193" spans="2:52">
      <c r="B193" s="179"/>
      <c r="C193" s="179"/>
      <c r="D193" s="178"/>
      <c r="E193" s="178"/>
      <c r="F193" s="178"/>
      <c r="G193" s="178"/>
      <c r="H193" s="178"/>
      <c r="I193" s="178"/>
      <c r="J193" s="178"/>
      <c r="K193" s="178"/>
      <c r="L193" s="178"/>
      <c r="M193" s="178"/>
      <c r="N193" s="180"/>
      <c r="O193" s="178"/>
      <c r="P193" s="180"/>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c r="AP193" s="178"/>
      <c r="AQ193" s="178"/>
      <c r="AR193" s="178"/>
      <c r="AS193" s="178"/>
      <c r="AT193" s="178"/>
      <c r="AU193" s="178"/>
      <c r="AV193" s="194"/>
      <c r="AW193" s="194"/>
      <c r="AX193" s="194"/>
      <c r="AY193" s="194"/>
      <c r="AZ193" s="194"/>
    </row>
    <row r="194" spans="2:52">
      <c r="B194" s="179"/>
      <c r="C194" s="179"/>
      <c r="D194" s="178"/>
      <c r="E194" s="178"/>
      <c r="F194" s="178"/>
      <c r="G194" s="178"/>
      <c r="H194" s="178"/>
      <c r="I194" s="178"/>
      <c r="J194" s="178"/>
      <c r="K194" s="178"/>
      <c r="L194" s="178"/>
      <c r="M194" s="178"/>
      <c r="N194" s="180"/>
      <c r="O194" s="178"/>
      <c r="P194" s="180"/>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8"/>
      <c r="AR194" s="178"/>
      <c r="AS194" s="178"/>
      <c r="AT194" s="178"/>
      <c r="AU194" s="178"/>
      <c r="AV194" s="194"/>
      <c r="AW194" s="194"/>
      <c r="AX194" s="194"/>
      <c r="AY194" s="194"/>
      <c r="AZ194" s="194"/>
    </row>
    <row r="195" spans="2:52">
      <c r="B195" s="179"/>
      <c r="C195" s="179"/>
      <c r="D195" s="178"/>
      <c r="E195" s="178"/>
      <c r="F195" s="178"/>
      <c r="G195" s="178"/>
      <c r="H195" s="178"/>
      <c r="I195" s="178"/>
      <c r="J195" s="178"/>
      <c r="K195" s="178"/>
      <c r="L195" s="178"/>
      <c r="M195" s="178"/>
      <c r="N195" s="180"/>
      <c r="O195" s="178"/>
      <c r="P195" s="180"/>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8"/>
      <c r="AN195" s="178"/>
      <c r="AO195" s="178"/>
      <c r="AP195" s="178"/>
      <c r="AQ195" s="178"/>
      <c r="AR195" s="178"/>
      <c r="AS195" s="178"/>
      <c r="AT195" s="178"/>
      <c r="AU195" s="178"/>
      <c r="AV195" s="194"/>
      <c r="AW195" s="194"/>
      <c r="AX195" s="194"/>
      <c r="AY195" s="194"/>
      <c r="AZ195" s="194"/>
    </row>
    <row r="196" spans="2:52">
      <c r="B196" s="179"/>
      <c r="C196" s="179"/>
      <c r="D196" s="178"/>
      <c r="E196" s="178"/>
      <c r="F196" s="178"/>
      <c r="G196" s="178"/>
      <c r="H196" s="178"/>
      <c r="I196" s="178"/>
      <c r="J196" s="178"/>
      <c r="K196" s="178"/>
      <c r="L196" s="178"/>
      <c r="M196" s="178"/>
      <c r="N196" s="180"/>
      <c r="O196" s="178"/>
      <c r="P196" s="180"/>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8"/>
      <c r="AN196" s="178"/>
      <c r="AO196" s="178"/>
      <c r="AP196" s="178"/>
      <c r="AQ196" s="178"/>
      <c r="AR196" s="178"/>
      <c r="AS196" s="178"/>
      <c r="AT196" s="178"/>
      <c r="AU196" s="178"/>
      <c r="AV196" s="194"/>
      <c r="AW196" s="194"/>
      <c r="AX196" s="194"/>
      <c r="AY196" s="194"/>
      <c r="AZ196" s="194"/>
    </row>
    <row r="197" spans="2:52">
      <c r="B197" s="179"/>
      <c r="C197" s="179"/>
      <c r="D197" s="178"/>
      <c r="E197" s="178"/>
      <c r="F197" s="178"/>
      <c r="G197" s="178"/>
      <c r="H197" s="178"/>
      <c r="I197" s="178"/>
      <c r="J197" s="178"/>
      <c r="K197" s="178"/>
      <c r="L197" s="178"/>
      <c r="M197" s="178"/>
      <c r="N197" s="180"/>
      <c r="O197" s="178"/>
      <c r="P197" s="180"/>
      <c r="Q197" s="178"/>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78"/>
      <c r="AM197" s="178"/>
      <c r="AN197" s="178"/>
      <c r="AO197" s="178"/>
      <c r="AP197" s="178"/>
      <c r="AQ197" s="178"/>
      <c r="AR197" s="178"/>
      <c r="AS197" s="178"/>
      <c r="AT197" s="178"/>
      <c r="AU197" s="178"/>
      <c r="AV197" s="194"/>
      <c r="AW197" s="194"/>
      <c r="AX197" s="194"/>
      <c r="AY197" s="194"/>
      <c r="AZ197" s="194"/>
    </row>
    <row r="198" spans="2:52">
      <c r="B198" s="179"/>
      <c r="C198" s="179"/>
      <c r="D198" s="178"/>
      <c r="E198" s="178"/>
      <c r="F198" s="178"/>
      <c r="G198" s="178"/>
      <c r="H198" s="178"/>
      <c r="I198" s="178"/>
      <c r="J198" s="178"/>
      <c r="K198" s="178"/>
      <c r="L198" s="178"/>
      <c r="M198" s="178"/>
      <c r="N198" s="180"/>
      <c r="O198" s="178"/>
      <c r="P198" s="180"/>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94"/>
      <c r="AW198" s="194"/>
      <c r="AX198" s="194"/>
      <c r="AY198" s="194"/>
      <c r="AZ198" s="194"/>
    </row>
    <row r="199" spans="2:52">
      <c r="B199" s="179"/>
      <c r="C199" s="179"/>
      <c r="D199" s="178"/>
      <c r="E199" s="178"/>
      <c r="F199" s="178"/>
      <c r="G199" s="178"/>
      <c r="H199" s="178"/>
      <c r="I199" s="178"/>
      <c r="J199" s="178"/>
      <c r="K199" s="178"/>
      <c r="L199" s="178"/>
      <c r="M199" s="178"/>
      <c r="N199" s="180"/>
      <c r="O199" s="178"/>
      <c r="P199" s="180"/>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8"/>
      <c r="AN199" s="178"/>
      <c r="AO199" s="178"/>
      <c r="AP199" s="178"/>
      <c r="AQ199" s="178"/>
      <c r="AR199" s="178"/>
      <c r="AS199" s="178"/>
      <c r="AT199" s="178"/>
      <c r="AU199" s="178"/>
      <c r="AV199" s="194"/>
      <c r="AW199" s="194"/>
      <c r="AX199" s="194"/>
      <c r="AY199" s="194"/>
      <c r="AZ199" s="194"/>
    </row>
    <row r="200" spans="2:52">
      <c r="B200" s="179"/>
      <c r="C200" s="179"/>
      <c r="D200" s="178"/>
      <c r="E200" s="178"/>
      <c r="F200" s="178"/>
      <c r="G200" s="178"/>
      <c r="H200" s="178"/>
      <c r="I200" s="178"/>
      <c r="J200" s="178"/>
      <c r="K200" s="178"/>
      <c r="L200" s="178"/>
      <c r="M200" s="178"/>
      <c r="N200" s="180"/>
      <c r="O200" s="178"/>
      <c r="P200" s="180"/>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8"/>
      <c r="AN200" s="178"/>
      <c r="AO200" s="178"/>
      <c r="AP200" s="178"/>
      <c r="AQ200" s="178"/>
      <c r="AR200" s="178"/>
      <c r="AS200" s="178"/>
      <c r="AT200" s="178"/>
      <c r="AU200" s="178"/>
      <c r="AV200" s="194"/>
      <c r="AW200" s="194"/>
      <c r="AX200" s="194"/>
      <c r="AY200" s="194"/>
      <c r="AZ200" s="194"/>
    </row>
    <row r="201" spans="2:52">
      <c r="B201" s="179"/>
      <c r="C201" s="179"/>
      <c r="D201" s="178"/>
      <c r="E201" s="178"/>
      <c r="F201" s="178"/>
      <c r="G201" s="178"/>
      <c r="H201" s="178"/>
      <c r="I201" s="178"/>
      <c r="J201" s="178"/>
      <c r="K201" s="178"/>
      <c r="L201" s="178"/>
      <c r="M201" s="178"/>
      <c r="N201" s="180"/>
      <c r="O201" s="178"/>
      <c r="P201" s="180"/>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8"/>
      <c r="AN201" s="178"/>
      <c r="AO201" s="178"/>
      <c r="AP201" s="178"/>
      <c r="AQ201" s="178"/>
      <c r="AR201" s="178"/>
      <c r="AS201" s="178"/>
      <c r="AT201" s="178"/>
      <c r="AU201" s="178"/>
      <c r="AV201" s="194"/>
      <c r="AW201" s="194"/>
      <c r="AX201" s="194"/>
      <c r="AY201" s="194"/>
      <c r="AZ201" s="194"/>
    </row>
    <row r="202" spans="2:52">
      <c r="B202" s="179"/>
      <c r="C202" s="179"/>
      <c r="D202" s="178"/>
      <c r="E202" s="178"/>
      <c r="F202" s="178"/>
      <c r="G202" s="178"/>
      <c r="H202" s="178"/>
      <c r="I202" s="178"/>
      <c r="J202" s="178"/>
      <c r="K202" s="178"/>
      <c r="L202" s="178"/>
      <c r="M202" s="178"/>
      <c r="N202" s="180"/>
      <c r="O202" s="178"/>
      <c r="P202" s="180"/>
      <c r="Q202" s="178"/>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78"/>
      <c r="AM202" s="178"/>
      <c r="AN202" s="178"/>
      <c r="AO202" s="178"/>
      <c r="AP202" s="178"/>
      <c r="AQ202" s="178"/>
      <c r="AR202" s="178"/>
      <c r="AS202" s="178"/>
      <c r="AT202" s="178"/>
      <c r="AU202" s="178"/>
      <c r="AV202" s="194"/>
      <c r="AW202" s="194"/>
      <c r="AX202" s="194"/>
      <c r="AY202" s="194"/>
      <c r="AZ202" s="194"/>
    </row>
    <row r="203" spans="2:52">
      <c r="B203" s="179"/>
      <c r="C203" s="179"/>
      <c r="D203" s="178"/>
      <c r="E203" s="178"/>
      <c r="F203" s="178"/>
      <c r="G203" s="178"/>
      <c r="H203" s="178"/>
      <c r="I203" s="178"/>
      <c r="J203" s="178"/>
      <c r="K203" s="178"/>
      <c r="L203" s="178"/>
      <c r="M203" s="178"/>
      <c r="N203" s="180"/>
      <c r="O203" s="178"/>
      <c r="P203" s="180"/>
      <c r="Q203" s="178"/>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78"/>
      <c r="AM203" s="178"/>
      <c r="AN203" s="178"/>
      <c r="AO203" s="178"/>
      <c r="AP203" s="178"/>
      <c r="AQ203" s="178"/>
      <c r="AR203" s="178"/>
      <c r="AS203" s="178"/>
      <c r="AT203" s="178"/>
      <c r="AU203" s="178"/>
      <c r="AV203" s="194"/>
      <c r="AW203" s="194"/>
      <c r="AX203" s="194"/>
      <c r="AY203" s="194"/>
      <c r="AZ203" s="194"/>
    </row>
    <row r="204" spans="2:52">
      <c r="B204" s="179"/>
      <c r="C204" s="179"/>
      <c r="D204" s="178"/>
      <c r="E204" s="178"/>
      <c r="F204" s="178"/>
      <c r="G204" s="178"/>
      <c r="H204" s="178"/>
      <c r="I204" s="178"/>
      <c r="J204" s="178"/>
      <c r="K204" s="178"/>
      <c r="L204" s="178"/>
      <c r="M204" s="178"/>
      <c r="N204" s="180"/>
      <c r="O204" s="178"/>
      <c r="P204" s="180"/>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94"/>
      <c r="AW204" s="194"/>
      <c r="AX204" s="194"/>
      <c r="AY204" s="194"/>
      <c r="AZ204" s="194"/>
    </row>
    <row r="205" spans="2:52">
      <c r="B205" s="179"/>
      <c r="C205" s="179"/>
      <c r="D205" s="178"/>
      <c r="E205" s="178"/>
      <c r="F205" s="178"/>
      <c r="G205" s="178"/>
      <c r="H205" s="178"/>
      <c r="I205" s="178"/>
      <c r="J205" s="178"/>
      <c r="K205" s="178"/>
      <c r="L205" s="178"/>
      <c r="M205" s="178"/>
      <c r="N205" s="180"/>
      <c r="O205" s="178"/>
      <c r="P205" s="180"/>
      <c r="Q205" s="178"/>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78"/>
      <c r="AM205" s="178"/>
      <c r="AN205" s="178"/>
      <c r="AO205" s="178"/>
      <c r="AP205" s="178"/>
      <c r="AQ205" s="178"/>
      <c r="AR205" s="178"/>
      <c r="AS205" s="178"/>
      <c r="AT205" s="178"/>
      <c r="AU205" s="178"/>
      <c r="AV205" s="194"/>
      <c r="AW205" s="194"/>
      <c r="AX205" s="194"/>
      <c r="AY205" s="194"/>
      <c r="AZ205" s="194"/>
    </row>
    <row r="206" spans="2:52">
      <c r="B206" s="179"/>
      <c r="C206" s="179"/>
      <c r="D206" s="178"/>
      <c r="E206" s="178"/>
      <c r="F206" s="178"/>
      <c r="G206" s="178"/>
      <c r="H206" s="178"/>
      <c r="I206" s="178"/>
      <c r="J206" s="178"/>
      <c r="K206" s="178"/>
      <c r="L206" s="178"/>
      <c r="M206" s="178"/>
      <c r="N206" s="180"/>
      <c r="O206" s="178"/>
      <c r="P206" s="180"/>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8"/>
      <c r="AR206" s="178"/>
      <c r="AS206" s="178"/>
      <c r="AT206" s="178"/>
      <c r="AU206" s="178"/>
      <c r="AV206" s="194"/>
      <c r="AW206" s="194"/>
      <c r="AX206" s="194"/>
      <c r="AY206" s="194"/>
      <c r="AZ206" s="194"/>
    </row>
    <row r="207" spans="2:52">
      <c r="B207" s="179"/>
      <c r="C207" s="179"/>
      <c r="D207" s="178"/>
      <c r="E207" s="178"/>
      <c r="F207" s="178"/>
      <c r="G207" s="178"/>
      <c r="H207" s="178"/>
      <c r="I207" s="178"/>
      <c r="J207" s="178"/>
      <c r="K207" s="178"/>
      <c r="L207" s="178"/>
      <c r="M207" s="178"/>
      <c r="N207" s="180"/>
      <c r="O207" s="178"/>
      <c r="P207" s="180"/>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8"/>
      <c r="AR207" s="178"/>
      <c r="AS207" s="178"/>
      <c r="AT207" s="178"/>
      <c r="AU207" s="178"/>
      <c r="AV207" s="194"/>
      <c r="AW207" s="194"/>
      <c r="AX207" s="194"/>
      <c r="AY207" s="194"/>
      <c r="AZ207" s="194"/>
    </row>
    <row r="208" spans="2:52">
      <c r="B208" s="179"/>
      <c r="C208" s="179"/>
      <c r="D208" s="178"/>
      <c r="E208" s="178"/>
      <c r="F208" s="178"/>
      <c r="G208" s="178"/>
      <c r="H208" s="178"/>
      <c r="I208" s="178"/>
      <c r="J208" s="178"/>
      <c r="K208" s="178"/>
      <c r="L208" s="178"/>
      <c r="M208" s="178"/>
      <c r="N208" s="180"/>
      <c r="O208" s="178"/>
      <c r="P208" s="180"/>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c r="AQ208" s="178"/>
      <c r="AR208" s="178"/>
      <c r="AS208" s="178"/>
      <c r="AT208" s="178"/>
      <c r="AU208" s="178"/>
      <c r="AV208" s="194"/>
      <c r="AW208" s="194"/>
      <c r="AX208" s="194"/>
      <c r="AY208" s="194"/>
      <c r="AZ208" s="194"/>
    </row>
    <row r="209" spans="2:52">
      <c r="B209" s="179"/>
      <c r="C209" s="179"/>
      <c r="D209" s="178"/>
      <c r="E209" s="178"/>
      <c r="F209" s="178"/>
      <c r="G209" s="178"/>
      <c r="H209" s="178"/>
      <c r="I209" s="178"/>
      <c r="J209" s="178"/>
      <c r="K209" s="178"/>
      <c r="L209" s="178"/>
      <c r="M209" s="178"/>
      <c r="N209" s="180"/>
      <c r="O209" s="178"/>
      <c r="P209" s="180"/>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8"/>
      <c r="AR209" s="178"/>
      <c r="AS209" s="178"/>
      <c r="AT209" s="178"/>
      <c r="AU209" s="178"/>
      <c r="AV209" s="194"/>
      <c r="AW209" s="194"/>
      <c r="AX209" s="194"/>
      <c r="AY209" s="194"/>
      <c r="AZ209" s="194"/>
    </row>
    <row r="210" spans="2:52">
      <c r="B210" s="179"/>
      <c r="C210" s="179"/>
      <c r="D210" s="178"/>
      <c r="E210" s="178"/>
      <c r="F210" s="178"/>
      <c r="G210" s="178"/>
      <c r="H210" s="178"/>
      <c r="I210" s="178"/>
      <c r="J210" s="178"/>
      <c r="K210" s="178"/>
      <c r="L210" s="178"/>
      <c r="M210" s="178"/>
      <c r="N210" s="180"/>
      <c r="O210" s="178"/>
      <c r="P210" s="180"/>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c r="AQ210" s="178"/>
      <c r="AR210" s="178"/>
      <c r="AS210" s="178"/>
      <c r="AT210" s="178"/>
      <c r="AU210" s="178"/>
      <c r="AV210" s="194"/>
      <c r="AW210" s="194"/>
      <c r="AX210" s="194"/>
      <c r="AY210" s="194"/>
      <c r="AZ210" s="194"/>
    </row>
    <row r="211" spans="2:52">
      <c r="B211" s="179"/>
      <c r="C211" s="179"/>
      <c r="D211" s="178"/>
      <c r="E211" s="178"/>
      <c r="F211" s="178"/>
      <c r="G211" s="178"/>
      <c r="H211" s="178"/>
      <c r="I211" s="178"/>
      <c r="J211" s="178"/>
      <c r="K211" s="178"/>
      <c r="L211" s="178"/>
      <c r="M211" s="178"/>
      <c r="N211" s="180"/>
      <c r="O211" s="178"/>
      <c r="P211" s="180"/>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c r="AQ211" s="178"/>
      <c r="AR211" s="178"/>
      <c r="AS211" s="178"/>
      <c r="AT211" s="178"/>
      <c r="AU211" s="178"/>
      <c r="AV211" s="194"/>
      <c r="AW211" s="194"/>
      <c r="AX211" s="194"/>
      <c r="AY211" s="194"/>
      <c r="AZ211" s="194"/>
    </row>
    <row r="212" spans="2:52">
      <c r="B212" s="179"/>
      <c r="C212" s="179"/>
      <c r="D212" s="178"/>
      <c r="E212" s="178"/>
      <c r="F212" s="178"/>
      <c r="G212" s="178"/>
      <c r="H212" s="178"/>
      <c r="I212" s="178"/>
      <c r="J212" s="178"/>
      <c r="K212" s="178"/>
      <c r="L212" s="178"/>
      <c r="M212" s="178"/>
      <c r="N212" s="180"/>
      <c r="O212" s="178"/>
      <c r="P212" s="180"/>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c r="AQ212" s="178"/>
      <c r="AR212" s="178"/>
      <c r="AS212" s="178"/>
      <c r="AT212" s="178"/>
      <c r="AU212" s="178"/>
      <c r="AV212" s="194"/>
      <c r="AW212" s="194"/>
      <c r="AX212" s="194"/>
      <c r="AY212" s="194"/>
      <c r="AZ212" s="194"/>
    </row>
    <row r="213" spans="2:52">
      <c r="B213" s="179"/>
      <c r="C213" s="179"/>
      <c r="D213" s="178"/>
      <c r="E213" s="178"/>
      <c r="F213" s="178"/>
      <c r="G213" s="178"/>
      <c r="H213" s="178"/>
      <c r="I213" s="178"/>
      <c r="J213" s="178"/>
      <c r="K213" s="178"/>
      <c r="L213" s="178"/>
      <c r="M213" s="178"/>
      <c r="N213" s="180"/>
      <c r="O213" s="178"/>
      <c r="P213" s="180"/>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c r="AM213" s="178"/>
      <c r="AN213" s="178"/>
      <c r="AO213" s="178"/>
      <c r="AP213" s="178"/>
      <c r="AQ213" s="178"/>
      <c r="AR213" s="178"/>
      <c r="AS213" s="178"/>
      <c r="AT213" s="178"/>
      <c r="AU213" s="178"/>
      <c r="AV213" s="194"/>
      <c r="AW213" s="194"/>
      <c r="AX213" s="194"/>
      <c r="AY213" s="194"/>
      <c r="AZ213" s="194"/>
    </row>
    <row r="214" spans="2:52">
      <c r="B214" s="179"/>
      <c r="C214" s="179"/>
      <c r="D214" s="178"/>
      <c r="E214" s="178"/>
      <c r="F214" s="178"/>
      <c r="G214" s="178"/>
      <c r="H214" s="178"/>
      <c r="I214" s="178"/>
      <c r="J214" s="178"/>
      <c r="K214" s="178"/>
      <c r="L214" s="178"/>
      <c r="M214" s="178"/>
      <c r="N214" s="180"/>
      <c r="O214" s="178"/>
      <c r="P214" s="180"/>
      <c r="Q214" s="178"/>
      <c r="R214" s="178"/>
      <c r="S214" s="178"/>
      <c r="T214" s="178"/>
      <c r="U214" s="178"/>
      <c r="V214" s="178"/>
      <c r="W214" s="178"/>
      <c r="X214" s="178"/>
      <c r="Y214" s="178"/>
      <c r="Z214" s="178"/>
      <c r="AA214" s="178"/>
      <c r="AB214" s="178"/>
      <c r="AC214" s="178"/>
      <c r="AD214" s="178"/>
      <c r="AE214" s="178"/>
      <c r="AF214" s="178"/>
      <c r="AG214" s="178"/>
      <c r="AH214" s="178"/>
      <c r="AI214" s="178"/>
      <c r="AJ214" s="178"/>
      <c r="AK214" s="178"/>
      <c r="AL214" s="178"/>
      <c r="AM214" s="178"/>
      <c r="AN214" s="178"/>
      <c r="AO214" s="178"/>
      <c r="AP214" s="178"/>
      <c r="AQ214" s="178"/>
      <c r="AR214" s="178"/>
      <c r="AS214" s="178"/>
      <c r="AT214" s="178"/>
      <c r="AU214" s="178"/>
      <c r="AV214" s="194"/>
      <c r="AW214" s="194"/>
      <c r="AX214" s="194"/>
      <c r="AY214" s="194"/>
      <c r="AZ214" s="194"/>
    </row>
    <row r="215" spans="2:52">
      <c r="B215" s="179"/>
      <c r="C215" s="179"/>
      <c r="D215" s="178"/>
      <c r="E215" s="178"/>
      <c r="F215" s="178"/>
      <c r="G215" s="178"/>
      <c r="H215" s="178"/>
      <c r="I215" s="178"/>
      <c r="J215" s="178"/>
      <c r="K215" s="178"/>
      <c r="L215" s="178"/>
      <c r="M215" s="178"/>
      <c r="N215" s="180"/>
      <c r="O215" s="178"/>
      <c r="P215" s="180"/>
      <c r="Q215" s="178"/>
      <c r="R215" s="178"/>
      <c r="S215" s="178"/>
      <c r="T215" s="178"/>
      <c r="U215" s="178"/>
      <c r="V215" s="178"/>
      <c r="W215" s="178"/>
      <c r="X215" s="178"/>
      <c r="Y215" s="178"/>
      <c r="Z215" s="178"/>
      <c r="AA215" s="178"/>
      <c r="AB215" s="178"/>
      <c r="AC215" s="178"/>
      <c r="AD215" s="178"/>
      <c r="AE215" s="178"/>
      <c r="AF215" s="178"/>
      <c r="AG215" s="178"/>
      <c r="AH215" s="178"/>
      <c r="AI215" s="178"/>
      <c r="AJ215" s="178"/>
      <c r="AK215" s="178"/>
      <c r="AL215" s="178"/>
      <c r="AM215" s="178"/>
      <c r="AN215" s="178"/>
      <c r="AO215" s="178"/>
      <c r="AP215" s="178"/>
      <c r="AQ215" s="178"/>
      <c r="AR215" s="178"/>
      <c r="AS215" s="178"/>
      <c r="AT215" s="178"/>
      <c r="AU215" s="178"/>
      <c r="AV215" s="194"/>
      <c r="AW215" s="194"/>
      <c r="AX215" s="194"/>
      <c r="AY215" s="194"/>
      <c r="AZ215" s="194"/>
    </row>
    <row r="216" spans="2:52">
      <c r="B216" s="179"/>
      <c r="C216" s="179"/>
      <c r="D216" s="178"/>
      <c r="E216" s="178"/>
      <c r="F216" s="178"/>
      <c r="G216" s="178"/>
      <c r="H216" s="178"/>
      <c r="I216" s="178"/>
      <c r="J216" s="178"/>
      <c r="K216" s="178"/>
      <c r="L216" s="178"/>
      <c r="M216" s="178"/>
      <c r="N216" s="180"/>
      <c r="O216" s="178"/>
      <c r="P216" s="180"/>
      <c r="Q216" s="178"/>
      <c r="R216" s="178"/>
      <c r="S216" s="178"/>
      <c r="T216" s="178"/>
      <c r="U216" s="178"/>
      <c r="V216" s="178"/>
      <c r="W216" s="178"/>
      <c r="X216" s="178"/>
      <c r="Y216" s="178"/>
      <c r="Z216" s="178"/>
      <c r="AA216" s="178"/>
      <c r="AB216" s="178"/>
      <c r="AC216" s="178"/>
      <c r="AD216" s="178"/>
      <c r="AE216" s="178"/>
      <c r="AF216" s="178"/>
      <c r="AG216" s="178"/>
      <c r="AH216" s="178"/>
      <c r="AI216" s="178"/>
      <c r="AJ216" s="178"/>
      <c r="AK216" s="178"/>
      <c r="AL216" s="178"/>
      <c r="AM216" s="178"/>
      <c r="AN216" s="178"/>
      <c r="AO216" s="178"/>
      <c r="AP216" s="178"/>
      <c r="AQ216" s="178"/>
      <c r="AR216" s="178"/>
      <c r="AS216" s="178"/>
      <c r="AT216" s="178"/>
      <c r="AU216" s="178"/>
      <c r="AV216" s="194"/>
      <c r="AW216" s="194"/>
      <c r="AX216" s="194"/>
      <c r="AY216" s="194"/>
      <c r="AZ216" s="194"/>
    </row>
    <row r="217" spans="2:52">
      <c r="B217" s="179"/>
      <c r="C217" s="179"/>
      <c r="D217" s="178"/>
      <c r="E217" s="178"/>
      <c r="F217" s="178"/>
      <c r="G217" s="178"/>
      <c r="H217" s="178"/>
      <c r="I217" s="178"/>
      <c r="J217" s="178"/>
      <c r="K217" s="178"/>
      <c r="L217" s="178"/>
      <c r="M217" s="178"/>
      <c r="N217" s="180"/>
      <c r="O217" s="178"/>
      <c r="P217" s="180"/>
      <c r="Q217" s="178"/>
      <c r="R217" s="178"/>
      <c r="S217" s="178"/>
      <c r="T217" s="178"/>
      <c r="U217" s="178"/>
      <c r="V217" s="178"/>
      <c r="W217" s="178"/>
      <c r="X217" s="178"/>
      <c r="Y217" s="178"/>
      <c r="Z217" s="178"/>
      <c r="AA217" s="178"/>
      <c r="AB217" s="178"/>
      <c r="AC217" s="178"/>
      <c r="AD217" s="178"/>
      <c r="AE217" s="178"/>
      <c r="AF217" s="178"/>
      <c r="AG217" s="178"/>
      <c r="AH217" s="178"/>
      <c r="AI217" s="178"/>
      <c r="AJ217" s="178"/>
      <c r="AK217" s="178"/>
      <c r="AL217" s="178"/>
      <c r="AM217" s="178"/>
      <c r="AN217" s="178"/>
      <c r="AO217" s="178"/>
      <c r="AP217" s="178"/>
      <c r="AQ217" s="178"/>
      <c r="AR217" s="178"/>
      <c r="AS217" s="178"/>
      <c r="AT217" s="178"/>
      <c r="AU217" s="178"/>
      <c r="AV217" s="194"/>
      <c r="AW217" s="194"/>
      <c r="AX217" s="194"/>
      <c r="AY217" s="194"/>
      <c r="AZ217" s="194"/>
    </row>
    <row r="218" spans="2:52">
      <c r="B218" s="179"/>
      <c r="C218" s="179"/>
      <c r="D218" s="178"/>
      <c r="E218" s="178"/>
      <c r="F218" s="178"/>
      <c r="G218" s="178"/>
      <c r="H218" s="178"/>
      <c r="I218" s="178"/>
      <c r="J218" s="178"/>
      <c r="K218" s="178"/>
      <c r="L218" s="178"/>
      <c r="M218" s="178"/>
      <c r="N218" s="180"/>
      <c r="O218" s="178"/>
      <c r="P218" s="180"/>
      <c r="Q218" s="178"/>
      <c r="R218" s="178"/>
      <c r="S218" s="178"/>
      <c r="T218" s="178"/>
      <c r="U218" s="178"/>
      <c r="V218" s="178"/>
      <c r="W218" s="178"/>
      <c r="X218" s="178"/>
      <c r="Y218" s="178"/>
      <c r="Z218" s="178"/>
      <c r="AA218" s="178"/>
      <c r="AB218" s="178"/>
      <c r="AC218" s="178"/>
      <c r="AD218" s="178"/>
      <c r="AE218" s="178"/>
      <c r="AF218" s="178"/>
      <c r="AG218" s="178"/>
      <c r="AH218" s="178"/>
      <c r="AI218" s="178"/>
      <c r="AJ218" s="178"/>
      <c r="AK218" s="178"/>
      <c r="AL218" s="178"/>
      <c r="AM218" s="178"/>
      <c r="AN218" s="178"/>
      <c r="AO218" s="178"/>
      <c r="AP218" s="178"/>
      <c r="AQ218" s="178"/>
      <c r="AR218" s="178"/>
      <c r="AS218" s="178"/>
      <c r="AT218" s="178"/>
      <c r="AU218" s="178"/>
      <c r="AV218" s="194"/>
      <c r="AW218" s="194"/>
      <c r="AX218" s="194"/>
      <c r="AY218" s="194"/>
      <c r="AZ218" s="194"/>
    </row>
    <row r="219" spans="2:52">
      <c r="B219" s="179"/>
      <c r="C219" s="179"/>
      <c r="D219" s="178"/>
      <c r="E219" s="178"/>
      <c r="F219" s="178"/>
      <c r="G219" s="178"/>
      <c r="H219" s="178"/>
      <c r="I219" s="178"/>
      <c r="J219" s="178"/>
      <c r="K219" s="178"/>
      <c r="L219" s="178"/>
      <c r="M219" s="178"/>
      <c r="N219" s="180"/>
      <c r="O219" s="178"/>
      <c r="P219" s="180"/>
      <c r="Q219" s="178"/>
      <c r="R219" s="178"/>
      <c r="S219" s="178"/>
      <c r="T219" s="178"/>
      <c r="U219" s="178"/>
      <c r="V219" s="178"/>
      <c r="W219" s="178"/>
      <c r="X219" s="178"/>
      <c r="Y219" s="178"/>
      <c r="Z219" s="178"/>
      <c r="AA219" s="178"/>
      <c r="AB219" s="178"/>
      <c r="AC219" s="178"/>
      <c r="AD219" s="178"/>
      <c r="AE219" s="178"/>
      <c r="AF219" s="178"/>
      <c r="AG219" s="178"/>
      <c r="AH219" s="178"/>
      <c r="AI219" s="178"/>
      <c r="AJ219" s="178"/>
      <c r="AK219" s="178"/>
      <c r="AL219" s="178"/>
      <c r="AM219" s="178"/>
      <c r="AN219" s="178"/>
      <c r="AO219" s="178"/>
      <c r="AP219" s="178"/>
      <c r="AQ219" s="178"/>
      <c r="AR219" s="178"/>
      <c r="AS219" s="178"/>
      <c r="AT219" s="178"/>
      <c r="AU219" s="178"/>
      <c r="AV219" s="194"/>
      <c r="AW219" s="194"/>
      <c r="AX219" s="194"/>
      <c r="AY219" s="194"/>
      <c r="AZ219" s="194"/>
    </row>
    <row r="220" spans="2:52">
      <c r="B220" s="179"/>
      <c r="C220" s="179"/>
      <c r="D220" s="178"/>
      <c r="E220" s="178"/>
      <c r="F220" s="178"/>
      <c r="G220" s="178"/>
      <c r="H220" s="178"/>
      <c r="I220" s="178"/>
      <c r="J220" s="178"/>
      <c r="K220" s="178"/>
      <c r="L220" s="178"/>
      <c r="M220" s="178"/>
      <c r="N220" s="180"/>
      <c r="O220" s="178"/>
      <c r="P220" s="180"/>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c r="AM220" s="178"/>
      <c r="AN220" s="178"/>
      <c r="AO220" s="178"/>
      <c r="AP220" s="178"/>
      <c r="AQ220" s="178"/>
      <c r="AR220" s="178"/>
      <c r="AS220" s="178"/>
      <c r="AT220" s="178"/>
      <c r="AU220" s="178"/>
      <c r="AV220" s="194"/>
      <c r="AW220" s="194"/>
      <c r="AX220" s="194"/>
      <c r="AY220" s="194"/>
      <c r="AZ220" s="194"/>
    </row>
    <row r="221" spans="2:52">
      <c r="B221" s="179"/>
      <c r="C221" s="179"/>
      <c r="D221" s="178"/>
      <c r="E221" s="178"/>
      <c r="F221" s="178"/>
      <c r="G221" s="178"/>
      <c r="H221" s="178"/>
      <c r="I221" s="178"/>
      <c r="J221" s="178"/>
      <c r="K221" s="178"/>
      <c r="L221" s="178"/>
      <c r="M221" s="178"/>
      <c r="N221" s="180"/>
      <c r="O221" s="178"/>
      <c r="P221" s="180"/>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178"/>
      <c r="AN221" s="178"/>
      <c r="AO221" s="178"/>
      <c r="AP221" s="178"/>
      <c r="AQ221" s="178"/>
      <c r="AR221" s="178"/>
      <c r="AS221" s="178"/>
      <c r="AT221" s="178"/>
      <c r="AU221" s="178"/>
      <c r="AV221" s="194"/>
      <c r="AW221" s="194"/>
      <c r="AX221" s="194"/>
      <c r="AY221" s="194"/>
      <c r="AZ221" s="194"/>
    </row>
    <row r="222" spans="2:52">
      <c r="B222" s="179"/>
      <c r="C222" s="179"/>
      <c r="D222" s="178"/>
      <c r="E222" s="178"/>
      <c r="F222" s="178"/>
      <c r="G222" s="178"/>
      <c r="H222" s="178"/>
      <c r="I222" s="178"/>
      <c r="J222" s="178"/>
      <c r="K222" s="178"/>
      <c r="L222" s="178"/>
      <c r="M222" s="178"/>
      <c r="N222" s="180"/>
      <c r="O222" s="178"/>
      <c r="P222" s="180"/>
      <c r="Q222" s="178"/>
      <c r="R222" s="178"/>
      <c r="S222" s="178"/>
      <c r="T222" s="178"/>
      <c r="U222" s="178"/>
      <c r="V222" s="178"/>
      <c r="W222" s="178"/>
      <c r="X222" s="178"/>
      <c r="Y222" s="178"/>
      <c r="Z222" s="178"/>
      <c r="AA222" s="178"/>
      <c r="AB222" s="178"/>
      <c r="AC222" s="178"/>
      <c r="AD222" s="178"/>
      <c r="AE222" s="178"/>
      <c r="AF222" s="178"/>
      <c r="AG222" s="178"/>
      <c r="AH222" s="178"/>
      <c r="AI222" s="178"/>
      <c r="AJ222" s="178"/>
      <c r="AK222" s="178"/>
      <c r="AL222" s="178"/>
      <c r="AM222" s="178"/>
      <c r="AN222" s="178"/>
      <c r="AO222" s="178"/>
      <c r="AP222" s="178"/>
      <c r="AQ222" s="178"/>
      <c r="AR222" s="178"/>
      <c r="AS222" s="178"/>
      <c r="AT222" s="178"/>
      <c r="AU222" s="178"/>
      <c r="AV222" s="194"/>
      <c r="AW222" s="194"/>
      <c r="AX222" s="194"/>
      <c r="AY222" s="194"/>
      <c r="AZ222" s="194"/>
    </row>
    <row r="223" spans="2:52">
      <c r="B223" s="179"/>
      <c r="C223" s="179"/>
      <c r="D223" s="178"/>
      <c r="E223" s="178"/>
      <c r="F223" s="178"/>
      <c r="G223" s="178"/>
      <c r="H223" s="178"/>
      <c r="I223" s="178"/>
      <c r="J223" s="178"/>
      <c r="K223" s="178"/>
      <c r="L223" s="178"/>
      <c r="M223" s="178"/>
      <c r="N223" s="180"/>
      <c r="O223" s="178"/>
      <c r="P223" s="180"/>
      <c r="Q223" s="178"/>
      <c r="R223" s="178"/>
      <c r="S223" s="178"/>
      <c r="T223" s="178"/>
      <c r="U223" s="178"/>
      <c r="V223" s="178"/>
      <c r="W223" s="178"/>
      <c r="X223" s="178"/>
      <c r="Y223" s="178"/>
      <c r="Z223" s="178"/>
      <c r="AA223" s="178"/>
      <c r="AB223" s="178"/>
      <c r="AC223" s="178"/>
      <c r="AD223" s="178"/>
      <c r="AE223" s="178"/>
      <c r="AF223" s="178"/>
      <c r="AG223" s="178"/>
      <c r="AH223" s="178"/>
      <c r="AI223" s="178"/>
      <c r="AJ223" s="178"/>
      <c r="AK223" s="178"/>
      <c r="AL223" s="178"/>
      <c r="AM223" s="178"/>
      <c r="AN223" s="178"/>
      <c r="AO223" s="178"/>
      <c r="AP223" s="178"/>
      <c r="AQ223" s="178"/>
      <c r="AR223" s="178"/>
      <c r="AS223" s="178"/>
      <c r="AT223" s="178"/>
      <c r="AU223" s="178"/>
      <c r="AV223" s="194"/>
      <c r="AW223" s="194"/>
      <c r="AX223" s="194"/>
      <c r="AY223" s="194"/>
      <c r="AZ223" s="194"/>
    </row>
    <row r="224" spans="2:52">
      <c r="B224" s="179"/>
      <c r="C224" s="179"/>
      <c r="D224" s="178"/>
      <c r="E224" s="178"/>
      <c r="F224" s="178"/>
      <c r="G224" s="178"/>
      <c r="H224" s="178"/>
      <c r="I224" s="178"/>
      <c r="J224" s="178"/>
      <c r="K224" s="178"/>
      <c r="L224" s="178"/>
      <c r="M224" s="178"/>
      <c r="N224" s="180"/>
      <c r="O224" s="178"/>
      <c r="P224" s="180"/>
      <c r="Q224" s="178"/>
      <c r="R224" s="178"/>
      <c r="S224" s="178"/>
      <c r="T224" s="178"/>
      <c r="U224" s="178"/>
      <c r="V224" s="178"/>
      <c r="W224" s="178"/>
      <c r="X224" s="178"/>
      <c r="Y224" s="178"/>
      <c r="Z224" s="178"/>
      <c r="AA224" s="178"/>
      <c r="AB224" s="178"/>
      <c r="AC224" s="178"/>
      <c r="AD224" s="178"/>
      <c r="AE224" s="178"/>
      <c r="AF224" s="178"/>
      <c r="AG224" s="178"/>
      <c r="AH224" s="178"/>
      <c r="AI224" s="178"/>
      <c r="AJ224" s="178"/>
      <c r="AK224" s="178"/>
      <c r="AL224" s="178"/>
      <c r="AM224" s="178"/>
      <c r="AN224" s="178"/>
      <c r="AO224" s="178"/>
      <c r="AP224" s="178"/>
      <c r="AQ224" s="178"/>
      <c r="AR224" s="178"/>
      <c r="AS224" s="178"/>
      <c r="AT224" s="178"/>
      <c r="AU224" s="178"/>
      <c r="AV224" s="194"/>
      <c r="AW224" s="194"/>
      <c r="AX224" s="194"/>
      <c r="AY224" s="194"/>
      <c r="AZ224" s="194"/>
    </row>
    <row r="225" spans="2:52">
      <c r="B225" s="179"/>
      <c r="C225" s="179"/>
      <c r="D225" s="178"/>
      <c r="E225" s="178"/>
      <c r="F225" s="178"/>
      <c r="G225" s="178"/>
      <c r="H225" s="178"/>
      <c r="I225" s="178"/>
      <c r="J225" s="178"/>
      <c r="K225" s="178"/>
      <c r="L225" s="178"/>
      <c r="M225" s="178"/>
      <c r="N225" s="180"/>
      <c r="O225" s="178"/>
      <c r="P225" s="180"/>
      <c r="Q225" s="178"/>
      <c r="R225" s="178"/>
      <c r="S225" s="178"/>
      <c r="T225" s="178"/>
      <c r="U225" s="178"/>
      <c r="V225" s="178"/>
      <c r="W225" s="178"/>
      <c r="X225" s="178"/>
      <c r="Y225" s="178"/>
      <c r="Z225" s="178"/>
      <c r="AA225" s="178"/>
      <c r="AB225" s="178"/>
      <c r="AC225" s="178"/>
      <c r="AD225" s="178"/>
      <c r="AE225" s="178"/>
      <c r="AF225" s="178"/>
      <c r="AG225" s="178"/>
      <c r="AH225" s="178"/>
      <c r="AI225" s="178"/>
      <c r="AJ225" s="178"/>
      <c r="AK225" s="178"/>
      <c r="AL225" s="178"/>
      <c r="AM225" s="178"/>
      <c r="AN225" s="178"/>
      <c r="AO225" s="178"/>
      <c r="AP225" s="178"/>
      <c r="AQ225" s="178"/>
      <c r="AR225" s="178"/>
      <c r="AS225" s="178"/>
      <c r="AT225" s="178"/>
      <c r="AU225" s="178"/>
      <c r="AV225" s="194"/>
      <c r="AW225" s="194"/>
      <c r="AX225" s="194"/>
      <c r="AY225" s="194"/>
      <c r="AZ225" s="194"/>
    </row>
    <row r="226" spans="2:52">
      <c r="B226" s="179"/>
      <c r="C226" s="179"/>
      <c r="D226" s="178"/>
      <c r="E226" s="178"/>
      <c r="F226" s="178"/>
      <c r="G226" s="178"/>
      <c r="H226" s="178"/>
      <c r="I226" s="178"/>
      <c r="J226" s="178"/>
      <c r="K226" s="178"/>
      <c r="L226" s="178"/>
      <c r="M226" s="178"/>
      <c r="N226" s="180"/>
      <c r="O226" s="178"/>
      <c r="P226" s="180"/>
      <c r="Q226" s="178"/>
      <c r="R226" s="178"/>
      <c r="S226" s="178"/>
      <c r="T226" s="178"/>
      <c r="U226" s="178"/>
      <c r="V226" s="178"/>
      <c r="W226" s="178"/>
      <c r="X226" s="178"/>
      <c r="Y226" s="178"/>
      <c r="Z226" s="178"/>
      <c r="AA226" s="178"/>
      <c r="AB226" s="178"/>
      <c r="AC226" s="178"/>
      <c r="AD226" s="178"/>
      <c r="AE226" s="178"/>
      <c r="AF226" s="178"/>
      <c r="AG226" s="178"/>
      <c r="AH226" s="178"/>
      <c r="AI226" s="178"/>
      <c r="AJ226" s="178"/>
      <c r="AK226" s="178"/>
      <c r="AL226" s="178"/>
      <c r="AM226" s="178"/>
      <c r="AN226" s="178"/>
      <c r="AO226" s="178"/>
      <c r="AP226" s="178"/>
      <c r="AQ226" s="178"/>
      <c r="AR226" s="178"/>
      <c r="AS226" s="178"/>
      <c r="AT226" s="178"/>
      <c r="AU226" s="178"/>
      <c r="AV226" s="194"/>
      <c r="AW226" s="194"/>
      <c r="AX226" s="194"/>
      <c r="AY226" s="194"/>
      <c r="AZ226" s="194"/>
    </row>
    <row r="227" spans="2:52">
      <c r="B227" s="179"/>
      <c r="C227" s="179"/>
      <c r="D227" s="178"/>
      <c r="E227" s="178"/>
      <c r="F227" s="178"/>
      <c r="G227" s="178"/>
      <c r="H227" s="178"/>
      <c r="I227" s="178"/>
      <c r="J227" s="178"/>
      <c r="K227" s="178"/>
      <c r="L227" s="178"/>
      <c r="M227" s="178"/>
      <c r="N227" s="180"/>
      <c r="O227" s="178"/>
      <c r="P227" s="180"/>
      <c r="Q227" s="178"/>
      <c r="R227" s="178"/>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94"/>
      <c r="AW227" s="194"/>
      <c r="AX227" s="194"/>
      <c r="AY227" s="194"/>
      <c r="AZ227" s="194"/>
    </row>
    <row r="228" spans="2:52">
      <c r="B228" s="179"/>
      <c r="C228" s="179"/>
      <c r="D228" s="178"/>
      <c r="E228" s="178"/>
      <c r="F228" s="178"/>
      <c r="G228" s="178"/>
      <c r="H228" s="178"/>
      <c r="I228" s="178"/>
      <c r="J228" s="178"/>
      <c r="K228" s="178"/>
      <c r="L228" s="178"/>
      <c r="M228" s="178"/>
      <c r="N228" s="180"/>
      <c r="O228" s="178"/>
      <c r="P228" s="180"/>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c r="AQ228" s="178"/>
      <c r="AR228" s="178"/>
      <c r="AS228" s="178"/>
      <c r="AT228" s="178"/>
      <c r="AU228" s="178"/>
      <c r="AV228" s="194"/>
      <c r="AW228" s="194"/>
      <c r="AX228" s="194"/>
      <c r="AY228" s="194"/>
      <c r="AZ228" s="194"/>
    </row>
    <row r="229" spans="2:52">
      <c r="B229" s="179"/>
      <c r="C229" s="179"/>
      <c r="D229" s="178"/>
      <c r="E229" s="178"/>
      <c r="F229" s="178"/>
      <c r="G229" s="178"/>
      <c r="H229" s="178"/>
      <c r="I229" s="178"/>
      <c r="J229" s="178"/>
      <c r="K229" s="178"/>
      <c r="L229" s="178"/>
      <c r="M229" s="178"/>
      <c r="N229" s="180"/>
      <c r="O229" s="178"/>
      <c r="P229" s="180"/>
      <c r="Q229" s="178"/>
      <c r="R229" s="178"/>
      <c r="S229" s="178"/>
      <c r="T229" s="178"/>
      <c r="U229" s="178"/>
      <c r="V229" s="178"/>
      <c r="W229" s="178"/>
      <c r="X229" s="178"/>
      <c r="Y229" s="178"/>
      <c r="Z229" s="178"/>
      <c r="AA229" s="178"/>
      <c r="AB229" s="178"/>
      <c r="AC229" s="178"/>
      <c r="AD229" s="178"/>
      <c r="AE229" s="178"/>
      <c r="AF229" s="178"/>
      <c r="AG229" s="178"/>
      <c r="AH229" s="178"/>
      <c r="AI229" s="178"/>
      <c r="AJ229" s="178"/>
      <c r="AK229" s="178"/>
      <c r="AL229" s="178"/>
      <c r="AM229" s="178"/>
      <c r="AN229" s="178"/>
      <c r="AO229" s="178"/>
      <c r="AP229" s="178"/>
      <c r="AQ229" s="178"/>
      <c r="AR229" s="178"/>
      <c r="AS229" s="178"/>
      <c r="AT229" s="178"/>
      <c r="AU229" s="178"/>
      <c r="AV229" s="194"/>
      <c r="AW229" s="194"/>
      <c r="AX229" s="194"/>
      <c r="AY229" s="194"/>
      <c r="AZ229" s="194"/>
    </row>
    <row r="230" spans="2:52">
      <c r="B230" s="179"/>
      <c r="C230" s="179"/>
      <c r="D230" s="178"/>
      <c r="E230" s="178"/>
      <c r="F230" s="178"/>
      <c r="G230" s="178"/>
      <c r="H230" s="178"/>
      <c r="I230" s="178"/>
      <c r="J230" s="178"/>
      <c r="K230" s="178"/>
      <c r="L230" s="178"/>
      <c r="M230" s="178"/>
      <c r="N230" s="180"/>
      <c r="O230" s="178"/>
      <c r="P230" s="180"/>
      <c r="Q230" s="178"/>
      <c r="R230" s="178"/>
      <c r="S230" s="178"/>
      <c r="T230" s="178"/>
      <c r="U230" s="178"/>
      <c r="V230" s="178"/>
      <c r="W230" s="178"/>
      <c r="X230" s="178"/>
      <c r="Y230" s="178"/>
      <c r="Z230" s="178"/>
      <c r="AA230" s="178"/>
      <c r="AB230" s="178"/>
      <c r="AC230" s="178"/>
      <c r="AD230" s="178"/>
      <c r="AE230" s="178"/>
      <c r="AF230" s="178"/>
      <c r="AG230" s="178"/>
      <c r="AH230" s="178"/>
      <c r="AI230" s="178"/>
      <c r="AJ230" s="178"/>
      <c r="AK230" s="178"/>
      <c r="AL230" s="178"/>
      <c r="AM230" s="178"/>
      <c r="AN230" s="178"/>
      <c r="AO230" s="178"/>
      <c r="AP230" s="178"/>
      <c r="AQ230" s="178"/>
      <c r="AR230" s="178"/>
      <c r="AS230" s="178"/>
      <c r="AT230" s="178"/>
      <c r="AU230" s="178"/>
      <c r="AV230" s="194"/>
      <c r="AW230" s="194"/>
      <c r="AX230" s="194"/>
      <c r="AY230" s="194"/>
      <c r="AZ230" s="194"/>
    </row>
    <row r="231" spans="2:52">
      <c r="B231" s="179"/>
      <c r="C231" s="179"/>
      <c r="D231" s="178"/>
      <c r="E231" s="178"/>
      <c r="F231" s="178"/>
      <c r="G231" s="178"/>
      <c r="H231" s="178"/>
      <c r="I231" s="178"/>
      <c r="J231" s="178"/>
      <c r="K231" s="178"/>
      <c r="L231" s="178"/>
      <c r="M231" s="178"/>
      <c r="N231" s="180"/>
      <c r="O231" s="178"/>
      <c r="P231" s="180"/>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94"/>
      <c r="AW231" s="194"/>
      <c r="AX231" s="194"/>
      <c r="AY231" s="194"/>
      <c r="AZ231" s="194"/>
    </row>
    <row r="232" spans="2:52">
      <c r="B232" s="179"/>
      <c r="C232" s="179"/>
      <c r="D232" s="178"/>
      <c r="E232" s="178"/>
      <c r="F232" s="178"/>
      <c r="G232" s="178"/>
      <c r="H232" s="178"/>
      <c r="I232" s="178"/>
      <c r="J232" s="178"/>
      <c r="K232" s="178"/>
      <c r="L232" s="178"/>
      <c r="M232" s="178"/>
      <c r="N232" s="180"/>
      <c r="O232" s="178"/>
      <c r="P232" s="180"/>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94"/>
      <c r="AW232" s="194"/>
      <c r="AX232" s="194"/>
      <c r="AY232" s="194"/>
      <c r="AZ232" s="194"/>
    </row>
    <row r="233" spans="2:52">
      <c r="B233" s="179"/>
      <c r="C233" s="179"/>
      <c r="D233" s="178"/>
      <c r="E233" s="178"/>
      <c r="F233" s="178"/>
      <c r="G233" s="178"/>
      <c r="H233" s="178"/>
      <c r="I233" s="178"/>
      <c r="J233" s="178"/>
      <c r="K233" s="178"/>
      <c r="L233" s="178"/>
      <c r="M233" s="178"/>
      <c r="N233" s="180"/>
      <c r="O233" s="178"/>
      <c r="P233" s="180"/>
      <c r="Q233" s="178"/>
      <c r="R233" s="178"/>
      <c r="S233" s="178"/>
      <c r="T233" s="178"/>
      <c r="U233" s="178"/>
      <c r="V233" s="178"/>
      <c r="W233" s="178"/>
      <c r="X233" s="178"/>
      <c r="Y233" s="178"/>
      <c r="Z233" s="178"/>
      <c r="AA233" s="178"/>
      <c r="AB233" s="178"/>
      <c r="AC233" s="178"/>
      <c r="AD233" s="178"/>
      <c r="AE233" s="178"/>
      <c r="AF233" s="178"/>
      <c r="AG233" s="178"/>
      <c r="AH233" s="178"/>
      <c r="AI233" s="178"/>
      <c r="AJ233" s="178"/>
      <c r="AK233" s="178"/>
      <c r="AL233" s="178"/>
      <c r="AM233" s="178"/>
      <c r="AN233" s="178"/>
      <c r="AO233" s="178"/>
      <c r="AP233" s="178"/>
      <c r="AQ233" s="178"/>
      <c r="AR233" s="178"/>
      <c r="AS233" s="178"/>
      <c r="AT233" s="178"/>
      <c r="AU233" s="178"/>
      <c r="AV233" s="194"/>
      <c r="AW233" s="194"/>
      <c r="AX233" s="194"/>
      <c r="AY233" s="194"/>
      <c r="AZ233" s="194"/>
    </row>
    <row r="234" spans="2:52">
      <c r="B234" s="179"/>
      <c r="C234" s="179"/>
      <c r="D234" s="178"/>
      <c r="E234" s="178"/>
      <c r="F234" s="178"/>
      <c r="G234" s="178"/>
      <c r="H234" s="178"/>
      <c r="I234" s="178"/>
      <c r="J234" s="178"/>
      <c r="K234" s="178"/>
      <c r="L234" s="178"/>
      <c r="M234" s="178"/>
      <c r="N234" s="180"/>
      <c r="O234" s="178"/>
      <c r="P234" s="180"/>
      <c r="Q234" s="178"/>
      <c r="R234" s="178"/>
      <c r="S234" s="178"/>
      <c r="T234" s="178"/>
      <c r="U234" s="178"/>
      <c r="V234" s="178"/>
      <c r="W234" s="178"/>
      <c r="X234" s="178"/>
      <c r="Y234" s="178"/>
      <c r="Z234" s="178"/>
      <c r="AA234" s="178"/>
      <c r="AB234" s="178"/>
      <c r="AC234" s="178"/>
      <c r="AD234" s="178"/>
      <c r="AE234" s="178"/>
      <c r="AF234" s="178"/>
      <c r="AG234" s="178"/>
      <c r="AH234" s="178"/>
      <c r="AI234" s="178"/>
      <c r="AJ234" s="178"/>
      <c r="AK234" s="178"/>
      <c r="AL234" s="178"/>
      <c r="AM234" s="178"/>
      <c r="AN234" s="178"/>
      <c r="AO234" s="178"/>
      <c r="AP234" s="178"/>
      <c r="AQ234" s="178"/>
      <c r="AR234" s="178"/>
      <c r="AS234" s="178"/>
      <c r="AT234" s="178"/>
      <c r="AU234" s="178"/>
      <c r="AV234" s="194"/>
      <c r="AW234" s="194"/>
      <c r="AX234" s="194"/>
      <c r="AY234" s="194"/>
      <c r="AZ234" s="194"/>
    </row>
    <row r="235" spans="2:52">
      <c r="B235" s="179"/>
      <c r="C235" s="179"/>
      <c r="D235" s="178"/>
      <c r="E235" s="178"/>
      <c r="F235" s="178"/>
      <c r="G235" s="178"/>
      <c r="H235" s="178"/>
      <c r="I235" s="178"/>
      <c r="J235" s="178"/>
      <c r="K235" s="178"/>
      <c r="L235" s="178"/>
      <c r="M235" s="178"/>
      <c r="N235" s="180"/>
      <c r="O235" s="178"/>
      <c r="P235" s="180"/>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8"/>
      <c r="AL235" s="178"/>
      <c r="AM235" s="178"/>
      <c r="AN235" s="178"/>
      <c r="AO235" s="178"/>
      <c r="AP235" s="178"/>
      <c r="AQ235" s="178"/>
      <c r="AR235" s="178"/>
      <c r="AS235" s="178"/>
      <c r="AT235" s="178"/>
      <c r="AU235" s="178"/>
      <c r="AV235" s="194"/>
      <c r="AW235" s="194"/>
      <c r="AX235" s="194"/>
      <c r="AY235" s="194"/>
      <c r="AZ235" s="194"/>
    </row>
    <row r="236" spans="2:52">
      <c r="B236" s="179"/>
      <c r="C236" s="179"/>
      <c r="D236" s="178"/>
      <c r="E236" s="178"/>
      <c r="F236" s="178"/>
      <c r="G236" s="178"/>
      <c r="H236" s="178"/>
      <c r="I236" s="178"/>
      <c r="J236" s="178"/>
      <c r="K236" s="178"/>
      <c r="L236" s="178"/>
      <c r="M236" s="178"/>
      <c r="N236" s="180"/>
      <c r="O236" s="178"/>
      <c r="P236" s="180"/>
      <c r="Q236" s="178"/>
      <c r="R236" s="178"/>
      <c r="S236" s="178"/>
      <c r="T236" s="178"/>
      <c r="U236" s="178"/>
      <c r="V236" s="178"/>
      <c r="W236" s="178"/>
      <c r="X236" s="178"/>
      <c r="Y236" s="178"/>
      <c r="Z236" s="178"/>
      <c r="AA236" s="178"/>
      <c r="AB236" s="178"/>
      <c r="AC236" s="178"/>
      <c r="AD236" s="178"/>
      <c r="AE236" s="178"/>
      <c r="AF236" s="178"/>
      <c r="AG236" s="178"/>
      <c r="AH236" s="178"/>
      <c r="AI236" s="178"/>
      <c r="AJ236" s="178"/>
      <c r="AK236" s="178"/>
      <c r="AL236" s="178"/>
      <c r="AM236" s="178"/>
      <c r="AN236" s="178"/>
      <c r="AO236" s="178"/>
      <c r="AP236" s="178"/>
      <c r="AQ236" s="178"/>
      <c r="AR236" s="178"/>
      <c r="AS236" s="178"/>
      <c r="AT236" s="178"/>
      <c r="AU236" s="178"/>
      <c r="AV236" s="194"/>
      <c r="AW236" s="194"/>
      <c r="AX236" s="194"/>
      <c r="AY236" s="194"/>
      <c r="AZ236" s="194"/>
    </row>
    <row r="237" spans="2:52">
      <c r="B237" s="179"/>
      <c r="C237" s="179"/>
      <c r="D237" s="178"/>
      <c r="E237" s="178"/>
      <c r="F237" s="178"/>
      <c r="G237" s="178"/>
      <c r="H237" s="178"/>
      <c r="I237" s="178"/>
      <c r="J237" s="178"/>
      <c r="K237" s="178"/>
      <c r="L237" s="178"/>
      <c r="M237" s="178"/>
      <c r="N237" s="180"/>
      <c r="O237" s="178"/>
      <c r="P237" s="180"/>
      <c r="Q237" s="178"/>
      <c r="R237" s="178"/>
      <c r="S237" s="178"/>
      <c r="T237" s="178"/>
      <c r="U237" s="178"/>
      <c r="V237" s="178"/>
      <c r="W237" s="178"/>
      <c r="X237" s="178"/>
      <c r="Y237" s="178"/>
      <c r="Z237" s="178"/>
      <c r="AA237" s="178"/>
      <c r="AB237" s="178"/>
      <c r="AC237" s="178"/>
      <c r="AD237" s="178"/>
      <c r="AE237" s="178"/>
      <c r="AF237" s="178"/>
      <c r="AG237" s="178"/>
      <c r="AH237" s="178"/>
      <c r="AI237" s="178"/>
      <c r="AJ237" s="178"/>
      <c r="AK237" s="178"/>
      <c r="AL237" s="178"/>
      <c r="AM237" s="178"/>
      <c r="AN237" s="178"/>
      <c r="AO237" s="178"/>
      <c r="AP237" s="178"/>
      <c r="AQ237" s="178"/>
      <c r="AR237" s="178"/>
      <c r="AS237" s="178"/>
      <c r="AT237" s="178"/>
      <c r="AU237" s="178"/>
      <c r="AV237" s="194"/>
      <c r="AW237" s="194"/>
      <c r="AX237" s="194"/>
      <c r="AY237" s="194"/>
      <c r="AZ237" s="194"/>
    </row>
    <row r="238" spans="2:52">
      <c r="B238" s="179"/>
      <c r="C238" s="179"/>
      <c r="D238" s="178"/>
      <c r="E238" s="178"/>
      <c r="F238" s="178"/>
      <c r="G238" s="178"/>
      <c r="H238" s="178"/>
      <c r="I238" s="178"/>
      <c r="J238" s="178"/>
      <c r="K238" s="178"/>
      <c r="L238" s="178"/>
      <c r="M238" s="178"/>
      <c r="N238" s="180"/>
      <c r="O238" s="178"/>
      <c r="P238" s="180"/>
      <c r="Q238" s="178"/>
      <c r="R238" s="178"/>
      <c r="S238" s="178"/>
      <c r="T238" s="178"/>
      <c r="U238" s="178"/>
      <c r="V238" s="178"/>
      <c r="W238" s="178"/>
      <c r="X238" s="178"/>
      <c r="Y238" s="178"/>
      <c r="Z238" s="178"/>
      <c r="AA238" s="178"/>
      <c r="AB238" s="178"/>
      <c r="AC238" s="178"/>
      <c r="AD238" s="178"/>
      <c r="AE238" s="178"/>
      <c r="AF238" s="178"/>
      <c r="AG238" s="178"/>
      <c r="AH238" s="178"/>
      <c r="AI238" s="178"/>
      <c r="AJ238" s="178"/>
      <c r="AK238" s="178"/>
      <c r="AL238" s="178"/>
      <c r="AM238" s="178"/>
      <c r="AN238" s="178"/>
      <c r="AO238" s="178"/>
      <c r="AP238" s="178"/>
      <c r="AQ238" s="178"/>
      <c r="AR238" s="178"/>
      <c r="AS238" s="178"/>
      <c r="AT238" s="178"/>
      <c r="AU238" s="178"/>
      <c r="AV238" s="194"/>
      <c r="AW238" s="194"/>
      <c r="AX238" s="194"/>
      <c r="AY238" s="194"/>
      <c r="AZ238" s="194"/>
    </row>
    <row r="239" spans="2:52">
      <c r="B239" s="179"/>
      <c r="C239" s="179"/>
      <c r="D239" s="178"/>
      <c r="E239" s="178"/>
      <c r="F239" s="178"/>
      <c r="G239" s="178"/>
      <c r="H239" s="178"/>
      <c r="I239" s="178"/>
      <c r="J239" s="178"/>
      <c r="K239" s="178"/>
      <c r="L239" s="178"/>
      <c r="M239" s="178"/>
      <c r="N239" s="180"/>
      <c r="O239" s="178"/>
      <c r="P239" s="180"/>
      <c r="Q239" s="178"/>
      <c r="R239" s="178"/>
      <c r="S239" s="178"/>
      <c r="T239" s="178"/>
      <c r="U239" s="178"/>
      <c r="V239" s="178"/>
      <c r="W239" s="178"/>
      <c r="X239" s="178"/>
      <c r="Y239" s="178"/>
      <c r="Z239" s="178"/>
      <c r="AA239" s="178"/>
      <c r="AB239" s="178"/>
      <c r="AC239" s="178"/>
      <c r="AD239" s="178"/>
      <c r="AE239" s="178"/>
      <c r="AF239" s="178"/>
      <c r="AG239" s="178"/>
      <c r="AH239" s="178"/>
      <c r="AI239" s="178"/>
      <c r="AJ239" s="178"/>
      <c r="AK239" s="178"/>
      <c r="AL239" s="178"/>
      <c r="AM239" s="178"/>
      <c r="AN239" s="178"/>
      <c r="AO239" s="178"/>
      <c r="AP239" s="178"/>
      <c r="AQ239" s="178"/>
      <c r="AR239" s="178"/>
      <c r="AS239" s="178"/>
      <c r="AT239" s="178"/>
      <c r="AU239" s="178"/>
      <c r="AV239" s="194"/>
      <c r="AW239" s="194"/>
      <c r="AX239" s="194"/>
      <c r="AY239" s="194"/>
      <c r="AZ239" s="194"/>
    </row>
    <row r="240" spans="2:52">
      <c r="B240" s="179"/>
      <c r="C240" s="179"/>
      <c r="D240" s="178"/>
      <c r="E240" s="178"/>
      <c r="F240" s="178"/>
      <c r="G240" s="178"/>
      <c r="H240" s="178"/>
      <c r="I240" s="178"/>
      <c r="J240" s="178"/>
      <c r="K240" s="178"/>
      <c r="L240" s="178"/>
      <c r="M240" s="178"/>
      <c r="N240" s="180"/>
      <c r="O240" s="178"/>
      <c r="P240" s="180"/>
      <c r="Q240" s="178"/>
      <c r="R240" s="178"/>
      <c r="S240" s="178"/>
      <c r="T240" s="178"/>
      <c r="U240" s="178"/>
      <c r="V240" s="178"/>
      <c r="W240" s="178"/>
      <c r="X240" s="178"/>
      <c r="Y240" s="178"/>
      <c r="Z240" s="178"/>
      <c r="AA240" s="178"/>
      <c r="AB240" s="178"/>
      <c r="AC240" s="178"/>
      <c r="AD240" s="178"/>
      <c r="AE240" s="178"/>
      <c r="AF240" s="178"/>
      <c r="AG240" s="178"/>
      <c r="AH240" s="178"/>
      <c r="AI240" s="178"/>
      <c r="AJ240" s="178"/>
      <c r="AK240" s="178"/>
      <c r="AL240" s="178"/>
      <c r="AM240" s="178"/>
      <c r="AN240" s="178"/>
      <c r="AO240" s="178"/>
      <c r="AP240" s="178"/>
      <c r="AQ240" s="178"/>
      <c r="AR240" s="178"/>
      <c r="AS240" s="178"/>
      <c r="AT240" s="178"/>
      <c r="AU240" s="178"/>
      <c r="AV240" s="194"/>
      <c r="AW240" s="194"/>
      <c r="AX240" s="194"/>
      <c r="AY240" s="194"/>
      <c r="AZ240" s="194"/>
    </row>
    <row r="241" spans="2:52">
      <c r="B241" s="179"/>
      <c r="C241" s="179"/>
      <c r="D241" s="178"/>
      <c r="E241" s="178"/>
      <c r="F241" s="178"/>
      <c r="G241" s="178"/>
      <c r="H241" s="178"/>
      <c r="I241" s="178"/>
      <c r="J241" s="178"/>
      <c r="K241" s="178"/>
      <c r="L241" s="178"/>
      <c r="M241" s="178"/>
      <c r="N241" s="180"/>
      <c r="O241" s="178"/>
      <c r="P241" s="180"/>
      <c r="Q241" s="178"/>
      <c r="R241" s="178"/>
      <c r="S241" s="178"/>
      <c r="T241" s="178"/>
      <c r="U241" s="178"/>
      <c r="V241" s="178"/>
      <c r="W241" s="178"/>
      <c r="X241" s="178"/>
      <c r="Y241" s="178"/>
      <c r="Z241" s="178"/>
      <c r="AA241" s="178"/>
      <c r="AB241" s="178"/>
      <c r="AC241" s="178"/>
      <c r="AD241" s="178"/>
      <c r="AE241" s="178"/>
      <c r="AF241" s="178"/>
      <c r="AG241" s="178"/>
      <c r="AH241" s="178"/>
      <c r="AI241" s="178"/>
      <c r="AJ241" s="178"/>
      <c r="AK241" s="178"/>
      <c r="AL241" s="178"/>
      <c r="AM241" s="178"/>
      <c r="AN241" s="178"/>
      <c r="AO241" s="178"/>
      <c r="AP241" s="178"/>
      <c r="AQ241" s="178"/>
      <c r="AR241" s="178"/>
      <c r="AS241" s="178"/>
      <c r="AT241" s="178"/>
      <c r="AU241" s="178"/>
      <c r="AV241" s="194"/>
      <c r="AW241" s="194"/>
      <c r="AX241" s="194"/>
      <c r="AY241" s="194"/>
      <c r="AZ241" s="194"/>
    </row>
    <row r="242" spans="2:52">
      <c r="B242" s="179"/>
      <c r="C242" s="179"/>
      <c r="D242" s="178"/>
      <c r="E242" s="178"/>
      <c r="F242" s="178"/>
      <c r="G242" s="178"/>
      <c r="H242" s="178"/>
      <c r="I242" s="178"/>
      <c r="J242" s="178"/>
      <c r="K242" s="178"/>
      <c r="L242" s="178"/>
      <c r="M242" s="178"/>
      <c r="N242" s="180"/>
      <c r="O242" s="178"/>
      <c r="P242" s="180"/>
      <c r="Q242" s="178"/>
      <c r="R242" s="178"/>
      <c r="S242" s="178"/>
      <c r="T242" s="178"/>
      <c r="U242" s="178"/>
      <c r="V242" s="178"/>
      <c r="W242" s="178"/>
      <c r="X242" s="178"/>
      <c r="Y242" s="178"/>
      <c r="Z242" s="178"/>
      <c r="AA242" s="178"/>
      <c r="AB242" s="178"/>
      <c r="AC242" s="178"/>
      <c r="AD242" s="178"/>
      <c r="AE242" s="178"/>
      <c r="AF242" s="178"/>
      <c r="AG242" s="178"/>
      <c r="AH242" s="178"/>
      <c r="AI242" s="178"/>
      <c r="AJ242" s="178"/>
      <c r="AK242" s="178"/>
      <c r="AL242" s="178"/>
      <c r="AM242" s="178"/>
      <c r="AN242" s="178"/>
      <c r="AO242" s="178"/>
      <c r="AP242" s="178"/>
      <c r="AQ242" s="178"/>
      <c r="AR242" s="178"/>
      <c r="AS242" s="178"/>
      <c r="AT242" s="178"/>
      <c r="AU242" s="178"/>
      <c r="AV242" s="194"/>
      <c r="AW242" s="194"/>
      <c r="AX242" s="194"/>
      <c r="AY242" s="194"/>
      <c r="AZ242" s="194"/>
    </row>
    <row r="243" spans="2:52">
      <c r="B243" s="179"/>
      <c r="C243" s="179"/>
      <c r="D243" s="178"/>
      <c r="E243" s="178"/>
      <c r="F243" s="178"/>
      <c r="G243" s="178"/>
      <c r="H243" s="178"/>
      <c r="I243" s="178"/>
      <c r="J243" s="178"/>
      <c r="K243" s="178"/>
      <c r="L243" s="178"/>
      <c r="M243" s="178"/>
      <c r="N243" s="180"/>
      <c r="O243" s="178"/>
      <c r="P243" s="180"/>
      <c r="Q243" s="178"/>
      <c r="R243" s="178"/>
      <c r="S243" s="178"/>
      <c r="T243" s="178"/>
      <c r="U243" s="178"/>
      <c r="V243" s="178"/>
      <c r="W243" s="178"/>
      <c r="X243" s="178"/>
      <c r="Y243" s="178"/>
      <c r="Z243" s="178"/>
      <c r="AA243" s="178"/>
      <c r="AB243" s="178"/>
      <c r="AC243" s="178"/>
      <c r="AD243" s="178"/>
      <c r="AE243" s="178"/>
      <c r="AF243" s="178"/>
      <c r="AG243" s="178"/>
      <c r="AH243" s="178"/>
      <c r="AI243" s="178"/>
      <c r="AJ243" s="178"/>
      <c r="AK243" s="178"/>
      <c r="AL243" s="178"/>
      <c r="AM243" s="178"/>
      <c r="AN243" s="178"/>
      <c r="AO243" s="178"/>
      <c r="AP243" s="178"/>
      <c r="AQ243" s="178"/>
      <c r="AR243" s="178"/>
      <c r="AS243" s="178"/>
      <c r="AT243" s="178"/>
      <c r="AU243" s="178"/>
      <c r="AV243" s="194"/>
      <c r="AW243" s="194"/>
      <c r="AX243" s="194"/>
      <c r="AY243" s="194"/>
      <c r="AZ243" s="194"/>
    </row>
    <row r="244" spans="2:52">
      <c r="B244" s="179"/>
      <c r="C244" s="179"/>
      <c r="D244" s="178"/>
      <c r="E244" s="178"/>
      <c r="F244" s="178"/>
      <c r="G244" s="178"/>
      <c r="H244" s="178"/>
      <c r="I244" s="178"/>
      <c r="J244" s="178"/>
      <c r="K244" s="178"/>
      <c r="L244" s="178"/>
      <c r="M244" s="178"/>
      <c r="N244" s="180"/>
      <c r="O244" s="178"/>
      <c r="P244" s="180"/>
      <c r="Q244" s="178"/>
      <c r="R244" s="178"/>
      <c r="S244" s="178"/>
      <c r="T244" s="178"/>
      <c r="U244" s="178"/>
      <c r="V244" s="178"/>
      <c r="W244" s="178"/>
      <c r="X244" s="178"/>
      <c r="Y244" s="178"/>
      <c r="Z244" s="178"/>
      <c r="AA244" s="178"/>
      <c r="AB244" s="178"/>
      <c r="AC244" s="178"/>
      <c r="AD244" s="178"/>
      <c r="AE244" s="178"/>
      <c r="AF244" s="178"/>
      <c r="AG244" s="178"/>
      <c r="AH244" s="178"/>
      <c r="AI244" s="178"/>
      <c r="AJ244" s="178"/>
      <c r="AK244" s="178"/>
      <c r="AL244" s="178"/>
      <c r="AM244" s="178"/>
      <c r="AN244" s="178"/>
      <c r="AO244" s="178"/>
      <c r="AP244" s="178"/>
      <c r="AQ244" s="178"/>
      <c r="AR244" s="178"/>
      <c r="AS244" s="178"/>
      <c r="AT244" s="178"/>
      <c r="AU244" s="178"/>
      <c r="AV244" s="194"/>
      <c r="AW244" s="194"/>
      <c r="AX244" s="194"/>
      <c r="AY244" s="194"/>
      <c r="AZ244" s="194"/>
    </row>
    <row r="245" spans="2:52">
      <c r="B245" s="179"/>
      <c r="C245" s="179"/>
      <c r="D245" s="178"/>
      <c r="E245" s="178"/>
      <c r="F245" s="178"/>
      <c r="G245" s="178"/>
      <c r="H245" s="178"/>
      <c r="I245" s="178"/>
      <c r="J245" s="178"/>
      <c r="K245" s="178"/>
      <c r="L245" s="178"/>
      <c r="M245" s="178"/>
      <c r="N245" s="180"/>
      <c r="O245" s="178"/>
      <c r="P245" s="180"/>
      <c r="Q245" s="178"/>
      <c r="R245" s="178"/>
      <c r="S245" s="178"/>
      <c r="T245" s="178"/>
      <c r="U245" s="178"/>
      <c r="V245" s="178"/>
      <c r="W245" s="178"/>
      <c r="X245" s="178"/>
      <c r="Y245" s="178"/>
      <c r="Z245" s="178"/>
      <c r="AA245" s="178"/>
      <c r="AB245" s="178"/>
      <c r="AC245" s="178"/>
      <c r="AD245" s="178"/>
      <c r="AE245" s="178"/>
      <c r="AF245" s="178"/>
      <c r="AG245" s="178"/>
      <c r="AH245" s="178"/>
      <c r="AI245" s="178"/>
      <c r="AJ245" s="178"/>
      <c r="AK245" s="178"/>
      <c r="AL245" s="178"/>
      <c r="AM245" s="178"/>
      <c r="AN245" s="178"/>
      <c r="AO245" s="178"/>
      <c r="AP245" s="178"/>
      <c r="AQ245" s="178"/>
      <c r="AR245" s="178"/>
      <c r="AS245" s="178"/>
      <c r="AT245" s="178"/>
      <c r="AU245" s="178"/>
      <c r="AV245" s="194"/>
      <c r="AW245" s="194"/>
      <c r="AX245" s="194"/>
      <c r="AY245" s="194"/>
      <c r="AZ245" s="194"/>
    </row>
    <row r="246" spans="2:52">
      <c r="B246" s="179"/>
      <c r="C246" s="179"/>
      <c r="D246" s="178"/>
      <c r="E246" s="178"/>
      <c r="F246" s="178"/>
      <c r="G246" s="178"/>
      <c r="H246" s="178"/>
      <c r="I246" s="178"/>
      <c r="J246" s="178"/>
      <c r="K246" s="178"/>
      <c r="L246" s="178"/>
      <c r="M246" s="178"/>
      <c r="N246" s="180"/>
      <c r="O246" s="178"/>
      <c r="P246" s="180"/>
      <c r="Q246" s="178"/>
      <c r="R246" s="178"/>
      <c r="S246" s="178"/>
      <c r="T246" s="178"/>
      <c r="U246" s="178"/>
      <c r="V246" s="178"/>
      <c r="W246" s="178"/>
      <c r="X246" s="178"/>
      <c r="Y246" s="178"/>
      <c r="Z246" s="178"/>
      <c r="AA246" s="178"/>
      <c r="AB246" s="178"/>
      <c r="AC246" s="178"/>
      <c r="AD246" s="178"/>
      <c r="AE246" s="178"/>
      <c r="AF246" s="178"/>
      <c r="AG246" s="178"/>
      <c r="AH246" s="178"/>
      <c r="AI246" s="178"/>
      <c r="AJ246" s="178"/>
      <c r="AK246" s="178"/>
      <c r="AL246" s="178"/>
      <c r="AM246" s="178"/>
      <c r="AN246" s="178"/>
      <c r="AO246" s="178"/>
      <c r="AP246" s="178"/>
      <c r="AQ246" s="178"/>
      <c r="AR246" s="178"/>
      <c r="AS246" s="178"/>
      <c r="AT246" s="178"/>
      <c r="AU246" s="178"/>
      <c r="AV246" s="194"/>
      <c r="AW246" s="194"/>
      <c r="AX246" s="194"/>
      <c r="AY246" s="194"/>
      <c r="AZ246" s="194"/>
    </row>
    <row r="247" spans="2:52">
      <c r="B247" s="179"/>
      <c r="C247" s="179"/>
      <c r="D247" s="178"/>
      <c r="E247" s="178"/>
      <c r="F247" s="178"/>
      <c r="G247" s="178"/>
      <c r="H247" s="178"/>
      <c r="I247" s="178"/>
      <c r="J247" s="178"/>
      <c r="K247" s="178"/>
      <c r="L247" s="178"/>
      <c r="M247" s="178"/>
      <c r="N247" s="180"/>
      <c r="O247" s="178"/>
      <c r="P247" s="180"/>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94"/>
      <c r="AW247" s="194"/>
      <c r="AX247" s="194"/>
      <c r="AY247" s="194"/>
      <c r="AZ247" s="194"/>
    </row>
    <row r="248" spans="2:52">
      <c r="B248" s="179"/>
      <c r="C248" s="179"/>
      <c r="D248" s="178"/>
      <c r="E248" s="178"/>
      <c r="F248" s="178"/>
      <c r="G248" s="178"/>
      <c r="H248" s="178"/>
      <c r="I248" s="178"/>
      <c r="J248" s="178"/>
      <c r="K248" s="178"/>
      <c r="L248" s="178"/>
      <c r="M248" s="178"/>
      <c r="N248" s="180"/>
      <c r="O248" s="178"/>
      <c r="P248" s="180"/>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94"/>
      <c r="AW248" s="194"/>
      <c r="AX248" s="194"/>
      <c r="AY248" s="194"/>
      <c r="AZ248" s="194"/>
    </row>
    <row r="249" spans="2:52">
      <c r="B249" s="179"/>
      <c r="C249" s="179"/>
      <c r="D249" s="178"/>
      <c r="E249" s="178"/>
      <c r="F249" s="178"/>
      <c r="G249" s="178"/>
      <c r="H249" s="178"/>
      <c r="I249" s="178"/>
      <c r="J249" s="178"/>
      <c r="K249" s="178"/>
      <c r="L249" s="178"/>
      <c r="M249" s="178"/>
      <c r="N249" s="180"/>
      <c r="O249" s="178"/>
      <c r="P249" s="180"/>
      <c r="Q249" s="178"/>
      <c r="R249" s="178"/>
      <c r="S249" s="178"/>
      <c r="T249" s="178"/>
      <c r="U249" s="178"/>
      <c r="V249" s="178"/>
      <c r="W249" s="178"/>
      <c r="X249" s="178"/>
      <c r="Y249" s="178"/>
      <c r="Z249" s="178"/>
      <c r="AA249" s="178"/>
      <c r="AB249" s="178"/>
      <c r="AC249" s="178"/>
      <c r="AD249" s="178"/>
      <c r="AE249" s="178"/>
      <c r="AF249" s="178"/>
      <c r="AG249" s="178"/>
      <c r="AH249" s="178"/>
      <c r="AI249" s="178"/>
      <c r="AJ249" s="178"/>
      <c r="AK249" s="178"/>
      <c r="AL249" s="178"/>
      <c r="AM249" s="178"/>
      <c r="AN249" s="178"/>
      <c r="AO249" s="178"/>
      <c r="AP249" s="178"/>
      <c r="AQ249" s="178"/>
      <c r="AR249" s="178"/>
      <c r="AS249" s="178"/>
      <c r="AT249" s="178"/>
      <c r="AU249" s="178"/>
      <c r="AV249" s="194"/>
      <c r="AW249" s="194"/>
      <c r="AX249" s="194"/>
      <c r="AY249" s="194"/>
      <c r="AZ249" s="194"/>
    </row>
    <row r="250" spans="2:52">
      <c r="B250" s="179"/>
      <c r="C250" s="179"/>
      <c r="D250" s="178"/>
      <c r="E250" s="178"/>
      <c r="F250" s="178"/>
      <c r="G250" s="178"/>
      <c r="H250" s="178"/>
      <c r="I250" s="178"/>
      <c r="J250" s="178"/>
      <c r="K250" s="178"/>
      <c r="L250" s="178"/>
      <c r="M250" s="178"/>
      <c r="N250" s="180"/>
      <c r="O250" s="178"/>
      <c r="P250" s="180"/>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94"/>
      <c r="AW250" s="194"/>
      <c r="AX250" s="194"/>
      <c r="AY250" s="194"/>
      <c r="AZ250" s="194"/>
    </row>
    <row r="251" spans="2:52">
      <c r="B251" s="179"/>
      <c r="C251" s="179"/>
      <c r="D251" s="178"/>
      <c r="E251" s="178"/>
      <c r="F251" s="178"/>
      <c r="G251" s="178"/>
      <c r="H251" s="178"/>
      <c r="I251" s="178"/>
      <c r="J251" s="178"/>
      <c r="K251" s="178"/>
      <c r="L251" s="178"/>
      <c r="M251" s="178"/>
      <c r="N251" s="180"/>
      <c r="O251" s="178"/>
      <c r="P251" s="180"/>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94"/>
      <c r="AW251" s="194"/>
      <c r="AX251" s="194"/>
      <c r="AY251" s="194"/>
      <c r="AZ251" s="194"/>
    </row>
    <row r="252" spans="2:52">
      <c r="B252" s="179"/>
      <c r="C252" s="179"/>
      <c r="D252" s="178"/>
      <c r="E252" s="178"/>
      <c r="F252" s="178"/>
      <c r="G252" s="178"/>
      <c r="H252" s="178"/>
      <c r="I252" s="178"/>
      <c r="J252" s="178"/>
      <c r="K252" s="178"/>
      <c r="L252" s="178"/>
      <c r="M252" s="178"/>
      <c r="N252" s="180"/>
      <c r="O252" s="178"/>
      <c r="P252" s="180"/>
      <c r="Q252" s="178"/>
      <c r="R252" s="178"/>
      <c r="S252" s="178"/>
      <c r="T252" s="178"/>
      <c r="U252" s="178"/>
      <c r="V252" s="178"/>
      <c r="W252" s="178"/>
      <c r="X252" s="178"/>
      <c r="Y252" s="178"/>
      <c r="Z252" s="178"/>
      <c r="AA252" s="178"/>
      <c r="AB252" s="178"/>
      <c r="AC252" s="178"/>
      <c r="AD252" s="178"/>
      <c r="AE252" s="178"/>
      <c r="AF252" s="178"/>
      <c r="AG252" s="178"/>
      <c r="AH252" s="178"/>
      <c r="AI252" s="178"/>
      <c r="AJ252" s="178"/>
      <c r="AK252" s="178"/>
      <c r="AL252" s="178"/>
      <c r="AM252" s="178"/>
      <c r="AN252" s="178"/>
      <c r="AO252" s="178"/>
      <c r="AP252" s="178"/>
      <c r="AQ252" s="178"/>
      <c r="AR252" s="178"/>
      <c r="AS252" s="178"/>
      <c r="AT252" s="178"/>
      <c r="AU252" s="178"/>
      <c r="AV252" s="194"/>
      <c r="AW252" s="194"/>
      <c r="AX252" s="194"/>
      <c r="AY252" s="194"/>
      <c r="AZ252" s="194"/>
    </row>
    <row r="253" spans="2:52">
      <c r="B253" s="179"/>
      <c r="C253" s="179"/>
      <c r="D253" s="178"/>
      <c r="E253" s="178"/>
      <c r="F253" s="178"/>
      <c r="G253" s="178"/>
      <c r="H253" s="178"/>
      <c r="I253" s="178"/>
      <c r="J253" s="178"/>
      <c r="K253" s="178"/>
      <c r="L253" s="178"/>
      <c r="M253" s="178"/>
      <c r="N253" s="180"/>
      <c r="O253" s="178"/>
      <c r="P253" s="180"/>
      <c r="Q253" s="178"/>
      <c r="R253" s="178"/>
      <c r="S253" s="178"/>
      <c r="T253" s="178"/>
      <c r="U253" s="178"/>
      <c r="V253" s="178"/>
      <c r="W253" s="178"/>
      <c r="X253" s="178"/>
      <c r="Y253" s="178"/>
      <c r="Z253" s="178"/>
      <c r="AA253" s="178"/>
      <c r="AB253" s="178"/>
      <c r="AC253" s="178"/>
      <c r="AD253" s="178"/>
      <c r="AE253" s="178"/>
      <c r="AF253" s="178"/>
      <c r="AG253" s="178"/>
      <c r="AH253" s="178"/>
      <c r="AI253" s="178"/>
      <c r="AJ253" s="178"/>
      <c r="AK253" s="178"/>
      <c r="AL253" s="178"/>
      <c r="AM253" s="178"/>
      <c r="AN253" s="178"/>
      <c r="AO253" s="178"/>
      <c r="AP253" s="178"/>
      <c r="AQ253" s="178"/>
      <c r="AR253" s="178"/>
      <c r="AS253" s="178"/>
      <c r="AT253" s="178"/>
      <c r="AU253" s="178"/>
      <c r="AV253" s="194"/>
      <c r="AW253" s="194"/>
      <c r="AX253" s="194"/>
      <c r="AY253" s="194"/>
      <c r="AZ253" s="194"/>
    </row>
    <row r="254" spans="2:52">
      <c r="B254" s="179"/>
      <c r="C254" s="179"/>
      <c r="D254" s="178"/>
      <c r="E254" s="178"/>
      <c r="F254" s="178"/>
      <c r="G254" s="178"/>
      <c r="H254" s="178"/>
      <c r="I254" s="178"/>
      <c r="J254" s="178"/>
      <c r="K254" s="178"/>
      <c r="L254" s="178"/>
      <c r="M254" s="178"/>
      <c r="N254" s="180"/>
      <c r="O254" s="178"/>
      <c r="P254" s="180"/>
      <c r="Q254" s="178"/>
      <c r="R254" s="178"/>
      <c r="S254" s="178"/>
      <c r="T254" s="178"/>
      <c r="U254" s="178"/>
      <c r="V254" s="178"/>
      <c r="W254" s="178"/>
      <c r="X254" s="178"/>
      <c r="Y254" s="178"/>
      <c r="Z254" s="178"/>
      <c r="AA254" s="178"/>
      <c r="AB254" s="178"/>
      <c r="AC254" s="178"/>
      <c r="AD254" s="178"/>
      <c r="AE254" s="178"/>
      <c r="AF254" s="178"/>
      <c r="AG254" s="178"/>
      <c r="AH254" s="178"/>
      <c r="AI254" s="178"/>
      <c r="AJ254" s="178"/>
      <c r="AK254" s="178"/>
      <c r="AL254" s="178"/>
      <c r="AM254" s="178"/>
      <c r="AN254" s="178"/>
      <c r="AO254" s="178"/>
      <c r="AP254" s="178"/>
      <c r="AQ254" s="178"/>
      <c r="AR254" s="178"/>
      <c r="AS254" s="178"/>
      <c r="AT254" s="178"/>
      <c r="AU254" s="178"/>
      <c r="AV254" s="194"/>
      <c r="AW254" s="194"/>
      <c r="AX254" s="194"/>
      <c r="AY254" s="194"/>
      <c r="AZ254" s="194"/>
    </row>
    <row r="255" spans="2:52">
      <c r="B255" s="179"/>
      <c r="C255" s="179"/>
      <c r="D255" s="178"/>
      <c r="E255" s="178"/>
      <c r="F255" s="178"/>
      <c r="G255" s="178"/>
      <c r="H255" s="178"/>
      <c r="I255" s="178"/>
      <c r="J255" s="178"/>
      <c r="K255" s="178"/>
      <c r="L255" s="178"/>
      <c r="M255" s="178"/>
      <c r="N255" s="180"/>
      <c r="O255" s="178"/>
      <c r="P255" s="180"/>
      <c r="Q255" s="178"/>
      <c r="R255" s="178"/>
      <c r="S255" s="178"/>
      <c r="T255" s="178"/>
      <c r="U255" s="178"/>
      <c r="V255" s="178"/>
      <c r="W255" s="178"/>
      <c r="X255" s="178"/>
      <c r="Y255" s="178"/>
      <c r="Z255" s="178"/>
      <c r="AA255" s="178"/>
      <c r="AB255" s="178"/>
      <c r="AC255" s="178"/>
      <c r="AD255" s="178"/>
      <c r="AE255" s="178"/>
      <c r="AF255" s="178"/>
      <c r="AG255" s="178"/>
      <c r="AH255" s="178"/>
      <c r="AI255" s="178"/>
      <c r="AJ255" s="178"/>
      <c r="AK255" s="178"/>
      <c r="AL255" s="178"/>
      <c r="AM255" s="178"/>
      <c r="AN255" s="178"/>
      <c r="AO255" s="178"/>
      <c r="AP255" s="178"/>
      <c r="AQ255" s="178"/>
      <c r="AR255" s="178"/>
      <c r="AS255" s="178"/>
      <c r="AT255" s="178"/>
      <c r="AU255" s="178"/>
      <c r="AV255" s="194"/>
      <c r="AW255" s="194"/>
      <c r="AX255" s="194"/>
      <c r="AY255" s="194"/>
      <c r="AZ255" s="194"/>
    </row>
    <row r="256" spans="2:52">
      <c r="B256" s="179"/>
      <c r="C256" s="179"/>
      <c r="D256" s="178"/>
      <c r="E256" s="178"/>
      <c r="F256" s="178"/>
      <c r="G256" s="178"/>
      <c r="H256" s="178"/>
      <c r="I256" s="178"/>
      <c r="J256" s="178"/>
      <c r="K256" s="178"/>
      <c r="L256" s="178"/>
      <c r="M256" s="178"/>
      <c r="N256" s="180"/>
      <c r="O256" s="178"/>
      <c r="P256" s="180"/>
      <c r="Q256" s="178"/>
      <c r="R256" s="178"/>
      <c r="S256" s="178"/>
      <c r="T256" s="178"/>
      <c r="U256" s="178"/>
      <c r="V256" s="178"/>
      <c r="W256" s="178"/>
      <c r="X256" s="178"/>
      <c r="Y256" s="178"/>
      <c r="Z256" s="178"/>
      <c r="AA256" s="178"/>
      <c r="AB256" s="178"/>
      <c r="AC256" s="178"/>
      <c r="AD256" s="178"/>
      <c r="AE256" s="178"/>
      <c r="AF256" s="178"/>
      <c r="AG256" s="178"/>
      <c r="AH256" s="178"/>
      <c r="AI256" s="178"/>
      <c r="AJ256" s="178"/>
      <c r="AK256" s="178"/>
      <c r="AL256" s="178"/>
      <c r="AM256" s="178"/>
      <c r="AN256" s="178"/>
      <c r="AO256" s="178"/>
      <c r="AP256" s="178"/>
      <c r="AQ256" s="178"/>
      <c r="AR256" s="178"/>
      <c r="AS256" s="178"/>
      <c r="AT256" s="178"/>
      <c r="AU256" s="178"/>
      <c r="AV256" s="194"/>
      <c r="AW256" s="194"/>
      <c r="AX256" s="194"/>
      <c r="AY256" s="194"/>
      <c r="AZ256" s="194"/>
    </row>
    <row r="257" spans="2:52">
      <c r="B257" s="179"/>
      <c r="C257" s="179"/>
      <c r="D257" s="178"/>
      <c r="E257" s="178"/>
      <c r="F257" s="178"/>
      <c r="G257" s="178"/>
      <c r="H257" s="178"/>
      <c r="I257" s="178"/>
      <c r="J257" s="178"/>
      <c r="K257" s="178"/>
      <c r="L257" s="178"/>
      <c r="M257" s="178"/>
      <c r="N257" s="180"/>
      <c r="O257" s="178"/>
      <c r="P257" s="180"/>
      <c r="Q257" s="178"/>
      <c r="R257" s="178"/>
      <c r="S257" s="178"/>
      <c r="T257" s="178"/>
      <c r="U257" s="178"/>
      <c r="V257" s="178"/>
      <c r="W257" s="178"/>
      <c r="X257" s="178"/>
      <c r="Y257" s="178"/>
      <c r="Z257" s="178"/>
      <c r="AA257" s="178"/>
      <c r="AB257" s="178"/>
      <c r="AC257" s="178"/>
      <c r="AD257" s="178"/>
      <c r="AE257" s="178"/>
      <c r="AF257" s="178"/>
      <c r="AG257" s="178"/>
      <c r="AH257" s="178"/>
      <c r="AI257" s="178"/>
      <c r="AJ257" s="178"/>
      <c r="AK257" s="178"/>
      <c r="AL257" s="178"/>
      <c r="AM257" s="178"/>
      <c r="AN257" s="178"/>
      <c r="AO257" s="178"/>
      <c r="AP257" s="178"/>
      <c r="AQ257" s="178"/>
      <c r="AR257" s="178"/>
      <c r="AS257" s="178"/>
      <c r="AT257" s="178"/>
      <c r="AU257" s="178"/>
      <c r="AV257" s="194"/>
      <c r="AW257" s="194"/>
      <c r="AX257" s="194"/>
      <c r="AY257" s="194"/>
      <c r="AZ257" s="194"/>
    </row>
    <row r="258" spans="2:52">
      <c r="B258" s="179"/>
      <c r="C258" s="179"/>
      <c r="D258" s="178"/>
      <c r="E258" s="178"/>
      <c r="F258" s="178"/>
      <c r="G258" s="178"/>
      <c r="H258" s="178"/>
      <c r="I258" s="178"/>
      <c r="J258" s="178"/>
      <c r="K258" s="178"/>
      <c r="L258" s="178"/>
      <c r="M258" s="178"/>
      <c r="N258" s="180"/>
      <c r="O258" s="178"/>
      <c r="P258" s="180"/>
      <c r="Q258" s="178"/>
      <c r="R258" s="178"/>
      <c r="S258" s="178"/>
      <c r="T258" s="178"/>
      <c r="U258" s="178"/>
      <c r="V258" s="178"/>
      <c r="W258" s="178"/>
      <c r="X258" s="178"/>
      <c r="Y258" s="178"/>
      <c r="Z258" s="178"/>
      <c r="AA258" s="178"/>
      <c r="AB258" s="178"/>
      <c r="AC258" s="178"/>
      <c r="AD258" s="178"/>
      <c r="AE258" s="178"/>
      <c r="AF258" s="178"/>
      <c r="AG258" s="178"/>
      <c r="AH258" s="178"/>
      <c r="AI258" s="178"/>
      <c r="AJ258" s="178"/>
      <c r="AK258" s="178"/>
      <c r="AL258" s="178"/>
      <c r="AM258" s="178"/>
      <c r="AN258" s="178"/>
      <c r="AO258" s="178"/>
      <c r="AP258" s="178"/>
      <c r="AQ258" s="178"/>
      <c r="AR258" s="178"/>
      <c r="AS258" s="178"/>
      <c r="AT258" s="178"/>
      <c r="AU258" s="178"/>
      <c r="AV258" s="194"/>
      <c r="AW258" s="194"/>
      <c r="AX258" s="194"/>
      <c r="AY258" s="194"/>
      <c r="AZ258" s="194"/>
    </row>
    <row r="259" spans="2:52">
      <c r="B259" s="179"/>
      <c r="C259" s="179"/>
      <c r="D259" s="178"/>
      <c r="E259" s="178"/>
      <c r="F259" s="178"/>
      <c r="G259" s="178"/>
      <c r="H259" s="178"/>
      <c r="I259" s="178"/>
      <c r="J259" s="178"/>
      <c r="K259" s="178"/>
      <c r="L259" s="178"/>
      <c r="M259" s="178"/>
      <c r="N259" s="180"/>
      <c r="O259" s="178"/>
      <c r="P259" s="180"/>
      <c r="Q259" s="178"/>
      <c r="R259" s="178"/>
      <c r="S259" s="178"/>
      <c r="T259" s="178"/>
      <c r="U259" s="178"/>
      <c r="V259" s="178"/>
      <c r="W259" s="178"/>
      <c r="X259" s="178"/>
      <c r="Y259" s="178"/>
      <c r="Z259" s="178"/>
      <c r="AA259" s="178"/>
      <c r="AB259" s="178"/>
      <c r="AC259" s="178"/>
      <c r="AD259" s="178"/>
      <c r="AE259" s="178"/>
      <c r="AF259" s="178"/>
      <c r="AG259" s="178"/>
      <c r="AH259" s="178"/>
      <c r="AI259" s="178"/>
      <c r="AJ259" s="178"/>
      <c r="AK259" s="178"/>
      <c r="AL259" s="178"/>
      <c r="AM259" s="178"/>
      <c r="AN259" s="178"/>
      <c r="AO259" s="178"/>
      <c r="AP259" s="178"/>
      <c r="AQ259" s="178"/>
      <c r="AR259" s="178"/>
      <c r="AS259" s="178"/>
      <c r="AT259" s="178"/>
      <c r="AU259" s="178"/>
      <c r="AV259" s="194"/>
      <c r="AW259" s="194"/>
      <c r="AX259" s="194"/>
      <c r="AY259" s="194"/>
      <c r="AZ259" s="194"/>
    </row>
    <row r="260" spans="2:52">
      <c r="B260" s="179"/>
      <c r="C260" s="179"/>
      <c r="D260" s="178"/>
      <c r="E260" s="178"/>
      <c r="F260" s="178"/>
      <c r="G260" s="178"/>
      <c r="H260" s="178"/>
      <c r="I260" s="178"/>
      <c r="J260" s="178"/>
      <c r="K260" s="178"/>
      <c r="L260" s="178"/>
      <c r="M260" s="178"/>
      <c r="N260" s="180"/>
      <c r="O260" s="178"/>
      <c r="P260" s="180"/>
      <c r="Q260" s="178"/>
      <c r="R260" s="178"/>
      <c r="S260" s="178"/>
      <c r="T260" s="178"/>
      <c r="U260" s="178"/>
      <c r="V260" s="178"/>
      <c r="W260" s="178"/>
      <c r="X260" s="178"/>
      <c r="Y260" s="178"/>
      <c r="Z260" s="178"/>
      <c r="AA260" s="178"/>
      <c r="AB260" s="178"/>
      <c r="AC260" s="178"/>
      <c r="AD260" s="178"/>
      <c r="AE260" s="178"/>
      <c r="AF260" s="178"/>
      <c r="AG260" s="178"/>
      <c r="AH260" s="178"/>
      <c r="AI260" s="178"/>
      <c r="AJ260" s="178"/>
      <c r="AK260" s="178"/>
      <c r="AL260" s="178"/>
      <c r="AM260" s="178"/>
      <c r="AN260" s="178"/>
      <c r="AO260" s="178"/>
      <c r="AP260" s="178"/>
      <c r="AQ260" s="178"/>
      <c r="AR260" s="178"/>
      <c r="AS260" s="178"/>
      <c r="AT260" s="178"/>
      <c r="AU260" s="178"/>
      <c r="AV260" s="194"/>
      <c r="AW260" s="194"/>
      <c r="AX260" s="194"/>
      <c r="AY260" s="194"/>
      <c r="AZ260" s="194"/>
    </row>
    <row r="261" spans="2:52">
      <c r="B261" s="179"/>
      <c r="C261" s="179"/>
      <c r="D261" s="178"/>
      <c r="E261" s="178"/>
      <c r="F261" s="178"/>
      <c r="G261" s="178"/>
      <c r="H261" s="178"/>
      <c r="I261" s="178"/>
      <c r="J261" s="178"/>
      <c r="K261" s="178"/>
      <c r="L261" s="178"/>
      <c r="M261" s="178"/>
      <c r="N261" s="180"/>
      <c r="O261" s="178"/>
      <c r="P261" s="180"/>
      <c r="Q261" s="178"/>
      <c r="R261" s="178"/>
      <c r="S261" s="178"/>
      <c r="T261" s="178"/>
      <c r="U261" s="178"/>
      <c r="V261" s="178"/>
      <c r="W261" s="178"/>
      <c r="X261" s="178"/>
      <c r="Y261" s="178"/>
      <c r="Z261" s="178"/>
      <c r="AA261" s="178"/>
      <c r="AB261" s="178"/>
      <c r="AC261" s="178"/>
      <c r="AD261" s="178"/>
      <c r="AE261" s="178"/>
      <c r="AF261" s="178"/>
      <c r="AG261" s="178"/>
      <c r="AH261" s="178"/>
      <c r="AI261" s="178"/>
      <c r="AJ261" s="178"/>
      <c r="AK261" s="178"/>
      <c r="AL261" s="178"/>
      <c r="AM261" s="178"/>
      <c r="AN261" s="178"/>
      <c r="AO261" s="178"/>
      <c r="AP261" s="178"/>
      <c r="AQ261" s="178"/>
      <c r="AR261" s="178"/>
      <c r="AS261" s="178"/>
      <c r="AT261" s="178"/>
      <c r="AU261" s="178"/>
      <c r="AV261" s="194"/>
      <c r="AW261" s="194"/>
      <c r="AX261" s="194"/>
      <c r="AY261" s="194"/>
      <c r="AZ261" s="194"/>
    </row>
    <row r="262" spans="2:52">
      <c r="B262" s="179"/>
      <c r="C262" s="179"/>
      <c r="D262" s="178"/>
      <c r="E262" s="178"/>
      <c r="F262" s="178"/>
      <c r="G262" s="178"/>
      <c r="H262" s="178"/>
      <c r="I262" s="178"/>
      <c r="J262" s="178"/>
      <c r="K262" s="178"/>
      <c r="L262" s="178"/>
      <c r="M262" s="178"/>
      <c r="N262" s="180"/>
      <c r="O262" s="178"/>
      <c r="P262" s="180"/>
      <c r="Q262" s="178"/>
      <c r="R262" s="178"/>
      <c r="S262" s="178"/>
      <c r="T262" s="178"/>
      <c r="U262" s="178"/>
      <c r="V262" s="178"/>
      <c r="W262" s="178"/>
      <c r="X262" s="178"/>
      <c r="Y262" s="178"/>
      <c r="Z262" s="178"/>
      <c r="AA262" s="178"/>
      <c r="AB262" s="178"/>
      <c r="AC262" s="178"/>
      <c r="AD262" s="178"/>
      <c r="AE262" s="178"/>
      <c r="AF262" s="178"/>
      <c r="AG262" s="178"/>
      <c r="AH262" s="178"/>
      <c r="AI262" s="178"/>
      <c r="AJ262" s="178"/>
      <c r="AK262" s="178"/>
      <c r="AL262" s="178"/>
      <c r="AM262" s="178"/>
      <c r="AN262" s="178"/>
      <c r="AO262" s="178"/>
      <c r="AP262" s="178"/>
      <c r="AQ262" s="178"/>
      <c r="AR262" s="178"/>
      <c r="AS262" s="178"/>
      <c r="AT262" s="178"/>
      <c r="AU262" s="178"/>
      <c r="AV262" s="194"/>
      <c r="AW262" s="194"/>
      <c r="AX262" s="194"/>
      <c r="AY262" s="194"/>
      <c r="AZ262" s="194"/>
    </row>
    <row r="263" spans="2:52">
      <c r="B263" s="179"/>
      <c r="C263" s="179"/>
      <c r="D263" s="178"/>
      <c r="E263" s="178"/>
      <c r="F263" s="178"/>
      <c r="G263" s="178"/>
      <c r="H263" s="178"/>
      <c r="I263" s="178"/>
      <c r="J263" s="178"/>
      <c r="K263" s="178"/>
      <c r="L263" s="178"/>
      <c r="M263" s="178"/>
      <c r="N263" s="180"/>
      <c r="O263" s="178"/>
      <c r="P263" s="180"/>
      <c r="Q263" s="178"/>
      <c r="R263" s="178"/>
      <c r="S263" s="178"/>
      <c r="T263" s="178"/>
      <c r="U263" s="178"/>
      <c r="V263" s="178"/>
      <c r="W263" s="178"/>
      <c r="X263" s="178"/>
      <c r="Y263" s="178"/>
      <c r="Z263" s="178"/>
      <c r="AA263" s="178"/>
      <c r="AB263" s="178"/>
      <c r="AC263" s="178"/>
      <c r="AD263" s="178"/>
      <c r="AE263" s="178"/>
      <c r="AF263" s="178"/>
      <c r="AG263" s="178"/>
      <c r="AH263" s="178"/>
      <c r="AI263" s="178"/>
      <c r="AJ263" s="178"/>
      <c r="AK263" s="178"/>
      <c r="AL263" s="178"/>
      <c r="AM263" s="178"/>
      <c r="AN263" s="178"/>
      <c r="AO263" s="178"/>
      <c r="AP263" s="178"/>
      <c r="AQ263" s="178"/>
      <c r="AR263" s="178"/>
      <c r="AS263" s="178"/>
      <c r="AT263" s="178"/>
      <c r="AU263" s="178"/>
      <c r="AV263" s="194"/>
      <c r="AW263" s="194"/>
      <c r="AX263" s="194"/>
      <c r="AY263" s="194"/>
      <c r="AZ263" s="194"/>
    </row>
    <row r="264" spans="2:52">
      <c r="B264" s="179"/>
      <c r="C264" s="179"/>
      <c r="D264" s="178"/>
      <c r="E264" s="178"/>
      <c r="F264" s="178"/>
      <c r="G264" s="178"/>
      <c r="H264" s="178"/>
      <c r="I264" s="178"/>
      <c r="J264" s="178"/>
      <c r="K264" s="178"/>
      <c r="L264" s="178"/>
      <c r="M264" s="178"/>
      <c r="N264" s="180"/>
      <c r="O264" s="178"/>
      <c r="P264" s="180"/>
      <c r="Q264" s="178"/>
      <c r="R264" s="178"/>
      <c r="S264" s="178"/>
      <c r="T264" s="178"/>
      <c r="U264" s="178"/>
      <c r="V264" s="178"/>
      <c r="W264" s="178"/>
      <c r="X264" s="178"/>
      <c r="Y264" s="178"/>
      <c r="Z264" s="178"/>
      <c r="AA264" s="178"/>
      <c r="AB264" s="178"/>
      <c r="AC264" s="178"/>
      <c r="AD264" s="178"/>
      <c r="AE264" s="178"/>
      <c r="AF264" s="178"/>
      <c r="AG264" s="178"/>
      <c r="AH264" s="178"/>
      <c r="AI264" s="178"/>
      <c r="AJ264" s="178"/>
      <c r="AK264" s="178"/>
      <c r="AL264" s="178"/>
      <c r="AM264" s="178"/>
      <c r="AN264" s="178"/>
      <c r="AO264" s="178"/>
      <c r="AP264" s="178"/>
      <c r="AQ264" s="178"/>
      <c r="AR264" s="178"/>
      <c r="AS264" s="178"/>
      <c r="AT264" s="178"/>
      <c r="AU264" s="178"/>
      <c r="AV264" s="194"/>
      <c r="AW264" s="194"/>
      <c r="AX264" s="194"/>
      <c r="AY264" s="194"/>
      <c r="AZ264" s="194"/>
    </row>
    <row r="265" spans="2:52">
      <c r="B265" s="179"/>
      <c r="C265" s="179"/>
      <c r="D265" s="178"/>
      <c r="E265" s="178"/>
      <c r="F265" s="178"/>
      <c r="G265" s="178"/>
      <c r="H265" s="178"/>
      <c r="I265" s="178"/>
      <c r="J265" s="178"/>
      <c r="K265" s="178"/>
      <c r="L265" s="178"/>
      <c r="M265" s="178"/>
      <c r="N265" s="180"/>
      <c r="O265" s="178"/>
      <c r="P265" s="180"/>
      <c r="Q265" s="178"/>
      <c r="R265" s="178"/>
      <c r="S265" s="178"/>
      <c r="T265" s="178"/>
      <c r="U265" s="178"/>
      <c r="V265" s="178"/>
      <c r="W265" s="178"/>
      <c r="X265" s="178"/>
      <c r="Y265" s="178"/>
      <c r="Z265" s="178"/>
      <c r="AA265" s="178"/>
      <c r="AB265" s="178"/>
      <c r="AC265" s="178"/>
      <c r="AD265" s="178"/>
      <c r="AE265" s="178"/>
      <c r="AF265" s="178"/>
      <c r="AG265" s="178"/>
      <c r="AH265" s="178"/>
      <c r="AI265" s="178"/>
      <c r="AJ265" s="178"/>
      <c r="AK265" s="178"/>
      <c r="AL265" s="178"/>
      <c r="AM265" s="178"/>
      <c r="AN265" s="178"/>
      <c r="AO265" s="178"/>
      <c r="AP265" s="178"/>
      <c r="AQ265" s="178"/>
      <c r="AR265" s="178"/>
      <c r="AS265" s="178"/>
      <c r="AT265" s="178"/>
      <c r="AU265" s="178"/>
      <c r="AV265" s="194"/>
      <c r="AW265" s="194"/>
      <c r="AX265" s="194"/>
      <c r="AY265" s="194"/>
      <c r="AZ265" s="194"/>
    </row>
    <row r="266" spans="2:52">
      <c r="B266" s="179"/>
      <c r="C266" s="179"/>
      <c r="D266" s="178"/>
      <c r="E266" s="178"/>
      <c r="F266" s="178"/>
      <c r="G266" s="178"/>
      <c r="H266" s="178"/>
      <c r="I266" s="178"/>
      <c r="J266" s="178"/>
      <c r="K266" s="178"/>
      <c r="L266" s="178"/>
      <c r="M266" s="178"/>
      <c r="N266" s="180"/>
      <c r="O266" s="178"/>
      <c r="P266" s="180"/>
      <c r="Q266" s="178"/>
      <c r="R266" s="178"/>
      <c r="S266" s="178"/>
      <c r="T266" s="178"/>
      <c r="U266" s="178"/>
      <c r="V266" s="178"/>
      <c r="W266" s="178"/>
      <c r="X266" s="178"/>
      <c r="Y266" s="178"/>
      <c r="Z266" s="178"/>
      <c r="AA266" s="178"/>
      <c r="AB266" s="178"/>
      <c r="AC266" s="178"/>
      <c r="AD266" s="178"/>
      <c r="AE266" s="178"/>
      <c r="AF266" s="178"/>
      <c r="AG266" s="178"/>
      <c r="AH266" s="178"/>
      <c r="AI266" s="178"/>
      <c r="AJ266" s="178"/>
      <c r="AK266" s="178"/>
      <c r="AL266" s="178"/>
      <c r="AM266" s="178"/>
      <c r="AN266" s="178"/>
      <c r="AO266" s="178"/>
      <c r="AP266" s="178"/>
      <c r="AQ266" s="178"/>
      <c r="AR266" s="178"/>
      <c r="AS266" s="178"/>
      <c r="AT266" s="178"/>
      <c r="AU266" s="178"/>
      <c r="AV266" s="194"/>
      <c r="AW266" s="194"/>
      <c r="AX266" s="194"/>
      <c r="AY266" s="194"/>
      <c r="AZ266" s="194"/>
    </row>
    <row r="267" spans="2:52">
      <c r="B267" s="179"/>
      <c r="C267" s="179"/>
      <c r="D267" s="178"/>
      <c r="E267" s="178"/>
      <c r="F267" s="178"/>
      <c r="G267" s="178"/>
      <c r="H267" s="178"/>
      <c r="I267" s="178"/>
      <c r="J267" s="178"/>
      <c r="K267" s="178"/>
      <c r="L267" s="178"/>
      <c r="M267" s="178"/>
      <c r="N267" s="180"/>
      <c r="O267" s="178"/>
      <c r="P267" s="180"/>
      <c r="Q267" s="178"/>
      <c r="R267" s="178"/>
      <c r="S267" s="178"/>
      <c r="T267" s="178"/>
      <c r="U267" s="178"/>
      <c r="V267" s="178"/>
      <c r="W267" s="178"/>
      <c r="X267" s="178"/>
      <c r="Y267" s="178"/>
      <c r="Z267" s="178"/>
      <c r="AA267" s="178"/>
      <c r="AB267" s="178"/>
      <c r="AC267" s="178"/>
      <c r="AD267" s="178"/>
      <c r="AE267" s="178"/>
      <c r="AF267" s="178"/>
      <c r="AG267" s="178"/>
      <c r="AH267" s="178"/>
      <c r="AI267" s="178"/>
      <c r="AJ267" s="178"/>
      <c r="AK267" s="178"/>
      <c r="AL267" s="178"/>
      <c r="AM267" s="178"/>
      <c r="AN267" s="178"/>
      <c r="AO267" s="178"/>
      <c r="AP267" s="178"/>
      <c r="AQ267" s="178"/>
      <c r="AR267" s="178"/>
      <c r="AS267" s="178"/>
      <c r="AT267" s="178"/>
      <c r="AU267" s="178"/>
      <c r="AV267" s="194"/>
      <c r="AW267" s="194"/>
      <c r="AX267" s="194"/>
      <c r="AY267" s="194"/>
      <c r="AZ267" s="194"/>
    </row>
    <row r="268" spans="2:52">
      <c r="B268" s="179"/>
      <c r="C268" s="179"/>
      <c r="D268" s="178"/>
      <c r="E268" s="178"/>
      <c r="F268" s="178"/>
      <c r="G268" s="178"/>
      <c r="H268" s="178"/>
      <c r="I268" s="178"/>
      <c r="J268" s="178"/>
      <c r="K268" s="178"/>
      <c r="L268" s="178"/>
      <c r="M268" s="178"/>
      <c r="N268" s="180"/>
      <c r="O268" s="178"/>
      <c r="P268" s="180"/>
      <c r="Q268" s="178"/>
      <c r="R268" s="178"/>
      <c r="S268" s="178"/>
      <c r="T268" s="178"/>
      <c r="U268" s="178"/>
      <c r="V268" s="178"/>
      <c r="W268" s="178"/>
      <c r="X268" s="178"/>
      <c r="Y268" s="178"/>
      <c r="Z268" s="178"/>
      <c r="AA268" s="178"/>
      <c r="AB268" s="178"/>
      <c r="AC268" s="178"/>
      <c r="AD268" s="178"/>
      <c r="AE268" s="178"/>
      <c r="AF268" s="178"/>
      <c r="AG268" s="178"/>
      <c r="AH268" s="178"/>
      <c r="AI268" s="178"/>
      <c r="AJ268" s="178"/>
      <c r="AK268" s="178"/>
      <c r="AL268" s="178"/>
      <c r="AM268" s="178"/>
      <c r="AN268" s="178"/>
      <c r="AO268" s="178"/>
      <c r="AP268" s="178"/>
      <c r="AQ268" s="178"/>
      <c r="AR268" s="178"/>
      <c r="AS268" s="178"/>
      <c r="AT268" s="178"/>
      <c r="AU268" s="178"/>
      <c r="AV268" s="194"/>
      <c r="AW268" s="194"/>
      <c r="AX268" s="194"/>
      <c r="AY268" s="194"/>
      <c r="AZ268" s="194"/>
    </row>
    <row r="269" spans="2:52">
      <c r="B269" s="179"/>
      <c r="C269" s="179"/>
      <c r="D269" s="178"/>
      <c r="E269" s="178"/>
      <c r="F269" s="178"/>
      <c r="G269" s="178"/>
      <c r="H269" s="178"/>
      <c r="I269" s="178"/>
      <c r="J269" s="178"/>
      <c r="K269" s="178"/>
      <c r="L269" s="178"/>
      <c r="M269" s="178"/>
      <c r="N269" s="180"/>
      <c r="O269" s="178"/>
      <c r="P269" s="180"/>
      <c r="Q269" s="178"/>
      <c r="R269" s="178"/>
      <c r="S269" s="178"/>
      <c r="T269" s="178"/>
      <c r="U269" s="178"/>
      <c r="V269" s="178"/>
      <c r="W269" s="178"/>
      <c r="X269" s="178"/>
      <c r="Y269" s="178"/>
      <c r="Z269" s="178"/>
      <c r="AA269" s="178"/>
      <c r="AB269" s="178"/>
      <c r="AC269" s="178"/>
      <c r="AD269" s="178"/>
      <c r="AE269" s="178"/>
      <c r="AF269" s="178"/>
      <c r="AG269" s="178"/>
      <c r="AH269" s="178"/>
      <c r="AI269" s="178"/>
      <c r="AJ269" s="178"/>
      <c r="AK269" s="178"/>
      <c r="AL269" s="178"/>
      <c r="AM269" s="178"/>
      <c r="AN269" s="178"/>
      <c r="AO269" s="178"/>
      <c r="AP269" s="178"/>
      <c r="AQ269" s="178"/>
      <c r="AR269" s="178"/>
      <c r="AS269" s="178"/>
      <c r="AT269" s="178"/>
      <c r="AU269" s="178"/>
      <c r="AV269" s="194"/>
      <c r="AW269" s="194"/>
      <c r="AX269" s="194"/>
      <c r="AY269" s="194"/>
      <c r="AZ269" s="194"/>
    </row>
    <row r="270" spans="2:52">
      <c r="B270" s="179"/>
      <c r="C270" s="179"/>
      <c r="D270" s="178"/>
      <c r="E270" s="178"/>
      <c r="F270" s="178"/>
      <c r="G270" s="178"/>
      <c r="H270" s="178"/>
      <c r="I270" s="178"/>
      <c r="J270" s="178"/>
      <c r="K270" s="178"/>
      <c r="L270" s="178"/>
      <c r="M270" s="178"/>
      <c r="N270" s="180"/>
      <c r="O270" s="178"/>
      <c r="P270" s="180"/>
      <c r="Q270" s="178"/>
      <c r="R270" s="178"/>
      <c r="S270" s="178"/>
      <c r="T270" s="178"/>
      <c r="U270" s="178"/>
      <c r="V270" s="178"/>
      <c r="W270" s="178"/>
      <c r="X270" s="178"/>
      <c r="Y270" s="178"/>
      <c r="Z270" s="178"/>
      <c r="AA270" s="178"/>
      <c r="AB270" s="178"/>
      <c r="AC270" s="178"/>
      <c r="AD270" s="178"/>
      <c r="AE270" s="178"/>
      <c r="AF270" s="178"/>
      <c r="AG270" s="178"/>
      <c r="AH270" s="178"/>
      <c r="AI270" s="178"/>
      <c r="AJ270" s="178"/>
      <c r="AK270" s="178"/>
      <c r="AL270" s="178"/>
      <c r="AM270" s="178"/>
      <c r="AN270" s="178"/>
      <c r="AO270" s="178"/>
      <c r="AP270" s="178"/>
      <c r="AQ270" s="178"/>
      <c r="AR270" s="178"/>
      <c r="AS270" s="178"/>
      <c r="AT270" s="178"/>
      <c r="AU270" s="178"/>
      <c r="AV270" s="194"/>
      <c r="AW270" s="194"/>
      <c r="AX270" s="194"/>
      <c r="AY270" s="194"/>
      <c r="AZ270" s="194"/>
    </row>
    <row r="271" spans="2:52">
      <c r="B271" s="179"/>
      <c r="C271" s="179"/>
      <c r="D271" s="178"/>
      <c r="E271" s="178"/>
      <c r="F271" s="178"/>
      <c r="G271" s="178"/>
      <c r="H271" s="178"/>
      <c r="I271" s="178"/>
      <c r="J271" s="178"/>
      <c r="K271" s="178"/>
      <c r="L271" s="178"/>
      <c r="M271" s="178"/>
      <c r="N271" s="180"/>
      <c r="O271" s="178"/>
      <c r="P271" s="180"/>
      <c r="Q271" s="178"/>
      <c r="R271" s="178"/>
      <c r="S271" s="178"/>
      <c r="T271" s="178"/>
      <c r="U271" s="178"/>
      <c r="V271" s="178"/>
      <c r="W271" s="178"/>
      <c r="X271" s="178"/>
      <c r="Y271" s="178"/>
      <c r="Z271" s="178"/>
      <c r="AA271" s="178"/>
      <c r="AB271" s="178"/>
      <c r="AC271" s="178"/>
      <c r="AD271" s="178"/>
      <c r="AE271" s="178"/>
      <c r="AF271" s="178"/>
      <c r="AG271" s="178"/>
      <c r="AH271" s="178"/>
      <c r="AI271" s="178"/>
      <c r="AJ271" s="178"/>
      <c r="AK271" s="178"/>
      <c r="AL271" s="178"/>
      <c r="AM271" s="178"/>
      <c r="AN271" s="178"/>
      <c r="AO271" s="178"/>
      <c r="AP271" s="178"/>
      <c r="AQ271" s="178"/>
      <c r="AR271" s="178"/>
      <c r="AS271" s="178"/>
      <c r="AT271" s="178"/>
      <c r="AU271" s="178"/>
      <c r="AV271" s="194"/>
      <c r="AW271" s="194"/>
      <c r="AX271" s="194"/>
      <c r="AY271" s="194"/>
      <c r="AZ271" s="194"/>
    </row>
    <row r="272" spans="2:52">
      <c r="B272" s="179"/>
      <c r="C272" s="179"/>
      <c r="D272" s="178"/>
      <c r="E272" s="178"/>
      <c r="F272" s="178"/>
      <c r="G272" s="178"/>
      <c r="H272" s="178"/>
      <c r="I272" s="178"/>
      <c r="J272" s="178"/>
      <c r="K272" s="178"/>
      <c r="L272" s="178"/>
      <c r="M272" s="178"/>
      <c r="N272" s="180"/>
      <c r="O272" s="178"/>
      <c r="P272" s="180"/>
      <c r="Q272" s="178"/>
      <c r="R272" s="178"/>
      <c r="S272" s="178"/>
      <c r="T272" s="178"/>
      <c r="U272" s="178"/>
      <c r="V272" s="178"/>
      <c r="W272" s="178"/>
      <c r="X272" s="178"/>
      <c r="Y272" s="178"/>
      <c r="Z272" s="178"/>
      <c r="AA272" s="178"/>
      <c r="AB272" s="178"/>
      <c r="AC272" s="178"/>
      <c r="AD272" s="178"/>
      <c r="AE272" s="178"/>
      <c r="AF272" s="178"/>
      <c r="AG272" s="178"/>
      <c r="AH272" s="178"/>
      <c r="AI272" s="178"/>
      <c r="AJ272" s="178"/>
      <c r="AK272" s="178"/>
      <c r="AL272" s="178"/>
      <c r="AM272" s="178"/>
      <c r="AN272" s="178"/>
      <c r="AO272" s="178"/>
      <c r="AP272" s="178"/>
      <c r="AQ272" s="178"/>
      <c r="AR272" s="178"/>
      <c r="AS272" s="178"/>
      <c r="AT272" s="178"/>
      <c r="AU272" s="178"/>
      <c r="AV272" s="194"/>
      <c r="AW272" s="194"/>
      <c r="AX272" s="194"/>
      <c r="AY272" s="194"/>
      <c r="AZ272" s="194"/>
    </row>
    <row r="273" spans="2:52">
      <c r="B273" s="179"/>
      <c r="C273" s="179"/>
      <c r="D273" s="178"/>
      <c r="E273" s="178"/>
      <c r="F273" s="178"/>
      <c r="G273" s="178"/>
      <c r="H273" s="178"/>
      <c r="I273" s="178"/>
      <c r="J273" s="178"/>
      <c r="K273" s="178"/>
      <c r="L273" s="178"/>
      <c r="M273" s="178"/>
      <c r="N273" s="180"/>
      <c r="O273" s="178"/>
      <c r="P273" s="180"/>
      <c r="Q273" s="178"/>
      <c r="R273" s="178"/>
      <c r="S273" s="178"/>
      <c r="T273" s="178"/>
      <c r="U273" s="178"/>
      <c r="V273" s="178"/>
      <c r="W273" s="178"/>
      <c r="X273" s="178"/>
      <c r="Y273" s="178"/>
      <c r="Z273" s="178"/>
      <c r="AA273" s="178"/>
      <c r="AB273" s="178"/>
      <c r="AC273" s="178"/>
      <c r="AD273" s="178"/>
      <c r="AE273" s="178"/>
      <c r="AF273" s="178"/>
      <c r="AG273" s="178"/>
      <c r="AH273" s="178"/>
      <c r="AI273" s="178"/>
      <c r="AJ273" s="178"/>
      <c r="AK273" s="178"/>
      <c r="AL273" s="178"/>
      <c r="AM273" s="178"/>
      <c r="AN273" s="178"/>
      <c r="AO273" s="178"/>
      <c r="AP273" s="178"/>
      <c r="AQ273" s="178"/>
      <c r="AR273" s="178"/>
      <c r="AS273" s="178"/>
      <c r="AT273" s="178"/>
      <c r="AU273" s="178"/>
      <c r="AV273" s="194"/>
      <c r="AW273" s="194"/>
      <c r="AX273" s="194"/>
      <c r="AY273" s="194"/>
      <c r="AZ273" s="194"/>
    </row>
    <row r="274" spans="2:52">
      <c r="B274" s="179"/>
      <c r="C274" s="179"/>
      <c r="D274" s="178"/>
      <c r="E274" s="178"/>
      <c r="F274" s="178"/>
      <c r="G274" s="178"/>
      <c r="H274" s="178"/>
      <c r="I274" s="178"/>
      <c r="J274" s="178"/>
      <c r="K274" s="178"/>
      <c r="L274" s="178"/>
      <c r="M274" s="178"/>
      <c r="N274" s="180"/>
      <c r="O274" s="178"/>
      <c r="P274" s="180"/>
      <c r="Q274" s="178"/>
      <c r="R274" s="178"/>
      <c r="S274" s="178"/>
      <c r="T274" s="178"/>
      <c r="U274" s="178"/>
      <c r="V274" s="178"/>
      <c r="W274" s="178"/>
      <c r="X274" s="178"/>
      <c r="Y274" s="178"/>
      <c r="Z274" s="178"/>
      <c r="AA274" s="178"/>
      <c r="AB274" s="178"/>
      <c r="AC274" s="178"/>
      <c r="AD274" s="178"/>
      <c r="AE274" s="178"/>
      <c r="AF274" s="178"/>
      <c r="AG274" s="178"/>
      <c r="AH274" s="178"/>
      <c r="AI274" s="178"/>
      <c r="AJ274" s="178"/>
      <c r="AK274" s="178"/>
      <c r="AL274" s="178"/>
      <c r="AM274" s="178"/>
      <c r="AN274" s="178"/>
      <c r="AO274" s="178"/>
      <c r="AP274" s="178"/>
      <c r="AQ274" s="178"/>
      <c r="AR274" s="178"/>
      <c r="AS274" s="178"/>
      <c r="AT274" s="178"/>
      <c r="AU274" s="178"/>
      <c r="AV274" s="194"/>
      <c r="AW274" s="194"/>
      <c r="AX274" s="194"/>
      <c r="AY274" s="194"/>
      <c r="AZ274" s="194"/>
    </row>
    <row r="275" spans="2:52">
      <c r="B275" s="179"/>
      <c r="C275" s="179"/>
      <c r="D275" s="178"/>
      <c r="E275" s="178"/>
      <c r="F275" s="178"/>
      <c r="G275" s="178"/>
      <c r="H275" s="178"/>
      <c r="I275" s="178"/>
      <c r="J275" s="178"/>
      <c r="K275" s="178"/>
      <c r="L275" s="178"/>
      <c r="M275" s="178"/>
      <c r="N275" s="180"/>
      <c r="O275" s="178"/>
      <c r="P275" s="180"/>
      <c r="Q275" s="178"/>
      <c r="R275" s="178"/>
      <c r="S275" s="178"/>
      <c r="T275" s="178"/>
      <c r="U275" s="178"/>
      <c r="V275" s="178"/>
      <c r="W275" s="178"/>
      <c r="X275" s="178"/>
      <c r="Y275" s="178"/>
      <c r="Z275" s="178"/>
      <c r="AA275" s="178"/>
      <c r="AB275" s="178"/>
      <c r="AC275" s="178"/>
      <c r="AD275" s="178"/>
      <c r="AE275" s="178"/>
      <c r="AF275" s="178"/>
      <c r="AG275" s="178"/>
      <c r="AH275" s="178"/>
      <c r="AI275" s="178"/>
      <c r="AJ275" s="178"/>
      <c r="AK275" s="178"/>
      <c r="AL275" s="178"/>
      <c r="AM275" s="178"/>
      <c r="AN275" s="178"/>
      <c r="AO275" s="178"/>
      <c r="AP275" s="178"/>
      <c r="AQ275" s="178"/>
      <c r="AR275" s="178"/>
      <c r="AS275" s="178"/>
      <c r="AT275" s="178"/>
      <c r="AU275" s="178"/>
      <c r="AV275" s="194"/>
      <c r="AW275" s="194"/>
      <c r="AX275" s="194"/>
      <c r="AY275" s="194"/>
      <c r="AZ275" s="194"/>
    </row>
    <row r="276" spans="2:52">
      <c r="B276" s="179"/>
      <c r="C276" s="179"/>
      <c r="D276" s="178"/>
      <c r="E276" s="178"/>
      <c r="F276" s="178"/>
      <c r="G276" s="178"/>
      <c r="H276" s="178"/>
      <c r="I276" s="178"/>
      <c r="J276" s="178"/>
      <c r="K276" s="178"/>
      <c r="L276" s="178"/>
      <c r="M276" s="178"/>
      <c r="N276" s="180"/>
      <c r="O276" s="178"/>
      <c r="P276" s="180"/>
      <c r="Q276" s="178"/>
      <c r="R276" s="178"/>
      <c r="S276" s="178"/>
      <c r="T276" s="178"/>
      <c r="U276" s="178"/>
      <c r="V276" s="178"/>
      <c r="W276" s="178"/>
      <c r="X276" s="178"/>
      <c r="Y276" s="178"/>
      <c r="Z276" s="178"/>
      <c r="AA276" s="178"/>
      <c r="AB276" s="178"/>
      <c r="AC276" s="178"/>
      <c r="AD276" s="178"/>
      <c r="AE276" s="178"/>
      <c r="AF276" s="178"/>
      <c r="AG276" s="178"/>
      <c r="AH276" s="178"/>
      <c r="AI276" s="178"/>
      <c r="AJ276" s="178"/>
      <c r="AK276" s="178"/>
      <c r="AL276" s="178"/>
      <c r="AM276" s="178"/>
      <c r="AN276" s="178"/>
      <c r="AO276" s="178"/>
      <c r="AP276" s="178"/>
      <c r="AQ276" s="178"/>
      <c r="AR276" s="178"/>
      <c r="AS276" s="178"/>
      <c r="AT276" s="178"/>
      <c r="AU276" s="178"/>
      <c r="AV276" s="194"/>
      <c r="AW276" s="194"/>
      <c r="AX276" s="194"/>
      <c r="AY276" s="194"/>
      <c r="AZ276" s="194"/>
    </row>
    <row r="277" spans="2:52">
      <c r="B277" s="179"/>
      <c r="C277" s="179"/>
      <c r="D277" s="178"/>
      <c r="E277" s="178"/>
      <c r="F277" s="178"/>
      <c r="G277" s="178"/>
      <c r="H277" s="178"/>
      <c r="I277" s="178"/>
      <c r="J277" s="178"/>
      <c r="K277" s="178"/>
      <c r="L277" s="178"/>
      <c r="M277" s="178"/>
      <c r="N277" s="180"/>
      <c r="O277" s="178"/>
      <c r="P277" s="180"/>
      <c r="Q277" s="178"/>
      <c r="R277" s="178"/>
      <c r="S277" s="178"/>
      <c r="T277" s="178"/>
      <c r="U277" s="178"/>
      <c r="V277" s="178"/>
      <c r="W277" s="178"/>
      <c r="X277" s="178"/>
      <c r="Y277" s="178"/>
      <c r="Z277" s="178"/>
      <c r="AA277" s="178"/>
      <c r="AB277" s="178"/>
      <c r="AC277" s="178"/>
      <c r="AD277" s="178"/>
      <c r="AE277" s="178"/>
      <c r="AF277" s="178"/>
      <c r="AG277" s="178"/>
      <c r="AH277" s="178"/>
      <c r="AI277" s="178"/>
      <c r="AJ277" s="178"/>
      <c r="AK277" s="178"/>
      <c r="AL277" s="178"/>
      <c r="AM277" s="178"/>
      <c r="AN277" s="178"/>
      <c r="AO277" s="178"/>
      <c r="AP277" s="178"/>
      <c r="AQ277" s="178"/>
      <c r="AR277" s="178"/>
      <c r="AS277" s="178"/>
      <c r="AT277" s="178"/>
      <c r="AU277" s="178"/>
      <c r="AV277" s="194"/>
      <c r="AW277" s="194"/>
      <c r="AX277" s="194"/>
      <c r="AY277" s="194"/>
      <c r="AZ277" s="194"/>
    </row>
    <row r="278" spans="2:52">
      <c r="B278" s="179"/>
      <c r="C278" s="179"/>
      <c r="D278" s="178"/>
      <c r="E278" s="178"/>
      <c r="F278" s="178"/>
      <c r="G278" s="178"/>
      <c r="H278" s="178"/>
      <c r="I278" s="178"/>
      <c r="J278" s="178"/>
      <c r="K278" s="178"/>
      <c r="L278" s="178"/>
      <c r="M278" s="178"/>
      <c r="N278" s="180"/>
      <c r="O278" s="178"/>
      <c r="P278" s="180"/>
      <c r="Q278" s="178"/>
      <c r="R278" s="178"/>
      <c r="S278" s="178"/>
      <c r="T278" s="178"/>
      <c r="U278" s="178"/>
      <c r="V278" s="178"/>
      <c r="W278" s="178"/>
      <c r="X278" s="178"/>
      <c r="Y278" s="178"/>
      <c r="Z278" s="178"/>
      <c r="AA278" s="178"/>
      <c r="AB278" s="178"/>
      <c r="AC278" s="178"/>
      <c r="AD278" s="178"/>
      <c r="AE278" s="178"/>
      <c r="AF278" s="178"/>
      <c r="AG278" s="178"/>
      <c r="AH278" s="178"/>
      <c r="AI278" s="178"/>
      <c r="AJ278" s="178"/>
      <c r="AK278" s="178"/>
      <c r="AL278" s="178"/>
      <c r="AM278" s="178"/>
      <c r="AN278" s="178"/>
      <c r="AO278" s="178"/>
      <c r="AP278" s="178"/>
      <c r="AQ278" s="178"/>
      <c r="AR278" s="178"/>
      <c r="AS278" s="178"/>
      <c r="AT278" s="178"/>
      <c r="AU278" s="178"/>
      <c r="AV278" s="194"/>
      <c r="AW278" s="194"/>
      <c r="AX278" s="194"/>
      <c r="AY278" s="194"/>
      <c r="AZ278" s="194"/>
    </row>
    <row r="279" spans="2:52">
      <c r="B279" s="179"/>
      <c r="C279" s="179"/>
      <c r="D279" s="178"/>
      <c r="E279" s="178"/>
      <c r="F279" s="178"/>
      <c r="G279" s="178"/>
      <c r="H279" s="178"/>
      <c r="I279" s="178"/>
      <c r="J279" s="178"/>
      <c r="K279" s="178"/>
      <c r="L279" s="178"/>
      <c r="M279" s="178"/>
      <c r="N279" s="180"/>
      <c r="O279" s="178"/>
      <c r="P279" s="180"/>
      <c r="Q279" s="178"/>
      <c r="R279" s="178"/>
      <c r="S279" s="178"/>
      <c r="T279" s="178"/>
      <c r="U279" s="178"/>
      <c r="V279" s="178"/>
      <c r="W279" s="178"/>
      <c r="X279" s="178"/>
      <c r="Y279" s="178"/>
      <c r="Z279" s="178"/>
      <c r="AA279" s="178"/>
      <c r="AB279" s="178"/>
      <c r="AC279" s="178"/>
      <c r="AD279" s="178"/>
      <c r="AE279" s="178"/>
      <c r="AF279" s="178"/>
      <c r="AG279" s="178"/>
      <c r="AH279" s="178"/>
      <c r="AI279" s="178"/>
      <c r="AJ279" s="178"/>
      <c r="AK279" s="178"/>
      <c r="AL279" s="178"/>
      <c r="AM279" s="178"/>
      <c r="AN279" s="178"/>
      <c r="AO279" s="178"/>
      <c r="AP279" s="178"/>
      <c r="AQ279" s="178"/>
      <c r="AR279" s="178"/>
      <c r="AS279" s="178"/>
      <c r="AT279" s="178"/>
      <c r="AU279" s="178"/>
      <c r="AV279" s="194"/>
      <c r="AW279" s="194"/>
      <c r="AX279" s="194"/>
      <c r="AY279" s="194"/>
      <c r="AZ279" s="194"/>
    </row>
    <row r="280" spans="2:52">
      <c r="B280" s="179"/>
      <c r="C280" s="179"/>
      <c r="D280" s="178"/>
      <c r="E280" s="178"/>
      <c r="F280" s="178"/>
      <c r="G280" s="178"/>
      <c r="H280" s="178"/>
      <c r="I280" s="178"/>
      <c r="J280" s="178"/>
      <c r="K280" s="178"/>
      <c r="L280" s="178"/>
      <c r="M280" s="178"/>
      <c r="N280" s="180"/>
      <c r="O280" s="178"/>
      <c r="P280" s="180"/>
      <c r="Q280" s="178"/>
      <c r="R280" s="178"/>
      <c r="S280" s="178"/>
      <c r="T280" s="178"/>
      <c r="U280" s="178"/>
      <c r="V280" s="178"/>
      <c r="W280" s="178"/>
      <c r="X280" s="178"/>
      <c r="Y280" s="178"/>
      <c r="Z280" s="178"/>
      <c r="AA280" s="178"/>
      <c r="AB280" s="178"/>
      <c r="AC280" s="178"/>
      <c r="AD280" s="178"/>
      <c r="AE280" s="178"/>
      <c r="AF280" s="178"/>
      <c r="AG280" s="178"/>
      <c r="AH280" s="178"/>
      <c r="AI280" s="178"/>
      <c r="AJ280" s="178"/>
      <c r="AK280" s="178"/>
      <c r="AL280" s="178"/>
      <c r="AM280" s="178"/>
      <c r="AN280" s="178"/>
      <c r="AO280" s="178"/>
      <c r="AP280" s="178"/>
      <c r="AQ280" s="178"/>
      <c r="AR280" s="178"/>
      <c r="AS280" s="178"/>
      <c r="AT280" s="178"/>
      <c r="AU280" s="178"/>
      <c r="AV280" s="194"/>
      <c r="AW280" s="194"/>
      <c r="AX280" s="194"/>
      <c r="AY280" s="194"/>
      <c r="AZ280" s="194"/>
    </row>
    <row r="281" spans="2:52">
      <c r="B281" s="179"/>
      <c r="C281" s="179"/>
      <c r="D281" s="178"/>
      <c r="E281" s="178"/>
      <c r="F281" s="178"/>
      <c r="G281" s="178"/>
      <c r="H281" s="178"/>
      <c r="I281" s="178"/>
      <c r="J281" s="178"/>
      <c r="K281" s="178"/>
      <c r="L281" s="178"/>
      <c r="M281" s="178"/>
      <c r="N281" s="180"/>
      <c r="O281" s="178"/>
      <c r="P281" s="180"/>
      <c r="Q281" s="178"/>
      <c r="R281" s="178"/>
      <c r="S281" s="178"/>
      <c r="T281" s="178"/>
      <c r="U281" s="178"/>
      <c r="V281" s="178"/>
      <c r="W281" s="178"/>
      <c r="X281" s="178"/>
      <c r="Y281" s="178"/>
      <c r="Z281" s="178"/>
      <c r="AA281" s="178"/>
      <c r="AB281" s="178"/>
      <c r="AC281" s="178"/>
      <c r="AD281" s="178"/>
      <c r="AE281" s="178"/>
      <c r="AF281" s="178"/>
      <c r="AG281" s="178"/>
      <c r="AH281" s="178"/>
      <c r="AI281" s="178"/>
      <c r="AJ281" s="178"/>
      <c r="AK281" s="178"/>
      <c r="AL281" s="178"/>
      <c r="AM281" s="178"/>
      <c r="AN281" s="178"/>
      <c r="AO281" s="178"/>
      <c r="AP281" s="178"/>
      <c r="AQ281" s="178"/>
      <c r="AR281" s="178"/>
      <c r="AS281" s="178"/>
      <c r="AT281" s="178"/>
      <c r="AU281" s="178"/>
      <c r="AV281" s="194"/>
      <c r="AW281" s="194"/>
      <c r="AX281" s="194"/>
      <c r="AY281" s="194"/>
      <c r="AZ281" s="194"/>
    </row>
    <row r="282" spans="2:52">
      <c r="B282" s="179"/>
      <c r="C282" s="179"/>
      <c r="D282" s="178"/>
      <c r="E282" s="178"/>
      <c r="F282" s="178"/>
      <c r="G282" s="178"/>
      <c r="H282" s="178"/>
      <c r="I282" s="178"/>
      <c r="J282" s="178"/>
      <c r="K282" s="178"/>
      <c r="L282" s="178"/>
      <c r="M282" s="178"/>
      <c r="N282" s="180"/>
      <c r="O282" s="178"/>
      <c r="P282" s="180"/>
      <c r="Q282" s="178"/>
      <c r="R282" s="178"/>
      <c r="S282" s="178"/>
      <c r="T282" s="178"/>
      <c r="U282" s="178"/>
      <c r="V282" s="178"/>
      <c r="W282" s="178"/>
      <c r="X282" s="178"/>
      <c r="Y282" s="178"/>
      <c r="Z282" s="178"/>
      <c r="AA282" s="178"/>
      <c r="AB282" s="178"/>
      <c r="AC282" s="178"/>
      <c r="AD282" s="178"/>
      <c r="AE282" s="178"/>
      <c r="AF282" s="178"/>
      <c r="AG282" s="178"/>
      <c r="AH282" s="178"/>
      <c r="AI282" s="178"/>
      <c r="AJ282" s="178"/>
      <c r="AK282" s="178"/>
      <c r="AL282" s="178"/>
      <c r="AM282" s="178"/>
      <c r="AN282" s="178"/>
      <c r="AO282" s="178"/>
      <c r="AP282" s="178"/>
      <c r="AQ282" s="178"/>
      <c r="AR282" s="178"/>
      <c r="AS282" s="178"/>
      <c r="AT282" s="178"/>
      <c r="AU282" s="178"/>
      <c r="AV282" s="194"/>
      <c r="AW282" s="194"/>
      <c r="AX282" s="194"/>
      <c r="AY282" s="194"/>
      <c r="AZ282" s="194"/>
    </row>
    <row r="283" spans="2:52">
      <c r="B283" s="179"/>
      <c r="C283" s="179"/>
      <c r="D283" s="178"/>
      <c r="E283" s="178"/>
      <c r="F283" s="178"/>
      <c r="G283" s="178"/>
      <c r="H283" s="178"/>
      <c r="I283" s="178"/>
      <c r="J283" s="178"/>
      <c r="K283" s="178"/>
      <c r="L283" s="178"/>
      <c r="M283" s="178"/>
      <c r="N283" s="180"/>
      <c r="O283" s="178"/>
      <c r="P283" s="180"/>
      <c r="Q283" s="178"/>
      <c r="R283" s="178"/>
      <c r="S283" s="178"/>
      <c r="T283" s="178"/>
      <c r="U283" s="178"/>
      <c r="V283" s="178"/>
      <c r="W283" s="178"/>
      <c r="X283" s="178"/>
      <c r="Y283" s="178"/>
      <c r="Z283" s="178"/>
      <c r="AA283" s="178"/>
      <c r="AB283" s="178"/>
      <c r="AC283" s="178"/>
      <c r="AD283" s="178"/>
      <c r="AE283" s="178"/>
      <c r="AF283" s="178"/>
      <c r="AG283" s="178"/>
      <c r="AH283" s="178"/>
      <c r="AI283" s="178"/>
      <c r="AJ283" s="178"/>
      <c r="AK283" s="178"/>
      <c r="AL283" s="178"/>
      <c r="AM283" s="178"/>
      <c r="AN283" s="178"/>
      <c r="AO283" s="178"/>
      <c r="AP283" s="178"/>
      <c r="AQ283" s="178"/>
      <c r="AR283" s="178"/>
      <c r="AS283" s="178"/>
      <c r="AT283" s="178"/>
      <c r="AU283" s="178"/>
      <c r="AV283" s="194"/>
      <c r="AW283" s="194"/>
      <c r="AX283" s="194"/>
      <c r="AY283" s="194"/>
      <c r="AZ283" s="194"/>
    </row>
    <row r="284" spans="2:52">
      <c r="B284" s="179"/>
      <c r="C284" s="179"/>
      <c r="D284" s="178"/>
      <c r="E284" s="178"/>
      <c r="F284" s="178"/>
      <c r="G284" s="178"/>
      <c r="H284" s="178"/>
      <c r="I284" s="178"/>
      <c r="J284" s="178"/>
      <c r="K284" s="178"/>
      <c r="L284" s="178"/>
      <c r="M284" s="178"/>
      <c r="N284" s="180"/>
      <c r="O284" s="178"/>
      <c r="P284" s="180"/>
      <c r="Q284" s="178"/>
      <c r="R284" s="178"/>
      <c r="S284" s="178"/>
      <c r="T284" s="178"/>
      <c r="U284" s="178"/>
      <c r="V284" s="178"/>
      <c r="W284" s="178"/>
      <c r="X284" s="178"/>
      <c r="Y284" s="178"/>
      <c r="Z284" s="178"/>
      <c r="AA284" s="178"/>
      <c r="AB284" s="178"/>
      <c r="AC284" s="178"/>
      <c r="AD284" s="178"/>
      <c r="AE284" s="178"/>
      <c r="AF284" s="178"/>
      <c r="AG284" s="178"/>
      <c r="AH284" s="178"/>
      <c r="AI284" s="178"/>
      <c r="AJ284" s="178"/>
      <c r="AK284" s="178"/>
      <c r="AL284" s="178"/>
      <c r="AM284" s="178"/>
      <c r="AN284" s="178"/>
      <c r="AO284" s="178"/>
      <c r="AP284" s="178"/>
      <c r="AQ284" s="178"/>
      <c r="AR284" s="178"/>
      <c r="AS284" s="178"/>
      <c r="AT284" s="178"/>
      <c r="AU284" s="178"/>
      <c r="AV284" s="194"/>
      <c r="AW284" s="194"/>
      <c r="AX284" s="194"/>
      <c r="AY284" s="194"/>
      <c r="AZ284" s="194"/>
    </row>
    <row r="285" spans="2:52">
      <c r="B285" s="179"/>
      <c r="C285" s="179"/>
      <c r="D285" s="178"/>
      <c r="E285" s="178"/>
      <c r="F285" s="178"/>
      <c r="G285" s="178"/>
      <c r="H285" s="178"/>
      <c r="I285" s="178"/>
      <c r="J285" s="178"/>
      <c r="K285" s="178"/>
      <c r="L285" s="178"/>
      <c r="M285" s="178"/>
      <c r="N285" s="180"/>
      <c r="O285" s="178"/>
      <c r="P285" s="180"/>
      <c r="Q285" s="178"/>
      <c r="R285" s="178"/>
      <c r="S285" s="178"/>
      <c r="T285" s="178"/>
      <c r="U285" s="178"/>
      <c r="V285" s="178"/>
      <c r="W285" s="178"/>
      <c r="X285" s="178"/>
      <c r="Y285" s="178"/>
      <c r="Z285" s="178"/>
      <c r="AA285" s="178"/>
      <c r="AB285" s="178"/>
      <c r="AC285" s="178"/>
      <c r="AD285" s="178"/>
      <c r="AE285" s="178"/>
      <c r="AF285" s="178"/>
      <c r="AG285" s="178"/>
      <c r="AH285" s="178"/>
      <c r="AI285" s="178"/>
      <c r="AJ285" s="178"/>
      <c r="AK285" s="178"/>
      <c r="AL285" s="178"/>
      <c r="AM285" s="178"/>
      <c r="AN285" s="178"/>
      <c r="AO285" s="178"/>
      <c r="AP285" s="178"/>
      <c r="AQ285" s="178"/>
      <c r="AR285" s="178"/>
      <c r="AS285" s="178"/>
      <c r="AT285" s="178"/>
      <c r="AU285" s="178"/>
      <c r="AV285" s="194"/>
      <c r="AW285" s="194"/>
      <c r="AX285" s="194"/>
      <c r="AY285" s="194"/>
      <c r="AZ285" s="194"/>
    </row>
    <row r="286" spans="2:52">
      <c r="B286" s="179"/>
      <c r="C286" s="179"/>
      <c r="D286" s="178"/>
      <c r="E286" s="178"/>
      <c r="F286" s="178"/>
      <c r="G286" s="178"/>
      <c r="H286" s="178"/>
      <c r="I286" s="178"/>
      <c r="J286" s="178"/>
      <c r="K286" s="178"/>
      <c r="L286" s="178"/>
      <c r="M286" s="178"/>
      <c r="N286" s="180"/>
      <c r="O286" s="178"/>
      <c r="P286" s="180"/>
      <c r="Q286" s="178"/>
      <c r="R286" s="178"/>
      <c r="S286" s="178"/>
      <c r="T286" s="178"/>
      <c r="U286" s="178"/>
      <c r="V286" s="178"/>
      <c r="W286" s="178"/>
      <c r="X286" s="178"/>
      <c r="Y286" s="178"/>
      <c r="Z286" s="178"/>
      <c r="AA286" s="178"/>
      <c r="AB286" s="178"/>
      <c r="AC286" s="178"/>
      <c r="AD286" s="178"/>
      <c r="AE286" s="178"/>
      <c r="AF286" s="178"/>
      <c r="AG286" s="178"/>
      <c r="AH286" s="178"/>
      <c r="AI286" s="178"/>
      <c r="AJ286" s="178"/>
      <c r="AK286" s="178"/>
      <c r="AL286" s="178"/>
      <c r="AM286" s="178"/>
      <c r="AN286" s="178"/>
      <c r="AO286" s="178"/>
      <c r="AP286" s="178"/>
      <c r="AQ286" s="178"/>
      <c r="AR286" s="178"/>
      <c r="AS286" s="178"/>
      <c r="AT286" s="178"/>
      <c r="AU286" s="178"/>
      <c r="AV286" s="194"/>
      <c r="AW286" s="194"/>
      <c r="AX286" s="194"/>
      <c r="AY286" s="194"/>
      <c r="AZ286" s="194"/>
    </row>
    <row r="287" spans="2:52">
      <c r="B287" s="179"/>
      <c r="C287" s="179"/>
      <c r="D287" s="178"/>
      <c r="E287" s="178"/>
      <c r="F287" s="178"/>
      <c r="G287" s="178"/>
      <c r="H287" s="178"/>
      <c r="I287" s="178"/>
      <c r="J287" s="178"/>
      <c r="K287" s="178"/>
      <c r="L287" s="178"/>
      <c r="M287" s="178"/>
      <c r="N287" s="180"/>
      <c r="O287" s="178"/>
      <c r="P287" s="180"/>
      <c r="Q287" s="178"/>
      <c r="R287" s="178"/>
      <c r="S287" s="178"/>
      <c r="T287" s="178"/>
      <c r="U287" s="178"/>
      <c r="V287" s="178"/>
      <c r="W287" s="178"/>
      <c r="X287" s="178"/>
      <c r="Y287" s="178"/>
      <c r="Z287" s="178"/>
      <c r="AA287" s="178"/>
      <c r="AB287" s="178"/>
      <c r="AC287" s="178"/>
      <c r="AD287" s="178"/>
      <c r="AE287" s="178"/>
      <c r="AF287" s="178"/>
      <c r="AG287" s="178"/>
      <c r="AH287" s="178"/>
      <c r="AI287" s="178"/>
      <c r="AJ287" s="178"/>
      <c r="AK287" s="178"/>
      <c r="AL287" s="178"/>
      <c r="AM287" s="178"/>
      <c r="AN287" s="178"/>
      <c r="AO287" s="178"/>
      <c r="AP287" s="178"/>
      <c r="AQ287" s="178"/>
      <c r="AR287" s="178"/>
      <c r="AS287" s="178"/>
      <c r="AT287" s="178"/>
      <c r="AU287" s="178"/>
      <c r="AV287" s="194"/>
      <c r="AW287" s="194"/>
      <c r="AX287" s="194"/>
      <c r="AY287" s="194"/>
      <c r="AZ287" s="194"/>
    </row>
    <row r="288" spans="2:52">
      <c r="B288" s="179"/>
      <c r="C288" s="179"/>
      <c r="D288" s="178"/>
      <c r="E288" s="178"/>
      <c r="F288" s="178"/>
      <c r="G288" s="178"/>
      <c r="H288" s="178"/>
      <c r="I288" s="178"/>
      <c r="J288" s="178"/>
      <c r="K288" s="178"/>
      <c r="L288" s="178"/>
      <c r="M288" s="178"/>
      <c r="N288" s="180"/>
      <c r="O288" s="178"/>
      <c r="P288" s="180"/>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8"/>
      <c r="AL288" s="178"/>
      <c r="AM288" s="178"/>
      <c r="AN288" s="178"/>
      <c r="AO288" s="178"/>
      <c r="AP288" s="178"/>
      <c r="AQ288" s="178"/>
      <c r="AR288" s="178"/>
      <c r="AS288" s="178"/>
      <c r="AT288" s="178"/>
      <c r="AU288" s="178"/>
      <c r="AV288" s="194"/>
      <c r="AW288" s="194"/>
      <c r="AX288" s="194"/>
      <c r="AY288" s="194"/>
      <c r="AZ288" s="194"/>
    </row>
    <row r="289" spans="2:52">
      <c r="B289" s="179"/>
      <c r="C289" s="179"/>
      <c r="D289" s="178"/>
      <c r="E289" s="178"/>
      <c r="F289" s="178"/>
      <c r="G289" s="178"/>
      <c r="H289" s="178"/>
      <c r="I289" s="178"/>
      <c r="J289" s="178"/>
      <c r="K289" s="178"/>
      <c r="L289" s="178"/>
      <c r="M289" s="178"/>
      <c r="N289" s="180"/>
      <c r="O289" s="178"/>
      <c r="P289" s="180"/>
      <c r="Q289" s="178"/>
      <c r="R289" s="178"/>
      <c r="S289" s="178"/>
      <c r="T289" s="178"/>
      <c r="U289" s="178"/>
      <c r="V289" s="178"/>
      <c r="W289" s="178"/>
      <c r="X289" s="178"/>
      <c r="Y289" s="178"/>
      <c r="Z289" s="178"/>
      <c r="AA289" s="178"/>
      <c r="AB289" s="178"/>
      <c r="AC289" s="178"/>
      <c r="AD289" s="178"/>
      <c r="AE289" s="178"/>
      <c r="AF289" s="178"/>
      <c r="AG289" s="178"/>
      <c r="AH289" s="178"/>
      <c r="AI289" s="178"/>
      <c r="AJ289" s="178"/>
      <c r="AK289" s="178"/>
      <c r="AL289" s="178"/>
      <c r="AM289" s="178"/>
      <c r="AN289" s="178"/>
      <c r="AO289" s="178"/>
      <c r="AP289" s="178"/>
      <c r="AQ289" s="178"/>
      <c r="AR289" s="178"/>
      <c r="AS289" s="178"/>
      <c r="AT289" s="178"/>
      <c r="AU289" s="178"/>
      <c r="AV289" s="194"/>
      <c r="AW289" s="194"/>
      <c r="AX289" s="194"/>
      <c r="AY289" s="194"/>
      <c r="AZ289" s="194"/>
    </row>
    <row r="290" spans="2:52">
      <c r="B290" s="179"/>
      <c r="C290" s="179"/>
      <c r="D290" s="178"/>
      <c r="E290" s="178"/>
      <c r="F290" s="178"/>
      <c r="G290" s="178"/>
      <c r="H290" s="178"/>
      <c r="I290" s="178"/>
      <c r="J290" s="178"/>
      <c r="K290" s="178"/>
      <c r="L290" s="178"/>
      <c r="M290" s="178"/>
      <c r="N290" s="180"/>
      <c r="O290" s="178"/>
      <c r="P290" s="180"/>
      <c r="Q290" s="178"/>
      <c r="R290" s="178"/>
      <c r="S290" s="178"/>
      <c r="T290" s="178"/>
      <c r="U290" s="178"/>
      <c r="V290" s="178"/>
      <c r="W290" s="178"/>
      <c r="X290" s="178"/>
      <c r="Y290" s="178"/>
      <c r="Z290" s="178"/>
      <c r="AA290" s="178"/>
      <c r="AB290" s="178"/>
      <c r="AC290" s="178"/>
      <c r="AD290" s="178"/>
      <c r="AE290" s="178"/>
      <c r="AF290" s="178"/>
      <c r="AG290" s="178"/>
      <c r="AH290" s="178"/>
      <c r="AI290" s="178"/>
      <c r="AJ290" s="178"/>
      <c r="AK290" s="178"/>
      <c r="AL290" s="178"/>
      <c r="AM290" s="178"/>
      <c r="AN290" s="178"/>
      <c r="AO290" s="178"/>
      <c r="AP290" s="178"/>
      <c r="AQ290" s="178"/>
      <c r="AR290" s="178"/>
      <c r="AS290" s="178"/>
      <c r="AT290" s="178"/>
      <c r="AU290" s="178"/>
      <c r="AV290" s="194"/>
      <c r="AW290" s="194"/>
      <c r="AX290" s="194"/>
      <c r="AY290" s="194"/>
      <c r="AZ290" s="194"/>
    </row>
    <row r="291" spans="2:52">
      <c r="B291" s="179"/>
      <c r="C291" s="179"/>
      <c r="D291" s="178"/>
      <c r="E291" s="178"/>
      <c r="F291" s="178"/>
      <c r="G291" s="178"/>
      <c r="H291" s="178"/>
      <c r="I291" s="178"/>
      <c r="J291" s="178"/>
      <c r="K291" s="178"/>
      <c r="L291" s="178"/>
      <c r="M291" s="178"/>
      <c r="N291" s="180"/>
      <c r="O291" s="178"/>
      <c r="P291" s="180"/>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94"/>
      <c r="AW291" s="194"/>
      <c r="AX291" s="194"/>
      <c r="AY291" s="194"/>
      <c r="AZ291" s="194"/>
    </row>
    <row r="292" spans="2:52">
      <c r="B292" s="179"/>
      <c r="C292" s="179"/>
      <c r="D292" s="178"/>
      <c r="E292" s="178"/>
      <c r="F292" s="178"/>
      <c r="G292" s="178"/>
      <c r="H292" s="178"/>
      <c r="I292" s="178"/>
      <c r="J292" s="178"/>
      <c r="K292" s="178"/>
      <c r="L292" s="178"/>
      <c r="M292" s="178"/>
      <c r="N292" s="180"/>
      <c r="O292" s="178"/>
      <c r="P292" s="180"/>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94"/>
      <c r="AW292" s="194"/>
      <c r="AX292" s="194"/>
      <c r="AY292" s="194"/>
      <c r="AZ292" s="194"/>
    </row>
    <row r="293" spans="2:52">
      <c r="B293" s="179"/>
      <c r="C293" s="179"/>
      <c r="D293" s="178"/>
      <c r="E293" s="178"/>
      <c r="F293" s="178"/>
      <c r="G293" s="178"/>
      <c r="H293" s="178"/>
      <c r="I293" s="178"/>
      <c r="J293" s="178"/>
      <c r="K293" s="178"/>
      <c r="L293" s="178"/>
      <c r="M293" s="178"/>
      <c r="N293" s="180"/>
      <c r="O293" s="178"/>
      <c r="P293" s="180"/>
      <c r="Q293" s="178"/>
      <c r="R293" s="178"/>
      <c r="S293" s="178"/>
      <c r="T293" s="178"/>
      <c r="U293" s="178"/>
      <c r="V293" s="178"/>
      <c r="W293" s="178"/>
      <c r="X293" s="178"/>
      <c r="Y293" s="178"/>
      <c r="Z293" s="178"/>
      <c r="AA293" s="178"/>
      <c r="AB293" s="178"/>
      <c r="AC293" s="178"/>
      <c r="AD293" s="178"/>
      <c r="AE293" s="178"/>
      <c r="AF293" s="178"/>
      <c r="AG293" s="178"/>
      <c r="AH293" s="178"/>
      <c r="AI293" s="178"/>
      <c r="AJ293" s="178"/>
      <c r="AK293" s="178"/>
      <c r="AL293" s="178"/>
      <c r="AM293" s="178"/>
      <c r="AN293" s="178"/>
      <c r="AO293" s="178"/>
      <c r="AP293" s="178"/>
      <c r="AQ293" s="178"/>
      <c r="AR293" s="178"/>
      <c r="AS293" s="178"/>
      <c r="AT293" s="178"/>
      <c r="AU293" s="178"/>
      <c r="AV293" s="194"/>
      <c r="AW293" s="194"/>
      <c r="AX293" s="194"/>
      <c r="AY293" s="194"/>
      <c r="AZ293" s="194"/>
    </row>
    <row r="294" spans="2:52">
      <c r="B294" s="179"/>
      <c r="C294" s="179"/>
      <c r="D294" s="178"/>
      <c r="E294" s="178"/>
      <c r="F294" s="178"/>
      <c r="G294" s="178"/>
      <c r="H294" s="178"/>
      <c r="I294" s="178"/>
      <c r="J294" s="178"/>
      <c r="K294" s="178"/>
      <c r="L294" s="178"/>
      <c r="M294" s="178"/>
      <c r="N294" s="180"/>
      <c r="O294" s="178"/>
      <c r="P294" s="180"/>
      <c r="Q294" s="178"/>
      <c r="R294" s="178"/>
      <c r="S294" s="178"/>
      <c r="T294" s="178"/>
      <c r="U294" s="178"/>
      <c r="V294" s="178"/>
      <c r="W294" s="178"/>
      <c r="X294" s="178"/>
      <c r="Y294" s="178"/>
      <c r="Z294" s="178"/>
      <c r="AA294" s="178"/>
      <c r="AB294" s="178"/>
      <c r="AC294" s="178"/>
      <c r="AD294" s="178"/>
      <c r="AE294" s="178"/>
      <c r="AF294" s="178"/>
      <c r="AG294" s="178"/>
      <c r="AH294" s="178"/>
      <c r="AI294" s="178"/>
      <c r="AJ294" s="178"/>
      <c r="AK294" s="178"/>
      <c r="AL294" s="178"/>
      <c r="AM294" s="178"/>
      <c r="AN294" s="178"/>
      <c r="AO294" s="178"/>
      <c r="AP294" s="178"/>
      <c r="AQ294" s="178"/>
      <c r="AR294" s="178"/>
      <c r="AS294" s="178"/>
      <c r="AT294" s="178"/>
      <c r="AU294" s="178"/>
      <c r="AV294" s="194"/>
      <c r="AW294" s="194"/>
      <c r="AX294" s="194"/>
      <c r="AY294" s="194"/>
      <c r="AZ294" s="194"/>
    </row>
    <row r="295" spans="2:52">
      <c r="B295" s="179"/>
      <c r="C295" s="179"/>
      <c r="D295" s="178"/>
      <c r="E295" s="178"/>
      <c r="F295" s="178"/>
      <c r="G295" s="178"/>
      <c r="H295" s="178"/>
      <c r="I295" s="178"/>
      <c r="J295" s="178"/>
      <c r="K295" s="178"/>
      <c r="L295" s="178"/>
      <c r="M295" s="178"/>
      <c r="N295" s="180"/>
      <c r="O295" s="178"/>
      <c r="P295" s="180"/>
      <c r="Q295" s="178"/>
      <c r="R295" s="178"/>
      <c r="S295" s="178"/>
      <c r="T295" s="178"/>
      <c r="U295" s="178"/>
      <c r="V295" s="178"/>
      <c r="W295" s="178"/>
      <c r="X295" s="178"/>
      <c r="Y295" s="178"/>
      <c r="Z295" s="178"/>
      <c r="AA295" s="178"/>
      <c r="AB295" s="178"/>
      <c r="AC295" s="178"/>
      <c r="AD295" s="178"/>
      <c r="AE295" s="178"/>
      <c r="AF295" s="178"/>
      <c r="AG295" s="178"/>
      <c r="AH295" s="178"/>
      <c r="AI295" s="178"/>
      <c r="AJ295" s="178"/>
      <c r="AK295" s="178"/>
      <c r="AL295" s="178"/>
      <c r="AM295" s="178"/>
      <c r="AN295" s="178"/>
      <c r="AO295" s="178"/>
      <c r="AP295" s="178"/>
      <c r="AQ295" s="178"/>
      <c r="AR295" s="178"/>
      <c r="AS295" s="178"/>
      <c r="AT295" s="178"/>
      <c r="AU295" s="178"/>
      <c r="AV295" s="194"/>
      <c r="AW295" s="194"/>
      <c r="AX295" s="194"/>
      <c r="AY295" s="194"/>
      <c r="AZ295" s="194"/>
    </row>
    <row r="296" spans="2:52">
      <c r="B296" s="179"/>
      <c r="C296" s="179"/>
      <c r="D296" s="178"/>
      <c r="E296" s="178"/>
      <c r="F296" s="178"/>
      <c r="G296" s="178"/>
      <c r="H296" s="178"/>
      <c r="I296" s="178"/>
      <c r="J296" s="178"/>
      <c r="K296" s="178"/>
      <c r="L296" s="178"/>
      <c r="M296" s="178"/>
      <c r="N296" s="180"/>
      <c r="O296" s="178"/>
      <c r="P296" s="180"/>
      <c r="Q296" s="178"/>
      <c r="R296" s="178"/>
      <c r="S296" s="178"/>
      <c r="T296" s="178"/>
      <c r="U296" s="178"/>
      <c r="V296" s="178"/>
      <c r="W296" s="178"/>
      <c r="X296" s="178"/>
      <c r="Y296" s="178"/>
      <c r="Z296" s="178"/>
      <c r="AA296" s="178"/>
      <c r="AB296" s="178"/>
      <c r="AC296" s="178"/>
      <c r="AD296" s="178"/>
      <c r="AE296" s="178"/>
      <c r="AF296" s="178"/>
      <c r="AG296" s="178"/>
      <c r="AH296" s="178"/>
      <c r="AI296" s="178"/>
      <c r="AJ296" s="178"/>
      <c r="AK296" s="178"/>
      <c r="AL296" s="178"/>
      <c r="AM296" s="178"/>
      <c r="AN296" s="178"/>
      <c r="AO296" s="178"/>
      <c r="AP296" s="178"/>
      <c r="AQ296" s="178"/>
      <c r="AR296" s="178"/>
      <c r="AS296" s="178"/>
      <c r="AT296" s="178"/>
      <c r="AU296" s="178"/>
      <c r="AV296" s="194"/>
      <c r="AW296" s="194"/>
      <c r="AX296" s="194"/>
      <c r="AY296" s="194"/>
      <c r="AZ296" s="194"/>
    </row>
    <row r="297" spans="2:52">
      <c r="B297" s="179"/>
      <c r="C297" s="179"/>
      <c r="D297" s="178"/>
      <c r="E297" s="178"/>
      <c r="F297" s="178"/>
      <c r="G297" s="178"/>
      <c r="H297" s="178"/>
      <c r="I297" s="178"/>
      <c r="J297" s="178"/>
      <c r="K297" s="178"/>
      <c r="L297" s="178"/>
      <c r="M297" s="178"/>
      <c r="N297" s="180"/>
      <c r="O297" s="178"/>
      <c r="P297" s="180"/>
      <c r="Q297" s="178"/>
      <c r="R297" s="178"/>
      <c r="S297" s="178"/>
      <c r="T297" s="178"/>
      <c r="U297" s="178"/>
      <c r="V297" s="178"/>
      <c r="W297" s="178"/>
      <c r="X297" s="178"/>
      <c r="Y297" s="178"/>
      <c r="Z297" s="178"/>
      <c r="AA297" s="178"/>
      <c r="AB297" s="178"/>
      <c r="AC297" s="178"/>
      <c r="AD297" s="178"/>
      <c r="AE297" s="178"/>
      <c r="AF297" s="178"/>
      <c r="AG297" s="178"/>
      <c r="AH297" s="178"/>
      <c r="AI297" s="178"/>
      <c r="AJ297" s="178"/>
      <c r="AK297" s="178"/>
      <c r="AL297" s="178"/>
      <c r="AM297" s="178"/>
      <c r="AN297" s="178"/>
      <c r="AO297" s="178"/>
      <c r="AP297" s="178"/>
      <c r="AQ297" s="178"/>
      <c r="AR297" s="178"/>
      <c r="AS297" s="178"/>
      <c r="AT297" s="178"/>
      <c r="AU297" s="178"/>
      <c r="AV297" s="194"/>
      <c r="AW297" s="194"/>
      <c r="AX297" s="194"/>
      <c r="AY297" s="194"/>
      <c r="AZ297" s="194"/>
    </row>
    <row r="298" spans="2:52">
      <c r="B298" s="179"/>
      <c r="C298" s="179"/>
      <c r="D298" s="178"/>
      <c r="E298" s="178"/>
      <c r="F298" s="178"/>
      <c r="G298" s="178"/>
      <c r="H298" s="178"/>
      <c r="I298" s="178"/>
      <c r="J298" s="178"/>
      <c r="K298" s="178"/>
      <c r="L298" s="178"/>
      <c r="M298" s="178"/>
      <c r="N298" s="180"/>
      <c r="O298" s="178"/>
      <c r="P298" s="180"/>
      <c r="Q298" s="178"/>
      <c r="R298" s="178"/>
      <c r="S298" s="178"/>
      <c r="T298" s="178"/>
      <c r="U298" s="178"/>
      <c r="V298" s="178"/>
      <c r="W298" s="178"/>
      <c r="X298" s="178"/>
      <c r="Y298" s="178"/>
      <c r="Z298" s="178"/>
      <c r="AA298" s="178"/>
      <c r="AB298" s="178"/>
      <c r="AC298" s="178"/>
      <c r="AD298" s="178"/>
      <c r="AE298" s="178"/>
      <c r="AF298" s="178"/>
      <c r="AG298" s="178"/>
      <c r="AH298" s="178"/>
      <c r="AI298" s="178"/>
      <c r="AJ298" s="178"/>
      <c r="AK298" s="178"/>
      <c r="AL298" s="178"/>
      <c r="AM298" s="178"/>
      <c r="AN298" s="178"/>
      <c r="AO298" s="178"/>
      <c r="AP298" s="178"/>
      <c r="AQ298" s="178"/>
      <c r="AR298" s="178"/>
      <c r="AS298" s="178"/>
      <c r="AT298" s="178"/>
      <c r="AU298" s="178"/>
      <c r="AV298" s="194"/>
      <c r="AW298" s="194"/>
      <c r="AX298" s="194"/>
      <c r="AY298" s="194"/>
      <c r="AZ298" s="194"/>
    </row>
    <row r="299" spans="2:52">
      <c r="B299" s="179"/>
      <c r="C299" s="179"/>
      <c r="D299" s="178"/>
      <c r="E299" s="178"/>
      <c r="F299" s="178"/>
      <c r="G299" s="178"/>
      <c r="H299" s="178"/>
      <c r="I299" s="178"/>
      <c r="J299" s="178"/>
      <c r="K299" s="178"/>
      <c r="L299" s="178"/>
      <c r="M299" s="178"/>
      <c r="N299" s="180"/>
      <c r="O299" s="178"/>
      <c r="P299" s="180"/>
      <c r="Q299" s="178"/>
      <c r="R299" s="178"/>
      <c r="S299" s="178"/>
      <c r="T299" s="178"/>
      <c r="U299" s="178"/>
      <c r="V299" s="178"/>
      <c r="W299" s="178"/>
      <c r="X299" s="178"/>
      <c r="Y299" s="178"/>
      <c r="Z299" s="178"/>
      <c r="AA299" s="178"/>
      <c r="AB299" s="178"/>
      <c r="AC299" s="178"/>
      <c r="AD299" s="178"/>
      <c r="AE299" s="178"/>
      <c r="AF299" s="178"/>
      <c r="AG299" s="178"/>
      <c r="AH299" s="178"/>
      <c r="AI299" s="178"/>
      <c r="AJ299" s="178"/>
      <c r="AK299" s="178"/>
      <c r="AL299" s="178"/>
      <c r="AM299" s="178"/>
      <c r="AN299" s="178"/>
      <c r="AO299" s="178"/>
      <c r="AP299" s="178"/>
      <c r="AQ299" s="178"/>
      <c r="AR299" s="178"/>
      <c r="AS299" s="178"/>
      <c r="AT299" s="178"/>
      <c r="AU299" s="178"/>
      <c r="AV299" s="194"/>
      <c r="AW299" s="194"/>
      <c r="AX299" s="194"/>
      <c r="AY299" s="194"/>
      <c r="AZ299" s="194"/>
    </row>
    <row r="300" spans="2:52">
      <c r="B300" s="179"/>
      <c r="C300" s="179"/>
      <c r="D300" s="178"/>
      <c r="E300" s="178"/>
      <c r="F300" s="178"/>
      <c r="G300" s="178"/>
      <c r="H300" s="178"/>
      <c r="I300" s="178"/>
      <c r="J300" s="178"/>
      <c r="K300" s="178"/>
      <c r="L300" s="178"/>
      <c r="M300" s="178"/>
      <c r="N300" s="180"/>
      <c r="O300" s="178"/>
      <c r="P300" s="180"/>
      <c r="Q300" s="178"/>
      <c r="R300" s="178"/>
      <c r="S300" s="178"/>
      <c r="T300" s="178"/>
      <c r="U300" s="178"/>
      <c r="V300" s="178"/>
      <c r="W300" s="178"/>
      <c r="X300" s="178"/>
      <c r="Y300" s="178"/>
      <c r="Z300" s="178"/>
      <c r="AA300" s="178"/>
      <c r="AB300" s="178"/>
      <c r="AC300" s="178"/>
      <c r="AD300" s="178"/>
      <c r="AE300" s="178"/>
      <c r="AF300" s="178"/>
      <c r="AG300" s="178"/>
      <c r="AH300" s="178"/>
      <c r="AI300" s="178"/>
      <c r="AJ300" s="178"/>
      <c r="AK300" s="178"/>
      <c r="AL300" s="178"/>
      <c r="AM300" s="178"/>
      <c r="AN300" s="178"/>
      <c r="AO300" s="178"/>
      <c r="AP300" s="178"/>
      <c r="AQ300" s="178"/>
      <c r="AR300" s="178"/>
      <c r="AS300" s="178"/>
      <c r="AT300" s="178"/>
      <c r="AU300" s="178"/>
      <c r="AV300" s="194"/>
      <c r="AW300" s="194"/>
      <c r="AX300" s="194"/>
      <c r="AY300" s="194"/>
      <c r="AZ300" s="194"/>
    </row>
    <row r="301" spans="2:52">
      <c r="B301" s="179"/>
      <c r="C301" s="179"/>
      <c r="D301" s="178"/>
      <c r="E301" s="178"/>
      <c r="F301" s="178"/>
      <c r="G301" s="178"/>
      <c r="H301" s="178"/>
      <c r="I301" s="178"/>
      <c r="J301" s="178"/>
      <c r="K301" s="178"/>
      <c r="L301" s="178"/>
      <c r="M301" s="178"/>
      <c r="N301" s="180"/>
      <c r="O301" s="178"/>
      <c r="P301" s="180"/>
      <c r="Q301" s="178"/>
      <c r="R301" s="178"/>
      <c r="S301" s="178"/>
      <c r="T301" s="178"/>
      <c r="U301" s="178"/>
      <c r="V301" s="178"/>
      <c r="W301" s="178"/>
      <c r="X301" s="178"/>
      <c r="Y301" s="178"/>
      <c r="Z301" s="178"/>
      <c r="AA301" s="178"/>
      <c r="AB301" s="178"/>
      <c r="AC301" s="178"/>
      <c r="AD301" s="178"/>
      <c r="AE301" s="178"/>
      <c r="AF301" s="178"/>
      <c r="AG301" s="178"/>
      <c r="AH301" s="178"/>
      <c r="AI301" s="178"/>
      <c r="AJ301" s="178"/>
      <c r="AK301" s="178"/>
      <c r="AL301" s="178"/>
      <c r="AM301" s="178"/>
      <c r="AN301" s="178"/>
      <c r="AO301" s="178"/>
      <c r="AP301" s="178"/>
      <c r="AQ301" s="178"/>
      <c r="AR301" s="178"/>
      <c r="AS301" s="178"/>
      <c r="AT301" s="178"/>
      <c r="AU301" s="178"/>
      <c r="AV301" s="194"/>
      <c r="AW301" s="194"/>
      <c r="AX301" s="194"/>
      <c r="AY301" s="194"/>
      <c r="AZ301" s="194"/>
    </row>
    <row r="302" spans="2:52">
      <c r="B302" s="179"/>
      <c r="C302" s="179"/>
      <c r="D302" s="178"/>
      <c r="E302" s="178"/>
      <c r="F302" s="178"/>
      <c r="G302" s="178"/>
      <c r="H302" s="178"/>
      <c r="I302" s="178"/>
      <c r="J302" s="178"/>
      <c r="K302" s="178"/>
      <c r="L302" s="178"/>
      <c r="M302" s="178"/>
      <c r="N302" s="180"/>
      <c r="O302" s="178"/>
      <c r="P302" s="180"/>
      <c r="Q302" s="178"/>
      <c r="R302" s="178"/>
      <c r="S302" s="178"/>
      <c r="T302" s="178"/>
      <c r="U302" s="178"/>
      <c r="V302" s="178"/>
      <c r="W302" s="178"/>
      <c r="X302" s="178"/>
      <c r="Y302" s="178"/>
      <c r="Z302" s="178"/>
      <c r="AA302" s="178"/>
      <c r="AB302" s="178"/>
      <c r="AC302" s="178"/>
      <c r="AD302" s="178"/>
      <c r="AE302" s="178"/>
      <c r="AF302" s="178"/>
      <c r="AG302" s="178"/>
      <c r="AH302" s="178"/>
      <c r="AI302" s="178"/>
      <c r="AJ302" s="178"/>
      <c r="AK302" s="178"/>
      <c r="AL302" s="178"/>
      <c r="AM302" s="178"/>
      <c r="AN302" s="178"/>
      <c r="AO302" s="178"/>
      <c r="AP302" s="178"/>
      <c r="AQ302" s="178"/>
      <c r="AR302" s="178"/>
      <c r="AS302" s="178"/>
      <c r="AT302" s="178"/>
      <c r="AU302" s="178"/>
      <c r="AV302" s="194"/>
      <c r="AW302" s="194"/>
      <c r="AX302" s="194"/>
      <c r="AY302" s="194"/>
      <c r="AZ302" s="194"/>
    </row>
    <row r="303" spans="2:52">
      <c r="B303" s="179"/>
      <c r="C303" s="179"/>
      <c r="D303" s="178"/>
      <c r="E303" s="178"/>
      <c r="F303" s="178"/>
      <c r="G303" s="178"/>
      <c r="H303" s="178"/>
      <c r="I303" s="178"/>
      <c r="J303" s="178"/>
      <c r="K303" s="178"/>
      <c r="L303" s="178"/>
      <c r="M303" s="178"/>
      <c r="N303" s="180"/>
      <c r="O303" s="178"/>
      <c r="P303" s="180"/>
      <c r="Q303" s="178"/>
      <c r="R303" s="178"/>
      <c r="S303" s="178"/>
      <c r="T303" s="178"/>
      <c r="U303" s="178"/>
      <c r="V303" s="178"/>
      <c r="W303" s="178"/>
      <c r="X303" s="178"/>
      <c r="Y303" s="178"/>
      <c r="Z303" s="178"/>
      <c r="AA303" s="178"/>
      <c r="AB303" s="178"/>
      <c r="AC303" s="178"/>
      <c r="AD303" s="178"/>
      <c r="AE303" s="178"/>
      <c r="AF303" s="178"/>
      <c r="AG303" s="178"/>
      <c r="AH303" s="178"/>
      <c r="AI303" s="178"/>
      <c r="AJ303" s="178"/>
      <c r="AK303" s="178"/>
      <c r="AL303" s="178"/>
      <c r="AM303" s="178"/>
      <c r="AN303" s="178"/>
      <c r="AO303" s="178"/>
      <c r="AP303" s="178"/>
      <c r="AQ303" s="178"/>
      <c r="AR303" s="178"/>
      <c r="AS303" s="178"/>
      <c r="AT303" s="178"/>
      <c r="AU303" s="178"/>
      <c r="AV303" s="194"/>
      <c r="AW303" s="194"/>
      <c r="AX303" s="194"/>
      <c r="AY303" s="194"/>
      <c r="AZ303" s="194"/>
    </row>
    <row r="304" spans="2:52">
      <c r="B304" s="179"/>
      <c r="C304" s="179"/>
      <c r="D304" s="178"/>
      <c r="E304" s="178"/>
      <c r="F304" s="178"/>
      <c r="G304" s="178"/>
      <c r="H304" s="178"/>
      <c r="I304" s="178"/>
      <c r="J304" s="178"/>
      <c r="K304" s="178"/>
      <c r="L304" s="178"/>
      <c r="M304" s="178"/>
      <c r="N304" s="180"/>
      <c r="O304" s="178"/>
      <c r="P304" s="180"/>
      <c r="Q304" s="178"/>
      <c r="R304" s="178"/>
      <c r="S304" s="178"/>
      <c r="T304" s="178"/>
      <c r="U304" s="178"/>
      <c r="V304" s="178"/>
      <c r="W304" s="178"/>
      <c r="X304" s="178"/>
      <c r="Y304" s="178"/>
      <c r="Z304" s="178"/>
      <c r="AA304" s="178"/>
      <c r="AB304" s="178"/>
      <c r="AC304" s="178"/>
      <c r="AD304" s="178"/>
      <c r="AE304" s="178"/>
      <c r="AF304" s="178"/>
      <c r="AG304" s="178"/>
      <c r="AH304" s="178"/>
      <c r="AI304" s="178"/>
      <c r="AJ304" s="178"/>
      <c r="AK304" s="178"/>
      <c r="AL304" s="178"/>
      <c r="AM304" s="178"/>
      <c r="AN304" s="178"/>
      <c r="AO304" s="178"/>
      <c r="AP304" s="178"/>
      <c r="AQ304" s="178"/>
      <c r="AR304" s="178"/>
      <c r="AS304" s="178"/>
      <c r="AT304" s="178"/>
      <c r="AU304" s="178"/>
      <c r="AV304" s="194"/>
      <c r="AW304" s="194"/>
      <c r="AX304" s="194"/>
      <c r="AY304" s="194"/>
      <c r="AZ304" s="194"/>
    </row>
    <row r="305" spans="2:52">
      <c r="B305" s="179"/>
      <c r="C305" s="179"/>
      <c r="D305" s="178"/>
      <c r="E305" s="178"/>
      <c r="F305" s="178"/>
      <c r="G305" s="178"/>
      <c r="H305" s="178"/>
      <c r="I305" s="178"/>
      <c r="J305" s="178"/>
      <c r="K305" s="178"/>
      <c r="L305" s="178"/>
      <c r="M305" s="178"/>
      <c r="N305" s="180"/>
      <c r="O305" s="178"/>
      <c r="P305" s="180"/>
      <c r="Q305" s="178"/>
      <c r="R305" s="178"/>
      <c r="S305" s="178"/>
      <c r="T305" s="178"/>
      <c r="U305" s="178"/>
      <c r="V305" s="178"/>
      <c r="W305" s="178"/>
      <c r="X305" s="178"/>
      <c r="Y305" s="178"/>
      <c r="Z305" s="178"/>
      <c r="AA305" s="178"/>
      <c r="AB305" s="178"/>
      <c r="AC305" s="178"/>
      <c r="AD305" s="178"/>
      <c r="AE305" s="178"/>
      <c r="AF305" s="178"/>
      <c r="AG305" s="178"/>
      <c r="AH305" s="178"/>
      <c r="AI305" s="178"/>
      <c r="AJ305" s="178"/>
      <c r="AK305" s="178"/>
      <c r="AL305" s="178"/>
      <c r="AM305" s="178"/>
      <c r="AN305" s="178"/>
      <c r="AO305" s="178"/>
      <c r="AP305" s="178"/>
      <c r="AQ305" s="178"/>
      <c r="AR305" s="178"/>
      <c r="AS305" s="178"/>
      <c r="AT305" s="178"/>
      <c r="AU305" s="178"/>
      <c r="AV305" s="194"/>
      <c r="AW305" s="194"/>
      <c r="AX305" s="194"/>
      <c r="AY305" s="194"/>
      <c r="AZ305" s="194"/>
    </row>
    <row r="306" spans="2:52">
      <c r="B306" s="179"/>
      <c r="C306" s="179"/>
      <c r="D306" s="178"/>
      <c r="E306" s="178"/>
      <c r="F306" s="178"/>
      <c r="G306" s="178"/>
      <c r="H306" s="178"/>
      <c r="I306" s="178"/>
      <c r="J306" s="178"/>
      <c r="K306" s="178"/>
      <c r="L306" s="178"/>
      <c r="M306" s="178"/>
      <c r="N306" s="180"/>
      <c r="O306" s="178"/>
      <c r="P306" s="180"/>
      <c r="Q306" s="178"/>
      <c r="R306" s="178"/>
      <c r="S306" s="178"/>
      <c r="T306" s="178"/>
      <c r="U306" s="178"/>
      <c r="V306" s="178"/>
      <c r="W306" s="178"/>
      <c r="X306" s="178"/>
      <c r="Y306" s="178"/>
      <c r="Z306" s="178"/>
      <c r="AA306" s="178"/>
      <c r="AB306" s="178"/>
      <c r="AC306" s="178"/>
      <c r="AD306" s="178"/>
      <c r="AE306" s="178"/>
      <c r="AF306" s="178"/>
      <c r="AG306" s="178"/>
      <c r="AH306" s="178"/>
      <c r="AI306" s="178"/>
      <c r="AJ306" s="178"/>
      <c r="AK306" s="178"/>
      <c r="AL306" s="178"/>
      <c r="AM306" s="178"/>
      <c r="AN306" s="178"/>
      <c r="AO306" s="178"/>
      <c r="AP306" s="178"/>
      <c r="AQ306" s="178"/>
      <c r="AR306" s="178"/>
      <c r="AS306" s="178"/>
      <c r="AT306" s="178"/>
      <c r="AU306" s="178"/>
      <c r="AV306" s="194"/>
      <c r="AW306" s="194"/>
      <c r="AX306" s="194"/>
      <c r="AY306" s="194"/>
      <c r="AZ306" s="194"/>
    </row>
    <row r="307" spans="2:52">
      <c r="B307" s="179"/>
      <c r="C307" s="179"/>
      <c r="D307" s="178"/>
      <c r="E307" s="178"/>
      <c r="F307" s="178"/>
      <c r="G307" s="178"/>
      <c r="H307" s="178"/>
      <c r="I307" s="178"/>
      <c r="J307" s="178"/>
      <c r="K307" s="178"/>
      <c r="L307" s="178"/>
      <c r="M307" s="178"/>
      <c r="N307" s="180"/>
      <c r="O307" s="178"/>
      <c r="P307" s="180"/>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94"/>
      <c r="AW307" s="194"/>
      <c r="AX307" s="194"/>
      <c r="AY307" s="194"/>
      <c r="AZ307" s="194"/>
    </row>
    <row r="308" spans="2:52">
      <c r="B308" s="179"/>
      <c r="C308" s="179"/>
      <c r="D308" s="178"/>
      <c r="E308" s="178"/>
      <c r="F308" s="178"/>
      <c r="G308" s="178"/>
      <c r="H308" s="178"/>
      <c r="I308" s="178"/>
      <c r="J308" s="178"/>
      <c r="K308" s="178"/>
      <c r="L308" s="178"/>
      <c r="M308" s="178"/>
      <c r="N308" s="180"/>
      <c r="O308" s="178"/>
      <c r="P308" s="180"/>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94"/>
      <c r="AW308" s="194"/>
      <c r="AX308" s="194"/>
      <c r="AY308" s="194"/>
      <c r="AZ308" s="194"/>
    </row>
    <row r="309" spans="2:52">
      <c r="B309" s="179"/>
      <c r="C309" s="179"/>
      <c r="D309" s="178"/>
      <c r="E309" s="178"/>
      <c r="F309" s="178"/>
      <c r="G309" s="178"/>
      <c r="H309" s="178"/>
      <c r="I309" s="178"/>
      <c r="J309" s="178"/>
      <c r="K309" s="178"/>
      <c r="L309" s="178"/>
      <c r="M309" s="178"/>
      <c r="N309" s="180"/>
      <c r="O309" s="178"/>
      <c r="P309" s="180"/>
      <c r="Q309" s="178"/>
      <c r="R309" s="178"/>
      <c r="S309" s="178"/>
      <c r="T309" s="178"/>
      <c r="U309" s="178"/>
      <c r="V309" s="178"/>
      <c r="W309" s="178"/>
      <c r="X309" s="178"/>
      <c r="Y309" s="178"/>
      <c r="Z309" s="178"/>
      <c r="AA309" s="178"/>
      <c r="AB309" s="178"/>
      <c r="AC309" s="178"/>
      <c r="AD309" s="178"/>
      <c r="AE309" s="178"/>
      <c r="AF309" s="178"/>
      <c r="AG309" s="178"/>
      <c r="AH309" s="178"/>
      <c r="AI309" s="178"/>
      <c r="AJ309" s="178"/>
      <c r="AK309" s="178"/>
      <c r="AL309" s="178"/>
      <c r="AM309" s="178"/>
      <c r="AN309" s="178"/>
      <c r="AO309" s="178"/>
      <c r="AP309" s="178"/>
      <c r="AQ309" s="178"/>
      <c r="AR309" s="178"/>
      <c r="AS309" s="178"/>
      <c r="AT309" s="178"/>
      <c r="AU309" s="178"/>
      <c r="AV309" s="194"/>
      <c r="AW309" s="194"/>
      <c r="AX309" s="194"/>
      <c r="AY309" s="194"/>
      <c r="AZ309" s="194"/>
    </row>
    <row r="310" spans="2:52">
      <c r="B310" s="179"/>
      <c r="C310" s="179"/>
      <c r="D310" s="178"/>
      <c r="E310" s="178"/>
      <c r="F310" s="178"/>
      <c r="G310" s="178"/>
      <c r="H310" s="178"/>
      <c r="I310" s="178"/>
      <c r="J310" s="178"/>
      <c r="K310" s="178"/>
      <c r="L310" s="178"/>
      <c r="M310" s="178"/>
      <c r="N310" s="180"/>
      <c r="O310" s="178"/>
      <c r="P310" s="180"/>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94"/>
      <c r="AW310" s="194"/>
      <c r="AX310" s="194"/>
      <c r="AY310" s="194"/>
      <c r="AZ310" s="194"/>
    </row>
    <row r="311" spans="2:52">
      <c r="B311" s="179"/>
      <c r="C311" s="179"/>
      <c r="D311" s="178"/>
      <c r="E311" s="178"/>
      <c r="F311" s="178"/>
      <c r="G311" s="178"/>
      <c r="H311" s="178"/>
      <c r="I311" s="178"/>
      <c r="J311" s="178"/>
      <c r="K311" s="178"/>
      <c r="L311" s="178"/>
      <c r="M311" s="178"/>
      <c r="N311" s="180"/>
      <c r="O311" s="178"/>
      <c r="P311" s="180"/>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94"/>
      <c r="AW311" s="194"/>
      <c r="AX311" s="194"/>
      <c r="AY311" s="194"/>
      <c r="AZ311" s="194"/>
    </row>
    <row r="312" spans="2:52">
      <c r="B312" s="179"/>
      <c r="C312" s="179"/>
      <c r="D312" s="178"/>
      <c r="E312" s="178"/>
      <c r="F312" s="178"/>
      <c r="G312" s="178"/>
      <c r="H312" s="178"/>
      <c r="I312" s="178"/>
      <c r="J312" s="178"/>
      <c r="K312" s="178"/>
      <c r="L312" s="178"/>
      <c r="M312" s="178"/>
      <c r="N312" s="180"/>
      <c r="O312" s="178"/>
      <c r="P312" s="180"/>
      <c r="Q312" s="178"/>
      <c r="R312" s="178"/>
      <c r="S312" s="178"/>
      <c r="T312" s="178"/>
      <c r="U312" s="178"/>
      <c r="V312" s="178"/>
      <c r="W312" s="178"/>
      <c r="X312" s="178"/>
      <c r="Y312" s="178"/>
      <c r="Z312" s="178"/>
      <c r="AA312" s="178"/>
      <c r="AB312" s="178"/>
      <c r="AC312" s="178"/>
      <c r="AD312" s="178"/>
      <c r="AE312" s="178"/>
      <c r="AF312" s="178"/>
      <c r="AG312" s="178"/>
      <c r="AH312" s="178"/>
      <c r="AI312" s="178"/>
      <c r="AJ312" s="178"/>
      <c r="AK312" s="178"/>
      <c r="AL312" s="178"/>
      <c r="AM312" s="178"/>
      <c r="AN312" s="178"/>
      <c r="AO312" s="178"/>
      <c r="AP312" s="178"/>
      <c r="AQ312" s="178"/>
      <c r="AR312" s="178"/>
      <c r="AS312" s="178"/>
      <c r="AT312" s="178"/>
      <c r="AU312" s="178"/>
      <c r="AV312" s="194"/>
      <c r="AW312" s="194"/>
      <c r="AX312" s="194"/>
      <c r="AY312" s="194"/>
      <c r="AZ312" s="194"/>
    </row>
    <row r="313" spans="2:52">
      <c r="B313" s="179"/>
      <c r="C313" s="179"/>
      <c r="D313" s="178"/>
      <c r="E313" s="178"/>
      <c r="F313" s="178"/>
      <c r="G313" s="178"/>
      <c r="H313" s="178"/>
      <c r="I313" s="178"/>
      <c r="J313" s="178"/>
      <c r="K313" s="178"/>
      <c r="L313" s="178"/>
      <c r="M313" s="178"/>
      <c r="N313" s="180"/>
      <c r="O313" s="178"/>
      <c r="P313" s="180"/>
      <c r="Q313" s="178"/>
      <c r="R313" s="178"/>
      <c r="S313" s="178"/>
      <c r="T313" s="178"/>
      <c r="U313" s="178"/>
      <c r="V313" s="178"/>
      <c r="W313" s="178"/>
      <c r="X313" s="178"/>
      <c r="Y313" s="178"/>
      <c r="Z313" s="178"/>
      <c r="AA313" s="178"/>
      <c r="AB313" s="178"/>
      <c r="AC313" s="178"/>
      <c r="AD313" s="178"/>
      <c r="AE313" s="178"/>
      <c r="AF313" s="178"/>
      <c r="AG313" s="178"/>
      <c r="AH313" s="178"/>
      <c r="AI313" s="178"/>
      <c r="AJ313" s="178"/>
      <c r="AK313" s="178"/>
      <c r="AL313" s="178"/>
      <c r="AM313" s="178"/>
      <c r="AN313" s="178"/>
      <c r="AO313" s="178"/>
      <c r="AP313" s="178"/>
      <c r="AQ313" s="178"/>
      <c r="AR313" s="178"/>
      <c r="AS313" s="178"/>
      <c r="AT313" s="178"/>
      <c r="AU313" s="178"/>
      <c r="AV313" s="194"/>
      <c r="AW313" s="194"/>
      <c r="AX313" s="194"/>
      <c r="AY313" s="194"/>
      <c r="AZ313" s="194"/>
    </row>
    <row r="314" spans="2:52">
      <c r="B314" s="179"/>
      <c r="C314" s="179"/>
      <c r="D314" s="178"/>
      <c r="E314" s="178"/>
      <c r="F314" s="178"/>
      <c r="G314" s="178"/>
      <c r="H314" s="178"/>
      <c r="I314" s="178"/>
      <c r="J314" s="178"/>
      <c r="K314" s="178"/>
      <c r="L314" s="178"/>
      <c r="M314" s="178"/>
      <c r="N314" s="180"/>
      <c r="O314" s="178"/>
      <c r="P314" s="180"/>
      <c r="Q314" s="178"/>
      <c r="R314" s="178"/>
      <c r="S314" s="178"/>
      <c r="T314" s="178"/>
      <c r="U314" s="178"/>
      <c r="V314" s="178"/>
      <c r="W314" s="178"/>
      <c r="X314" s="178"/>
      <c r="Y314" s="178"/>
      <c r="Z314" s="178"/>
      <c r="AA314" s="178"/>
      <c r="AB314" s="178"/>
      <c r="AC314" s="178"/>
      <c r="AD314" s="178"/>
      <c r="AE314" s="178"/>
      <c r="AF314" s="178"/>
      <c r="AG314" s="178"/>
      <c r="AH314" s="178"/>
      <c r="AI314" s="178"/>
      <c r="AJ314" s="178"/>
      <c r="AK314" s="178"/>
      <c r="AL314" s="178"/>
      <c r="AM314" s="178"/>
      <c r="AN314" s="178"/>
      <c r="AO314" s="178"/>
      <c r="AP314" s="178"/>
      <c r="AQ314" s="178"/>
      <c r="AR314" s="178"/>
      <c r="AS314" s="178"/>
      <c r="AT314" s="178"/>
      <c r="AU314" s="178"/>
      <c r="AV314" s="194"/>
      <c r="AW314" s="194"/>
      <c r="AX314" s="194"/>
      <c r="AY314" s="194"/>
      <c r="AZ314" s="194"/>
    </row>
    <row r="315" spans="2:52">
      <c r="B315" s="179"/>
      <c r="C315" s="179"/>
      <c r="D315" s="178"/>
      <c r="E315" s="178"/>
      <c r="F315" s="178"/>
      <c r="G315" s="178"/>
      <c r="H315" s="178"/>
      <c r="I315" s="178"/>
      <c r="J315" s="178"/>
      <c r="K315" s="178"/>
      <c r="L315" s="178"/>
      <c r="M315" s="178"/>
      <c r="N315" s="180"/>
      <c r="O315" s="178"/>
      <c r="P315" s="180"/>
      <c r="Q315" s="178"/>
      <c r="R315" s="178"/>
      <c r="S315" s="178"/>
      <c r="T315" s="178"/>
      <c r="U315" s="178"/>
      <c r="V315" s="178"/>
      <c r="W315" s="178"/>
      <c r="X315" s="178"/>
      <c r="Y315" s="178"/>
      <c r="Z315" s="178"/>
      <c r="AA315" s="178"/>
      <c r="AB315" s="178"/>
      <c r="AC315" s="178"/>
      <c r="AD315" s="178"/>
      <c r="AE315" s="178"/>
      <c r="AF315" s="178"/>
      <c r="AG315" s="178"/>
      <c r="AH315" s="178"/>
      <c r="AI315" s="178"/>
      <c r="AJ315" s="178"/>
      <c r="AK315" s="178"/>
      <c r="AL315" s="178"/>
      <c r="AM315" s="178"/>
      <c r="AN315" s="178"/>
      <c r="AO315" s="178"/>
      <c r="AP315" s="178"/>
      <c r="AQ315" s="178"/>
      <c r="AR315" s="178"/>
      <c r="AS315" s="178"/>
      <c r="AT315" s="178"/>
      <c r="AU315" s="178"/>
      <c r="AV315" s="194"/>
      <c r="AW315" s="194"/>
      <c r="AX315" s="194"/>
      <c r="AY315" s="194"/>
      <c r="AZ315" s="194"/>
    </row>
    <row r="316" spans="2:52">
      <c r="B316" s="179"/>
      <c r="C316" s="179"/>
      <c r="D316" s="178"/>
      <c r="E316" s="178"/>
      <c r="F316" s="178"/>
      <c r="G316" s="178"/>
      <c r="H316" s="178"/>
      <c r="I316" s="178"/>
      <c r="J316" s="178"/>
      <c r="K316" s="178"/>
      <c r="L316" s="178"/>
      <c r="M316" s="178"/>
      <c r="N316" s="180"/>
      <c r="O316" s="178"/>
      <c r="P316" s="180"/>
      <c r="Q316" s="178"/>
      <c r="R316" s="178"/>
      <c r="S316" s="178"/>
      <c r="T316" s="178"/>
      <c r="U316" s="178"/>
      <c r="V316" s="178"/>
      <c r="W316" s="178"/>
      <c r="X316" s="178"/>
      <c r="Y316" s="178"/>
      <c r="Z316" s="178"/>
      <c r="AA316" s="178"/>
      <c r="AB316" s="178"/>
      <c r="AC316" s="178"/>
      <c r="AD316" s="178"/>
      <c r="AE316" s="178"/>
      <c r="AF316" s="178"/>
      <c r="AG316" s="178"/>
      <c r="AH316" s="178"/>
      <c r="AI316" s="178"/>
      <c r="AJ316" s="178"/>
      <c r="AK316" s="178"/>
      <c r="AL316" s="178"/>
      <c r="AM316" s="178"/>
      <c r="AN316" s="178"/>
      <c r="AO316" s="178"/>
      <c r="AP316" s="178"/>
      <c r="AQ316" s="178"/>
      <c r="AR316" s="178"/>
      <c r="AS316" s="178"/>
      <c r="AT316" s="178"/>
      <c r="AU316" s="178"/>
      <c r="AV316" s="194"/>
      <c r="AW316" s="194"/>
      <c r="AX316" s="194"/>
      <c r="AY316" s="194"/>
      <c r="AZ316" s="194"/>
    </row>
    <row r="317" spans="2:52">
      <c r="B317" s="179"/>
      <c r="C317" s="179"/>
      <c r="D317" s="178"/>
      <c r="E317" s="178"/>
      <c r="F317" s="178"/>
      <c r="G317" s="178"/>
      <c r="H317" s="178"/>
      <c r="I317" s="178"/>
      <c r="J317" s="178"/>
      <c r="K317" s="178"/>
      <c r="L317" s="178"/>
      <c r="M317" s="178"/>
      <c r="N317" s="180"/>
      <c r="O317" s="178"/>
      <c r="P317" s="180"/>
      <c r="Q317" s="178"/>
      <c r="R317" s="178"/>
      <c r="S317" s="178"/>
      <c r="T317" s="178"/>
      <c r="U317" s="178"/>
      <c r="V317" s="178"/>
      <c r="W317" s="178"/>
      <c r="X317" s="178"/>
      <c r="Y317" s="178"/>
      <c r="Z317" s="178"/>
      <c r="AA317" s="178"/>
      <c r="AB317" s="178"/>
      <c r="AC317" s="178"/>
      <c r="AD317" s="178"/>
      <c r="AE317" s="178"/>
      <c r="AF317" s="178"/>
      <c r="AG317" s="178"/>
      <c r="AH317" s="178"/>
      <c r="AI317" s="178"/>
      <c r="AJ317" s="178"/>
      <c r="AK317" s="178"/>
      <c r="AL317" s="178"/>
      <c r="AM317" s="178"/>
      <c r="AN317" s="178"/>
      <c r="AO317" s="178"/>
      <c r="AP317" s="178"/>
      <c r="AQ317" s="178"/>
      <c r="AR317" s="178"/>
      <c r="AS317" s="178"/>
      <c r="AT317" s="178"/>
      <c r="AU317" s="178"/>
      <c r="AV317" s="194"/>
      <c r="AW317" s="194"/>
      <c r="AX317" s="194"/>
      <c r="AY317" s="194"/>
      <c r="AZ317" s="194"/>
    </row>
    <row r="318" spans="2:52">
      <c r="B318" s="179"/>
      <c r="C318" s="179"/>
      <c r="D318" s="178"/>
      <c r="E318" s="178"/>
      <c r="F318" s="178"/>
      <c r="G318" s="178"/>
      <c r="H318" s="178"/>
      <c r="I318" s="178"/>
      <c r="J318" s="178"/>
      <c r="K318" s="178"/>
      <c r="L318" s="178"/>
      <c r="M318" s="178"/>
      <c r="N318" s="180"/>
      <c r="O318" s="178"/>
      <c r="P318" s="180"/>
      <c r="Q318" s="178"/>
      <c r="R318" s="178"/>
      <c r="S318" s="178"/>
      <c r="T318" s="178"/>
      <c r="U318" s="178"/>
      <c r="V318" s="178"/>
      <c r="W318" s="178"/>
      <c r="X318" s="178"/>
      <c r="Y318" s="178"/>
      <c r="Z318" s="178"/>
      <c r="AA318" s="178"/>
      <c r="AB318" s="178"/>
      <c r="AC318" s="178"/>
      <c r="AD318" s="178"/>
      <c r="AE318" s="178"/>
      <c r="AF318" s="178"/>
      <c r="AG318" s="178"/>
      <c r="AH318" s="178"/>
      <c r="AI318" s="178"/>
      <c r="AJ318" s="178"/>
      <c r="AK318" s="178"/>
      <c r="AL318" s="178"/>
      <c r="AM318" s="178"/>
      <c r="AN318" s="178"/>
      <c r="AO318" s="178"/>
      <c r="AP318" s="178"/>
      <c r="AQ318" s="178"/>
      <c r="AR318" s="178"/>
      <c r="AS318" s="178"/>
      <c r="AT318" s="178"/>
      <c r="AU318" s="178"/>
      <c r="AV318" s="194"/>
      <c r="AW318" s="194"/>
      <c r="AX318" s="194"/>
      <c r="AY318" s="194"/>
      <c r="AZ318" s="194"/>
    </row>
    <row r="319" spans="2:52">
      <c r="B319" s="179"/>
      <c r="C319" s="179"/>
      <c r="D319" s="178"/>
      <c r="E319" s="178"/>
      <c r="F319" s="178"/>
      <c r="G319" s="178"/>
      <c r="H319" s="178"/>
      <c r="I319" s="178"/>
      <c r="J319" s="178"/>
      <c r="K319" s="178"/>
      <c r="L319" s="178"/>
      <c r="M319" s="178"/>
      <c r="N319" s="180"/>
      <c r="O319" s="178"/>
      <c r="P319" s="180"/>
      <c r="Q319" s="178"/>
      <c r="R319" s="178"/>
      <c r="S319" s="178"/>
      <c r="T319" s="178"/>
      <c r="U319" s="178"/>
      <c r="V319" s="178"/>
      <c r="W319" s="178"/>
      <c r="X319" s="178"/>
      <c r="Y319" s="178"/>
      <c r="Z319" s="178"/>
      <c r="AA319" s="178"/>
      <c r="AB319" s="178"/>
      <c r="AC319" s="178"/>
      <c r="AD319" s="178"/>
      <c r="AE319" s="178"/>
      <c r="AF319" s="178"/>
      <c r="AG319" s="178"/>
      <c r="AH319" s="178"/>
      <c r="AI319" s="178"/>
      <c r="AJ319" s="178"/>
      <c r="AK319" s="178"/>
      <c r="AL319" s="178"/>
      <c r="AM319" s="178"/>
      <c r="AN319" s="178"/>
      <c r="AO319" s="178"/>
      <c r="AP319" s="178"/>
      <c r="AQ319" s="178"/>
      <c r="AR319" s="178"/>
      <c r="AS319" s="178"/>
      <c r="AT319" s="178"/>
      <c r="AU319" s="178"/>
      <c r="AV319" s="194"/>
      <c r="AW319" s="194"/>
      <c r="AX319" s="194"/>
      <c r="AY319" s="194"/>
      <c r="AZ319" s="194"/>
    </row>
    <row r="320" spans="2:52">
      <c r="B320" s="179"/>
      <c r="C320" s="179"/>
      <c r="D320" s="178"/>
      <c r="E320" s="178"/>
      <c r="F320" s="178"/>
      <c r="G320" s="178"/>
      <c r="H320" s="178"/>
      <c r="I320" s="178"/>
      <c r="J320" s="178"/>
      <c r="K320" s="178"/>
      <c r="L320" s="178"/>
      <c r="M320" s="178"/>
      <c r="N320" s="180"/>
      <c r="O320" s="178"/>
      <c r="P320" s="180"/>
      <c r="Q320" s="178"/>
      <c r="R320" s="178"/>
      <c r="S320" s="178"/>
      <c r="T320" s="178"/>
      <c r="U320" s="178"/>
      <c r="V320" s="178"/>
      <c r="W320" s="178"/>
      <c r="X320" s="178"/>
      <c r="Y320" s="178"/>
      <c r="Z320" s="178"/>
      <c r="AA320" s="178"/>
      <c r="AB320" s="178"/>
      <c r="AC320" s="178"/>
      <c r="AD320" s="178"/>
      <c r="AE320" s="178"/>
      <c r="AF320" s="178"/>
      <c r="AG320" s="178"/>
      <c r="AH320" s="178"/>
      <c r="AI320" s="178"/>
      <c r="AJ320" s="178"/>
      <c r="AK320" s="178"/>
      <c r="AL320" s="178"/>
      <c r="AM320" s="178"/>
      <c r="AN320" s="178"/>
      <c r="AO320" s="178"/>
      <c r="AP320" s="178"/>
      <c r="AQ320" s="178"/>
      <c r="AR320" s="178"/>
      <c r="AS320" s="178"/>
      <c r="AT320" s="178"/>
      <c r="AU320" s="178"/>
      <c r="AV320" s="194"/>
      <c r="AW320" s="194"/>
      <c r="AX320" s="194"/>
      <c r="AY320" s="194"/>
      <c r="AZ320" s="194"/>
    </row>
    <row r="321" spans="2:52">
      <c r="B321" s="179"/>
      <c r="C321" s="179"/>
      <c r="D321" s="178"/>
      <c r="E321" s="178"/>
      <c r="F321" s="178"/>
      <c r="G321" s="178"/>
      <c r="H321" s="178"/>
      <c r="I321" s="178"/>
      <c r="J321" s="178"/>
      <c r="K321" s="178"/>
      <c r="L321" s="178"/>
      <c r="M321" s="178"/>
      <c r="N321" s="180"/>
      <c r="O321" s="178"/>
      <c r="P321" s="180"/>
      <c r="Q321" s="178"/>
      <c r="R321" s="178"/>
      <c r="S321" s="178"/>
      <c r="T321" s="178"/>
      <c r="U321" s="178"/>
      <c r="V321" s="178"/>
      <c r="W321" s="178"/>
      <c r="X321" s="178"/>
      <c r="Y321" s="178"/>
      <c r="Z321" s="178"/>
      <c r="AA321" s="178"/>
      <c r="AB321" s="178"/>
      <c r="AC321" s="178"/>
      <c r="AD321" s="178"/>
      <c r="AE321" s="178"/>
      <c r="AF321" s="178"/>
      <c r="AG321" s="178"/>
      <c r="AH321" s="178"/>
      <c r="AI321" s="178"/>
      <c r="AJ321" s="178"/>
      <c r="AK321" s="178"/>
      <c r="AL321" s="178"/>
      <c r="AM321" s="178"/>
      <c r="AN321" s="178"/>
      <c r="AO321" s="178"/>
      <c r="AP321" s="178"/>
      <c r="AQ321" s="178"/>
      <c r="AR321" s="178"/>
      <c r="AS321" s="178"/>
      <c r="AT321" s="178"/>
      <c r="AU321" s="178"/>
      <c r="AV321" s="194"/>
      <c r="AW321" s="194"/>
      <c r="AX321" s="194"/>
      <c r="AY321" s="194"/>
      <c r="AZ321" s="194"/>
    </row>
    <row r="322" spans="2:52">
      <c r="B322" s="179"/>
      <c r="C322" s="179"/>
      <c r="D322" s="178"/>
      <c r="E322" s="178"/>
      <c r="F322" s="178"/>
      <c r="G322" s="178"/>
      <c r="H322" s="178"/>
      <c r="I322" s="178"/>
      <c r="J322" s="178"/>
      <c r="K322" s="178"/>
      <c r="L322" s="178"/>
      <c r="M322" s="178"/>
      <c r="N322" s="180"/>
      <c r="O322" s="178"/>
      <c r="P322" s="180"/>
      <c r="Q322" s="178"/>
      <c r="R322" s="178"/>
      <c r="S322" s="178"/>
      <c r="T322" s="178"/>
      <c r="U322" s="178"/>
      <c r="V322" s="178"/>
      <c r="W322" s="178"/>
      <c r="X322" s="178"/>
      <c r="Y322" s="178"/>
      <c r="Z322" s="178"/>
      <c r="AA322" s="178"/>
      <c r="AB322" s="178"/>
      <c r="AC322" s="178"/>
      <c r="AD322" s="178"/>
      <c r="AE322" s="178"/>
      <c r="AF322" s="178"/>
      <c r="AG322" s="178"/>
      <c r="AH322" s="178"/>
      <c r="AI322" s="178"/>
      <c r="AJ322" s="178"/>
      <c r="AK322" s="178"/>
      <c r="AL322" s="178"/>
      <c r="AM322" s="178"/>
      <c r="AN322" s="178"/>
      <c r="AO322" s="178"/>
      <c r="AP322" s="178"/>
      <c r="AQ322" s="178"/>
      <c r="AR322" s="178"/>
      <c r="AS322" s="178"/>
      <c r="AT322" s="178"/>
      <c r="AU322" s="178"/>
      <c r="AV322" s="194"/>
      <c r="AW322" s="194"/>
      <c r="AX322" s="194"/>
      <c r="AY322" s="194"/>
      <c r="AZ322" s="194"/>
    </row>
    <row r="323" spans="2:52">
      <c r="B323" s="179"/>
      <c r="C323" s="179"/>
      <c r="D323" s="178"/>
      <c r="E323" s="178"/>
      <c r="F323" s="178"/>
      <c r="G323" s="178"/>
      <c r="H323" s="178"/>
      <c r="I323" s="178"/>
      <c r="J323" s="178"/>
      <c r="K323" s="178"/>
      <c r="L323" s="178"/>
      <c r="M323" s="178"/>
      <c r="N323" s="180"/>
      <c r="O323" s="178"/>
      <c r="P323" s="180"/>
      <c r="Q323" s="178"/>
      <c r="R323" s="178"/>
      <c r="S323" s="178"/>
      <c r="T323" s="178"/>
      <c r="U323" s="178"/>
      <c r="V323" s="178"/>
      <c r="W323" s="178"/>
      <c r="X323" s="178"/>
      <c r="Y323" s="178"/>
      <c r="Z323" s="178"/>
      <c r="AA323" s="178"/>
      <c r="AB323" s="178"/>
      <c r="AC323" s="178"/>
      <c r="AD323" s="178"/>
      <c r="AE323" s="178"/>
      <c r="AF323" s="178"/>
      <c r="AG323" s="178"/>
      <c r="AH323" s="178"/>
      <c r="AI323" s="178"/>
      <c r="AJ323" s="178"/>
      <c r="AK323" s="178"/>
      <c r="AL323" s="178"/>
      <c r="AM323" s="178"/>
      <c r="AN323" s="178"/>
      <c r="AO323" s="178"/>
      <c r="AP323" s="178"/>
      <c r="AQ323" s="178"/>
      <c r="AR323" s="178"/>
      <c r="AS323" s="178"/>
      <c r="AT323" s="178"/>
      <c r="AU323" s="178"/>
      <c r="AV323" s="194"/>
      <c r="AW323" s="194"/>
      <c r="AX323" s="194"/>
      <c r="AY323" s="194"/>
      <c r="AZ323" s="194"/>
    </row>
    <row r="324" spans="2:52">
      <c r="B324" s="179"/>
      <c r="C324" s="179"/>
      <c r="D324" s="178"/>
      <c r="E324" s="178"/>
      <c r="F324" s="178"/>
      <c r="G324" s="178"/>
      <c r="H324" s="178"/>
      <c r="I324" s="178"/>
      <c r="J324" s="178"/>
      <c r="K324" s="178"/>
      <c r="L324" s="178"/>
      <c r="M324" s="178"/>
      <c r="N324" s="180"/>
      <c r="O324" s="178"/>
      <c r="P324" s="180"/>
      <c r="Q324" s="178"/>
      <c r="R324" s="178"/>
      <c r="S324" s="178"/>
      <c r="T324" s="178"/>
      <c r="U324" s="178"/>
      <c r="V324" s="178"/>
      <c r="W324" s="178"/>
      <c r="X324" s="178"/>
      <c r="Y324" s="178"/>
      <c r="Z324" s="178"/>
      <c r="AA324" s="178"/>
      <c r="AB324" s="178"/>
      <c r="AC324" s="178"/>
      <c r="AD324" s="178"/>
      <c r="AE324" s="178"/>
      <c r="AF324" s="178"/>
      <c r="AG324" s="178"/>
      <c r="AH324" s="178"/>
      <c r="AI324" s="178"/>
      <c r="AJ324" s="178"/>
      <c r="AK324" s="178"/>
      <c r="AL324" s="178"/>
      <c r="AM324" s="178"/>
      <c r="AN324" s="178"/>
      <c r="AO324" s="178"/>
      <c r="AP324" s="178"/>
      <c r="AQ324" s="178"/>
      <c r="AR324" s="178"/>
      <c r="AS324" s="178"/>
      <c r="AT324" s="178"/>
      <c r="AU324" s="178"/>
      <c r="AV324" s="194"/>
      <c r="AW324" s="194"/>
      <c r="AX324" s="194"/>
      <c r="AY324" s="194"/>
      <c r="AZ324" s="194"/>
    </row>
  </sheetData>
  <phoneticPr fontId="0" type="noConversion"/>
  <pageMargins left="0.75" right="0.75" top="1" bottom="1" header="0.5" footer="0.5"/>
  <pageSetup orientation="portrait" verticalDpi="12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80"/>
  </sheetPr>
  <dimension ref="A1:AC65"/>
  <sheetViews>
    <sheetView zoomScale="90" zoomScaleNormal="90" workbookViewId="0">
      <pane xSplit="1" ySplit="2" topLeftCell="N3" activePane="bottomRight" state="frozen"/>
      <selection pane="topRight" activeCell="B1" sqref="B1"/>
      <selection pane="bottomLeft" activeCell="A3" sqref="A3"/>
      <selection pane="bottomRight" activeCell="AC1" sqref="AC1"/>
    </sheetView>
  </sheetViews>
  <sheetFormatPr defaultRowHeight="12.75"/>
  <cols>
    <col min="1" max="1" width="23.42578125" style="148" customWidth="1"/>
    <col min="2" max="3" width="11" style="10" customWidth="1"/>
    <col min="4" max="4" width="13.85546875" style="2" customWidth="1"/>
    <col min="5" max="7" width="9.85546875" style="2" customWidth="1"/>
    <col min="8" max="8" width="11.85546875" style="2" customWidth="1"/>
    <col min="9" max="10" width="11.85546875" style="13" customWidth="1"/>
    <col min="11" max="11" width="11" style="2" customWidth="1"/>
    <col min="12" max="12" width="10.5703125" style="2" customWidth="1"/>
    <col min="13" max="14" width="10.140625" style="2" customWidth="1"/>
    <col min="15" max="15" width="11.140625" style="13" customWidth="1"/>
    <col min="16" max="17" width="11.85546875" style="13" customWidth="1"/>
    <col min="18" max="18" width="9.140625" style="2"/>
    <col min="19" max="19" width="10.5703125" style="2" customWidth="1"/>
    <col min="20" max="21" width="10.140625" style="2" customWidth="1"/>
    <col min="22" max="22" width="11.140625" style="13" customWidth="1"/>
    <col min="23" max="24" width="11.85546875" style="13" customWidth="1"/>
    <col min="25" max="25" width="9.140625" style="2"/>
    <col min="26" max="26" width="10.5703125" style="2" customWidth="1"/>
    <col min="27" max="28" width="10.140625" style="2" customWidth="1"/>
    <col min="29" max="29" width="11.140625" style="13" customWidth="1"/>
    <col min="30" max="16384" width="9.140625" style="2"/>
  </cols>
  <sheetData>
    <row r="1" spans="1:29">
      <c r="B1" s="64" t="s">
        <v>64</v>
      </c>
      <c r="C1" s="64"/>
      <c r="D1" s="43"/>
      <c r="E1" s="43"/>
      <c r="F1" s="43"/>
      <c r="G1" s="43"/>
      <c r="H1" s="43"/>
      <c r="I1" s="91" t="s">
        <v>65</v>
      </c>
      <c r="J1" s="64"/>
      <c r="K1" s="64"/>
      <c r="L1" s="64"/>
      <c r="M1" s="64"/>
      <c r="N1" s="64"/>
      <c r="O1" s="64"/>
      <c r="P1" s="91" t="s">
        <v>27</v>
      </c>
      <c r="Q1" s="64"/>
      <c r="R1" s="64"/>
      <c r="S1" s="64"/>
      <c r="T1" s="64"/>
      <c r="U1" s="64"/>
      <c r="V1" s="64"/>
      <c r="W1" s="91" t="s">
        <v>66</v>
      </c>
      <c r="X1" s="64"/>
      <c r="Y1" s="64"/>
      <c r="Z1" s="64"/>
      <c r="AA1" s="64"/>
      <c r="AB1" s="64"/>
      <c r="AC1" s="64"/>
    </row>
    <row r="2" spans="1:29">
      <c r="B2" s="86" t="s">
        <v>218</v>
      </c>
      <c r="C2" s="86" t="s">
        <v>219</v>
      </c>
      <c r="D2" s="113" t="s">
        <v>221</v>
      </c>
      <c r="E2" s="109" t="s">
        <v>172</v>
      </c>
      <c r="F2" s="109" t="s">
        <v>133</v>
      </c>
      <c r="G2" s="109" t="s">
        <v>136</v>
      </c>
      <c r="H2" s="109" t="s">
        <v>135</v>
      </c>
      <c r="I2" s="127" t="s">
        <v>218</v>
      </c>
      <c r="J2" s="128" t="s">
        <v>219</v>
      </c>
      <c r="K2" s="131" t="s">
        <v>221</v>
      </c>
      <c r="L2" s="132" t="s">
        <v>172</v>
      </c>
      <c r="M2" s="132" t="s">
        <v>133</v>
      </c>
      <c r="N2" s="132" t="s">
        <v>136</v>
      </c>
      <c r="O2" s="132" t="s">
        <v>135</v>
      </c>
      <c r="P2" s="127" t="s">
        <v>218</v>
      </c>
      <c r="Q2" s="128" t="s">
        <v>219</v>
      </c>
      <c r="R2" s="131" t="s">
        <v>221</v>
      </c>
      <c r="S2" s="132" t="s">
        <v>172</v>
      </c>
      <c r="T2" s="132" t="s">
        <v>133</v>
      </c>
      <c r="U2" s="132" t="s">
        <v>136</v>
      </c>
      <c r="V2" s="132" t="s">
        <v>135</v>
      </c>
      <c r="W2" s="127" t="s">
        <v>218</v>
      </c>
      <c r="X2" s="128" t="s">
        <v>219</v>
      </c>
      <c r="Y2" s="131" t="s">
        <v>221</v>
      </c>
      <c r="Z2" s="132" t="s">
        <v>172</v>
      </c>
      <c r="AA2" s="132" t="s">
        <v>133</v>
      </c>
      <c r="AB2" s="132" t="s">
        <v>136</v>
      </c>
      <c r="AC2" s="132" t="s">
        <v>135</v>
      </c>
    </row>
    <row r="3" spans="1:29" s="15" customFormat="1">
      <c r="A3" s="221" t="s">
        <v>238</v>
      </c>
      <c r="B3" s="231">
        <f>+B4+B22+B37+B51+B62</f>
        <v>1355748</v>
      </c>
      <c r="C3" s="231">
        <f t="shared" ref="C3:V3" si="0">+C4+C22+C37+C51+C62</f>
        <v>1418401</v>
      </c>
      <c r="D3" s="232">
        <f t="shared" si="0"/>
        <v>29955</v>
      </c>
      <c r="E3" s="207">
        <f t="shared" si="0"/>
        <v>140105</v>
      </c>
      <c r="F3" s="207">
        <f t="shared" si="0"/>
        <v>379817</v>
      </c>
      <c r="G3" s="207">
        <f t="shared" si="0"/>
        <v>375460</v>
      </c>
      <c r="H3" s="207">
        <f t="shared" si="0"/>
        <v>1733817</v>
      </c>
      <c r="I3" s="232">
        <f t="shared" si="0"/>
        <v>1426949</v>
      </c>
      <c r="J3" s="233">
        <f t="shared" si="0"/>
        <v>1489987</v>
      </c>
      <c r="K3" s="232">
        <f t="shared" si="0"/>
        <v>32032</v>
      </c>
      <c r="L3" s="207">
        <f t="shared" si="0"/>
        <v>158599</v>
      </c>
      <c r="M3" s="207">
        <f t="shared" si="0"/>
        <v>447077</v>
      </c>
      <c r="N3" s="207">
        <f t="shared" si="0"/>
        <v>416845</v>
      </c>
      <c r="O3" s="207">
        <f t="shared" si="0"/>
        <v>1877255</v>
      </c>
      <c r="P3" s="232">
        <f t="shared" si="0"/>
        <v>1287697</v>
      </c>
      <c r="Q3" s="233">
        <f t="shared" si="0"/>
        <v>1331728</v>
      </c>
      <c r="R3" s="232">
        <f t="shared" si="0"/>
        <v>32213</v>
      </c>
      <c r="S3" s="207">
        <f t="shared" si="0"/>
        <v>163575</v>
      </c>
      <c r="T3" s="207">
        <f t="shared" si="0"/>
        <v>481698</v>
      </c>
      <c r="U3" s="207">
        <f t="shared" si="0"/>
        <v>451384</v>
      </c>
      <c r="V3" s="207">
        <f t="shared" si="0"/>
        <v>1883382</v>
      </c>
      <c r="W3" s="232">
        <f t="shared" ref="W3:AC3" si="1">+W4+W22+W37+W51+W62</f>
        <v>1531221.3947037291</v>
      </c>
      <c r="X3" s="233">
        <f t="shared" si="1"/>
        <v>1573508.6323495768</v>
      </c>
      <c r="Y3" s="232">
        <f t="shared" si="1"/>
        <v>34131</v>
      </c>
      <c r="Z3" s="207">
        <f t="shared" si="1"/>
        <v>167840</v>
      </c>
      <c r="AA3" s="207">
        <f t="shared" si="1"/>
        <v>545518</v>
      </c>
      <c r="AB3" s="207">
        <f t="shared" si="1"/>
        <v>472261</v>
      </c>
      <c r="AC3" s="207">
        <f t="shared" si="1"/>
        <v>1871980</v>
      </c>
    </row>
    <row r="4" spans="1:29" s="15" customFormat="1">
      <c r="A4" s="144" t="s">
        <v>239</v>
      </c>
      <c r="B4" s="224">
        <f>SUM(B6:B21)</f>
        <v>447361</v>
      </c>
      <c r="C4" s="225">
        <f t="shared" ref="C4:V4" si="2">SUM(C6:C21)</f>
        <v>476687</v>
      </c>
      <c r="D4" s="176">
        <f t="shared" si="2"/>
        <v>10290</v>
      </c>
      <c r="E4" s="226">
        <f t="shared" si="2"/>
        <v>30466</v>
      </c>
      <c r="F4" s="226">
        <f t="shared" si="2"/>
        <v>136275</v>
      </c>
      <c r="G4" s="226">
        <f t="shared" si="2"/>
        <v>217467</v>
      </c>
      <c r="H4" s="226">
        <f t="shared" si="2"/>
        <v>543909</v>
      </c>
      <c r="I4" s="177">
        <f t="shared" si="2"/>
        <v>474609</v>
      </c>
      <c r="J4" s="227">
        <f t="shared" si="2"/>
        <v>503897</v>
      </c>
      <c r="K4" s="228">
        <f t="shared" si="2"/>
        <v>10777</v>
      </c>
      <c r="L4" s="229">
        <f t="shared" si="2"/>
        <v>31097</v>
      </c>
      <c r="M4" s="229">
        <f t="shared" si="2"/>
        <v>150569</v>
      </c>
      <c r="N4" s="229">
        <f t="shared" si="2"/>
        <v>220700</v>
      </c>
      <c r="O4" s="229">
        <f t="shared" si="2"/>
        <v>565420</v>
      </c>
      <c r="P4" s="177">
        <f t="shared" si="2"/>
        <v>514372</v>
      </c>
      <c r="Q4" s="227">
        <f t="shared" si="2"/>
        <v>541057</v>
      </c>
      <c r="R4" s="228">
        <f t="shared" si="2"/>
        <v>11373</v>
      </c>
      <c r="S4" s="229">
        <f t="shared" si="2"/>
        <v>33378</v>
      </c>
      <c r="T4" s="229">
        <f t="shared" si="2"/>
        <v>168308</v>
      </c>
      <c r="U4" s="229">
        <f t="shared" si="2"/>
        <v>249546</v>
      </c>
      <c r="V4" s="229">
        <f t="shared" si="2"/>
        <v>593115</v>
      </c>
      <c r="W4" s="177">
        <f t="shared" ref="W4:AC4" si="3">SUM(W6:W21)</f>
        <v>534990</v>
      </c>
      <c r="X4" s="227">
        <f t="shared" si="3"/>
        <v>557707</v>
      </c>
      <c r="Y4" s="228">
        <f t="shared" si="3"/>
        <v>12368</v>
      </c>
      <c r="Z4" s="229">
        <f t="shared" si="3"/>
        <v>35283</v>
      </c>
      <c r="AA4" s="229">
        <f t="shared" si="3"/>
        <v>191266</v>
      </c>
      <c r="AB4" s="229">
        <f t="shared" si="3"/>
        <v>260575</v>
      </c>
      <c r="AC4" s="229">
        <f t="shared" si="3"/>
        <v>592237</v>
      </c>
    </row>
    <row r="5" spans="1:29" s="15" customFormat="1">
      <c r="A5" s="149" t="s">
        <v>226</v>
      </c>
      <c r="B5" s="111"/>
      <c r="C5" s="108"/>
      <c r="D5" s="123"/>
      <c r="E5" s="123"/>
      <c r="F5" s="123"/>
      <c r="G5" s="123"/>
      <c r="H5" s="123"/>
      <c r="I5" s="120"/>
      <c r="J5" s="126"/>
      <c r="K5" s="121"/>
      <c r="O5" s="49"/>
      <c r="P5" s="120"/>
      <c r="Q5" s="126"/>
      <c r="R5" s="121"/>
      <c r="V5" s="49"/>
      <c r="W5" s="120"/>
      <c r="X5" s="126"/>
      <c r="Y5" s="121"/>
      <c r="AC5" s="49"/>
    </row>
    <row r="6" spans="1:29" s="15" customFormat="1">
      <c r="A6" s="144" t="s">
        <v>30</v>
      </c>
      <c r="B6" s="32">
        <v>18694</v>
      </c>
      <c r="C6" s="107">
        <v>20188</v>
      </c>
      <c r="D6" s="123">
        <v>342</v>
      </c>
      <c r="E6" s="123">
        <v>411</v>
      </c>
      <c r="F6" s="123">
        <v>580</v>
      </c>
      <c r="G6" s="123">
        <v>12546</v>
      </c>
      <c r="H6" s="123">
        <v>25004</v>
      </c>
      <c r="I6" s="120">
        <v>19782</v>
      </c>
      <c r="J6" s="126">
        <v>21531</v>
      </c>
      <c r="K6" s="121">
        <v>437</v>
      </c>
      <c r="L6" s="49">
        <v>474</v>
      </c>
      <c r="M6" s="49">
        <v>684</v>
      </c>
      <c r="N6" s="49">
        <v>13343</v>
      </c>
      <c r="O6" s="49">
        <v>26375</v>
      </c>
      <c r="P6" s="120">
        <v>20207</v>
      </c>
      <c r="Q6" s="126">
        <v>21826</v>
      </c>
      <c r="R6" s="121">
        <v>461</v>
      </c>
      <c r="S6" s="49">
        <v>509</v>
      </c>
      <c r="T6" s="49">
        <v>799</v>
      </c>
      <c r="U6" s="49">
        <v>13884</v>
      </c>
      <c r="V6" s="49">
        <v>26380</v>
      </c>
      <c r="W6" s="120">
        <v>20844</v>
      </c>
      <c r="X6" s="126">
        <v>22271</v>
      </c>
      <c r="Y6" s="121">
        <v>407</v>
      </c>
      <c r="Z6" s="49">
        <v>606</v>
      </c>
      <c r="AA6" s="49">
        <v>976</v>
      </c>
      <c r="AB6" s="49">
        <v>14558</v>
      </c>
      <c r="AC6" s="49">
        <v>26569</v>
      </c>
    </row>
    <row r="7" spans="1:29" s="15" customFormat="1">
      <c r="A7" s="144" t="s">
        <v>31</v>
      </c>
      <c r="B7" s="32">
        <v>6193</v>
      </c>
      <c r="C7" s="107">
        <v>6429</v>
      </c>
      <c r="D7" s="123">
        <v>154</v>
      </c>
      <c r="E7" s="123">
        <v>449</v>
      </c>
      <c r="F7" s="123">
        <v>1121</v>
      </c>
      <c r="G7" s="123">
        <v>5534</v>
      </c>
      <c r="H7" s="123">
        <v>19449</v>
      </c>
      <c r="I7" s="120">
        <v>13892</v>
      </c>
      <c r="J7" s="126">
        <v>14833</v>
      </c>
      <c r="K7" s="121">
        <v>185</v>
      </c>
      <c r="L7" s="49">
        <v>513</v>
      </c>
      <c r="M7" s="49">
        <v>1421</v>
      </c>
      <c r="N7" s="49">
        <v>6132</v>
      </c>
      <c r="O7" s="49">
        <v>20474</v>
      </c>
      <c r="P7" s="120">
        <v>14091</v>
      </c>
      <c r="Q7" s="126">
        <v>13965</v>
      </c>
      <c r="R7" s="121">
        <v>205</v>
      </c>
      <c r="S7" s="49">
        <v>442</v>
      </c>
      <c r="T7" s="49">
        <v>1599</v>
      </c>
      <c r="U7" s="49">
        <v>5939</v>
      </c>
      <c r="V7" s="49">
        <v>19872</v>
      </c>
      <c r="W7" s="120">
        <v>13819</v>
      </c>
      <c r="X7" s="126">
        <v>14457</v>
      </c>
      <c r="Y7" s="121">
        <v>171</v>
      </c>
      <c r="Z7" s="49">
        <v>553</v>
      </c>
      <c r="AA7" s="49">
        <v>1849</v>
      </c>
      <c r="AB7" s="49">
        <v>5945</v>
      </c>
      <c r="AC7" s="49">
        <v>19498</v>
      </c>
    </row>
    <row r="8" spans="1:29" s="15" customFormat="1">
      <c r="A8" s="136" t="s">
        <v>71</v>
      </c>
      <c r="B8" s="32">
        <v>3495</v>
      </c>
      <c r="C8" s="107">
        <v>3710</v>
      </c>
      <c r="D8" s="123">
        <v>27</v>
      </c>
      <c r="E8" s="123">
        <v>237</v>
      </c>
      <c r="F8" s="123">
        <v>424</v>
      </c>
      <c r="G8" s="123">
        <v>2034</v>
      </c>
      <c r="H8" s="123">
        <v>4483</v>
      </c>
      <c r="I8" s="120" t="s">
        <v>224</v>
      </c>
      <c r="J8" s="126" t="s">
        <v>224</v>
      </c>
      <c r="K8" s="120" t="s">
        <v>138</v>
      </c>
      <c r="L8" s="49" t="s">
        <v>224</v>
      </c>
      <c r="M8" s="49" t="s">
        <v>224</v>
      </c>
      <c r="N8" s="49" t="s">
        <v>224</v>
      </c>
      <c r="O8" s="49" t="s">
        <v>224</v>
      </c>
      <c r="P8" s="120">
        <v>3862</v>
      </c>
      <c r="Q8" s="126">
        <v>3977</v>
      </c>
      <c r="R8" s="120">
        <v>31</v>
      </c>
      <c r="S8" s="49">
        <v>246</v>
      </c>
      <c r="T8" s="49">
        <v>522</v>
      </c>
      <c r="U8" s="49">
        <v>2438</v>
      </c>
      <c r="V8" s="49">
        <v>4602</v>
      </c>
      <c r="W8" s="120">
        <v>3885</v>
      </c>
      <c r="X8" s="126">
        <v>4248</v>
      </c>
      <c r="Y8" s="120">
        <v>26</v>
      </c>
      <c r="Z8" s="49">
        <v>309</v>
      </c>
      <c r="AA8" s="49">
        <v>594</v>
      </c>
      <c r="AB8" s="49">
        <v>2507</v>
      </c>
      <c r="AC8" s="49">
        <v>4697</v>
      </c>
    </row>
    <row r="9" spans="1:29" s="15" customFormat="1">
      <c r="A9" s="144" t="s">
        <v>32</v>
      </c>
      <c r="B9" s="32">
        <v>67846</v>
      </c>
      <c r="C9" s="107">
        <v>72166</v>
      </c>
      <c r="D9" s="123">
        <v>405</v>
      </c>
      <c r="E9" s="123">
        <v>4234</v>
      </c>
      <c r="F9" s="123">
        <v>28861</v>
      </c>
      <c r="G9" s="123">
        <v>28099</v>
      </c>
      <c r="H9" s="123">
        <v>78413</v>
      </c>
      <c r="I9" s="120">
        <v>70331</v>
      </c>
      <c r="J9" s="126">
        <v>75923</v>
      </c>
      <c r="K9" s="121">
        <v>443</v>
      </c>
      <c r="L9" s="49">
        <v>4255</v>
      </c>
      <c r="M9" s="49">
        <v>31721</v>
      </c>
      <c r="N9" s="49">
        <v>30239</v>
      </c>
      <c r="O9" s="49">
        <v>79596</v>
      </c>
      <c r="P9" s="120">
        <v>72427</v>
      </c>
      <c r="Q9" s="126">
        <v>77639</v>
      </c>
      <c r="R9" s="121">
        <v>451</v>
      </c>
      <c r="S9" s="49">
        <v>4436</v>
      </c>
      <c r="T9" s="49">
        <v>34079</v>
      </c>
      <c r="U9" s="49">
        <v>32167</v>
      </c>
      <c r="V9" s="49">
        <v>78933</v>
      </c>
      <c r="W9" s="120">
        <v>74094</v>
      </c>
      <c r="X9" s="126">
        <v>78468</v>
      </c>
      <c r="Y9" s="121">
        <v>502</v>
      </c>
      <c r="Z9" s="49">
        <v>4540</v>
      </c>
      <c r="AA9" s="49">
        <v>36397</v>
      </c>
      <c r="AB9" s="49">
        <v>33748</v>
      </c>
      <c r="AC9" s="49">
        <v>77375</v>
      </c>
    </row>
    <row r="10" spans="1:29" s="15" customFormat="1">
      <c r="A10" s="144" t="s">
        <v>33</v>
      </c>
      <c r="B10" s="32">
        <v>36504</v>
      </c>
      <c r="C10" s="107">
        <v>40034</v>
      </c>
      <c r="D10" s="123">
        <v>94</v>
      </c>
      <c r="E10" s="123">
        <v>2798</v>
      </c>
      <c r="F10" s="123">
        <v>3515</v>
      </c>
      <c r="G10" s="123">
        <v>26195</v>
      </c>
      <c r="H10" s="123">
        <v>43936</v>
      </c>
      <c r="I10" s="120">
        <v>39036</v>
      </c>
      <c r="J10" s="126">
        <v>42997</v>
      </c>
      <c r="K10" s="121">
        <v>145</v>
      </c>
      <c r="L10" s="49">
        <v>2868</v>
      </c>
      <c r="M10" s="49">
        <v>4309</v>
      </c>
      <c r="N10" s="49">
        <v>29010</v>
      </c>
      <c r="O10" s="49">
        <v>45701</v>
      </c>
      <c r="P10" s="120">
        <v>41306</v>
      </c>
      <c r="Q10" s="126">
        <v>44857</v>
      </c>
      <c r="R10" s="121">
        <v>140</v>
      </c>
      <c r="S10" s="49">
        <v>3101</v>
      </c>
      <c r="T10" s="49">
        <v>5052</v>
      </c>
      <c r="U10" s="49">
        <v>31949</v>
      </c>
      <c r="V10" s="49">
        <v>45921</v>
      </c>
      <c r="W10" s="120">
        <v>43664</v>
      </c>
      <c r="X10" s="126">
        <v>47897</v>
      </c>
      <c r="Y10" s="121">
        <v>226</v>
      </c>
      <c r="Z10" s="49">
        <v>3394</v>
      </c>
      <c r="AA10" s="49">
        <v>6649</v>
      </c>
      <c r="AB10" s="49">
        <v>33342</v>
      </c>
      <c r="AC10" s="49">
        <v>45833</v>
      </c>
    </row>
    <row r="11" spans="1:29" s="15" customFormat="1">
      <c r="A11" s="144" t="s">
        <v>34</v>
      </c>
      <c r="B11" s="112" t="s">
        <v>138</v>
      </c>
      <c r="C11" s="106" t="s">
        <v>138</v>
      </c>
      <c r="D11" s="123" t="s">
        <v>138</v>
      </c>
      <c r="E11" s="123" t="s">
        <v>138</v>
      </c>
      <c r="F11" s="123" t="s">
        <v>138</v>
      </c>
      <c r="G11" s="123" t="s">
        <v>138</v>
      </c>
      <c r="H11" s="123" t="s">
        <v>138</v>
      </c>
      <c r="I11" s="120">
        <v>19181</v>
      </c>
      <c r="J11" s="126">
        <v>19798</v>
      </c>
      <c r="K11" s="121">
        <v>53</v>
      </c>
      <c r="L11" s="49">
        <v>390</v>
      </c>
      <c r="M11" s="49">
        <v>585</v>
      </c>
      <c r="N11" s="49">
        <v>3769</v>
      </c>
      <c r="O11" s="49">
        <v>34185</v>
      </c>
      <c r="P11" s="120">
        <v>20200</v>
      </c>
      <c r="Q11" s="126">
        <v>20987</v>
      </c>
      <c r="R11" s="121">
        <v>6</v>
      </c>
      <c r="S11" s="49">
        <v>417</v>
      </c>
      <c r="T11" s="49">
        <v>710</v>
      </c>
      <c r="U11" s="49">
        <v>4213</v>
      </c>
      <c r="V11" s="49">
        <v>36044</v>
      </c>
      <c r="W11" s="120">
        <v>21253</v>
      </c>
      <c r="X11" s="126">
        <v>21295</v>
      </c>
      <c r="Y11" s="121">
        <v>51</v>
      </c>
      <c r="Z11" s="49">
        <v>533</v>
      </c>
      <c r="AA11" s="49">
        <v>835</v>
      </c>
      <c r="AB11" s="49">
        <v>4573</v>
      </c>
      <c r="AC11" s="49">
        <v>36672</v>
      </c>
    </row>
    <row r="12" spans="1:29" s="15" customFormat="1">
      <c r="A12" s="144" t="s">
        <v>35</v>
      </c>
      <c r="B12" s="32">
        <v>15746</v>
      </c>
      <c r="C12" s="107">
        <v>18528</v>
      </c>
      <c r="D12" s="123">
        <v>242</v>
      </c>
      <c r="E12" s="123">
        <v>658</v>
      </c>
      <c r="F12" s="123">
        <v>556</v>
      </c>
      <c r="G12" s="123">
        <v>13051</v>
      </c>
      <c r="H12" s="123">
        <v>19767</v>
      </c>
      <c r="I12" s="120">
        <v>15698</v>
      </c>
      <c r="J12" s="126">
        <v>18703</v>
      </c>
      <c r="K12" s="121">
        <v>238</v>
      </c>
      <c r="L12" s="49">
        <v>622</v>
      </c>
      <c r="M12" s="49">
        <v>672</v>
      </c>
      <c r="N12" s="49">
        <v>13253</v>
      </c>
      <c r="O12" s="49">
        <v>19616</v>
      </c>
      <c r="P12" s="120">
        <v>16544</v>
      </c>
      <c r="Q12" s="126">
        <v>19077</v>
      </c>
      <c r="R12" s="121">
        <v>287</v>
      </c>
      <c r="S12" s="49">
        <v>682</v>
      </c>
      <c r="T12" s="49">
        <v>718</v>
      </c>
      <c r="U12" s="49">
        <v>14346</v>
      </c>
      <c r="V12" s="49">
        <v>19589</v>
      </c>
      <c r="W12" s="120">
        <v>17010</v>
      </c>
      <c r="X12" s="126">
        <v>19563</v>
      </c>
      <c r="Y12" s="121">
        <v>245</v>
      </c>
      <c r="Z12" s="49">
        <v>721</v>
      </c>
      <c r="AA12" s="49">
        <v>933</v>
      </c>
      <c r="AB12" s="49">
        <v>15178</v>
      </c>
      <c r="AC12" s="49">
        <v>19496</v>
      </c>
    </row>
    <row r="13" spans="1:29" s="15" customFormat="1">
      <c r="A13" s="144" t="s">
        <v>36</v>
      </c>
      <c r="B13" s="32">
        <v>27874</v>
      </c>
      <c r="C13" s="107">
        <v>29690</v>
      </c>
      <c r="D13" s="123">
        <v>179</v>
      </c>
      <c r="E13" s="123">
        <v>3311</v>
      </c>
      <c r="F13" s="123">
        <v>3130</v>
      </c>
      <c r="G13" s="123">
        <v>19779</v>
      </c>
      <c r="H13" s="123">
        <v>31165</v>
      </c>
      <c r="I13" s="120">
        <v>28730</v>
      </c>
      <c r="J13" s="126">
        <v>30441</v>
      </c>
      <c r="K13" s="121">
        <v>193</v>
      </c>
      <c r="L13" s="49">
        <v>3392</v>
      </c>
      <c r="M13" s="49">
        <v>3555</v>
      </c>
      <c r="N13" s="49">
        <v>20602</v>
      </c>
      <c r="O13" s="49">
        <v>31429</v>
      </c>
      <c r="P13" s="120">
        <v>28217</v>
      </c>
      <c r="Q13" s="126">
        <v>30087</v>
      </c>
      <c r="R13" s="121">
        <v>186</v>
      </c>
      <c r="S13" s="49">
        <v>3426</v>
      </c>
      <c r="T13" s="49">
        <v>3842</v>
      </c>
      <c r="U13" s="49">
        <v>20581</v>
      </c>
      <c r="V13" s="49">
        <v>30269</v>
      </c>
      <c r="W13" s="120">
        <v>29049</v>
      </c>
      <c r="X13" s="126">
        <v>30029</v>
      </c>
      <c r="Y13" s="121">
        <v>190</v>
      </c>
      <c r="Z13" s="49">
        <v>3700</v>
      </c>
      <c r="AA13" s="49">
        <v>4087</v>
      </c>
      <c r="AB13" s="49">
        <v>21231</v>
      </c>
      <c r="AC13" s="49">
        <v>29870</v>
      </c>
    </row>
    <row r="14" spans="1:29" s="15" customFormat="1">
      <c r="A14" s="144" t="s">
        <v>37</v>
      </c>
      <c r="B14" s="32">
        <v>10913</v>
      </c>
      <c r="C14" s="107">
        <v>13273</v>
      </c>
      <c r="D14" s="123">
        <v>39</v>
      </c>
      <c r="E14" s="123">
        <v>243</v>
      </c>
      <c r="F14" s="123">
        <v>227</v>
      </c>
      <c r="G14" s="123">
        <v>11437</v>
      </c>
      <c r="H14" s="123">
        <v>12240</v>
      </c>
      <c r="I14" s="120">
        <v>11097</v>
      </c>
      <c r="J14" s="126">
        <v>13644</v>
      </c>
      <c r="K14" s="121">
        <v>40</v>
      </c>
      <c r="L14" s="49">
        <v>280</v>
      </c>
      <c r="M14" s="49">
        <v>271</v>
      </c>
      <c r="N14" s="49">
        <v>11660</v>
      </c>
      <c r="O14" s="49">
        <v>12544</v>
      </c>
      <c r="P14" s="120">
        <v>11225</v>
      </c>
      <c r="Q14" s="126">
        <v>13228</v>
      </c>
      <c r="R14" s="121">
        <v>37</v>
      </c>
      <c r="S14" s="49">
        <v>239</v>
      </c>
      <c r="T14" s="49">
        <v>313</v>
      </c>
      <c r="U14" s="49">
        <v>11837</v>
      </c>
      <c r="V14" s="49">
        <v>12079</v>
      </c>
      <c r="W14" s="120">
        <v>11735</v>
      </c>
      <c r="X14" s="126">
        <v>13586</v>
      </c>
      <c r="Y14" s="121">
        <v>40</v>
      </c>
      <c r="Z14" s="49">
        <v>257</v>
      </c>
      <c r="AA14" s="49">
        <v>325</v>
      </c>
      <c r="AB14" s="49">
        <v>12165</v>
      </c>
      <c r="AC14" s="49">
        <v>12685</v>
      </c>
    </row>
    <row r="15" spans="1:29" s="15" customFormat="1">
      <c r="A15" s="136" t="s">
        <v>38</v>
      </c>
      <c r="B15" s="32">
        <v>35720</v>
      </c>
      <c r="C15" s="107">
        <v>39081</v>
      </c>
      <c r="D15" s="123">
        <v>861</v>
      </c>
      <c r="E15" s="123">
        <v>1824</v>
      </c>
      <c r="F15" s="123">
        <v>3364</v>
      </c>
      <c r="G15" s="123">
        <v>20526</v>
      </c>
      <c r="H15" s="123">
        <v>48226</v>
      </c>
      <c r="I15" s="120">
        <v>39616</v>
      </c>
      <c r="J15" s="126">
        <v>42150</v>
      </c>
      <c r="K15" s="121">
        <v>1010</v>
      </c>
      <c r="L15" s="49">
        <v>1944</v>
      </c>
      <c r="M15" s="49">
        <v>4228</v>
      </c>
      <c r="N15" s="49">
        <v>23002</v>
      </c>
      <c r="O15" s="49">
        <v>51582</v>
      </c>
      <c r="P15" s="120">
        <v>41247</v>
      </c>
      <c r="Q15" s="126">
        <v>43600</v>
      </c>
      <c r="R15" s="121">
        <v>1102</v>
      </c>
      <c r="S15" s="49">
        <v>2088</v>
      </c>
      <c r="T15" s="49">
        <v>5067</v>
      </c>
      <c r="U15" s="49">
        <v>24103</v>
      </c>
      <c r="V15" s="49">
        <v>52487</v>
      </c>
      <c r="W15" s="120">
        <v>42118</v>
      </c>
      <c r="X15" s="126">
        <v>44569</v>
      </c>
      <c r="Y15" s="121">
        <v>1243</v>
      </c>
      <c r="Z15" s="49">
        <v>2243</v>
      </c>
      <c r="AA15" s="49">
        <v>5681</v>
      </c>
      <c r="AB15" s="49">
        <v>25181</v>
      </c>
      <c r="AC15" s="49">
        <v>52339</v>
      </c>
    </row>
    <row r="16" spans="1:29" s="15" customFormat="1">
      <c r="A16" s="144" t="s">
        <v>39</v>
      </c>
      <c r="B16" s="32">
        <v>18234</v>
      </c>
      <c r="C16" s="107">
        <v>18866</v>
      </c>
      <c r="D16" s="123">
        <v>6730</v>
      </c>
      <c r="E16" s="123">
        <v>856</v>
      </c>
      <c r="F16" s="123">
        <v>2385</v>
      </c>
      <c r="G16" s="123">
        <v>3599</v>
      </c>
      <c r="H16" s="123">
        <v>23530</v>
      </c>
      <c r="I16" s="120">
        <v>18550</v>
      </c>
      <c r="J16" s="126">
        <v>19080</v>
      </c>
      <c r="K16" s="121">
        <v>6770</v>
      </c>
      <c r="L16" s="49">
        <v>867</v>
      </c>
      <c r="M16" s="49">
        <v>2476</v>
      </c>
      <c r="N16" s="49">
        <v>3926</v>
      </c>
      <c r="O16" s="49">
        <v>23591</v>
      </c>
      <c r="P16" s="120">
        <v>18649</v>
      </c>
      <c r="Q16" s="126">
        <v>18570</v>
      </c>
      <c r="R16" s="121">
        <v>7034</v>
      </c>
      <c r="S16" s="49">
        <v>902</v>
      </c>
      <c r="T16" s="49">
        <v>2664</v>
      </c>
      <c r="U16" s="49">
        <v>3643</v>
      </c>
      <c r="V16" s="49">
        <v>22976</v>
      </c>
      <c r="W16" s="120">
        <v>19255</v>
      </c>
      <c r="X16" s="126">
        <v>19248</v>
      </c>
      <c r="Y16" s="121">
        <v>7281</v>
      </c>
      <c r="Z16" s="49">
        <v>1063</v>
      </c>
      <c r="AA16" s="49">
        <v>2870</v>
      </c>
      <c r="AB16" s="49">
        <v>3797</v>
      </c>
      <c r="AC16" s="49">
        <v>23492</v>
      </c>
    </row>
    <row r="17" spans="1:29" s="15" customFormat="1">
      <c r="A17" s="144" t="s">
        <v>40</v>
      </c>
      <c r="B17" s="32">
        <v>15857</v>
      </c>
      <c r="C17" s="107">
        <v>18863</v>
      </c>
      <c r="D17" s="219">
        <v>44</v>
      </c>
      <c r="E17" s="219">
        <v>462</v>
      </c>
      <c r="F17" s="219">
        <v>631</v>
      </c>
      <c r="G17" s="219">
        <v>12643</v>
      </c>
      <c r="H17" s="219">
        <v>21062</v>
      </c>
      <c r="I17" s="120" t="s">
        <v>224</v>
      </c>
      <c r="J17" s="126" t="s">
        <v>224</v>
      </c>
      <c r="K17" s="120" t="s">
        <v>138</v>
      </c>
      <c r="L17" s="49" t="s">
        <v>224</v>
      </c>
      <c r="M17" s="49" t="s">
        <v>224</v>
      </c>
      <c r="N17" s="49" t="s">
        <v>224</v>
      </c>
      <c r="O17" s="49" t="s">
        <v>224</v>
      </c>
      <c r="P17" s="120">
        <v>18141</v>
      </c>
      <c r="Q17" s="126">
        <v>20792</v>
      </c>
      <c r="R17" s="120">
        <v>107</v>
      </c>
      <c r="S17" s="49">
        <v>605</v>
      </c>
      <c r="T17" s="49">
        <v>1227</v>
      </c>
      <c r="U17" s="49">
        <v>14541</v>
      </c>
      <c r="V17" s="49">
        <v>22453</v>
      </c>
      <c r="W17" s="120">
        <v>18424</v>
      </c>
      <c r="X17" s="126">
        <v>21230</v>
      </c>
      <c r="Y17" s="120">
        <v>109</v>
      </c>
      <c r="Z17" s="49">
        <v>699</v>
      </c>
      <c r="AA17" s="49">
        <v>1394</v>
      </c>
      <c r="AB17" s="49">
        <v>15125</v>
      </c>
      <c r="AC17" s="49">
        <v>22985</v>
      </c>
    </row>
    <row r="18" spans="1:29" s="15" customFormat="1">
      <c r="A18" s="144" t="s">
        <v>41</v>
      </c>
      <c r="B18" s="220">
        <v>26221</v>
      </c>
      <c r="C18" s="107">
        <v>28130</v>
      </c>
      <c r="D18" s="123">
        <v>94</v>
      </c>
      <c r="E18" s="123">
        <v>934</v>
      </c>
      <c r="F18" s="123">
        <v>1146</v>
      </c>
      <c r="G18" s="123">
        <v>12188</v>
      </c>
      <c r="H18" s="123">
        <v>40140</v>
      </c>
      <c r="I18" s="120">
        <v>28109</v>
      </c>
      <c r="J18" s="126">
        <v>29376</v>
      </c>
      <c r="K18" s="121">
        <v>105</v>
      </c>
      <c r="L18" s="49">
        <v>906</v>
      </c>
      <c r="M18" s="49">
        <v>1567</v>
      </c>
      <c r="N18" s="49">
        <v>13207</v>
      </c>
      <c r="O18" s="49">
        <v>41700</v>
      </c>
      <c r="P18" s="120">
        <v>29651</v>
      </c>
      <c r="Q18" s="126">
        <v>30717</v>
      </c>
      <c r="R18" s="121">
        <v>109</v>
      </c>
      <c r="S18" s="49">
        <v>916</v>
      </c>
      <c r="T18" s="49">
        <v>1762</v>
      </c>
      <c r="U18" s="49">
        <v>14221</v>
      </c>
      <c r="V18" s="49">
        <v>43360</v>
      </c>
      <c r="W18" s="120">
        <v>30780</v>
      </c>
      <c r="X18" s="126">
        <v>31628</v>
      </c>
      <c r="Y18" s="121">
        <v>124</v>
      </c>
      <c r="Z18" s="49">
        <v>1062</v>
      </c>
      <c r="AA18" s="49">
        <v>2046</v>
      </c>
      <c r="AB18" s="49">
        <v>15242</v>
      </c>
      <c r="AC18" s="49">
        <v>43934</v>
      </c>
    </row>
    <row r="19" spans="1:29" s="15" customFormat="1">
      <c r="A19" s="144" t="s">
        <v>42</v>
      </c>
      <c r="B19" s="32">
        <v>120351</v>
      </c>
      <c r="C19" s="107">
        <v>120842</v>
      </c>
      <c r="D19" s="123">
        <v>882</v>
      </c>
      <c r="E19" s="123">
        <v>9625</v>
      </c>
      <c r="F19" s="123">
        <v>86332</v>
      </c>
      <c r="G19" s="123">
        <v>32139</v>
      </c>
      <c r="H19" s="123">
        <v>112215</v>
      </c>
      <c r="I19" s="120">
        <v>125157</v>
      </c>
      <c r="J19" s="126">
        <v>126964</v>
      </c>
      <c r="K19" s="121">
        <v>944</v>
      </c>
      <c r="L19" s="49">
        <v>9750</v>
      </c>
      <c r="M19" s="49">
        <v>94571</v>
      </c>
      <c r="N19" s="49">
        <v>33873</v>
      </c>
      <c r="O19" s="49">
        <v>112983</v>
      </c>
      <c r="P19" s="120">
        <v>131773</v>
      </c>
      <c r="Q19" s="126">
        <v>132468</v>
      </c>
      <c r="R19" s="121">
        <v>961</v>
      </c>
      <c r="S19" s="49">
        <v>10462</v>
      </c>
      <c r="T19" s="49">
        <v>104854</v>
      </c>
      <c r="U19" s="49">
        <v>35982</v>
      </c>
      <c r="V19" s="49">
        <v>112016</v>
      </c>
      <c r="W19" s="120">
        <v>140858</v>
      </c>
      <c r="X19" s="126">
        <v>139529</v>
      </c>
      <c r="Y19" s="121">
        <v>1472</v>
      </c>
      <c r="Z19" s="49">
        <v>10490</v>
      </c>
      <c r="AA19" s="49">
        <v>120985</v>
      </c>
      <c r="AB19" s="49">
        <v>37491</v>
      </c>
      <c r="AC19" s="49">
        <v>110456</v>
      </c>
    </row>
    <row r="20" spans="1:29" s="15" customFormat="1">
      <c r="A20" s="144" t="s">
        <v>43</v>
      </c>
      <c r="B20" s="32">
        <v>35065</v>
      </c>
      <c r="C20" s="107">
        <v>38128</v>
      </c>
      <c r="D20" s="123">
        <v>181</v>
      </c>
      <c r="E20" s="123">
        <v>4310</v>
      </c>
      <c r="F20" s="123">
        <v>3916</v>
      </c>
      <c r="G20" s="123">
        <v>16982</v>
      </c>
      <c r="H20" s="123">
        <v>47804</v>
      </c>
      <c r="I20" s="120">
        <v>36716</v>
      </c>
      <c r="J20" s="126">
        <v>39682</v>
      </c>
      <c r="K20" s="121">
        <v>200</v>
      </c>
      <c r="L20" s="49">
        <v>4689</v>
      </c>
      <c r="M20" s="49">
        <v>4394</v>
      </c>
      <c r="N20" s="49">
        <v>17960</v>
      </c>
      <c r="O20" s="49">
        <v>49155</v>
      </c>
      <c r="P20" s="120">
        <v>38014</v>
      </c>
      <c r="Q20" s="126">
        <v>40395</v>
      </c>
      <c r="R20" s="121">
        <v>240</v>
      </c>
      <c r="S20" s="49">
        <v>4758</v>
      </c>
      <c r="T20" s="49">
        <v>4960</v>
      </c>
      <c r="U20" s="49">
        <v>18961</v>
      </c>
      <c r="V20" s="49">
        <v>49490</v>
      </c>
      <c r="W20" s="120">
        <v>39341</v>
      </c>
      <c r="X20" s="126">
        <v>40899</v>
      </c>
      <c r="Y20" s="121">
        <v>260</v>
      </c>
      <c r="Z20" s="49">
        <v>4970</v>
      </c>
      <c r="AA20" s="49">
        <v>5508</v>
      </c>
      <c r="AB20" s="49">
        <v>19642</v>
      </c>
      <c r="AC20" s="49">
        <v>49860</v>
      </c>
    </row>
    <row r="21" spans="1:29" s="15" customFormat="1">
      <c r="A21" s="147" t="s">
        <v>44</v>
      </c>
      <c r="B21" s="218">
        <v>8648</v>
      </c>
      <c r="C21" s="110">
        <v>8759</v>
      </c>
      <c r="D21" s="122">
        <v>16</v>
      </c>
      <c r="E21" s="122">
        <v>114</v>
      </c>
      <c r="F21" s="122">
        <v>87</v>
      </c>
      <c r="G21" s="122">
        <v>715</v>
      </c>
      <c r="H21" s="122">
        <v>16475</v>
      </c>
      <c r="I21" s="129">
        <v>8714</v>
      </c>
      <c r="J21" s="130">
        <v>8775</v>
      </c>
      <c r="K21" s="124">
        <v>14</v>
      </c>
      <c r="L21" s="63">
        <v>147</v>
      </c>
      <c r="M21" s="63">
        <v>115</v>
      </c>
      <c r="N21" s="63">
        <v>724</v>
      </c>
      <c r="O21" s="63">
        <v>16489</v>
      </c>
      <c r="P21" s="129">
        <v>8818</v>
      </c>
      <c r="Q21" s="130">
        <v>8872</v>
      </c>
      <c r="R21" s="124">
        <v>16</v>
      </c>
      <c r="S21" s="63">
        <v>149</v>
      </c>
      <c r="T21" s="63">
        <v>140</v>
      </c>
      <c r="U21" s="63">
        <v>741</v>
      </c>
      <c r="V21" s="63">
        <v>16644</v>
      </c>
      <c r="W21" s="129">
        <v>8861</v>
      </c>
      <c r="X21" s="130">
        <v>8790</v>
      </c>
      <c r="Y21" s="124">
        <v>21</v>
      </c>
      <c r="Z21" s="63">
        <v>143</v>
      </c>
      <c r="AA21" s="63">
        <v>137</v>
      </c>
      <c r="AB21" s="63">
        <v>850</v>
      </c>
      <c r="AC21" s="63">
        <v>16476</v>
      </c>
    </row>
    <row r="22" spans="1:29" s="15" customFormat="1">
      <c r="A22" s="149" t="s">
        <v>227</v>
      </c>
      <c r="B22" s="224">
        <f>SUM(B24:B36)</f>
        <v>299272</v>
      </c>
      <c r="C22" s="225">
        <f t="shared" ref="C22:AC22" si="4">SUM(C24:C36)</f>
        <v>317957</v>
      </c>
      <c r="D22" s="176">
        <f t="shared" si="4"/>
        <v>13723</v>
      </c>
      <c r="E22" s="176">
        <f t="shared" si="4"/>
        <v>74922</v>
      </c>
      <c r="F22" s="176">
        <f t="shared" si="4"/>
        <v>178618</v>
      </c>
      <c r="G22" s="176">
        <f t="shared" si="4"/>
        <v>37351</v>
      </c>
      <c r="H22" s="176">
        <f t="shared" si="4"/>
        <v>351258</v>
      </c>
      <c r="I22" s="177">
        <f t="shared" si="4"/>
        <v>332224</v>
      </c>
      <c r="J22" s="227">
        <f t="shared" si="4"/>
        <v>352006</v>
      </c>
      <c r="K22" s="228">
        <f t="shared" si="4"/>
        <v>14671</v>
      </c>
      <c r="L22" s="230">
        <f t="shared" si="4"/>
        <v>77436</v>
      </c>
      <c r="M22" s="230">
        <f t="shared" si="4"/>
        <v>198232</v>
      </c>
      <c r="N22" s="230">
        <f t="shared" si="4"/>
        <v>38201</v>
      </c>
      <c r="O22" s="229">
        <f t="shared" si="4"/>
        <v>355835</v>
      </c>
      <c r="P22" s="177">
        <f t="shared" si="4"/>
        <v>150556</v>
      </c>
      <c r="Q22" s="227">
        <f t="shared" si="4"/>
        <v>155334</v>
      </c>
      <c r="R22" s="228">
        <f t="shared" si="4"/>
        <v>14170</v>
      </c>
      <c r="S22" s="230">
        <f t="shared" si="4"/>
        <v>79160</v>
      </c>
      <c r="T22" s="230">
        <f t="shared" si="4"/>
        <v>209050</v>
      </c>
      <c r="U22" s="230">
        <f t="shared" si="4"/>
        <v>38836</v>
      </c>
      <c r="V22" s="229">
        <f t="shared" si="4"/>
        <v>349810</v>
      </c>
      <c r="W22" s="177">
        <f t="shared" si="4"/>
        <v>361122</v>
      </c>
      <c r="X22" s="227">
        <f t="shared" si="4"/>
        <v>374506</v>
      </c>
      <c r="Y22" s="228">
        <f t="shared" si="4"/>
        <v>14824</v>
      </c>
      <c r="Z22" s="230">
        <f t="shared" si="4"/>
        <v>80529</v>
      </c>
      <c r="AA22" s="230">
        <f t="shared" si="4"/>
        <v>241148</v>
      </c>
      <c r="AB22" s="230">
        <f t="shared" si="4"/>
        <v>41732</v>
      </c>
      <c r="AC22" s="229">
        <f t="shared" si="4"/>
        <v>346283</v>
      </c>
    </row>
    <row r="23" spans="1:29" s="15" customFormat="1">
      <c r="A23" s="149" t="s">
        <v>226</v>
      </c>
      <c r="B23" s="111"/>
      <c r="C23" s="108"/>
      <c r="D23" s="123"/>
      <c r="E23" s="123"/>
      <c r="F23" s="123"/>
      <c r="G23" s="123"/>
      <c r="H23" s="123"/>
      <c r="I23" s="120"/>
      <c r="J23" s="126"/>
      <c r="K23" s="121"/>
      <c r="O23" s="49"/>
      <c r="P23" s="120"/>
      <c r="Q23" s="126"/>
      <c r="R23" s="121"/>
      <c r="V23" s="49"/>
      <c r="W23" s="120"/>
      <c r="X23" s="126"/>
      <c r="Y23" s="121"/>
      <c r="AC23" s="49"/>
    </row>
    <row r="24" spans="1:29" s="15" customFormat="1">
      <c r="A24" s="145" t="s">
        <v>79</v>
      </c>
      <c r="B24" s="32">
        <v>3718</v>
      </c>
      <c r="C24" s="107">
        <v>3948</v>
      </c>
      <c r="D24" s="123">
        <v>1693</v>
      </c>
      <c r="E24" s="123">
        <v>520</v>
      </c>
      <c r="F24" s="123">
        <v>250</v>
      </c>
      <c r="G24" s="123">
        <v>282</v>
      </c>
      <c r="H24" s="123">
        <v>4921</v>
      </c>
      <c r="I24" s="120">
        <v>3670</v>
      </c>
      <c r="J24" s="126">
        <v>3821</v>
      </c>
      <c r="K24" s="121">
        <v>1523</v>
      </c>
      <c r="L24" s="49">
        <v>575</v>
      </c>
      <c r="M24" s="49">
        <v>389</v>
      </c>
      <c r="N24" s="49">
        <v>262</v>
      </c>
      <c r="O24" s="49">
        <v>4742</v>
      </c>
      <c r="P24" s="120">
        <v>3966</v>
      </c>
      <c r="Q24" s="126">
        <v>4042</v>
      </c>
      <c r="R24" s="121">
        <v>1508</v>
      </c>
      <c r="S24" s="49">
        <v>588</v>
      </c>
      <c r="T24" s="49">
        <v>364</v>
      </c>
      <c r="U24" s="49">
        <v>283</v>
      </c>
      <c r="V24" s="49">
        <v>4874</v>
      </c>
      <c r="W24" s="120">
        <v>4010</v>
      </c>
      <c r="X24" s="126">
        <v>4235</v>
      </c>
      <c r="Y24" s="121">
        <v>1616</v>
      </c>
      <c r="Z24" s="49">
        <v>660</v>
      </c>
      <c r="AA24" s="49">
        <v>412</v>
      </c>
      <c r="AB24" s="49">
        <v>273</v>
      </c>
      <c r="AC24" s="49">
        <v>4855</v>
      </c>
    </row>
    <row r="25" spans="1:29" s="15" customFormat="1">
      <c r="A25" s="145" t="s">
        <v>80</v>
      </c>
      <c r="B25" s="32">
        <v>27005</v>
      </c>
      <c r="C25" s="107">
        <v>28949</v>
      </c>
      <c r="D25" s="123">
        <v>3154</v>
      </c>
      <c r="E25" s="123">
        <v>1699</v>
      </c>
      <c r="F25" s="123">
        <v>17593</v>
      </c>
      <c r="G25" s="123">
        <v>2930</v>
      </c>
      <c r="H25" s="123">
        <v>30578</v>
      </c>
      <c r="I25" s="120">
        <v>30124</v>
      </c>
      <c r="J25" s="126">
        <v>31543</v>
      </c>
      <c r="K25" s="121">
        <v>3625</v>
      </c>
      <c r="L25" s="49">
        <v>1878</v>
      </c>
      <c r="M25" s="49">
        <v>20276</v>
      </c>
      <c r="N25" s="49">
        <v>3398</v>
      </c>
      <c r="O25" s="49">
        <v>32490</v>
      </c>
      <c r="P25" s="120">
        <v>30459</v>
      </c>
      <c r="Q25" s="126">
        <v>31843</v>
      </c>
      <c r="R25" s="121">
        <v>3346</v>
      </c>
      <c r="S25" s="49">
        <v>2007</v>
      </c>
      <c r="T25" s="49">
        <v>21607</v>
      </c>
      <c r="U25" s="49">
        <v>3519</v>
      </c>
      <c r="V25" s="49">
        <v>31895</v>
      </c>
      <c r="W25" s="120">
        <v>29608</v>
      </c>
      <c r="X25" s="126">
        <v>31109</v>
      </c>
      <c r="Y25" s="121">
        <v>3370</v>
      </c>
      <c r="Z25" s="49">
        <v>1879</v>
      </c>
      <c r="AA25" s="49">
        <v>22452</v>
      </c>
      <c r="AB25" s="49">
        <v>3622</v>
      </c>
      <c r="AC25" s="49">
        <v>29448</v>
      </c>
    </row>
    <row r="26" spans="1:29" s="15" customFormat="1">
      <c r="A26" s="145" t="s">
        <v>81</v>
      </c>
      <c r="B26" s="32">
        <v>165225</v>
      </c>
      <c r="C26" s="107">
        <v>177157</v>
      </c>
      <c r="D26" s="123">
        <v>2866</v>
      </c>
      <c r="E26" s="123">
        <v>52252</v>
      </c>
      <c r="F26" s="123">
        <v>128462</v>
      </c>
      <c r="G26" s="123">
        <v>25737</v>
      </c>
      <c r="H26" s="123">
        <v>138595</v>
      </c>
      <c r="I26" s="120">
        <v>176744</v>
      </c>
      <c r="J26" s="126">
        <v>189754</v>
      </c>
      <c r="K26" s="121">
        <v>3071</v>
      </c>
      <c r="L26" s="49">
        <v>54019</v>
      </c>
      <c r="M26" s="49">
        <v>142491</v>
      </c>
      <c r="N26" s="49">
        <v>25911</v>
      </c>
      <c r="O26" s="49">
        <v>141011</v>
      </c>
      <c r="P26" s="120" t="s">
        <v>138</v>
      </c>
      <c r="Q26" s="126" t="s">
        <v>138</v>
      </c>
      <c r="R26" s="121">
        <v>2890</v>
      </c>
      <c r="S26" s="49">
        <v>54701</v>
      </c>
      <c r="T26" s="49">
        <v>147717</v>
      </c>
      <c r="U26" s="49">
        <v>25420</v>
      </c>
      <c r="V26" s="49">
        <v>134816</v>
      </c>
      <c r="W26" s="120">
        <v>198339</v>
      </c>
      <c r="X26" s="126">
        <v>206479</v>
      </c>
      <c r="Y26" s="121">
        <v>3168</v>
      </c>
      <c r="Z26" s="49">
        <v>56224</v>
      </c>
      <c r="AA26" s="49">
        <v>174088</v>
      </c>
      <c r="AB26" s="49">
        <v>27580</v>
      </c>
      <c r="AC26" s="49">
        <v>132893</v>
      </c>
    </row>
    <row r="27" spans="1:29" s="15" customFormat="1">
      <c r="A27" s="145" t="s">
        <v>82</v>
      </c>
      <c r="B27" s="32">
        <v>22199</v>
      </c>
      <c r="C27" s="107">
        <v>23429</v>
      </c>
      <c r="D27" s="123">
        <v>445</v>
      </c>
      <c r="E27" s="123">
        <v>1635</v>
      </c>
      <c r="F27" s="123">
        <v>8100</v>
      </c>
      <c r="G27" s="123">
        <v>2417</v>
      </c>
      <c r="H27" s="123">
        <v>33031</v>
      </c>
      <c r="I27" s="120">
        <v>22595</v>
      </c>
      <c r="J27" s="126">
        <v>23487</v>
      </c>
      <c r="K27" s="121">
        <v>438</v>
      </c>
      <c r="L27" s="49">
        <v>1617</v>
      </c>
      <c r="M27" s="49">
        <v>8454</v>
      </c>
      <c r="N27" s="49">
        <v>2498</v>
      </c>
      <c r="O27" s="49">
        <v>33075</v>
      </c>
      <c r="P27" s="120">
        <v>23227</v>
      </c>
      <c r="Q27" s="126">
        <v>24232</v>
      </c>
      <c r="R27" s="121">
        <v>466</v>
      </c>
      <c r="S27" s="49">
        <v>1738</v>
      </c>
      <c r="T27" s="49">
        <v>9364</v>
      </c>
      <c r="U27" s="49">
        <v>2619</v>
      </c>
      <c r="V27" s="49">
        <v>33272</v>
      </c>
      <c r="W27" s="120">
        <v>24217</v>
      </c>
      <c r="X27" s="126">
        <v>25104</v>
      </c>
      <c r="Y27" s="121">
        <v>507</v>
      </c>
      <c r="Z27" s="49">
        <v>1810</v>
      </c>
      <c r="AA27" s="49">
        <v>10533</v>
      </c>
      <c r="AB27" s="49">
        <v>2913</v>
      </c>
      <c r="AC27" s="49">
        <v>33558</v>
      </c>
    </row>
    <row r="28" spans="1:29" s="15" customFormat="1">
      <c r="A28" s="145" t="s">
        <v>84</v>
      </c>
      <c r="B28" s="32">
        <v>5563</v>
      </c>
      <c r="C28" s="107">
        <v>5500</v>
      </c>
      <c r="D28" s="123">
        <v>44</v>
      </c>
      <c r="E28" s="123">
        <v>8301</v>
      </c>
      <c r="F28" s="123">
        <v>450</v>
      </c>
      <c r="G28" s="123">
        <v>197</v>
      </c>
      <c r="H28" s="123">
        <v>2071</v>
      </c>
      <c r="I28" s="120">
        <v>5813</v>
      </c>
      <c r="J28" s="126">
        <v>5800</v>
      </c>
      <c r="K28" s="121">
        <v>53</v>
      </c>
      <c r="L28" s="49">
        <v>8718</v>
      </c>
      <c r="M28" s="49">
        <v>468</v>
      </c>
      <c r="N28" s="49">
        <v>217</v>
      </c>
      <c r="O28" s="49">
        <v>2157</v>
      </c>
      <c r="P28" s="120">
        <v>6026</v>
      </c>
      <c r="Q28" s="126">
        <v>5482</v>
      </c>
      <c r="R28" s="121">
        <v>57</v>
      </c>
      <c r="S28" s="49">
        <v>8673</v>
      </c>
      <c r="T28" s="49">
        <v>487</v>
      </c>
      <c r="U28" s="49">
        <v>226</v>
      </c>
      <c r="V28" s="49">
        <v>2065</v>
      </c>
      <c r="W28" s="120">
        <v>5626</v>
      </c>
      <c r="X28" s="126">
        <v>5372</v>
      </c>
      <c r="Y28" s="121">
        <v>56</v>
      </c>
      <c r="Z28" s="49">
        <v>8297</v>
      </c>
      <c r="AA28" s="49">
        <v>481</v>
      </c>
      <c r="AB28" s="49">
        <v>210</v>
      </c>
      <c r="AC28" s="49">
        <v>1954</v>
      </c>
    </row>
    <row r="29" spans="1:29" s="15" customFormat="1">
      <c r="A29" s="145" t="s">
        <v>85</v>
      </c>
      <c r="B29" s="32">
        <v>8099</v>
      </c>
      <c r="C29" s="107">
        <v>8143</v>
      </c>
      <c r="D29" s="123">
        <v>202</v>
      </c>
      <c r="E29" s="123">
        <v>279</v>
      </c>
      <c r="F29" s="123">
        <v>1446</v>
      </c>
      <c r="G29" s="123">
        <v>129</v>
      </c>
      <c r="H29" s="123">
        <v>14186</v>
      </c>
      <c r="I29" s="120">
        <v>8221</v>
      </c>
      <c r="J29" s="126">
        <v>8346</v>
      </c>
      <c r="K29" s="121">
        <v>202</v>
      </c>
      <c r="L29" s="49">
        <v>279</v>
      </c>
      <c r="M29" s="49">
        <v>1632</v>
      </c>
      <c r="N29" s="49">
        <v>133</v>
      </c>
      <c r="O29" s="49">
        <v>14321</v>
      </c>
      <c r="P29" s="120">
        <v>8371</v>
      </c>
      <c r="Q29" s="126">
        <v>8436</v>
      </c>
      <c r="R29" s="121">
        <v>198</v>
      </c>
      <c r="S29" s="49">
        <v>297</v>
      </c>
      <c r="T29" s="49">
        <v>1778</v>
      </c>
      <c r="U29" s="49">
        <v>181</v>
      </c>
      <c r="V29" s="49">
        <v>14353</v>
      </c>
      <c r="W29" s="120">
        <v>9067</v>
      </c>
      <c r="X29" s="126">
        <v>8726</v>
      </c>
      <c r="Y29" s="121">
        <v>199</v>
      </c>
      <c r="Z29" s="49">
        <v>310</v>
      </c>
      <c r="AA29" s="49">
        <v>2176</v>
      </c>
      <c r="AB29" s="49">
        <v>165</v>
      </c>
      <c r="AC29" s="49">
        <v>14943</v>
      </c>
    </row>
    <row r="30" spans="1:29" s="15" customFormat="1">
      <c r="A30" s="145" t="s">
        <v>95</v>
      </c>
      <c r="B30" s="32">
        <v>5065</v>
      </c>
      <c r="C30" s="107">
        <v>5057</v>
      </c>
      <c r="D30" s="123">
        <v>786</v>
      </c>
      <c r="E30" s="123">
        <v>144</v>
      </c>
      <c r="F30" s="123">
        <v>206</v>
      </c>
      <c r="G30" s="123">
        <v>49</v>
      </c>
      <c r="H30" s="123">
        <v>8937</v>
      </c>
      <c r="I30" s="120">
        <v>5158</v>
      </c>
      <c r="J30" s="126">
        <v>5238</v>
      </c>
      <c r="K30" s="121">
        <v>904</v>
      </c>
      <c r="L30" s="49">
        <v>133</v>
      </c>
      <c r="M30" s="49">
        <v>191</v>
      </c>
      <c r="N30" s="49">
        <v>53</v>
      </c>
      <c r="O30" s="49">
        <v>9115</v>
      </c>
      <c r="P30" s="120">
        <v>5089</v>
      </c>
      <c r="Q30" s="126">
        <v>4988</v>
      </c>
      <c r="R30" s="121">
        <v>863</v>
      </c>
      <c r="S30" s="49">
        <v>115</v>
      </c>
      <c r="T30" s="49">
        <v>190</v>
      </c>
      <c r="U30" s="49">
        <v>65</v>
      </c>
      <c r="V30" s="49">
        <v>8844</v>
      </c>
      <c r="W30" s="120">
        <v>5041</v>
      </c>
      <c r="X30" s="126">
        <v>5034</v>
      </c>
      <c r="Y30" s="121">
        <v>848</v>
      </c>
      <c r="Z30" s="49">
        <v>124</v>
      </c>
      <c r="AA30" s="49">
        <v>209</v>
      </c>
      <c r="AB30" s="49">
        <v>69</v>
      </c>
      <c r="AC30" s="49">
        <v>8825</v>
      </c>
    </row>
    <row r="31" spans="1:29" s="15" customFormat="1">
      <c r="A31" s="145" t="s">
        <v>97</v>
      </c>
      <c r="B31" s="32">
        <v>7851</v>
      </c>
      <c r="C31" s="107">
        <v>8604</v>
      </c>
      <c r="D31" s="123">
        <v>231</v>
      </c>
      <c r="E31" s="123">
        <v>1516</v>
      </c>
      <c r="F31" s="123">
        <v>3421</v>
      </c>
      <c r="G31" s="123">
        <v>1385</v>
      </c>
      <c r="H31" s="123">
        <v>9902</v>
      </c>
      <c r="I31" s="120">
        <v>8106</v>
      </c>
      <c r="J31" s="126">
        <v>8903</v>
      </c>
      <c r="K31" s="121">
        <v>252</v>
      </c>
      <c r="L31" s="49">
        <v>1678</v>
      </c>
      <c r="M31" s="49">
        <v>3620</v>
      </c>
      <c r="N31" s="49">
        <v>1449</v>
      </c>
      <c r="O31" s="49">
        <v>10150</v>
      </c>
      <c r="P31" s="120" t="s">
        <v>138</v>
      </c>
      <c r="Q31" s="126" t="s">
        <v>138</v>
      </c>
      <c r="R31" s="121">
        <v>264</v>
      </c>
      <c r="S31" s="49">
        <v>2054</v>
      </c>
      <c r="T31" s="49">
        <v>5014</v>
      </c>
      <c r="U31" s="49">
        <v>1849</v>
      </c>
      <c r="V31" s="49">
        <v>10723</v>
      </c>
      <c r="W31" s="120">
        <v>9976</v>
      </c>
      <c r="X31" s="126">
        <v>10699</v>
      </c>
      <c r="Y31" s="121">
        <v>275</v>
      </c>
      <c r="Z31" s="49">
        <v>2165</v>
      </c>
      <c r="AA31" s="49">
        <v>5713</v>
      </c>
      <c r="AB31" s="49">
        <v>2045</v>
      </c>
      <c r="AC31" s="49">
        <v>10758</v>
      </c>
    </row>
    <row r="32" spans="1:29" s="15" customFormat="1">
      <c r="A32" s="145" t="s">
        <v>100</v>
      </c>
      <c r="B32" s="32">
        <v>7549</v>
      </c>
      <c r="C32" s="107">
        <v>8118</v>
      </c>
      <c r="D32" s="123">
        <v>1839</v>
      </c>
      <c r="E32" s="123">
        <v>258</v>
      </c>
      <c r="F32" s="123">
        <v>7395</v>
      </c>
      <c r="G32" s="123">
        <v>386</v>
      </c>
      <c r="H32" s="123">
        <v>6253</v>
      </c>
      <c r="I32" s="120">
        <v>8776</v>
      </c>
      <c r="J32" s="126">
        <v>9488</v>
      </c>
      <c r="K32" s="121">
        <v>2177</v>
      </c>
      <c r="L32" s="49">
        <v>297</v>
      </c>
      <c r="M32" s="49">
        <v>8740</v>
      </c>
      <c r="N32" s="49">
        <v>467</v>
      </c>
      <c r="O32" s="49">
        <v>6583</v>
      </c>
      <c r="P32" s="120">
        <v>8745</v>
      </c>
      <c r="Q32" s="126">
        <v>9186</v>
      </c>
      <c r="R32" s="121">
        <v>2118</v>
      </c>
      <c r="S32" s="49">
        <v>277</v>
      </c>
      <c r="T32" s="49">
        <v>8760</v>
      </c>
      <c r="U32" s="49">
        <v>478</v>
      </c>
      <c r="V32" s="49">
        <v>6298</v>
      </c>
      <c r="W32" s="120">
        <v>8934</v>
      </c>
      <c r="X32" s="126">
        <v>9661</v>
      </c>
      <c r="Y32" s="121">
        <v>2182</v>
      </c>
      <c r="Z32" s="49">
        <v>292</v>
      </c>
      <c r="AA32" s="49">
        <v>9617</v>
      </c>
      <c r="AB32" s="49">
        <v>403</v>
      </c>
      <c r="AC32" s="49">
        <v>5975</v>
      </c>
    </row>
    <row r="33" spans="1:29" s="15" customFormat="1">
      <c r="A33" s="145" t="s">
        <v>104</v>
      </c>
      <c r="B33" s="112" t="s">
        <v>138</v>
      </c>
      <c r="C33" s="106" t="s">
        <v>138</v>
      </c>
      <c r="D33" s="123">
        <v>681</v>
      </c>
      <c r="E33" s="123">
        <v>1687</v>
      </c>
      <c r="F33" s="123">
        <v>3242</v>
      </c>
      <c r="G33" s="123">
        <v>806</v>
      </c>
      <c r="H33" s="123">
        <v>26227</v>
      </c>
      <c r="I33" s="120">
        <v>16838</v>
      </c>
      <c r="J33" s="126">
        <v>17223</v>
      </c>
      <c r="K33" s="121">
        <v>725</v>
      </c>
      <c r="L33" s="49">
        <v>1811</v>
      </c>
      <c r="M33" s="49">
        <v>3849</v>
      </c>
      <c r="N33" s="49">
        <v>830</v>
      </c>
      <c r="O33" s="49">
        <v>26846</v>
      </c>
      <c r="P33" s="120">
        <v>16864</v>
      </c>
      <c r="Q33" s="126">
        <v>17151</v>
      </c>
      <c r="R33" s="121">
        <v>693</v>
      </c>
      <c r="S33" s="49">
        <v>1695</v>
      </c>
      <c r="T33" s="49">
        <v>4250</v>
      </c>
      <c r="U33" s="49">
        <v>826</v>
      </c>
      <c r="V33" s="49">
        <v>26558</v>
      </c>
      <c r="W33" s="120">
        <v>16568</v>
      </c>
      <c r="X33" s="126">
        <v>17206</v>
      </c>
      <c r="Y33" s="121">
        <v>616</v>
      </c>
      <c r="Z33" s="49">
        <v>1703</v>
      </c>
      <c r="AA33" s="49">
        <v>4900</v>
      </c>
      <c r="AB33" s="49">
        <v>893</v>
      </c>
      <c r="AC33" s="49">
        <v>25675</v>
      </c>
    </row>
    <row r="34" spans="1:29" s="15" customFormat="1">
      <c r="A34" s="145" t="s">
        <v>108</v>
      </c>
      <c r="B34" s="32">
        <v>13948</v>
      </c>
      <c r="C34" s="107">
        <v>14328</v>
      </c>
      <c r="D34" s="123">
        <v>390</v>
      </c>
      <c r="E34" s="123">
        <v>876</v>
      </c>
      <c r="F34" s="123">
        <v>2100</v>
      </c>
      <c r="G34" s="123">
        <v>231</v>
      </c>
      <c r="H34" s="123">
        <v>24679</v>
      </c>
      <c r="I34" s="120">
        <v>13846</v>
      </c>
      <c r="J34" s="126">
        <v>14245</v>
      </c>
      <c r="K34" s="121">
        <v>382</v>
      </c>
      <c r="L34" s="49">
        <v>868</v>
      </c>
      <c r="M34" s="49">
        <v>2063</v>
      </c>
      <c r="N34" s="49">
        <v>229</v>
      </c>
      <c r="O34" s="49">
        <v>24549</v>
      </c>
      <c r="P34" s="120">
        <v>15000</v>
      </c>
      <c r="Q34" s="126">
        <v>15358</v>
      </c>
      <c r="R34" s="121">
        <v>420</v>
      </c>
      <c r="S34" s="49">
        <v>1086</v>
      </c>
      <c r="T34" s="49">
        <v>2707</v>
      </c>
      <c r="U34" s="49">
        <v>344</v>
      </c>
      <c r="V34" s="49">
        <v>25801</v>
      </c>
      <c r="W34" s="120">
        <v>15505</v>
      </c>
      <c r="X34" s="126">
        <v>15870</v>
      </c>
      <c r="Y34" s="121">
        <v>442</v>
      </c>
      <c r="Z34" s="49">
        <v>1113</v>
      </c>
      <c r="AA34" s="49">
        <v>3096</v>
      </c>
      <c r="AB34" s="49">
        <v>367</v>
      </c>
      <c r="AC34" s="49">
        <v>26357</v>
      </c>
    </row>
    <row r="35" spans="1:29" s="15" customFormat="1">
      <c r="A35" s="145" t="s">
        <v>110</v>
      </c>
      <c r="B35" s="32">
        <v>30303</v>
      </c>
      <c r="C35" s="107">
        <v>32036</v>
      </c>
      <c r="D35" s="123">
        <v>1273</v>
      </c>
      <c r="E35" s="123">
        <v>5696</v>
      </c>
      <c r="F35" s="123">
        <v>5625</v>
      </c>
      <c r="G35" s="123">
        <v>2749</v>
      </c>
      <c r="H35" s="123">
        <v>46996</v>
      </c>
      <c r="I35" s="120">
        <v>29579</v>
      </c>
      <c r="J35" s="126">
        <v>31418</v>
      </c>
      <c r="K35" s="121">
        <v>1219</v>
      </c>
      <c r="L35" s="49">
        <v>5496</v>
      </c>
      <c r="M35" s="49">
        <v>5678</v>
      </c>
      <c r="N35" s="49">
        <v>2699</v>
      </c>
      <c r="O35" s="49">
        <v>45905</v>
      </c>
      <c r="P35" s="120">
        <v>30056</v>
      </c>
      <c r="Q35" s="126">
        <v>31876</v>
      </c>
      <c r="R35" s="121">
        <v>1217</v>
      </c>
      <c r="S35" s="49">
        <v>5860</v>
      </c>
      <c r="T35" s="49">
        <v>6398</v>
      </c>
      <c r="U35" s="49">
        <v>2961</v>
      </c>
      <c r="V35" s="49">
        <v>45496</v>
      </c>
      <c r="W35" s="120">
        <v>31353</v>
      </c>
      <c r="X35" s="126">
        <v>32194</v>
      </c>
      <c r="Y35" s="121">
        <v>1437</v>
      </c>
      <c r="Z35" s="49">
        <v>5893</v>
      </c>
      <c r="AA35" s="49">
        <v>6971</v>
      </c>
      <c r="AB35" s="49">
        <v>3130</v>
      </c>
      <c r="AC35" s="49">
        <v>46124</v>
      </c>
    </row>
    <row r="36" spans="1:29" s="15" customFormat="1">
      <c r="A36" s="146" t="s">
        <v>112</v>
      </c>
      <c r="B36" s="218">
        <v>2747</v>
      </c>
      <c r="C36" s="110">
        <v>2688</v>
      </c>
      <c r="D36" s="122">
        <v>119</v>
      </c>
      <c r="E36" s="122">
        <v>59</v>
      </c>
      <c r="F36" s="122">
        <v>328</v>
      </c>
      <c r="G36" s="122">
        <v>53</v>
      </c>
      <c r="H36" s="122">
        <v>4882</v>
      </c>
      <c r="I36" s="129">
        <v>2754</v>
      </c>
      <c r="J36" s="130">
        <v>2740</v>
      </c>
      <c r="K36" s="124">
        <v>100</v>
      </c>
      <c r="L36" s="63">
        <v>67</v>
      </c>
      <c r="M36" s="63">
        <v>381</v>
      </c>
      <c r="N36" s="63">
        <v>55</v>
      </c>
      <c r="O36" s="63">
        <v>4891</v>
      </c>
      <c r="P36" s="129">
        <v>2753</v>
      </c>
      <c r="Q36" s="130">
        <v>2740</v>
      </c>
      <c r="R36" s="124">
        <v>130</v>
      </c>
      <c r="S36" s="63">
        <v>69</v>
      </c>
      <c r="T36" s="63">
        <v>414</v>
      </c>
      <c r="U36" s="63">
        <v>65</v>
      </c>
      <c r="V36" s="63">
        <v>4815</v>
      </c>
      <c r="W36" s="129">
        <v>2878</v>
      </c>
      <c r="X36" s="130">
        <v>2817</v>
      </c>
      <c r="Y36" s="124">
        <v>108</v>
      </c>
      <c r="Z36" s="63">
        <v>59</v>
      </c>
      <c r="AA36" s="63">
        <v>500</v>
      </c>
      <c r="AB36" s="63">
        <v>62</v>
      </c>
      <c r="AC36" s="63">
        <v>4918</v>
      </c>
    </row>
    <row r="37" spans="1:29" s="15" customFormat="1">
      <c r="A37" s="149" t="s">
        <v>228</v>
      </c>
      <c r="B37" s="224">
        <f>SUM(B39:B50)</f>
        <v>345130</v>
      </c>
      <c r="C37" s="225">
        <f t="shared" ref="C37:AC37" si="5">SUM(C39:C50)</f>
        <v>352999</v>
      </c>
      <c r="D37" s="176">
        <f t="shared" si="5"/>
        <v>5124</v>
      </c>
      <c r="E37" s="176">
        <f t="shared" si="5"/>
        <v>19235</v>
      </c>
      <c r="F37" s="176">
        <f t="shared" si="5"/>
        <v>33955</v>
      </c>
      <c r="G37" s="176">
        <f t="shared" si="5"/>
        <v>79842</v>
      </c>
      <c r="H37" s="176">
        <f t="shared" si="5"/>
        <v>560058</v>
      </c>
      <c r="I37" s="177">
        <f t="shared" si="5"/>
        <v>353758</v>
      </c>
      <c r="J37" s="227">
        <f t="shared" si="5"/>
        <v>361719</v>
      </c>
      <c r="K37" s="228">
        <f t="shared" si="5"/>
        <v>5130</v>
      </c>
      <c r="L37" s="230">
        <f t="shared" si="5"/>
        <v>20065</v>
      </c>
      <c r="M37" s="230">
        <f t="shared" si="5"/>
        <v>37895</v>
      </c>
      <c r="N37" s="230">
        <f t="shared" si="5"/>
        <v>83848</v>
      </c>
      <c r="O37" s="229">
        <f t="shared" si="5"/>
        <v>568547</v>
      </c>
      <c r="P37" s="177">
        <f t="shared" si="5"/>
        <v>352190</v>
      </c>
      <c r="Q37" s="227">
        <f t="shared" si="5"/>
        <v>358676</v>
      </c>
      <c r="R37" s="228">
        <f t="shared" si="5"/>
        <v>5239</v>
      </c>
      <c r="S37" s="230">
        <f t="shared" si="5"/>
        <v>19977</v>
      </c>
      <c r="T37" s="230">
        <f t="shared" si="5"/>
        <v>40528</v>
      </c>
      <c r="U37" s="230">
        <f t="shared" si="5"/>
        <v>86804</v>
      </c>
      <c r="V37" s="229">
        <f t="shared" si="5"/>
        <v>558417</v>
      </c>
      <c r="W37" s="177">
        <f t="shared" si="5"/>
        <v>357784</v>
      </c>
      <c r="X37" s="227">
        <f t="shared" si="5"/>
        <v>361514</v>
      </c>
      <c r="Y37" s="228">
        <f t="shared" si="5"/>
        <v>5334</v>
      </c>
      <c r="Z37" s="230">
        <f t="shared" si="5"/>
        <v>19920</v>
      </c>
      <c r="AA37" s="230">
        <f t="shared" si="5"/>
        <v>46151</v>
      </c>
      <c r="AB37" s="230">
        <f t="shared" si="5"/>
        <v>91739</v>
      </c>
      <c r="AC37" s="229">
        <f t="shared" si="5"/>
        <v>555088</v>
      </c>
    </row>
    <row r="38" spans="1:29" s="15" customFormat="1">
      <c r="A38" s="149" t="s">
        <v>226</v>
      </c>
      <c r="B38" s="111"/>
      <c r="C38" s="108"/>
      <c r="D38" s="123"/>
      <c r="E38" s="123"/>
      <c r="F38" s="123"/>
      <c r="G38" s="123"/>
      <c r="H38" s="123"/>
      <c r="I38" s="120"/>
      <c r="J38" s="126"/>
      <c r="K38" s="121"/>
      <c r="O38" s="49"/>
      <c r="P38" s="120"/>
      <c r="Q38" s="126"/>
      <c r="R38" s="121"/>
      <c r="V38" s="49"/>
      <c r="W38" s="120"/>
      <c r="X38" s="126"/>
      <c r="Y38" s="121"/>
      <c r="AC38" s="49"/>
    </row>
    <row r="39" spans="1:29" s="15" customFormat="1">
      <c r="A39" s="145" t="s">
        <v>86</v>
      </c>
      <c r="B39" s="32">
        <v>63223</v>
      </c>
      <c r="C39" s="107">
        <v>65958</v>
      </c>
      <c r="D39" s="123">
        <v>422</v>
      </c>
      <c r="E39" s="123">
        <v>5963</v>
      </c>
      <c r="F39" s="123">
        <v>16128</v>
      </c>
      <c r="G39" s="123">
        <v>21116</v>
      </c>
      <c r="H39" s="123">
        <v>85552</v>
      </c>
      <c r="I39" s="120">
        <v>65506</v>
      </c>
      <c r="J39" s="126">
        <v>68048</v>
      </c>
      <c r="K39" s="121">
        <v>318</v>
      </c>
      <c r="L39" s="49">
        <v>6000</v>
      </c>
      <c r="M39" s="49">
        <v>18411</v>
      </c>
      <c r="N39" s="49">
        <v>21728</v>
      </c>
      <c r="O39" s="49">
        <v>87097</v>
      </c>
      <c r="P39" s="120">
        <v>63901</v>
      </c>
      <c r="Q39" s="126">
        <v>66193</v>
      </c>
      <c r="R39" s="121">
        <v>242</v>
      </c>
      <c r="S39" s="49">
        <v>5600</v>
      </c>
      <c r="T39" s="49">
        <v>19616</v>
      </c>
      <c r="U39" s="49">
        <v>21887</v>
      </c>
      <c r="V39" s="49">
        <v>82749</v>
      </c>
      <c r="W39" s="120">
        <v>67888</v>
      </c>
      <c r="X39" s="126">
        <v>68949</v>
      </c>
      <c r="Y39" s="121">
        <v>284</v>
      </c>
      <c r="Z39" s="49">
        <v>5827</v>
      </c>
      <c r="AA39" s="49">
        <v>22320</v>
      </c>
      <c r="AB39" s="49">
        <v>24859</v>
      </c>
      <c r="AC39" s="49">
        <v>83547</v>
      </c>
    </row>
    <row r="40" spans="1:29" s="15" customFormat="1">
      <c r="A40" s="145" t="s">
        <v>87</v>
      </c>
      <c r="B40" s="32">
        <v>28713</v>
      </c>
      <c r="C40" s="107">
        <v>30249</v>
      </c>
      <c r="D40" s="123">
        <v>123</v>
      </c>
      <c r="E40" s="123">
        <v>821</v>
      </c>
      <c r="F40" s="123">
        <v>2161</v>
      </c>
      <c r="G40" s="123">
        <v>5279</v>
      </c>
      <c r="H40" s="123">
        <v>50578</v>
      </c>
      <c r="I40" s="120">
        <v>29606</v>
      </c>
      <c r="J40" s="126">
        <v>31186</v>
      </c>
      <c r="K40" s="121">
        <v>141</v>
      </c>
      <c r="L40" s="49">
        <v>844</v>
      </c>
      <c r="M40" s="49">
        <v>2433</v>
      </c>
      <c r="N40" s="49">
        <v>5564</v>
      </c>
      <c r="O40" s="49">
        <v>51810</v>
      </c>
      <c r="P40" s="120">
        <v>30229</v>
      </c>
      <c r="Q40" s="126">
        <v>32083</v>
      </c>
      <c r="R40" s="121">
        <v>140</v>
      </c>
      <c r="S40" s="49">
        <v>834</v>
      </c>
      <c r="T40" s="49">
        <v>2700</v>
      </c>
      <c r="U40" s="49">
        <v>6070</v>
      </c>
      <c r="V40" s="49">
        <v>52568</v>
      </c>
      <c r="W40" s="120">
        <v>30930</v>
      </c>
      <c r="X40" s="126">
        <v>32063</v>
      </c>
      <c r="Y40" s="121">
        <v>182</v>
      </c>
      <c r="Z40" s="49">
        <v>900</v>
      </c>
      <c r="AA40" s="49">
        <v>3168</v>
      </c>
      <c r="AB40" s="49">
        <v>6583</v>
      </c>
      <c r="AC40" s="49">
        <v>52160</v>
      </c>
    </row>
    <row r="41" spans="1:29" s="15" customFormat="1">
      <c r="A41" s="145" t="s">
        <v>88</v>
      </c>
      <c r="B41" s="32">
        <v>17077</v>
      </c>
      <c r="C41" s="107">
        <v>17050</v>
      </c>
      <c r="D41" s="123">
        <v>152</v>
      </c>
      <c r="E41" s="123">
        <v>610</v>
      </c>
      <c r="F41" s="123">
        <v>1156</v>
      </c>
      <c r="G41" s="123">
        <v>1190</v>
      </c>
      <c r="H41" s="123">
        <v>31019</v>
      </c>
      <c r="I41" s="120">
        <v>17384</v>
      </c>
      <c r="J41" s="126">
        <v>17189</v>
      </c>
      <c r="K41" s="121">
        <v>159</v>
      </c>
      <c r="L41" s="49">
        <v>631</v>
      </c>
      <c r="M41" s="49">
        <v>1267</v>
      </c>
      <c r="N41" s="49">
        <v>1266</v>
      </c>
      <c r="O41" s="49">
        <v>31250</v>
      </c>
      <c r="P41" s="120">
        <v>16857</v>
      </c>
      <c r="Q41" s="126">
        <v>17069</v>
      </c>
      <c r="R41" s="121">
        <v>154</v>
      </c>
      <c r="S41" s="49">
        <v>657</v>
      </c>
      <c r="T41" s="49">
        <v>1353</v>
      </c>
      <c r="U41" s="49">
        <v>1344</v>
      </c>
      <c r="V41" s="49">
        <v>30418</v>
      </c>
      <c r="W41" s="120">
        <v>17080</v>
      </c>
      <c r="X41" s="126">
        <v>17382</v>
      </c>
      <c r="Y41" s="121">
        <v>159</v>
      </c>
      <c r="Z41" s="49">
        <v>668</v>
      </c>
      <c r="AA41" s="49">
        <v>1794</v>
      </c>
      <c r="AB41" s="49">
        <v>1268</v>
      </c>
      <c r="AC41" s="49">
        <v>30160</v>
      </c>
    </row>
    <row r="42" spans="1:29" s="15" customFormat="1">
      <c r="A42" s="145" t="s">
        <v>89</v>
      </c>
      <c r="B42" s="32">
        <v>14780</v>
      </c>
      <c r="C42" s="107">
        <v>14597</v>
      </c>
      <c r="D42" s="123">
        <v>338</v>
      </c>
      <c r="E42" s="123">
        <v>662</v>
      </c>
      <c r="F42" s="123">
        <v>2283</v>
      </c>
      <c r="G42" s="123">
        <v>2236</v>
      </c>
      <c r="H42" s="123">
        <v>23858</v>
      </c>
      <c r="I42" s="120">
        <v>15141</v>
      </c>
      <c r="J42" s="126">
        <v>14991</v>
      </c>
      <c r="K42" s="121">
        <v>382</v>
      </c>
      <c r="L42" s="49">
        <v>710</v>
      </c>
      <c r="M42" s="49">
        <v>2474</v>
      </c>
      <c r="N42" s="49">
        <v>2217</v>
      </c>
      <c r="O42" s="49">
        <v>24349</v>
      </c>
      <c r="P42" s="120">
        <v>14973</v>
      </c>
      <c r="Q42" s="126">
        <v>14729</v>
      </c>
      <c r="R42" s="121">
        <v>418</v>
      </c>
      <c r="S42" s="49">
        <v>739</v>
      </c>
      <c r="T42" s="49">
        <v>2655</v>
      </c>
      <c r="U42" s="49">
        <v>2321</v>
      </c>
      <c r="V42" s="49">
        <v>23569</v>
      </c>
      <c r="W42" s="120">
        <v>15918</v>
      </c>
      <c r="X42" s="126">
        <v>15724</v>
      </c>
      <c r="Y42" s="121">
        <v>383</v>
      </c>
      <c r="Z42" s="49">
        <v>767</v>
      </c>
      <c r="AA42" s="49">
        <v>3468</v>
      </c>
      <c r="AB42" s="49">
        <v>2297</v>
      </c>
      <c r="AC42" s="49">
        <v>23844</v>
      </c>
    </row>
    <row r="43" spans="1:29" s="15" customFormat="1">
      <c r="A43" s="145" t="s">
        <v>92</v>
      </c>
      <c r="B43" s="32">
        <v>54328</v>
      </c>
      <c r="C43" s="107">
        <v>56985</v>
      </c>
      <c r="D43" s="123">
        <v>949</v>
      </c>
      <c r="E43" s="123">
        <v>2711</v>
      </c>
      <c r="F43" s="123">
        <v>3213</v>
      </c>
      <c r="G43" s="123">
        <v>17945</v>
      </c>
      <c r="H43" s="123">
        <v>86495</v>
      </c>
      <c r="I43" s="120">
        <v>55985</v>
      </c>
      <c r="J43" s="126">
        <v>58672</v>
      </c>
      <c r="K43" s="121">
        <v>967</v>
      </c>
      <c r="L43" s="49">
        <v>2807</v>
      </c>
      <c r="M43" s="49">
        <v>3500</v>
      </c>
      <c r="N43" s="49">
        <v>19158</v>
      </c>
      <c r="O43" s="49">
        <v>88225</v>
      </c>
      <c r="P43" s="120">
        <v>54787</v>
      </c>
      <c r="Q43" s="126">
        <v>57297</v>
      </c>
      <c r="R43" s="121">
        <v>873</v>
      </c>
      <c r="S43" s="49">
        <v>2812</v>
      </c>
      <c r="T43" s="49">
        <v>3538</v>
      </c>
      <c r="U43" s="49">
        <v>19219</v>
      </c>
      <c r="V43" s="49">
        <v>85642</v>
      </c>
      <c r="W43" s="120">
        <v>54116</v>
      </c>
      <c r="X43" s="126">
        <v>55770</v>
      </c>
      <c r="Y43" s="121">
        <v>891</v>
      </c>
      <c r="Z43" s="49">
        <v>2808</v>
      </c>
      <c r="AA43" s="49">
        <v>3721</v>
      </c>
      <c r="AB43" s="49">
        <v>19278</v>
      </c>
      <c r="AC43" s="49">
        <v>83188</v>
      </c>
    </row>
    <row r="44" spans="1:29" s="15" customFormat="1">
      <c r="A44" s="145" t="s">
        <v>93</v>
      </c>
      <c r="B44" s="32">
        <v>29332</v>
      </c>
      <c r="C44" s="107">
        <v>30124</v>
      </c>
      <c r="D44" s="123">
        <v>890</v>
      </c>
      <c r="E44" s="123">
        <v>3060</v>
      </c>
      <c r="F44" s="123">
        <v>1690</v>
      </c>
      <c r="G44" s="123">
        <v>3323</v>
      </c>
      <c r="H44" s="123">
        <v>50534</v>
      </c>
      <c r="I44" s="120">
        <v>30025</v>
      </c>
      <c r="J44" s="126">
        <v>30384</v>
      </c>
      <c r="K44" s="121">
        <v>830</v>
      </c>
      <c r="L44" s="49">
        <v>3351</v>
      </c>
      <c r="M44" s="49">
        <v>1788</v>
      </c>
      <c r="N44" s="49">
        <v>3678</v>
      </c>
      <c r="O44" s="49">
        <v>50762</v>
      </c>
      <c r="P44" s="120">
        <v>30059</v>
      </c>
      <c r="Q44" s="126">
        <v>29626</v>
      </c>
      <c r="R44" s="121">
        <v>901</v>
      </c>
      <c r="S44" s="49">
        <v>3407</v>
      </c>
      <c r="T44" s="49">
        <v>1997</v>
      </c>
      <c r="U44" s="49">
        <v>3969</v>
      </c>
      <c r="V44" s="49">
        <v>49455</v>
      </c>
      <c r="W44" s="120">
        <v>29846</v>
      </c>
      <c r="X44" s="126">
        <v>29821</v>
      </c>
      <c r="Y44" s="121">
        <v>902</v>
      </c>
      <c r="Z44" s="49">
        <v>3347</v>
      </c>
      <c r="AA44" s="49">
        <v>2176</v>
      </c>
      <c r="AB44" s="49">
        <v>4194</v>
      </c>
      <c r="AC44" s="49">
        <v>49048</v>
      </c>
    </row>
    <row r="45" spans="1:29" s="15" customFormat="1">
      <c r="A45" s="135" t="s">
        <v>94</v>
      </c>
      <c r="B45" s="32">
        <v>29854</v>
      </c>
      <c r="C45" s="107">
        <v>30421</v>
      </c>
      <c r="D45" s="123">
        <v>222</v>
      </c>
      <c r="E45" s="123">
        <v>1035</v>
      </c>
      <c r="F45" s="123">
        <v>1371</v>
      </c>
      <c r="G45" s="123">
        <v>8970</v>
      </c>
      <c r="H45" s="123">
        <v>48677</v>
      </c>
      <c r="I45" s="120">
        <v>30709</v>
      </c>
      <c r="J45" s="126">
        <v>31008</v>
      </c>
      <c r="K45" s="121">
        <v>273</v>
      </c>
      <c r="L45" s="49">
        <v>1024</v>
      </c>
      <c r="M45" s="49">
        <v>1498</v>
      </c>
      <c r="N45" s="49">
        <v>9178</v>
      </c>
      <c r="O45" s="49">
        <v>49744</v>
      </c>
      <c r="P45" s="120">
        <v>31392</v>
      </c>
      <c r="Q45" s="126">
        <v>31577</v>
      </c>
      <c r="R45" s="121">
        <v>271</v>
      </c>
      <c r="S45" s="49">
        <v>1058</v>
      </c>
      <c r="T45" s="49">
        <v>1591</v>
      </c>
      <c r="U45" s="49">
        <v>10111</v>
      </c>
      <c r="V45" s="49">
        <v>49938</v>
      </c>
      <c r="W45" s="120">
        <v>31915</v>
      </c>
      <c r="X45" s="126">
        <v>32079</v>
      </c>
      <c r="Y45" s="121">
        <v>318</v>
      </c>
      <c r="Z45" s="49">
        <v>1126</v>
      </c>
      <c r="AA45" s="49">
        <v>1772</v>
      </c>
      <c r="AB45" s="49">
        <v>10262</v>
      </c>
      <c r="AC45" s="49">
        <v>50516</v>
      </c>
    </row>
    <row r="46" spans="1:29" s="15" customFormat="1">
      <c r="A46" s="135" t="s">
        <v>96</v>
      </c>
      <c r="B46" s="32">
        <v>10141</v>
      </c>
      <c r="C46" s="107">
        <v>9732</v>
      </c>
      <c r="D46" s="123">
        <v>211</v>
      </c>
      <c r="E46" s="123">
        <v>346</v>
      </c>
      <c r="F46" s="123">
        <v>1290</v>
      </c>
      <c r="G46" s="123">
        <v>1226</v>
      </c>
      <c r="H46" s="123">
        <v>16800</v>
      </c>
      <c r="I46" s="120">
        <v>9958</v>
      </c>
      <c r="J46" s="126">
        <v>10077</v>
      </c>
      <c r="K46" s="121">
        <v>228</v>
      </c>
      <c r="L46" s="49">
        <v>355</v>
      </c>
      <c r="M46" s="49">
        <v>1434</v>
      </c>
      <c r="N46" s="49">
        <v>1049</v>
      </c>
      <c r="O46" s="49">
        <v>16969</v>
      </c>
      <c r="P46" s="120">
        <v>9682</v>
      </c>
      <c r="Q46" s="126">
        <v>9819</v>
      </c>
      <c r="R46" s="121">
        <v>227</v>
      </c>
      <c r="S46" s="49">
        <v>328</v>
      </c>
      <c r="T46" s="49">
        <v>1617</v>
      </c>
      <c r="U46" s="49">
        <v>1054</v>
      </c>
      <c r="V46" s="49">
        <v>16275</v>
      </c>
      <c r="W46" s="120">
        <v>9672</v>
      </c>
      <c r="X46" s="126">
        <v>9698</v>
      </c>
      <c r="Y46" s="121">
        <v>191</v>
      </c>
      <c r="Z46" s="49">
        <v>353</v>
      </c>
      <c r="AA46" s="49">
        <v>1812</v>
      </c>
      <c r="AB46" s="49">
        <v>1093</v>
      </c>
      <c r="AC46" s="49">
        <v>15921</v>
      </c>
    </row>
    <row r="47" spans="1:29" s="15" customFormat="1">
      <c r="A47" s="135" t="s">
        <v>102</v>
      </c>
      <c r="B47" s="32">
        <v>3593</v>
      </c>
      <c r="C47" s="107">
        <v>3522</v>
      </c>
      <c r="D47" s="123">
        <v>413</v>
      </c>
      <c r="E47" s="123">
        <v>62</v>
      </c>
      <c r="F47" s="123">
        <v>68</v>
      </c>
      <c r="G47" s="123">
        <v>74</v>
      </c>
      <c r="H47" s="123">
        <v>6542</v>
      </c>
      <c r="I47" s="120">
        <v>3498</v>
      </c>
      <c r="J47" s="126">
        <v>3501</v>
      </c>
      <c r="K47" s="121">
        <v>357</v>
      </c>
      <c r="L47" s="49">
        <v>55</v>
      </c>
      <c r="M47" s="49">
        <v>79</v>
      </c>
      <c r="N47" s="49">
        <v>98</v>
      </c>
      <c r="O47" s="49">
        <v>6410</v>
      </c>
      <c r="P47" s="120">
        <v>3646</v>
      </c>
      <c r="Q47" s="126">
        <v>3586</v>
      </c>
      <c r="R47" s="121">
        <v>423</v>
      </c>
      <c r="S47" s="49">
        <v>75</v>
      </c>
      <c r="T47" s="49">
        <v>89</v>
      </c>
      <c r="U47" s="49">
        <v>138</v>
      </c>
      <c r="V47" s="49">
        <v>6507</v>
      </c>
      <c r="W47" s="120">
        <v>3642</v>
      </c>
      <c r="X47" s="126">
        <v>3513</v>
      </c>
      <c r="Y47" s="121">
        <v>489</v>
      </c>
      <c r="Z47" s="49">
        <v>76</v>
      </c>
      <c r="AA47" s="49">
        <v>90</v>
      </c>
      <c r="AB47" s="49">
        <v>136</v>
      </c>
      <c r="AC47" s="49">
        <v>6364</v>
      </c>
    </row>
    <row r="48" spans="1:29" s="15" customFormat="1">
      <c r="A48" s="135" t="s">
        <v>103</v>
      </c>
      <c r="B48" s="32">
        <v>57988</v>
      </c>
      <c r="C48" s="107">
        <v>58148</v>
      </c>
      <c r="D48" s="123">
        <v>137</v>
      </c>
      <c r="E48" s="123">
        <v>1652</v>
      </c>
      <c r="F48" s="123">
        <v>1899</v>
      </c>
      <c r="G48" s="123">
        <v>14058</v>
      </c>
      <c r="H48" s="123">
        <v>98390</v>
      </c>
      <c r="I48" s="120">
        <v>59397</v>
      </c>
      <c r="J48" s="126">
        <v>59450</v>
      </c>
      <c r="K48" s="121">
        <v>160</v>
      </c>
      <c r="L48" s="49">
        <v>1749</v>
      </c>
      <c r="M48" s="49">
        <v>2046</v>
      </c>
      <c r="N48" s="49">
        <v>14956</v>
      </c>
      <c r="O48" s="49">
        <v>99936</v>
      </c>
      <c r="P48" s="120">
        <v>59687</v>
      </c>
      <c r="Q48" s="126">
        <v>60141</v>
      </c>
      <c r="R48" s="121">
        <v>188</v>
      </c>
      <c r="S48" s="49">
        <v>1835</v>
      </c>
      <c r="T48" s="49">
        <v>2113</v>
      </c>
      <c r="U48" s="49">
        <v>15630</v>
      </c>
      <c r="V48" s="49">
        <v>100117</v>
      </c>
      <c r="W48" s="120">
        <v>60156</v>
      </c>
      <c r="X48" s="126">
        <v>60292</v>
      </c>
      <c r="Y48" s="121">
        <v>165</v>
      </c>
      <c r="Z48" s="49">
        <v>1695</v>
      </c>
      <c r="AA48" s="49">
        <v>2314</v>
      </c>
      <c r="AB48" s="49">
        <v>16574</v>
      </c>
      <c r="AC48" s="49">
        <v>99925</v>
      </c>
    </row>
    <row r="49" spans="1:29" s="15" customFormat="1">
      <c r="A49" s="135" t="s">
        <v>107</v>
      </c>
      <c r="B49" s="32">
        <v>4177</v>
      </c>
      <c r="C49" s="107">
        <v>4169</v>
      </c>
      <c r="D49" s="219">
        <v>491</v>
      </c>
      <c r="E49" s="219">
        <v>111</v>
      </c>
      <c r="F49" s="219">
        <v>116</v>
      </c>
      <c r="G49" s="219">
        <v>93</v>
      </c>
      <c r="H49" s="219">
        <v>7535</v>
      </c>
      <c r="I49" s="120">
        <v>4288</v>
      </c>
      <c r="J49" s="126">
        <v>4291</v>
      </c>
      <c r="K49" s="121">
        <v>515</v>
      </c>
      <c r="L49" s="49">
        <v>111</v>
      </c>
      <c r="M49" s="49">
        <v>125</v>
      </c>
      <c r="N49" s="49">
        <v>129</v>
      </c>
      <c r="O49" s="49">
        <v>7707</v>
      </c>
      <c r="P49" s="120">
        <v>4058</v>
      </c>
      <c r="Q49" s="126">
        <v>4065</v>
      </c>
      <c r="R49" s="121">
        <v>554</v>
      </c>
      <c r="S49" s="49">
        <v>99</v>
      </c>
      <c r="T49" s="49">
        <v>137</v>
      </c>
      <c r="U49" s="49">
        <v>141</v>
      </c>
      <c r="V49" s="49">
        <v>7192</v>
      </c>
      <c r="W49" s="120">
        <v>4081</v>
      </c>
      <c r="X49" s="126">
        <v>4076</v>
      </c>
      <c r="Y49" s="121">
        <v>477</v>
      </c>
      <c r="Z49" s="49">
        <v>92</v>
      </c>
      <c r="AA49" s="49">
        <v>152</v>
      </c>
      <c r="AB49" s="49">
        <v>145</v>
      </c>
      <c r="AC49" s="49">
        <v>7296</v>
      </c>
    </row>
    <row r="50" spans="1:29" s="15" customFormat="1">
      <c r="A50" s="137" t="s">
        <v>111</v>
      </c>
      <c r="B50" s="218">
        <v>31924</v>
      </c>
      <c r="C50" s="110">
        <v>32044</v>
      </c>
      <c r="D50" s="122">
        <v>776</v>
      </c>
      <c r="E50" s="122">
        <v>2202</v>
      </c>
      <c r="F50" s="122">
        <v>2580</v>
      </c>
      <c r="G50" s="122">
        <v>4332</v>
      </c>
      <c r="H50" s="122">
        <v>54078</v>
      </c>
      <c r="I50" s="129">
        <v>32261</v>
      </c>
      <c r="J50" s="130">
        <v>32922</v>
      </c>
      <c r="K50" s="124">
        <v>800</v>
      </c>
      <c r="L50" s="63">
        <v>2428</v>
      </c>
      <c r="M50" s="63">
        <v>2840</v>
      </c>
      <c r="N50" s="63">
        <v>4827</v>
      </c>
      <c r="O50" s="63">
        <v>54288</v>
      </c>
      <c r="P50" s="129">
        <v>32919</v>
      </c>
      <c r="Q50" s="130">
        <v>32491</v>
      </c>
      <c r="R50" s="124">
        <v>848</v>
      </c>
      <c r="S50" s="63">
        <v>2533</v>
      </c>
      <c r="T50" s="63">
        <v>3122</v>
      </c>
      <c r="U50" s="63">
        <v>4920</v>
      </c>
      <c r="V50" s="63">
        <v>53987</v>
      </c>
      <c r="W50" s="129">
        <v>32540</v>
      </c>
      <c r="X50" s="130">
        <v>32147</v>
      </c>
      <c r="Y50" s="124">
        <v>893</v>
      </c>
      <c r="Z50" s="63">
        <v>2261</v>
      </c>
      <c r="AA50" s="63">
        <v>3364</v>
      </c>
      <c r="AB50" s="63">
        <v>5050</v>
      </c>
      <c r="AC50" s="63">
        <v>53119</v>
      </c>
    </row>
    <row r="51" spans="1:29" s="15" customFormat="1">
      <c r="A51" s="138" t="s">
        <v>229</v>
      </c>
      <c r="B51" s="224">
        <f>SUM(B53:B61)</f>
        <v>263823</v>
      </c>
      <c r="C51" s="225">
        <f t="shared" ref="C51:AC51" si="6">SUM(C53:C61)</f>
        <v>270465</v>
      </c>
      <c r="D51" s="176">
        <f t="shared" si="6"/>
        <v>818</v>
      </c>
      <c r="E51" s="176">
        <f t="shared" si="6"/>
        <v>15482</v>
      </c>
      <c r="F51" s="176">
        <f t="shared" si="6"/>
        <v>30969</v>
      </c>
      <c r="G51" s="176">
        <f t="shared" si="6"/>
        <v>40800</v>
      </c>
      <c r="H51" s="176">
        <f t="shared" si="6"/>
        <v>278592</v>
      </c>
      <c r="I51" s="177">
        <f t="shared" si="6"/>
        <v>264955</v>
      </c>
      <c r="J51" s="227">
        <f t="shared" si="6"/>
        <v>270416</v>
      </c>
      <c r="K51" s="228">
        <f t="shared" si="6"/>
        <v>1451</v>
      </c>
      <c r="L51" s="230">
        <f t="shared" si="6"/>
        <v>29943</v>
      </c>
      <c r="M51" s="230">
        <f t="shared" si="6"/>
        <v>60104</v>
      </c>
      <c r="N51" s="230">
        <f t="shared" si="6"/>
        <v>71225</v>
      </c>
      <c r="O51" s="229">
        <f t="shared" si="6"/>
        <v>387309</v>
      </c>
      <c r="P51" s="177">
        <f t="shared" si="6"/>
        <v>269081</v>
      </c>
      <c r="Q51" s="227">
        <f t="shared" si="6"/>
        <v>274642</v>
      </c>
      <c r="R51" s="228">
        <f t="shared" si="6"/>
        <v>1429</v>
      </c>
      <c r="S51" s="230">
        <f t="shared" si="6"/>
        <v>31005</v>
      </c>
      <c r="T51" s="230">
        <f t="shared" si="6"/>
        <v>63567</v>
      </c>
      <c r="U51" s="230">
        <f t="shared" si="6"/>
        <v>73114</v>
      </c>
      <c r="V51" s="229">
        <f t="shared" si="6"/>
        <v>381909</v>
      </c>
      <c r="W51" s="177">
        <f t="shared" si="6"/>
        <v>275678.39470372914</v>
      </c>
      <c r="X51" s="227">
        <f t="shared" si="6"/>
        <v>277826.63234957674</v>
      </c>
      <c r="Y51" s="228">
        <f t="shared" si="6"/>
        <v>1603</v>
      </c>
      <c r="Z51" s="230">
        <f t="shared" si="6"/>
        <v>32043</v>
      </c>
      <c r="AA51" s="230">
        <f t="shared" si="6"/>
        <v>66644</v>
      </c>
      <c r="AB51" s="230">
        <f t="shared" si="6"/>
        <v>75118</v>
      </c>
      <c r="AC51" s="229">
        <f t="shared" si="6"/>
        <v>378243</v>
      </c>
    </row>
    <row r="52" spans="1:29" s="15" customFormat="1">
      <c r="A52" s="138" t="s">
        <v>226</v>
      </c>
      <c r="B52" s="111"/>
      <c r="C52" s="108"/>
      <c r="D52" s="123"/>
      <c r="E52" s="123"/>
      <c r="F52" s="123"/>
      <c r="G52" s="123"/>
      <c r="H52" s="123"/>
      <c r="I52" s="120"/>
      <c r="J52" s="126"/>
      <c r="K52" s="121"/>
      <c r="O52" s="49"/>
      <c r="P52" s="449"/>
      <c r="Q52" s="449"/>
      <c r="R52" s="121"/>
      <c r="V52" s="49"/>
      <c r="W52" s="120"/>
      <c r="X52" s="126"/>
      <c r="Y52" s="121"/>
      <c r="AC52" s="49"/>
    </row>
    <row r="53" spans="1:29" s="15" customFormat="1">
      <c r="A53" s="135" t="s">
        <v>83</v>
      </c>
      <c r="B53" s="32">
        <v>18555</v>
      </c>
      <c r="C53" s="107">
        <v>18986</v>
      </c>
      <c r="D53" s="123">
        <v>102</v>
      </c>
      <c r="E53" s="123">
        <v>1227</v>
      </c>
      <c r="F53" s="123">
        <v>4139</v>
      </c>
      <c r="G53" s="123">
        <v>4689</v>
      </c>
      <c r="H53" s="123">
        <v>27384</v>
      </c>
      <c r="I53" s="120">
        <v>19135</v>
      </c>
      <c r="J53" s="126">
        <v>19284</v>
      </c>
      <c r="K53" s="121">
        <v>104</v>
      </c>
      <c r="L53" s="49">
        <v>1307</v>
      </c>
      <c r="M53" s="49">
        <v>4451</v>
      </c>
      <c r="N53" s="49">
        <v>4775</v>
      </c>
      <c r="O53" s="49">
        <v>27782</v>
      </c>
      <c r="P53" s="120">
        <v>17270</v>
      </c>
      <c r="Q53" s="126">
        <v>17696</v>
      </c>
      <c r="R53" s="121">
        <v>77</v>
      </c>
      <c r="S53" s="49">
        <v>1248</v>
      </c>
      <c r="T53" s="49">
        <v>3861</v>
      </c>
      <c r="U53" s="49">
        <v>4221</v>
      </c>
      <c r="V53" s="49">
        <v>25561</v>
      </c>
      <c r="W53" s="177">
        <v>17036.394703729122</v>
      </c>
      <c r="X53" s="227">
        <v>17456.632349576754</v>
      </c>
      <c r="Y53" s="121">
        <v>95</v>
      </c>
      <c r="Z53" s="49">
        <v>1324</v>
      </c>
      <c r="AA53" s="49">
        <v>4063</v>
      </c>
      <c r="AB53" s="49">
        <v>4226</v>
      </c>
      <c r="AC53" s="49">
        <v>24787</v>
      </c>
    </row>
    <row r="54" spans="1:29" s="15" customFormat="1">
      <c r="A54" s="135" t="s">
        <v>90</v>
      </c>
      <c r="B54" s="32">
        <v>6563</v>
      </c>
      <c r="C54" s="107">
        <v>6588</v>
      </c>
      <c r="D54" s="123">
        <v>76</v>
      </c>
      <c r="E54" s="123">
        <v>184</v>
      </c>
      <c r="F54" s="123">
        <v>103</v>
      </c>
      <c r="G54" s="123">
        <v>227</v>
      </c>
      <c r="H54" s="123">
        <v>12561</v>
      </c>
      <c r="I54" s="120" t="s">
        <v>224</v>
      </c>
      <c r="J54" s="126" t="s">
        <v>224</v>
      </c>
      <c r="K54" s="121">
        <v>73</v>
      </c>
      <c r="L54" s="49">
        <v>234</v>
      </c>
      <c r="M54" s="49">
        <v>129</v>
      </c>
      <c r="N54" s="49">
        <v>285</v>
      </c>
      <c r="O54" s="49">
        <v>13629</v>
      </c>
      <c r="P54" s="120">
        <v>6403</v>
      </c>
      <c r="Q54" s="126">
        <v>6390</v>
      </c>
      <c r="R54" s="121">
        <v>90</v>
      </c>
      <c r="S54" s="49">
        <v>216</v>
      </c>
      <c r="T54" s="49">
        <v>116</v>
      </c>
      <c r="U54" s="49">
        <v>274</v>
      </c>
      <c r="V54" s="49">
        <v>13397</v>
      </c>
      <c r="W54" s="120">
        <v>6577</v>
      </c>
      <c r="X54" s="123">
        <v>6258</v>
      </c>
      <c r="Y54" s="121">
        <v>100</v>
      </c>
      <c r="Z54" s="49">
        <v>217</v>
      </c>
      <c r="AA54" s="49">
        <v>146</v>
      </c>
      <c r="AB54" s="49">
        <v>290</v>
      </c>
      <c r="AC54" s="49">
        <v>13316</v>
      </c>
    </row>
    <row r="55" spans="1:29" s="15" customFormat="1">
      <c r="A55" s="145" t="s">
        <v>91</v>
      </c>
      <c r="B55" s="32">
        <v>31188</v>
      </c>
      <c r="C55" s="107">
        <v>31953</v>
      </c>
      <c r="D55" s="123">
        <v>141</v>
      </c>
      <c r="E55" s="123">
        <v>3004</v>
      </c>
      <c r="F55" s="123">
        <v>5918</v>
      </c>
      <c r="G55" s="123">
        <v>4791</v>
      </c>
      <c r="H55" s="123">
        <v>49287</v>
      </c>
      <c r="I55" s="120">
        <v>31864</v>
      </c>
      <c r="J55" s="126">
        <v>32473</v>
      </c>
      <c r="K55" s="121">
        <v>161</v>
      </c>
      <c r="L55" s="49">
        <v>3072</v>
      </c>
      <c r="M55" s="49">
        <v>6377</v>
      </c>
      <c r="N55" s="49">
        <v>5161</v>
      </c>
      <c r="O55" s="49">
        <v>49566</v>
      </c>
      <c r="P55" s="120">
        <v>32388</v>
      </c>
      <c r="Q55" s="126">
        <v>32870</v>
      </c>
      <c r="R55" s="121">
        <v>171</v>
      </c>
      <c r="S55" s="49">
        <v>3279</v>
      </c>
      <c r="T55" s="49">
        <v>6972</v>
      </c>
      <c r="U55" s="49">
        <v>5240</v>
      </c>
      <c r="V55" s="49">
        <v>48694</v>
      </c>
      <c r="W55" s="120">
        <v>31956</v>
      </c>
      <c r="X55" s="123">
        <v>32506</v>
      </c>
      <c r="Y55" s="121">
        <v>179</v>
      </c>
      <c r="Z55" s="49">
        <v>3314</v>
      </c>
      <c r="AA55" s="49">
        <v>6979</v>
      </c>
      <c r="AB55" s="49">
        <v>5133</v>
      </c>
      <c r="AC55" s="49">
        <v>47891</v>
      </c>
    </row>
    <row r="56" spans="1:29" s="15" customFormat="1">
      <c r="A56" s="135" t="s">
        <v>98</v>
      </c>
      <c r="B56" s="32">
        <v>7079</v>
      </c>
      <c r="C56" s="32">
        <v>7373</v>
      </c>
      <c r="D56" s="123">
        <v>31</v>
      </c>
      <c r="E56" s="123">
        <v>237</v>
      </c>
      <c r="F56" s="123">
        <v>188</v>
      </c>
      <c r="G56" s="123">
        <v>257</v>
      </c>
      <c r="H56" s="123">
        <v>13739</v>
      </c>
      <c r="I56" s="123">
        <v>7515</v>
      </c>
      <c r="J56" s="123">
        <v>7467</v>
      </c>
      <c r="K56" s="15">
        <v>30</v>
      </c>
      <c r="L56" s="49">
        <v>257</v>
      </c>
      <c r="M56" s="49">
        <v>201</v>
      </c>
      <c r="N56" s="49">
        <v>320</v>
      </c>
      <c r="O56" s="49">
        <v>14174</v>
      </c>
      <c r="P56" s="123">
        <v>7434</v>
      </c>
      <c r="Q56" s="123">
        <v>7323</v>
      </c>
      <c r="R56" s="15">
        <v>38</v>
      </c>
      <c r="S56" s="49">
        <v>276</v>
      </c>
      <c r="T56" s="49">
        <v>192</v>
      </c>
      <c r="U56" s="49">
        <v>359</v>
      </c>
      <c r="V56" s="49">
        <v>13892</v>
      </c>
      <c r="W56" s="120">
        <v>7436</v>
      </c>
      <c r="X56" s="123">
        <v>7598</v>
      </c>
      <c r="Y56" s="121">
        <v>35</v>
      </c>
      <c r="Z56" s="49">
        <v>260</v>
      </c>
      <c r="AA56" s="49">
        <v>392</v>
      </c>
      <c r="AB56" s="49">
        <v>205</v>
      </c>
      <c r="AC56" s="49">
        <v>14086</v>
      </c>
    </row>
    <row r="57" spans="1:29" s="15" customFormat="1">
      <c r="A57" s="135" t="s">
        <v>99</v>
      </c>
      <c r="B57" s="32">
        <v>46682</v>
      </c>
      <c r="C57" s="32">
        <v>46040</v>
      </c>
      <c r="D57" s="123">
        <v>197</v>
      </c>
      <c r="E57" s="123">
        <v>7243</v>
      </c>
      <c r="F57" s="123">
        <v>13507</v>
      </c>
      <c r="G57" s="123">
        <v>14359</v>
      </c>
      <c r="H57" s="123">
        <v>57416</v>
      </c>
      <c r="I57" s="123">
        <v>47487</v>
      </c>
      <c r="J57" s="123">
        <v>47312</v>
      </c>
      <c r="K57" s="15">
        <v>227</v>
      </c>
      <c r="L57" s="49">
        <v>7501</v>
      </c>
      <c r="M57" s="49">
        <v>14593</v>
      </c>
      <c r="N57" s="49">
        <v>14776</v>
      </c>
      <c r="O57" s="49">
        <v>57702</v>
      </c>
      <c r="P57" s="123">
        <v>47721</v>
      </c>
      <c r="Q57" s="123">
        <v>47364</v>
      </c>
      <c r="R57" s="15">
        <v>136</v>
      </c>
      <c r="S57" s="49">
        <v>7776</v>
      </c>
      <c r="T57" s="49">
        <v>14808</v>
      </c>
      <c r="U57" s="49">
        <v>15220</v>
      </c>
      <c r="V57" s="49">
        <v>56875</v>
      </c>
      <c r="W57" s="120">
        <v>48796</v>
      </c>
      <c r="X57" s="123">
        <v>47429</v>
      </c>
      <c r="Y57" s="121">
        <v>176</v>
      </c>
      <c r="Z57" s="49">
        <v>7811</v>
      </c>
      <c r="AA57" s="49">
        <v>15456</v>
      </c>
      <c r="AB57" s="49">
        <v>14918</v>
      </c>
      <c r="AC57" s="49">
        <v>57186</v>
      </c>
    </row>
    <row r="58" spans="1:29" s="15" customFormat="1">
      <c r="A58" s="135" t="s">
        <v>101</v>
      </c>
      <c r="B58" s="32">
        <v>81150</v>
      </c>
      <c r="C58" s="32">
        <v>86802</v>
      </c>
      <c r="D58" s="123" t="s">
        <v>138</v>
      </c>
      <c r="E58" s="123" t="s">
        <v>138</v>
      </c>
      <c r="F58" s="123" t="s">
        <v>138</v>
      </c>
      <c r="G58" s="123" t="s">
        <v>138</v>
      </c>
      <c r="H58" s="123" t="s">
        <v>138</v>
      </c>
      <c r="I58" s="123">
        <v>85887</v>
      </c>
      <c r="J58" s="123">
        <v>90163</v>
      </c>
      <c r="K58" s="15">
        <v>599</v>
      </c>
      <c r="L58" s="49">
        <v>13720</v>
      </c>
      <c r="M58" s="49">
        <v>26698</v>
      </c>
      <c r="N58" s="49">
        <v>28814</v>
      </c>
      <c r="O58" s="49">
        <v>106219</v>
      </c>
      <c r="P58" s="123">
        <v>88242</v>
      </c>
      <c r="Q58" s="123">
        <v>92352</v>
      </c>
      <c r="R58" s="15">
        <v>646</v>
      </c>
      <c r="S58" s="49">
        <v>14346</v>
      </c>
      <c r="T58" s="49">
        <v>29529</v>
      </c>
      <c r="U58" s="49">
        <v>30441</v>
      </c>
      <c r="V58" s="49">
        <v>105632</v>
      </c>
      <c r="W58" s="120">
        <v>90295</v>
      </c>
      <c r="X58" s="123">
        <v>93122</v>
      </c>
      <c r="Y58" s="121">
        <v>727</v>
      </c>
      <c r="Z58" s="49">
        <v>15058</v>
      </c>
      <c r="AA58" s="49">
        <v>30909</v>
      </c>
      <c r="AB58" s="49">
        <v>31609</v>
      </c>
      <c r="AC58" s="49">
        <v>105114</v>
      </c>
    </row>
    <row r="59" spans="1:29" s="15" customFormat="1">
      <c r="A59" s="135" t="s">
        <v>105</v>
      </c>
      <c r="B59" s="32">
        <v>64336</v>
      </c>
      <c r="C59" s="32">
        <v>64267</v>
      </c>
      <c r="D59" s="123">
        <v>132</v>
      </c>
      <c r="E59" s="123">
        <v>3173</v>
      </c>
      <c r="F59" s="123">
        <v>5566</v>
      </c>
      <c r="G59" s="123">
        <v>15515</v>
      </c>
      <c r="H59" s="123">
        <v>104217</v>
      </c>
      <c r="I59" s="123">
        <v>64725</v>
      </c>
      <c r="J59" s="123">
        <v>65304</v>
      </c>
      <c r="K59" s="15">
        <v>146</v>
      </c>
      <c r="L59" s="49">
        <v>3439</v>
      </c>
      <c r="M59" s="49">
        <v>5978</v>
      </c>
      <c r="N59" s="49">
        <v>16111</v>
      </c>
      <c r="O59" s="49">
        <v>104355</v>
      </c>
      <c r="P59" s="123">
        <v>64759</v>
      </c>
      <c r="Q59" s="123">
        <v>65483</v>
      </c>
      <c r="R59" s="15">
        <v>169</v>
      </c>
      <c r="S59" s="49">
        <v>3428</v>
      </c>
      <c r="T59" s="49">
        <v>6509</v>
      </c>
      <c r="U59" s="49">
        <v>16424</v>
      </c>
      <c r="V59" s="49">
        <v>103712</v>
      </c>
      <c r="W59" s="120">
        <v>65393</v>
      </c>
      <c r="X59" s="123">
        <v>65200</v>
      </c>
      <c r="Y59" s="121">
        <v>198</v>
      </c>
      <c r="Z59" s="49">
        <v>3530</v>
      </c>
      <c r="AA59" s="49">
        <v>7055</v>
      </c>
      <c r="AB59" s="49">
        <v>17753</v>
      </c>
      <c r="AC59" s="49">
        <v>102057</v>
      </c>
    </row>
    <row r="60" spans="1:29" s="15" customFormat="1">
      <c r="A60" s="135" t="s">
        <v>106</v>
      </c>
      <c r="B60" s="32">
        <v>5077</v>
      </c>
      <c r="C60" s="32">
        <v>5307</v>
      </c>
      <c r="D60" s="219">
        <v>43</v>
      </c>
      <c r="E60" s="219">
        <v>322</v>
      </c>
      <c r="F60" s="219">
        <v>1485</v>
      </c>
      <c r="G60" s="219">
        <v>871</v>
      </c>
      <c r="H60" s="219">
        <v>7663</v>
      </c>
      <c r="I60" s="123">
        <v>5065</v>
      </c>
      <c r="J60" s="123">
        <v>5282</v>
      </c>
      <c r="K60" s="15">
        <v>64</v>
      </c>
      <c r="L60" s="49">
        <v>314</v>
      </c>
      <c r="M60" s="49">
        <v>1605</v>
      </c>
      <c r="N60" s="49">
        <v>890</v>
      </c>
      <c r="O60" s="49">
        <v>7474</v>
      </c>
      <c r="P60" s="123">
        <v>4864</v>
      </c>
      <c r="Q60" s="123">
        <v>5164</v>
      </c>
      <c r="R60" s="15">
        <v>63</v>
      </c>
      <c r="S60" s="49">
        <v>286</v>
      </c>
      <c r="T60" s="49">
        <v>1519</v>
      </c>
      <c r="U60" s="49">
        <v>836</v>
      </c>
      <c r="V60" s="49">
        <v>7324</v>
      </c>
      <c r="W60" s="120">
        <v>4883</v>
      </c>
      <c r="X60" s="123">
        <v>5025</v>
      </c>
      <c r="Y60" s="121">
        <v>61</v>
      </c>
      <c r="Z60" s="49">
        <v>337</v>
      </c>
      <c r="AA60" s="49">
        <v>1563</v>
      </c>
      <c r="AB60" s="49">
        <v>865</v>
      </c>
      <c r="AC60" s="49">
        <v>7082</v>
      </c>
    </row>
    <row r="61" spans="1:29" s="15" customFormat="1">
      <c r="A61" s="137" t="s">
        <v>109</v>
      </c>
      <c r="B61" s="218">
        <v>3193</v>
      </c>
      <c r="C61" s="218">
        <v>3149</v>
      </c>
      <c r="D61" s="122">
        <v>96</v>
      </c>
      <c r="E61" s="122">
        <v>92</v>
      </c>
      <c r="F61" s="122">
        <v>63</v>
      </c>
      <c r="G61" s="122">
        <v>91</v>
      </c>
      <c r="H61" s="122">
        <v>6325</v>
      </c>
      <c r="I61" s="122">
        <v>3277</v>
      </c>
      <c r="J61" s="122">
        <v>3131</v>
      </c>
      <c r="K61" s="11">
        <v>47</v>
      </c>
      <c r="L61" s="63">
        <v>99</v>
      </c>
      <c r="M61" s="63">
        <v>72</v>
      </c>
      <c r="N61" s="63">
        <v>93</v>
      </c>
      <c r="O61" s="63">
        <v>6408</v>
      </c>
      <c r="P61" s="122" t="s">
        <v>138</v>
      </c>
      <c r="Q61" s="122" t="s">
        <v>138</v>
      </c>
      <c r="R61" s="11">
        <v>39</v>
      </c>
      <c r="S61" s="63">
        <v>150</v>
      </c>
      <c r="T61" s="63">
        <v>61</v>
      </c>
      <c r="U61" s="63">
        <v>99</v>
      </c>
      <c r="V61" s="63">
        <v>6822</v>
      </c>
      <c r="W61" s="129">
        <v>3306</v>
      </c>
      <c r="X61" s="122">
        <v>3232</v>
      </c>
      <c r="Y61" s="124">
        <v>32</v>
      </c>
      <c r="Z61" s="63">
        <v>192</v>
      </c>
      <c r="AA61" s="63">
        <v>81</v>
      </c>
      <c r="AB61" s="63">
        <v>119</v>
      </c>
      <c r="AC61" s="63">
        <v>6724</v>
      </c>
    </row>
    <row r="62" spans="1:29" s="15" customFormat="1">
      <c r="A62" s="141" t="s">
        <v>137</v>
      </c>
      <c r="B62" s="222">
        <v>162</v>
      </c>
      <c r="C62" s="222">
        <v>293</v>
      </c>
      <c r="D62" s="223"/>
      <c r="E62" s="223"/>
      <c r="F62" s="223"/>
      <c r="G62" s="223"/>
      <c r="H62" s="223"/>
      <c r="I62" s="223">
        <v>1403</v>
      </c>
      <c r="J62" s="223">
        <v>1949</v>
      </c>
      <c r="K62" s="87">
        <v>3</v>
      </c>
      <c r="L62" s="150">
        <v>58</v>
      </c>
      <c r="M62" s="150">
        <v>277</v>
      </c>
      <c r="N62" s="150">
        <v>2871</v>
      </c>
      <c r="O62" s="150">
        <v>144</v>
      </c>
      <c r="P62" s="223">
        <v>1498</v>
      </c>
      <c r="Q62" s="223">
        <v>2019</v>
      </c>
      <c r="R62" s="87">
        <v>2</v>
      </c>
      <c r="S62" s="150">
        <v>55</v>
      </c>
      <c r="T62" s="150">
        <v>245</v>
      </c>
      <c r="U62" s="150">
        <v>3084</v>
      </c>
      <c r="V62" s="150">
        <v>131</v>
      </c>
      <c r="W62" s="448">
        <v>1647</v>
      </c>
      <c r="X62" s="223">
        <v>1955</v>
      </c>
      <c r="Y62" s="447">
        <v>2</v>
      </c>
      <c r="Z62" s="150">
        <v>65</v>
      </c>
      <c r="AA62" s="150">
        <v>309</v>
      </c>
      <c r="AB62" s="150">
        <v>3097</v>
      </c>
      <c r="AC62" s="150">
        <v>129</v>
      </c>
    </row>
    <row r="63" spans="1:29">
      <c r="A63" s="138"/>
      <c r="B63" s="111"/>
      <c r="C63" s="111"/>
      <c r="D63" s="123"/>
      <c r="E63" s="123"/>
      <c r="F63" s="123"/>
      <c r="G63" s="123"/>
      <c r="H63" s="123"/>
      <c r="I63" s="123"/>
      <c r="J63" s="123"/>
      <c r="P63" s="123"/>
      <c r="Q63" s="123"/>
      <c r="W63" s="123"/>
      <c r="X63" s="123"/>
    </row>
    <row r="64" spans="1:29" ht="276.75" customHeight="1">
      <c r="A64" s="2"/>
      <c r="B64" s="59" t="s">
        <v>217</v>
      </c>
      <c r="P64" s="142" t="s">
        <v>231</v>
      </c>
      <c r="W64" s="213" t="s">
        <v>268</v>
      </c>
    </row>
    <row r="65" spans="2:3">
      <c r="B65" s="59"/>
      <c r="C65" s="59"/>
    </row>
  </sheetData>
  <phoneticPr fontId="11"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TABLE 9</vt:lpstr>
      <vt:lpstr>Public HS Grad Rates (ACGR)</vt:lpstr>
      <vt:lpstr>2011-12 ACGR, Disaggregated</vt:lpstr>
      <vt:lpstr>  </vt:lpstr>
      <vt:lpstr>Years When Grad Numbs. Peak</vt:lpstr>
      <vt:lpstr>NCES-Public Grads-all races</vt:lpstr>
      <vt:lpstr>NCES-Private Grads-all races</vt:lpstr>
      <vt:lpstr>NCES-Total Grads-all races</vt:lpstr>
      <vt:lpstr>PubGrads-Sex-Race-Eth NCES </vt:lpstr>
      <vt:lpstr>Public H.S. Grad Rates (AFGR)</vt:lpstr>
      <vt:lpstr>Public H.S. Grad Rates (ACGR)</vt:lpstr>
      <vt:lpstr>WICHE Public Grads-RE PROJ</vt:lpstr>
      <vt:lpstr>% Dist</vt:lpstr>
      <vt:lpstr>Sheet1</vt:lpstr>
      <vt:lpstr>Digest of Ed Stats Priv HS grad</vt:lpstr>
      <vt:lpstr>Projected Public HS Grads_NCES</vt:lpstr>
      <vt:lpstr>'NCES-Private Grads-all races'!Print_Area</vt:lpstr>
      <vt:lpstr>'NCES-Public Grads-all races'!Print_Area</vt:lpstr>
      <vt:lpstr>'Public H.S. Grad Rates (AFGR)'!Print_Area</vt:lpstr>
      <vt:lpstr>'TABLE 9'!Print_Area</vt:lpstr>
      <vt:lpstr>S</vt:lpstr>
      <vt:lpstr>TABLE</vt:lpstr>
    </vt:vector>
  </TitlesOfParts>
  <Company>SREB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Susan Lounsbury</cp:lastModifiedBy>
  <cp:lastPrinted>2015-05-15T18:35:17Z</cp:lastPrinted>
  <dcterms:created xsi:type="dcterms:W3CDTF">1999-01-27T19:16:16Z</dcterms:created>
  <dcterms:modified xsi:type="dcterms:W3CDTF">2015-08-07T17:08:30Z</dcterms:modified>
</cp:coreProperties>
</file>