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965" yWindow="-15" windowWidth="23850" windowHeight="12855" tabRatio="722"/>
  </bookViews>
  <sheets>
    <sheet name="Table 10" sheetId="4" r:id="rId1"/>
    <sheet name="Personal Income" sheetId="1" r:id="rId2"/>
    <sheet name="Population" sheetId="2" r:id="rId3"/>
    <sheet name="PerCapitaIncome" sheetId="3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_________TOT92">'[1]2 yr Women'!#REF!</definedName>
    <definedName name="__123Graph_AEGROWTH" hidden="1">[2]ALL!#REF!</definedName>
    <definedName name="__123Graph_BTREND" hidden="1">#REF!</definedName>
    <definedName name="__123Graph_X" hidden="1">'[3]Graduate Men'!#REF!</definedName>
    <definedName name="__123Graph_XTREND" hidden="1">#REF!</definedName>
    <definedName name="_2YRTOT92">'[1]2 yr Women'!#REF!</definedName>
    <definedName name="_4WORD_M_001_07">#N/A</definedName>
    <definedName name="_4WORD_O_005_L_">#N/A</definedName>
    <definedName name="_92UGPUB">'[4]Non-Res. Undergraduate'!#REF!</definedName>
    <definedName name="_92UGTOT">'[4]Non-Res. Undergraduate'!#REF!</definedName>
    <definedName name="_xlnm._FilterDatabase" localSheetId="0" hidden="1">'Table 10'!$A$9:$IV$9</definedName>
    <definedName name="_Order1" hidden="1">0</definedName>
    <definedName name="_Order2" hidden="1">255</definedName>
    <definedName name="_Sort" hidden="1">PerCapitaIncome!$B$11:$AD$26</definedName>
    <definedName name="A">'[1]2 yr Women'!#REF!</definedName>
    <definedName name="DATA">'[1]2 yr Women'!#REF!</definedName>
    <definedName name="FRESH2YR">'[1]2 yr Women'!#REF!</definedName>
    <definedName name="FRESHTOT">'[1]2 yr Women'!#REF!</definedName>
    <definedName name="GRAD7686">#REF!</definedName>
    <definedName name="GRAD92">#REF!</definedName>
    <definedName name="GRADCHNG">'[5]X..All 1st grad..X'!#REF!</definedName>
    <definedName name="HEAD">'[4]Non-Res. Undergraduate'!#REF!</definedName>
    <definedName name="HTML_CodePage" hidden="1">1252</definedName>
    <definedName name="HTML_Control" hidden="1">{"'xls'!$A$71:$A$78","'xls'!$A$1:$J$77"}</definedName>
    <definedName name="HTML_Description" hidden="1">""</definedName>
    <definedName name="HTML_Email" hidden="1">""</definedName>
    <definedName name="HTML_Header" hidden="1">"tab34"</definedName>
    <definedName name="HTML_LastUpdate" hidden="1">"1/5/00"</definedName>
    <definedName name="HTML_LineAfter" hidden="1">FALSE</definedName>
    <definedName name="HTML_LineBefore" hidden="1">FALSE</definedName>
    <definedName name="HTML_Name" hidden="1">"William J. Hussar"</definedName>
    <definedName name="HTML_OBDlg2" hidden="1">TRUE</definedName>
    <definedName name="HTML_OBDlg4" hidden="1">TRUE</definedName>
    <definedName name="HTML_OS" hidden="1">0</definedName>
    <definedName name="HTML_PathFile" hidden="1">"D:\PROJ2009\WP\Test\tabxxxxx.htm"</definedName>
    <definedName name="HTML_Title" hidden="1">"tab35plainerb1y"</definedName>
    <definedName name="NOTE">#REF!</definedName>
    <definedName name="NOTE2">'[6]Historically black'!#REF!</definedName>
    <definedName name="NOTEA">#REF!</definedName>
    <definedName name="_xlnm.Print_Area" localSheetId="0">'Table 10'!$A$1:$M$71</definedName>
    <definedName name="_xlnm.Print_Area">#N/A</definedName>
    <definedName name="PRINT_AREA_MI">#N/A</definedName>
    <definedName name="PUB4YR92">#REF!</definedName>
    <definedName name="SA1_3___Personal_income" localSheetId="1">'Personal Income'!$BV$4:$BV$4</definedName>
    <definedName name="SOURCE">#REF!</definedName>
    <definedName name="STATESB">[7]TABLE!#REF!</definedName>
    <definedName name="TABLE">'Table 10'!$A$1:$J$71</definedName>
    <definedName name="TEMP">#REF!</definedName>
    <definedName name="TOT">'[3]Graduate Men'!#REF!</definedName>
    <definedName name="TOT1ST92">#REF!</definedName>
    <definedName name="TOT4YR92">#REF!</definedName>
    <definedName name="UNDG7686">'[4]Non-Res. Undergraduate'!#REF!</definedName>
    <definedName name="UNDGCHNG">'[4]Non-Res. Undergraduate'!#REF!</definedName>
    <definedName name="x">'[8]2 yr Women'!#REF!</definedName>
    <definedName name="y">'[8]2 yr Women'!#REF!</definedName>
    <definedName name="YEARS">'[3]Graduate Men'!#REF!</definedName>
  </definedNames>
  <calcPr calcId="145621"/>
</workbook>
</file>

<file path=xl/calcChain.xml><?xml version="1.0" encoding="utf-8"?>
<calcChain xmlns="http://schemas.openxmlformats.org/spreadsheetml/2006/main">
  <c r="F12" i="4" l="1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43" i="4"/>
  <c r="F44" i="4"/>
  <c r="F45" i="4"/>
  <c r="F46" i="4"/>
  <c r="F47" i="4"/>
  <c r="F48" i="4"/>
  <c r="F49" i="4"/>
  <c r="F50" i="4"/>
  <c r="F51" i="4"/>
  <c r="F52" i="4"/>
  <c r="F53" i="4"/>
  <c r="F54" i="4"/>
  <c r="F55" i="4"/>
  <c r="F56" i="4"/>
  <c r="F57" i="4"/>
  <c r="F58" i="4"/>
  <c r="F59" i="4"/>
  <c r="F60" i="4"/>
  <c r="F61" i="4"/>
  <c r="F62" i="4"/>
  <c r="F63" i="4"/>
  <c r="F64" i="4"/>
  <c r="F65" i="4"/>
  <c r="F66" i="4"/>
  <c r="F67" i="4"/>
  <c r="F11" i="4"/>
  <c r="F9" i="4"/>
  <c r="F8" i="4"/>
  <c r="G27" i="4"/>
  <c r="G28" i="4"/>
  <c r="G29" i="4"/>
  <c r="G30" i="4"/>
  <c r="G31" i="4"/>
  <c r="G32" i="4"/>
  <c r="G33" i="4"/>
  <c r="G34" i="4"/>
  <c r="G35" i="4"/>
  <c r="G36" i="4"/>
  <c r="G37" i="4"/>
  <c r="G38" i="4"/>
  <c r="G39" i="4"/>
  <c r="G40" i="4"/>
  <c r="G41" i="4"/>
  <c r="G42" i="4"/>
  <c r="G43" i="4"/>
  <c r="G44" i="4"/>
  <c r="G45" i="4"/>
  <c r="G46" i="4"/>
  <c r="G47" i="4"/>
  <c r="G48" i="4"/>
  <c r="G49" i="4"/>
  <c r="G50" i="4"/>
  <c r="G51" i="4"/>
  <c r="G52" i="4"/>
  <c r="G53" i="4"/>
  <c r="G54" i="4"/>
  <c r="G55" i="4"/>
  <c r="G56" i="4"/>
  <c r="G57" i="4"/>
  <c r="G58" i="4"/>
  <c r="G59" i="4"/>
  <c r="G60" i="4"/>
  <c r="G61" i="4"/>
  <c r="G62" i="4"/>
  <c r="G63" i="4"/>
  <c r="G64" i="4"/>
  <c r="G65" i="4"/>
  <c r="G66" i="4"/>
  <c r="G67" i="4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11" i="4"/>
  <c r="G9" i="4"/>
  <c r="G8" i="4"/>
  <c r="M45" i="4" l="1"/>
  <c r="M46" i="4"/>
  <c r="M47" i="4"/>
  <c r="M48" i="4"/>
  <c r="M49" i="4"/>
  <c r="M50" i="4"/>
  <c r="M51" i="4"/>
  <c r="M52" i="4"/>
  <c r="M53" i="4"/>
  <c r="M54" i="4"/>
  <c r="M55" i="4"/>
  <c r="M44" i="4"/>
  <c r="L45" i="4"/>
  <c r="L46" i="4"/>
  <c r="L47" i="4"/>
  <c r="L48" i="4"/>
  <c r="L49" i="4"/>
  <c r="L50" i="4"/>
  <c r="L51" i="4"/>
  <c r="L52" i="4"/>
  <c r="L53" i="4"/>
  <c r="L54" i="4"/>
  <c r="L55" i="4"/>
  <c r="L44" i="4"/>
  <c r="K45" i="4"/>
  <c r="K46" i="4"/>
  <c r="K47" i="4"/>
  <c r="K48" i="4"/>
  <c r="K49" i="4"/>
  <c r="K50" i="4"/>
  <c r="K51" i="4"/>
  <c r="K52" i="4"/>
  <c r="K53" i="4"/>
  <c r="K54" i="4"/>
  <c r="K55" i="4"/>
  <c r="K44" i="4"/>
  <c r="M59" i="4"/>
  <c r="M60" i="4"/>
  <c r="M61" i="4"/>
  <c r="M62" i="4"/>
  <c r="M63" i="4"/>
  <c r="M64" i="4"/>
  <c r="M65" i="4"/>
  <c r="M66" i="4"/>
  <c r="M67" i="4"/>
  <c r="M58" i="4"/>
  <c r="L59" i="4"/>
  <c r="L60" i="4"/>
  <c r="L61" i="4"/>
  <c r="L62" i="4"/>
  <c r="L63" i="4"/>
  <c r="L64" i="4"/>
  <c r="L65" i="4"/>
  <c r="L66" i="4"/>
  <c r="L67" i="4"/>
  <c r="L58" i="4"/>
  <c r="K59" i="4"/>
  <c r="K60" i="4"/>
  <c r="K61" i="4"/>
  <c r="K62" i="4"/>
  <c r="K63" i="4"/>
  <c r="K64" i="4"/>
  <c r="K65" i="4"/>
  <c r="K66" i="4"/>
  <c r="K67" i="4"/>
  <c r="K58" i="4"/>
  <c r="M30" i="4"/>
  <c r="M31" i="4"/>
  <c r="M32" i="4"/>
  <c r="M33" i="4"/>
  <c r="M34" i="4"/>
  <c r="M35" i="4"/>
  <c r="M36" i="4"/>
  <c r="M37" i="4"/>
  <c r="M38" i="4"/>
  <c r="M39" i="4"/>
  <c r="M40" i="4"/>
  <c r="M41" i="4"/>
  <c r="L30" i="4"/>
  <c r="L31" i="4"/>
  <c r="L32" i="4"/>
  <c r="L33" i="4"/>
  <c r="L34" i="4"/>
  <c r="L35" i="4"/>
  <c r="L36" i="4"/>
  <c r="L37" i="4"/>
  <c r="L38" i="4"/>
  <c r="L39" i="4"/>
  <c r="L40" i="4"/>
  <c r="L41" i="4"/>
  <c r="K30" i="4"/>
  <c r="K31" i="4"/>
  <c r="K32" i="4"/>
  <c r="K33" i="4"/>
  <c r="K34" i="4"/>
  <c r="K35" i="4"/>
  <c r="K36" i="4"/>
  <c r="K37" i="4"/>
  <c r="K38" i="4"/>
  <c r="K39" i="4"/>
  <c r="K40" i="4"/>
  <c r="K41" i="4"/>
  <c r="M29" i="4"/>
  <c r="L29" i="4"/>
  <c r="K29" i="4"/>
  <c r="M12" i="4"/>
  <c r="M13" i="4"/>
  <c r="M14" i="4"/>
  <c r="M15" i="4"/>
  <c r="M16" i="4"/>
  <c r="M17" i="4"/>
  <c r="M18" i="4"/>
  <c r="M19" i="4"/>
  <c r="M20" i="4"/>
  <c r="M21" i="4"/>
  <c r="M22" i="4"/>
  <c r="M23" i="4"/>
  <c r="M24" i="4"/>
  <c r="M25" i="4"/>
  <c r="M26" i="4"/>
  <c r="M11" i="4"/>
  <c r="L12" i="4"/>
  <c r="L13" i="4"/>
  <c r="L14" i="4"/>
  <c r="L15" i="4"/>
  <c r="L16" i="4"/>
  <c r="L17" i="4"/>
  <c r="L18" i="4"/>
  <c r="L19" i="4"/>
  <c r="L20" i="4"/>
  <c r="L21" i="4"/>
  <c r="L22" i="4"/>
  <c r="L23" i="4"/>
  <c r="L24" i="4"/>
  <c r="L25" i="4"/>
  <c r="L26" i="4"/>
  <c r="L11" i="4"/>
  <c r="K12" i="4"/>
  <c r="K13" i="4"/>
  <c r="K14" i="4"/>
  <c r="K15" i="4"/>
  <c r="K16" i="4"/>
  <c r="K17" i="4"/>
  <c r="K18" i="4"/>
  <c r="K19" i="4"/>
  <c r="K20" i="4"/>
  <c r="K21" i="4"/>
  <c r="K22" i="4"/>
  <c r="K23" i="4"/>
  <c r="K24" i="4"/>
  <c r="K25" i="4"/>
  <c r="K26" i="4"/>
  <c r="K11" i="4"/>
  <c r="J59" i="4"/>
  <c r="J60" i="4"/>
  <c r="J61" i="4"/>
  <c r="J62" i="4"/>
  <c r="J63" i="4"/>
  <c r="J64" i="4"/>
  <c r="J65" i="4"/>
  <c r="J66" i="4"/>
  <c r="J67" i="4"/>
  <c r="J58" i="4"/>
  <c r="J56" i="4"/>
  <c r="J45" i="4"/>
  <c r="J46" i="4"/>
  <c r="J47" i="4"/>
  <c r="J48" i="4"/>
  <c r="J49" i="4"/>
  <c r="J50" i="4"/>
  <c r="J51" i="4"/>
  <c r="J52" i="4"/>
  <c r="J53" i="4"/>
  <c r="J54" i="4"/>
  <c r="J55" i="4"/>
  <c r="J44" i="4"/>
  <c r="J42" i="4"/>
  <c r="J30" i="4"/>
  <c r="J31" i="4"/>
  <c r="J32" i="4"/>
  <c r="J33" i="4"/>
  <c r="J34" i="4"/>
  <c r="J35" i="4"/>
  <c r="J36" i="4"/>
  <c r="J37" i="4"/>
  <c r="J38" i="4"/>
  <c r="J39" i="4"/>
  <c r="J40" i="4"/>
  <c r="J41" i="4"/>
  <c r="J29" i="4"/>
  <c r="J27" i="4"/>
  <c r="J12" i="4"/>
  <c r="J13" i="4"/>
  <c r="J14" i="4"/>
  <c r="J15" i="4"/>
  <c r="J16" i="4"/>
  <c r="J17" i="4"/>
  <c r="J18" i="4"/>
  <c r="J19" i="4"/>
  <c r="J20" i="4"/>
  <c r="J21" i="4"/>
  <c r="J22" i="4"/>
  <c r="J23" i="4"/>
  <c r="J24" i="4"/>
  <c r="J25" i="4"/>
  <c r="J26" i="4"/>
  <c r="J11" i="4"/>
  <c r="J9" i="4"/>
  <c r="I59" i="4" l="1"/>
  <c r="I60" i="4"/>
  <c r="I61" i="4"/>
  <c r="I62" i="4"/>
  <c r="I63" i="4"/>
  <c r="I64" i="4"/>
  <c r="I65" i="4"/>
  <c r="I66" i="4"/>
  <c r="I67" i="4"/>
  <c r="I58" i="4"/>
  <c r="I56" i="4"/>
  <c r="I45" i="4"/>
  <c r="I46" i="4"/>
  <c r="I47" i="4"/>
  <c r="I48" i="4"/>
  <c r="I49" i="4"/>
  <c r="I50" i="4"/>
  <c r="I51" i="4"/>
  <c r="I52" i="4"/>
  <c r="I53" i="4"/>
  <c r="I54" i="4"/>
  <c r="I55" i="4"/>
  <c r="I44" i="4"/>
  <c r="I42" i="4"/>
  <c r="I30" i="4"/>
  <c r="I31" i="4"/>
  <c r="I32" i="4"/>
  <c r="I33" i="4"/>
  <c r="I34" i="4"/>
  <c r="I35" i="4"/>
  <c r="I36" i="4"/>
  <c r="I37" i="4"/>
  <c r="I38" i="4"/>
  <c r="I39" i="4"/>
  <c r="I40" i="4"/>
  <c r="I41" i="4"/>
  <c r="I29" i="4"/>
  <c r="I27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11" i="4"/>
  <c r="I9" i="4"/>
  <c r="H59" i="4"/>
  <c r="H60" i="4"/>
  <c r="H61" i="4"/>
  <c r="H62" i="4"/>
  <c r="H63" i="4"/>
  <c r="H64" i="4"/>
  <c r="H65" i="4"/>
  <c r="H66" i="4"/>
  <c r="H67" i="4"/>
  <c r="H58" i="4"/>
  <c r="H56" i="4"/>
  <c r="H45" i="4"/>
  <c r="H46" i="4"/>
  <c r="H47" i="4"/>
  <c r="H48" i="4"/>
  <c r="H49" i="4"/>
  <c r="H50" i="4"/>
  <c r="H51" i="4"/>
  <c r="H52" i="4"/>
  <c r="H53" i="4"/>
  <c r="H54" i="4"/>
  <c r="H55" i="4"/>
  <c r="H44" i="4"/>
  <c r="H42" i="4"/>
  <c r="H30" i="4"/>
  <c r="H31" i="4"/>
  <c r="H32" i="4"/>
  <c r="H33" i="4"/>
  <c r="H34" i="4"/>
  <c r="H35" i="4"/>
  <c r="H36" i="4"/>
  <c r="H37" i="4"/>
  <c r="H38" i="4"/>
  <c r="H39" i="4"/>
  <c r="H40" i="4"/>
  <c r="H41" i="4"/>
  <c r="H29" i="4"/>
  <c r="H27" i="4"/>
  <c r="H12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11" i="4"/>
  <c r="H9" i="4"/>
  <c r="E59" i="4"/>
  <c r="E60" i="4"/>
  <c r="E61" i="4"/>
  <c r="E62" i="4"/>
  <c r="E63" i="4"/>
  <c r="E64" i="4"/>
  <c r="E65" i="4"/>
  <c r="E66" i="4"/>
  <c r="E67" i="4"/>
  <c r="E58" i="4"/>
  <c r="E56" i="4"/>
  <c r="E45" i="4"/>
  <c r="E46" i="4"/>
  <c r="E47" i="4"/>
  <c r="E48" i="4"/>
  <c r="E49" i="4"/>
  <c r="E50" i="4"/>
  <c r="E51" i="4"/>
  <c r="E52" i="4"/>
  <c r="E53" i="4"/>
  <c r="E54" i="4"/>
  <c r="E55" i="4"/>
  <c r="E44" i="4"/>
  <c r="E42" i="4"/>
  <c r="E30" i="4"/>
  <c r="E31" i="4"/>
  <c r="E32" i="4"/>
  <c r="E33" i="4"/>
  <c r="E34" i="4"/>
  <c r="E35" i="4"/>
  <c r="E36" i="4"/>
  <c r="E37" i="4"/>
  <c r="E38" i="4"/>
  <c r="E39" i="4"/>
  <c r="E40" i="4"/>
  <c r="E41" i="4"/>
  <c r="E29" i="4"/>
  <c r="E27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11" i="4"/>
  <c r="E9" i="4"/>
  <c r="E8" i="4"/>
  <c r="D59" i="4"/>
  <c r="D60" i="4"/>
  <c r="D61" i="4"/>
  <c r="D62" i="4"/>
  <c r="D63" i="4"/>
  <c r="D64" i="4"/>
  <c r="D65" i="4"/>
  <c r="D66" i="4"/>
  <c r="D67" i="4"/>
  <c r="D58" i="4"/>
  <c r="D56" i="4"/>
  <c r="D45" i="4"/>
  <c r="D46" i="4"/>
  <c r="D47" i="4"/>
  <c r="D48" i="4"/>
  <c r="D49" i="4"/>
  <c r="D50" i="4"/>
  <c r="D51" i="4"/>
  <c r="D52" i="4"/>
  <c r="D53" i="4"/>
  <c r="D54" i="4"/>
  <c r="D55" i="4"/>
  <c r="D44" i="4"/>
  <c r="D42" i="4"/>
  <c r="D30" i="4"/>
  <c r="D31" i="4"/>
  <c r="D32" i="4"/>
  <c r="D33" i="4"/>
  <c r="D34" i="4"/>
  <c r="D35" i="4"/>
  <c r="D36" i="4"/>
  <c r="D37" i="4"/>
  <c r="D38" i="4"/>
  <c r="D39" i="4"/>
  <c r="D40" i="4"/>
  <c r="D41" i="4"/>
  <c r="D29" i="4"/>
  <c r="D27" i="4"/>
  <c r="D26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11" i="4"/>
  <c r="D9" i="4"/>
  <c r="D8" i="4"/>
  <c r="C59" i="4"/>
  <c r="C60" i="4"/>
  <c r="C61" i="4"/>
  <c r="C62" i="4"/>
  <c r="C63" i="4"/>
  <c r="C64" i="4"/>
  <c r="C65" i="4"/>
  <c r="C66" i="4"/>
  <c r="C67" i="4"/>
  <c r="C58" i="4"/>
  <c r="C56" i="4"/>
  <c r="C45" i="4"/>
  <c r="C46" i="4"/>
  <c r="C47" i="4"/>
  <c r="C48" i="4"/>
  <c r="C49" i="4"/>
  <c r="C50" i="4"/>
  <c r="C51" i="4"/>
  <c r="C52" i="4"/>
  <c r="C53" i="4"/>
  <c r="C54" i="4"/>
  <c r="C55" i="4"/>
  <c r="C44" i="4"/>
  <c r="C42" i="4"/>
  <c r="C30" i="4"/>
  <c r="C31" i="4"/>
  <c r="C32" i="4"/>
  <c r="C33" i="4"/>
  <c r="C34" i="4"/>
  <c r="C35" i="4"/>
  <c r="C36" i="4"/>
  <c r="C37" i="4"/>
  <c r="C38" i="4"/>
  <c r="C39" i="4"/>
  <c r="C40" i="4"/>
  <c r="C41" i="4"/>
  <c r="C29" i="4"/>
  <c r="C27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11" i="4"/>
  <c r="C9" i="4"/>
  <c r="C8" i="4"/>
  <c r="CI6" i="1" l="1"/>
  <c r="CI6" i="3" s="1"/>
  <c r="CI24" i="1"/>
  <c r="CI7" i="3" s="1"/>
  <c r="CI39" i="1"/>
  <c r="CI53" i="1"/>
  <c r="CI6" i="2"/>
  <c r="CI5" i="2" s="1"/>
  <c r="CI24" i="2"/>
  <c r="CI39" i="2"/>
  <c r="CI53" i="2"/>
  <c r="CI5" i="1" l="1"/>
  <c r="CI8" i="3"/>
  <c r="CI9" i="3"/>
  <c r="CI7" i="2"/>
  <c r="CI40" i="2"/>
  <c r="CI54" i="2"/>
  <c r="CI25" i="2"/>
  <c r="CI40" i="1" l="1"/>
  <c r="CI54" i="1"/>
  <c r="CI7" i="1"/>
  <c r="CI25" i="1"/>
  <c r="CI5" i="3"/>
  <c r="CH54" i="2" l="1"/>
  <c r="CG54" i="2"/>
  <c r="CH53" i="2"/>
  <c r="CH9" i="3" s="1"/>
  <c r="CG53" i="2"/>
  <c r="CH39" i="2"/>
  <c r="CH8" i="3" s="1"/>
  <c r="CG39" i="2"/>
  <c r="CG8" i="3" s="1"/>
  <c r="CH24" i="2"/>
  <c r="CG24" i="2"/>
  <c r="CH6" i="2"/>
  <c r="CG6" i="2"/>
  <c r="CH5" i="1"/>
  <c r="CH54" i="1" s="1"/>
  <c r="CG5" i="1"/>
  <c r="CG25" i="1" s="1"/>
  <c r="CH6" i="1"/>
  <c r="CG6" i="1"/>
  <c r="CH39" i="1"/>
  <c r="CG39" i="1"/>
  <c r="CH53" i="1"/>
  <c r="CG53" i="1"/>
  <c r="CG9" i="3" s="1"/>
  <c r="CF53" i="1"/>
  <c r="CF54" i="1"/>
  <c r="CH24" i="1"/>
  <c r="CG24" i="1"/>
  <c r="CH5" i="2" l="1"/>
  <c r="CH5" i="3"/>
  <c r="CH7" i="2"/>
  <c r="CG5" i="2"/>
  <c r="CG6" i="3"/>
  <c r="CH6" i="3"/>
  <c r="CG7" i="1"/>
  <c r="CH7" i="1"/>
  <c r="CG40" i="1"/>
  <c r="CH40" i="1"/>
  <c r="CH25" i="1"/>
  <c r="CG54" i="1"/>
  <c r="CG7" i="3"/>
  <c r="CH7" i="3"/>
  <c r="CG25" i="2" l="1"/>
  <c r="CG40" i="2"/>
  <c r="CH25" i="2"/>
  <c r="CH40" i="2"/>
  <c r="CG5" i="3"/>
  <c r="CG7" i="2"/>
  <c r="CF8" i="3" l="1"/>
  <c r="CF53" i="2"/>
  <c r="CF39" i="2"/>
  <c r="CF24" i="2"/>
  <c r="CF6" i="2"/>
  <c r="CE6" i="2"/>
  <c r="CE24" i="2"/>
  <c r="CE39" i="2"/>
  <c r="CE53" i="2"/>
  <c r="CF9" i="3"/>
  <c r="CF39" i="1"/>
  <c r="CF24" i="1"/>
  <c r="CF7" i="3" s="1"/>
  <c r="CF6" i="1"/>
  <c r="CF6" i="3" s="1"/>
  <c r="CA6" i="1"/>
  <c r="CB6" i="1"/>
  <c r="CF5" i="2" l="1"/>
  <c r="CF7" i="2" s="1"/>
  <c r="CF54" i="2"/>
  <c r="CF40" i="2"/>
  <c r="CF25" i="2"/>
  <c r="CE5" i="2"/>
  <c r="CE54" i="2" s="1"/>
  <c r="CF5" i="1"/>
  <c r="CF40" i="1" l="1"/>
  <c r="CF5" i="3"/>
  <c r="CE25" i="2"/>
  <c r="CE7" i="2"/>
  <c r="CE40" i="2"/>
  <c r="CF7" i="1"/>
  <c r="CF25" i="1"/>
  <c r="B53" i="2"/>
  <c r="C53" i="2"/>
  <c r="D53" i="2"/>
  <c r="E53" i="2"/>
  <c r="F53" i="2"/>
  <c r="G53" i="2"/>
  <c r="H53" i="2"/>
  <c r="I53" i="2"/>
  <c r="J53" i="2"/>
  <c r="K53" i="2"/>
  <c r="L53" i="2"/>
  <c r="M53" i="2"/>
  <c r="N53" i="2"/>
  <c r="O53" i="2"/>
  <c r="P53" i="2"/>
  <c r="Q53" i="2"/>
  <c r="R53" i="2"/>
  <c r="S53" i="2"/>
  <c r="T53" i="2"/>
  <c r="U53" i="2"/>
  <c r="V53" i="2"/>
  <c r="W53" i="2"/>
  <c r="X53" i="2"/>
  <c r="Y53" i="2"/>
  <c r="Z53" i="2"/>
  <c r="AA53" i="2"/>
  <c r="AB53" i="2"/>
  <c r="AC53" i="2"/>
  <c r="AD53" i="2"/>
  <c r="AE53" i="2"/>
  <c r="AF53" i="2"/>
  <c r="AG53" i="2"/>
  <c r="AH53" i="2"/>
  <c r="AI53" i="2"/>
  <c r="AJ53" i="2"/>
  <c r="AK53" i="2"/>
  <c r="AL53" i="2"/>
  <c r="AM53" i="2"/>
  <c r="AN53" i="2"/>
  <c r="AO53" i="2"/>
  <c r="AP53" i="2"/>
  <c r="AQ53" i="2"/>
  <c r="AR53" i="2"/>
  <c r="AS53" i="2"/>
  <c r="AT53" i="2"/>
  <c r="AU53" i="2"/>
  <c r="AV53" i="2"/>
  <c r="AW53" i="2"/>
  <c r="AX53" i="2"/>
  <c r="AY53" i="2"/>
  <c r="AZ53" i="2"/>
  <c r="BA53" i="2"/>
  <c r="BB53" i="2"/>
  <c r="BC53" i="2"/>
  <c r="BD53" i="2"/>
  <c r="BE53" i="2"/>
  <c r="BF53" i="2"/>
  <c r="BG53" i="2"/>
  <c r="BH53" i="2"/>
  <c r="BI53" i="2"/>
  <c r="BJ53" i="2"/>
  <c r="BK53" i="2"/>
  <c r="BL53" i="2"/>
  <c r="BM53" i="2"/>
  <c r="BN53" i="2"/>
  <c r="BO53" i="2"/>
  <c r="BP53" i="2"/>
  <c r="BQ53" i="2"/>
  <c r="BR53" i="2"/>
  <c r="BS53" i="2"/>
  <c r="BT53" i="2"/>
  <c r="BU53" i="2"/>
  <c r="BV53" i="2"/>
  <c r="BW53" i="2"/>
  <c r="BX53" i="2"/>
  <c r="BY53" i="2"/>
  <c r="BZ53" i="2"/>
  <c r="CA53" i="2"/>
  <c r="CB53" i="2"/>
  <c r="CC53" i="2"/>
  <c r="CD53" i="2"/>
  <c r="B39" i="2"/>
  <c r="C39" i="2"/>
  <c r="D39" i="2"/>
  <c r="E39" i="2"/>
  <c r="F39" i="2"/>
  <c r="G39" i="2"/>
  <c r="H39" i="2"/>
  <c r="I39" i="2"/>
  <c r="J39" i="2"/>
  <c r="K39" i="2"/>
  <c r="L39" i="2"/>
  <c r="M39" i="2"/>
  <c r="N39" i="2"/>
  <c r="O39" i="2"/>
  <c r="P39" i="2"/>
  <c r="Q39" i="2"/>
  <c r="R39" i="2"/>
  <c r="S39" i="2"/>
  <c r="T39" i="2"/>
  <c r="U39" i="2"/>
  <c r="V39" i="2"/>
  <c r="W39" i="2"/>
  <c r="X39" i="2"/>
  <c r="Y39" i="2"/>
  <c r="Z39" i="2"/>
  <c r="AA39" i="2"/>
  <c r="AB39" i="2"/>
  <c r="AC39" i="2"/>
  <c r="AD39" i="2"/>
  <c r="AE39" i="2"/>
  <c r="AF39" i="2"/>
  <c r="AG39" i="2"/>
  <c r="AH39" i="2"/>
  <c r="AI39" i="2"/>
  <c r="AJ39" i="2"/>
  <c r="AK39" i="2"/>
  <c r="AL39" i="2"/>
  <c r="AM39" i="2"/>
  <c r="AN39" i="2"/>
  <c r="AO39" i="2"/>
  <c r="AP39" i="2"/>
  <c r="AQ39" i="2"/>
  <c r="AR39" i="2"/>
  <c r="AS39" i="2"/>
  <c r="AT39" i="2"/>
  <c r="AU39" i="2"/>
  <c r="AV39" i="2"/>
  <c r="AW39" i="2"/>
  <c r="AX39" i="2"/>
  <c r="AY39" i="2"/>
  <c r="AZ39" i="2"/>
  <c r="BA39" i="2"/>
  <c r="BB39" i="2"/>
  <c r="BC39" i="2"/>
  <c r="BD39" i="2"/>
  <c r="BE39" i="2"/>
  <c r="BF39" i="2"/>
  <c r="BG39" i="2"/>
  <c r="BH39" i="2"/>
  <c r="BI39" i="2"/>
  <c r="BJ39" i="2"/>
  <c r="BK39" i="2"/>
  <c r="BL39" i="2"/>
  <c r="BM39" i="2"/>
  <c r="BN39" i="2"/>
  <c r="BO39" i="2"/>
  <c r="BP39" i="2"/>
  <c r="BQ39" i="2"/>
  <c r="BR39" i="2"/>
  <c r="BS39" i="2"/>
  <c r="BT39" i="2"/>
  <c r="BU39" i="2"/>
  <c r="BV39" i="2"/>
  <c r="BW39" i="2"/>
  <c r="BX39" i="2"/>
  <c r="BY39" i="2"/>
  <c r="BZ39" i="2"/>
  <c r="CA39" i="2"/>
  <c r="CB39" i="2"/>
  <c r="CC39" i="2"/>
  <c r="CD39" i="2"/>
  <c r="B24" i="2"/>
  <c r="C24" i="2"/>
  <c r="D24" i="2"/>
  <c r="E24" i="2"/>
  <c r="F24" i="2"/>
  <c r="G24" i="2"/>
  <c r="H24" i="2"/>
  <c r="I24" i="2"/>
  <c r="J24" i="2"/>
  <c r="K24" i="2"/>
  <c r="L24" i="2"/>
  <c r="M24" i="2"/>
  <c r="N24" i="2"/>
  <c r="O24" i="2"/>
  <c r="P24" i="2"/>
  <c r="Q24" i="2"/>
  <c r="R24" i="2"/>
  <c r="S24" i="2"/>
  <c r="T24" i="2"/>
  <c r="U24" i="2"/>
  <c r="V24" i="2"/>
  <c r="W24" i="2"/>
  <c r="X24" i="2"/>
  <c r="Y24" i="2"/>
  <c r="Z24" i="2"/>
  <c r="AA24" i="2"/>
  <c r="AB24" i="2"/>
  <c r="AC24" i="2"/>
  <c r="AD24" i="2"/>
  <c r="AE24" i="2"/>
  <c r="AF24" i="2"/>
  <c r="AG24" i="2"/>
  <c r="AH24" i="2"/>
  <c r="AI24" i="2"/>
  <c r="AJ24" i="2"/>
  <c r="AK24" i="2"/>
  <c r="AL24" i="2"/>
  <c r="AM24" i="2"/>
  <c r="AN24" i="2"/>
  <c r="AO24" i="2"/>
  <c r="AP24" i="2"/>
  <c r="AQ24" i="2"/>
  <c r="AR24" i="2"/>
  <c r="AS24" i="2"/>
  <c r="AT24" i="2"/>
  <c r="AU24" i="2"/>
  <c r="AV24" i="2"/>
  <c r="AW24" i="2"/>
  <c r="AX24" i="2"/>
  <c r="AY24" i="2"/>
  <c r="AZ24" i="2"/>
  <c r="BA24" i="2"/>
  <c r="BB24" i="2"/>
  <c r="BC24" i="2"/>
  <c r="BD24" i="2"/>
  <c r="BE24" i="2"/>
  <c r="BF24" i="2"/>
  <c r="BG24" i="2"/>
  <c r="BH24" i="2"/>
  <c r="BI24" i="2"/>
  <c r="BJ24" i="2"/>
  <c r="BK24" i="2"/>
  <c r="BL24" i="2"/>
  <c r="BM24" i="2"/>
  <c r="BN24" i="2"/>
  <c r="BO24" i="2"/>
  <c r="BP24" i="2"/>
  <c r="BQ24" i="2"/>
  <c r="BR24" i="2"/>
  <c r="BS24" i="2"/>
  <c r="BT24" i="2"/>
  <c r="BU24" i="2"/>
  <c r="BV24" i="2"/>
  <c r="BW24" i="2"/>
  <c r="BX24" i="2"/>
  <c r="BY24" i="2"/>
  <c r="BZ24" i="2"/>
  <c r="CA24" i="2"/>
  <c r="CB24" i="2"/>
  <c r="CC24" i="2"/>
  <c r="CD24" i="2"/>
  <c r="B6" i="2"/>
  <c r="C6" i="2"/>
  <c r="D6" i="2"/>
  <c r="E6" i="2"/>
  <c r="F6" i="2"/>
  <c r="G6" i="2"/>
  <c r="H6" i="2"/>
  <c r="I6" i="2"/>
  <c r="J6" i="2"/>
  <c r="K6" i="2"/>
  <c r="L6" i="2"/>
  <c r="M6" i="2"/>
  <c r="N6" i="2"/>
  <c r="O6" i="2"/>
  <c r="P6" i="2"/>
  <c r="Q6" i="2"/>
  <c r="R6" i="2"/>
  <c r="S6" i="2"/>
  <c r="T6" i="2"/>
  <c r="U6" i="2"/>
  <c r="V6" i="2"/>
  <c r="W6" i="2"/>
  <c r="X6" i="2"/>
  <c r="Y6" i="2"/>
  <c r="Z6" i="2"/>
  <c r="AA6" i="2"/>
  <c r="AB6" i="2"/>
  <c r="AC6" i="2"/>
  <c r="AD6" i="2"/>
  <c r="AE6" i="2"/>
  <c r="AF6" i="2"/>
  <c r="AG6" i="2"/>
  <c r="AH6" i="2"/>
  <c r="AI6" i="2"/>
  <c r="AJ6" i="2"/>
  <c r="AK6" i="2"/>
  <c r="AL6" i="2"/>
  <c r="AM6" i="2"/>
  <c r="AN6" i="2"/>
  <c r="AO6" i="2"/>
  <c r="AP6" i="2"/>
  <c r="AQ6" i="2"/>
  <c r="AR6" i="2"/>
  <c r="AS6" i="2"/>
  <c r="AT6" i="2"/>
  <c r="AU6" i="2"/>
  <c r="AV6" i="2"/>
  <c r="AW6" i="2"/>
  <c r="AX6" i="2"/>
  <c r="AY6" i="2"/>
  <c r="AZ6" i="2"/>
  <c r="BA6" i="2"/>
  <c r="BB6" i="2"/>
  <c r="BC6" i="2"/>
  <c r="BD6" i="2"/>
  <c r="BE6" i="2"/>
  <c r="BF6" i="2"/>
  <c r="BG6" i="2"/>
  <c r="BH6" i="2"/>
  <c r="BI6" i="2"/>
  <c r="BJ6" i="2"/>
  <c r="BK6" i="2"/>
  <c r="BL6" i="2"/>
  <c r="BM6" i="2"/>
  <c r="BN6" i="2"/>
  <c r="BO6" i="2"/>
  <c r="BP6" i="2"/>
  <c r="BQ6" i="2"/>
  <c r="BR6" i="2"/>
  <c r="BS6" i="2"/>
  <c r="BT6" i="2"/>
  <c r="BU6" i="2"/>
  <c r="BV6" i="2"/>
  <c r="BW6" i="2"/>
  <c r="BX6" i="2"/>
  <c r="BY6" i="2"/>
  <c r="BZ6" i="2"/>
  <c r="CA6" i="2"/>
  <c r="CB6" i="2"/>
  <c r="CC6" i="2"/>
  <c r="CD6" i="2"/>
  <c r="B53" i="1"/>
  <c r="C53" i="1"/>
  <c r="D53" i="1"/>
  <c r="E53" i="1"/>
  <c r="E9" i="3" s="1"/>
  <c r="F53" i="1"/>
  <c r="G53" i="1"/>
  <c r="H53" i="1"/>
  <c r="I53" i="1"/>
  <c r="J53" i="1"/>
  <c r="K53" i="1"/>
  <c r="L53" i="1"/>
  <c r="M53" i="1"/>
  <c r="M9" i="3" s="1"/>
  <c r="N53" i="1"/>
  <c r="O53" i="1"/>
  <c r="P53" i="1"/>
  <c r="Q53" i="1"/>
  <c r="R53" i="1"/>
  <c r="S53" i="1"/>
  <c r="T53" i="1"/>
  <c r="U53" i="1"/>
  <c r="U9" i="3" s="1"/>
  <c r="V53" i="1"/>
  <c r="W53" i="1"/>
  <c r="X53" i="1"/>
  <c r="Y53" i="1"/>
  <c r="Z53" i="1"/>
  <c r="AA53" i="1"/>
  <c r="AB53" i="1"/>
  <c r="AC53" i="1"/>
  <c r="AC9" i="3" s="1"/>
  <c r="AD53" i="1"/>
  <c r="AE53" i="1"/>
  <c r="AF53" i="1"/>
  <c r="AG53" i="1"/>
  <c r="AH53" i="1"/>
  <c r="AI53" i="1"/>
  <c r="AJ53" i="1"/>
  <c r="AK53" i="1"/>
  <c r="AK9" i="3" s="1"/>
  <c r="AL53" i="1"/>
  <c r="AM53" i="1"/>
  <c r="AN53" i="1"/>
  <c r="AO53" i="1"/>
  <c r="AP53" i="1"/>
  <c r="AQ53" i="1"/>
  <c r="AR53" i="1"/>
  <c r="AS53" i="1"/>
  <c r="AS9" i="3" s="1"/>
  <c r="AT53" i="1"/>
  <c r="AU53" i="1"/>
  <c r="AV53" i="1"/>
  <c r="AW53" i="1"/>
  <c r="AX53" i="1"/>
  <c r="AY53" i="1"/>
  <c r="AZ53" i="1"/>
  <c r="BA53" i="1"/>
  <c r="BA9" i="3" s="1"/>
  <c r="BB53" i="1"/>
  <c r="BC53" i="1"/>
  <c r="BD53" i="1"/>
  <c r="BE53" i="1"/>
  <c r="BF53" i="1"/>
  <c r="BG53" i="1"/>
  <c r="BH53" i="1"/>
  <c r="BI53" i="1"/>
  <c r="BI9" i="3" s="1"/>
  <c r="BJ53" i="1"/>
  <c r="BK53" i="1"/>
  <c r="BL53" i="1"/>
  <c r="BM53" i="1"/>
  <c r="BN53" i="1"/>
  <c r="BO53" i="1"/>
  <c r="BP53" i="1"/>
  <c r="BQ53" i="1"/>
  <c r="BQ9" i="3" s="1"/>
  <c r="BR53" i="1"/>
  <c r="BS53" i="1"/>
  <c r="BT53" i="1"/>
  <c r="BU53" i="1"/>
  <c r="BV53" i="1"/>
  <c r="BW53" i="1"/>
  <c r="BX53" i="1"/>
  <c r="BY53" i="1"/>
  <c r="BY9" i="3" s="1"/>
  <c r="BZ53" i="1"/>
  <c r="CA53" i="1"/>
  <c r="CB53" i="1"/>
  <c r="CC53" i="1"/>
  <c r="CD53" i="1"/>
  <c r="CE53" i="1"/>
  <c r="B39" i="1"/>
  <c r="C39" i="1"/>
  <c r="D39" i="1"/>
  <c r="E39" i="1"/>
  <c r="E8" i="3" s="1"/>
  <c r="F39" i="1"/>
  <c r="G39" i="1"/>
  <c r="H39" i="1"/>
  <c r="I39" i="1"/>
  <c r="J39" i="1"/>
  <c r="K39" i="1"/>
  <c r="L39" i="1"/>
  <c r="M39" i="1"/>
  <c r="M8" i="3" s="1"/>
  <c r="N39" i="1"/>
  <c r="O39" i="1"/>
  <c r="P39" i="1"/>
  <c r="Q39" i="1"/>
  <c r="R39" i="1"/>
  <c r="S39" i="1"/>
  <c r="T39" i="1"/>
  <c r="U39" i="1"/>
  <c r="U8" i="3" s="1"/>
  <c r="V39" i="1"/>
  <c r="W39" i="1"/>
  <c r="X39" i="1"/>
  <c r="Y39" i="1"/>
  <c r="Z39" i="1"/>
  <c r="AA39" i="1"/>
  <c r="AB39" i="1"/>
  <c r="AC39" i="1"/>
  <c r="AC8" i="3" s="1"/>
  <c r="AD39" i="1"/>
  <c r="AE39" i="1"/>
  <c r="AF39" i="1"/>
  <c r="AG39" i="1"/>
  <c r="AH39" i="1"/>
  <c r="AI39" i="1"/>
  <c r="AJ39" i="1"/>
  <c r="AK39" i="1"/>
  <c r="AK8" i="3" s="1"/>
  <c r="AL39" i="1"/>
  <c r="AM39" i="1"/>
  <c r="AN39" i="1"/>
  <c r="AO39" i="1"/>
  <c r="AP39" i="1"/>
  <c r="AQ39" i="1"/>
  <c r="AR39" i="1"/>
  <c r="AS39" i="1"/>
  <c r="AS8" i="3" s="1"/>
  <c r="AT39" i="1"/>
  <c r="AU39" i="1"/>
  <c r="AV39" i="1"/>
  <c r="AW39" i="1"/>
  <c r="AX39" i="1"/>
  <c r="AY39" i="1"/>
  <c r="AZ39" i="1"/>
  <c r="BA39" i="1"/>
  <c r="BA8" i="3" s="1"/>
  <c r="BB39" i="1"/>
  <c r="BC39" i="1"/>
  <c r="BD39" i="1"/>
  <c r="BE39" i="1"/>
  <c r="BF39" i="1"/>
  <c r="BG39" i="1"/>
  <c r="BH39" i="1"/>
  <c r="BI39" i="1"/>
  <c r="BI8" i="3" s="1"/>
  <c r="BJ39" i="1"/>
  <c r="BK39" i="1"/>
  <c r="BL39" i="1"/>
  <c r="BM39" i="1"/>
  <c r="BN39" i="1"/>
  <c r="BO39" i="1"/>
  <c r="BP39" i="1"/>
  <c r="BQ39" i="1"/>
  <c r="BQ8" i="3" s="1"/>
  <c r="BR39" i="1"/>
  <c r="BS39" i="1"/>
  <c r="BT39" i="1"/>
  <c r="BU39" i="1"/>
  <c r="BV39" i="1"/>
  <c r="BW39" i="1"/>
  <c r="BX39" i="1"/>
  <c r="BY39" i="1"/>
  <c r="BY8" i="3" s="1"/>
  <c r="BZ39" i="1"/>
  <c r="CA39" i="1"/>
  <c r="CB39" i="1"/>
  <c r="CC39" i="1"/>
  <c r="CD39" i="1"/>
  <c r="CE39" i="1"/>
  <c r="B24" i="1"/>
  <c r="C24" i="1"/>
  <c r="D24" i="1"/>
  <c r="D7" i="3" s="1"/>
  <c r="E24" i="1"/>
  <c r="F24" i="1"/>
  <c r="G24" i="1"/>
  <c r="H24" i="1"/>
  <c r="I24" i="1"/>
  <c r="J24" i="1"/>
  <c r="K24" i="1"/>
  <c r="L24" i="1"/>
  <c r="L7" i="3" s="1"/>
  <c r="M24" i="1"/>
  <c r="N24" i="1"/>
  <c r="O24" i="1"/>
  <c r="P24" i="1"/>
  <c r="Q24" i="1"/>
  <c r="R24" i="1"/>
  <c r="S24" i="1"/>
  <c r="T24" i="1"/>
  <c r="T7" i="3" s="1"/>
  <c r="U24" i="1"/>
  <c r="V24" i="1"/>
  <c r="W24" i="1"/>
  <c r="X24" i="1"/>
  <c r="Y24" i="1"/>
  <c r="Z24" i="1"/>
  <c r="AA24" i="1"/>
  <c r="AB24" i="1"/>
  <c r="AB7" i="3" s="1"/>
  <c r="AC24" i="1"/>
  <c r="AD24" i="1"/>
  <c r="AE24" i="1"/>
  <c r="AF24" i="1"/>
  <c r="AG24" i="1"/>
  <c r="AH24" i="1"/>
  <c r="AI24" i="1"/>
  <c r="AJ24" i="1"/>
  <c r="AJ7" i="3" s="1"/>
  <c r="AK24" i="1"/>
  <c r="AL24" i="1"/>
  <c r="AM24" i="1"/>
  <c r="AN24" i="1"/>
  <c r="AO24" i="1"/>
  <c r="AP24" i="1"/>
  <c r="AQ24" i="1"/>
  <c r="AR24" i="1"/>
  <c r="AR7" i="3" s="1"/>
  <c r="AS24" i="1"/>
  <c r="AT24" i="1"/>
  <c r="AU24" i="1"/>
  <c r="AV24" i="1"/>
  <c r="AW24" i="1"/>
  <c r="AX24" i="1"/>
  <c r="AY24" i="1"/>
  <c r="AZ24" i="1"/>
  <c r="AZ7" i="3" s="1"/>
  <c r="BA24" i="1"/>
  <c r="BB24" i="1"/>
  <c r="BC24" i="1"/>
  <c r="BD24" i="1"/>
  <c r="BE24" i="1"/>
  <c r="BF24" i="1"/>
  <c r="BG24" i="1"/>
  <c r="BH24" i="1"/>
  <c r="BH7" i="3" s="1"/>
  <c r="BI24" i="1"/>
  <c r="BJ24" i="1"/>
  <c r="BK24" i="1"/>
  <c r="BL24" i="1"/>
  <c r="BM24" i="1"/>
  <c r="BN24" i="1"/>
  <c r="BO24" i="1"/>
  <c r="BP24" i="1"/>
  <c r="BP7" i="3" s="1"/>
  <c r="BQ24" i="1"/>
  <c r="BR24" i="1"/>
  <c r="BS24" i="1"/>
  <c r="BT24" i="1"/>
  <c r="BU24" i="1"/>
  <c r="BV24" i="1"/>
  <c r="BW24" i="1"/>
  <c r="BX24" i="1"/>
  <c r="BX7" i="3" s="1"/>
  <c r="BY24" i="1"/>
  <c r="BZ24" i="1"/>
  <c r="CA24" i="1"/>
  <c r="CB24" i="1"/>
  <c r="CC24" i="1"/>
  <c r="CD24" i="1"/>
  <c r="CE24" i="1"/>
  <c r="B6" i="1"/>
  <c r="C6" i="1"/>
  <c r="D6" i="1"/>
  <c r="E6" i="1"/>
  <c r="F6" i="1"/>
  <c r="G6" i="1"/>
  <c r="H6" i="1"/>
  <c r="I6" i="1"/>
  <c r="J6" i="1"/>
  <c r="K6" i="1"/>
  <c r="L6" i="1"/>
  <c r="M6" i="1"/>
  <c r="N6" i="1"/>
  <c r="O6" i="1"/>
  <c r="P6" i="1"/>
  <c r="Q6" i="1"/>
  <c r="R6" i="1"/>
  <c r="S6" i="1"/>
  <c r="T6" i="1"/>
  <c r="U6" i="1"/>
  <c r="V6" i="1"/>
  <c r="W6" i="1"/>
  <c r="X6" i="1"/>
  <c r="Y6" i="1"/>
  <c r="Z6" i="1"/>
  <c r="AA6" i="1"/>
  <c r="AB6" i="1"/>
  <c r="AC6" i="1"/>
  <c r="AD6" i="1"/>
  <c r="AE6" i="1"/>
  <c r="AF6" i="1"/>
  <c r="AG6" i="1"/>
  <c r="AH6" i="1"/>
  <c r="AI6" i="1"/>
  <c r="AJ6" i="1"/>
  <c r="AK6" i="1"/>
  <c r="AL6" i="1"/>
  <c r="AM6" i="1"/>
  <c r="AN6" i="1"/>
  <c r="AO6" i="1"/>
  <c r="AP6" i="1"/>
  <c r="AQ6" i="1"/>
  <c r="AR6" i="1"/>
  <c r="AS6" i="1"/>
  <c r="AT6" i="1"/>
  <c r="AU6" i="1"/>
  <c r="AV6" i="1"/>
  <c r="AW6" i="1"/>
  <c r="AX6" i="1"/>
  <c r="AY6" i="1"/>
  <c r="AZ6" i="1"/>
  <c r="BA6" i="1"/>
  <c r="BB6" i="1"/>
  <c r="BC6" i="1"/>
  <c r="BD6" i="1"/>
  <c r="BE6" i="1"/>
  <c r="BF6" i="1"/>
  <c r="BG6" i="1"/>
  <c r="BH6" i="1"/>
  <c r="BI6" i="1"/>
  <c r="BJ6" i="1"/>
  <c r="BK6" i="1"/>
  <c r="BL6" i="1"/>
  <c r="BM6" i="1"/>
  <c r="BN6" i="1"/>
  <c r="BO6" i="1"/>
  <c r="BP6" i="1"/>
  <c r="BQ6" i="1"/>
  <c r="BR6" i="1"/>
  <c r="BS6" i="1"/>
  <c r="BT6" i="1"/>
  <c r="BU6" i="1"/>
  <c r="BV6" i="1"/>
  <c r="BW6" i="1"/>
  <c r="BX6" i="1"/>
  <c r="BY6" i="1"/>
  <c r="BZ6" i="1"/>
  <c r="CC6" i="1"/>
  <c r="CD6" i="1"/>
  <c r="CE6" i="1"/>
  <c r="BW7" i="3" l="1"/>
  <c r="BO7" i="3"/>
  <c r="BG7" i="3"/>
  <c r="AY7" i="3"/>
  <c r="AQ7" i="3"/>
  <c r="AI7" i="3"/>
  <c r="AA7" i="3"/>
  <c r="S7" i="3"/>
  <c r="K7" i="3"/>
  <c r="C7" i="3"/>
  <c r="BK7" i="3"/>
  <c r="AU7" i="3"/>
  <c r="AM7" i="3"/>
  <c r="G7" i="3"/>
  <c r="BS9" i="3"/>
  <c r="BK9" i="3"/>
  <c r="BC9" i="3"/>
  <c r="AU9" i="3"/>
  <c r="AM9" i="3"/>
  <c r="AE9" i="3"/>
  <c r="W9" i="3"/>
  <c r="O9" i="3"/>
  <c r="G9" i="3"/>
  <c r="BX8" i="3"/>
  <c r="BP8" i="3"/>
  <c r="BH8" i="3"/>
  <c r="AZ8" i="3"/>
  <c r="AR8" i="3"/>
  <c r="AJ8" i="3"/>
  <c r="AB8" i="3"/>
  <c r="T8" i="3"/>
  <c r="L8" i="3"/>
  <c r="D8" i="3"/>
  <c r="BZ9" i="3"/>
  <c r="BR9" i="3"/>
  <c r="BJ9" i="3"/>
  <c r="BB9" i="3"/>
  <c r="AT9" i="3"/>
  <c r="AL9" i="3"/>
  <c r="AD9" i="3"/>
  <c r="V9" i="3"/>
  <c r="N9" i="3"/>
  <c r="F9" i="3"/>
  <c r="AE7" i="3"/>
  <c r="W7" i="3"/>
  <c r="BS7" i="3"/>
  <c r="BC7" i="3"/>
  <c r="O7" i="3"/>
  <c r="BZ8" i="3"/>
  <c r="BR8" i="3"/>
  <c r="BJ8" i="3"/>
  <c r="BB8" i="3"/>
  <c r="AT8" i="3"/>
  <c r="AL8" i="3"/>
  <c r="AD8" i="3"/>
  <c r="V8" i="3"/>
  <c r="N8" i="3"/>
  <c r="F8" i="3"/>
  <c r="CB9" i="3"/>
  <c r="BT9" i="3"/>
  <c r="BL9" i="3"/>
  <c r="BD9" i="3"/>
  <c r="AV9" i="3"/>
  <c r="AN9" i="3"/>
  <c r="AF9" i="3"/>
  <c r="X9" i="3"/>
  <c r="P9" i="3"/>
  <c r="H9" i="3"/>
  <c r="BZ7" i="3"/>
  <c r="BR7" i="3"/>
  <c r="BJ7" i="3"/>
  <c r="BB7" i="3"/>
  <c r="AT7" i="3"/>
  <c r="AL7" i="3"/>
  <c r="AD7" i="3"/>
  <c r="V7" i="3"/>
  <c r="N7" i="3"/>
  <c r="F7" i="3"/>
  <c r="CB8" i="3"/>
  <c r="BT8" i="3"/>
  <c r="BL8" i="3"/>
  <c r="BD8" i="3"/>
  <c r="AV8" i="3"/>
  <c r="AN8" i="3"/>
  <c r="AF8" i="3"/>
  <c r="X8" i="3"/>
  <c r="P8" i="3"/>
  <c r="H8" i="3"/>
  <c r="BV7" i="3"/>
  <c r="AX7" i="3"/>
  <c r="AH7" i="3"/>
  <c r="B7" i="3"/>
  <c r="BT7" i="3"/>
  <c r="BV9" i="3"/>
  <c r="BN9" i="3"/>
  <c r="BF9" i="3"/>
  <c r="AX9" i="3"/>
  <c r="AP9" i="3"/>
  <c r="AH9" i="3"/>
  <c r="Z9" i="3"/>
  <c r="R9" i="3"/>
  <c r="J9" i="3"/>
  <c r="B9" i="3"/>
  <c r="BY7" i="3"/>
  <c r="BQ7" i="3"/>
  <c r="BI7" i="3"/>
  <c r="BA7" i="3"/>
  <c r="AS7" i="3"/>
  <c r="AK7" i="3"/>
  <c r="AC7" i="3"/>
  <c r="U7" i="3"/>
  <c r="M7" i="3"/>
  <c r="E7" i="3"/>
  <c r="BS8" i="3"/>
  <c r="BK8" i="3"/>
  <c r="BC8" i="3"/>
  <c r="AU8" i="3"/>
  <c r="AM8" i="3"/>
  <c r="AE8" i="3"/>
  <c r="W8" i="3"/>
  <c r="O8" i="3"/>
  <c r="G8" i="3"/>
  <c r="BU9" i="3"/>
  <c r="BM9" i="3"/>
  <c r="BE9" i="3"/>
  <c r="AW9" i="3"/>
  <c r="AO9" i="3"/>
  <c r="AG9" i="3"/>
  <c r="Y9" i="3"/>
  <c r="Q9" i="3"/>
  <c r="I9" i="3"/>
  <c r="BF7" i="3"/>
  <c r="R7" i="3"/>
  <c r="BU7" i="3"/>
  <c r="BM7" i="3"/>
  <c r="BE7" i="3"/>
  <c r="AW7" i="3"/>
  <c r="AO7" i="3"/>
  <c r="AG7" i="3"/>
  <c r="Y7" i="3"/>
  <c r="Q7" i="3"/>
  <c r="I7" i="3"/>
  <c r="BW8" i="3"/>
  <c r="BO8" i="3"/>
  <c r="BG8" i="3"/>
  <c r="AY8" i="3"/>
  <c r="AQ8" i="3"/>
  <c r="AI8" i="3"/>
  <c r="AA8" i="3"/>
  <c r="S8" i="3"/>
  <c r="K8" i="3"/>
  <c r="C8" i="3"/>
  <c r="AP7" i="3"/>
  <c r="J7" i="3"/>
  <c r="CB7" i="3"/>
  <c r="BL7" i="3"/>
  <c r="BD7" i="3"/>
  <c r="AV7" i="3"/>
  <c r="AN7" i="3"/>
  <c r="AF7" i="3"/>
  <c r="X7" i="3"/>
  <c r="P7" i="3"/>
  <c r="H7" i="3"/>
  <c r="BV8" i="3"/>
  <c r="BN8" i="3"/>
  <c r="BF8" i="3"/>
  <c r="AX8" i="3"/>
  <c r="AP8" i="3"/>
  <c r="AH8" i="3"/>
  <c r="Z8" i="3"/>
  <c r="R8" i="3"/>
  <c r="J8" i="3"/>
  <c r="B8" i="3"/>
  <c r="BX9" i="3"/>
  <c r="BP9" i="3"/>
  <c r="BH9" i="3"/>
  <c r="AZ9" i="3"/>
  <c r="AR9" i="3"/>
  <c r="AJ9" i="3"/>
  <c r="AB9" i="3"/>
  <c r="T9" i="3"/>
  <c r="L9" i="3"/>
  <c r="D9" i="3"/>
  <c r="BN7" i="3"/>
  <c r="Z7" i="3"/>
  <c r="BU8" i="3"/>
  <c r="BM8" i="3"/>
  <c r="BE8" i="3"/>
  <c r="AW8" i="3"/>
  <c r="AO8" i="3"/>
  <c r="AG8" i="3"/>
  <c r="Y8" i="3"/>
  <c r="Q8" i="3"/>
  <c r="I8" i="3"/>
  <c r="BW9" i="3"/>
  <c r="BO9" i="3"/>
  <c r="BG9" i="3"/>
  <c r="AY9" i="3"/>
  <c r="AQ9" i="3"/>
  <c r="AI9" i="3"/>
  <c r="AA9" i="3"/>
  <c r="S9" i="3"/>
  <c r="K9" i="3"/>
  <c r="C9" i="3"/>
  <c r="BW5" i="2"/>
  <c r="BW7" i="2" s="1"/>
  <c r="BO5" i="2"/>
  <c r="BO7" i="2" s="1"/>
  <c r="BG5" i="2"/>
  <c r="BG7" i="2" s="1"/>
  <c r="AY5" i="2"/>
  <c r="AY7" i="2" s="1"/>
  <c r="AQ5" i="2"/>
  <c r="AQ7" i="2" s="1"/>
  <c r="AI5" i="2"/>
  <c r="AI7" i="2" s="1"/>
  <c r="AA5" i="2"/>
  <c r="AA7" i="2" s="1"/>
  <c r="S5" i="2"/>
  <c r="S7" i="2" s="1"/>
  <c r="K5" i="2"/>
  <c r="K7" i="2" s="1"/>
  <c r="C5" i="2"/>
  <c r="C7" i="2" s="1"/>
  <c r="CD5" i="2"/>
  <c r="BV5" i="2"/>
  <c r="BV7" i="2" s="1"/>
  <c r="BN5" i="2"/>
  <c r="BN7" i="2" s="1"/>
  <c r="BF5" i="2"/>
  <c r="BF7" i="2" s="1"/>
  <c r="AX5" i="2"/>
  <c r="AX7" i="2" s="1"/>
  <c r="AP5" i="2"/>
  <c r="AP7" i="2" s="1"/>
  <c r="AH5" i="2"/>
  <c r="AH7" i="2" s="1"/>
  <c r="Z5" i="2"/>
  <c r="Z7" i="2" s="1"/>
  <c r="R5" i="2"/>
  <c r="R7" i="2" s="1"/>
  <c r="J5" i="2"/>
  <c r="J7" i="2" s="1"/>
  <c r="B5" i="2"/>
  <c r="B7" i="2" s="1"/>
  <c r="CE9" i="3"/>
  <c r="CE8" i="3"/>
  <c r="CE7" i="3"/>
  <c r="CD9" i="3"/>
  <c r="CD8" i="3"/>
  <c r="CD7" i="3"/>
  <c r="CC9" i="3"/>
  <c r="CC8" i="3"/>
  <c r="CC7" i="3"/>
  <c r="CA9" i="3"/>
  <c r="CA8" i="3"/>
  <c r="CA7" i="3"/>
  <c r="BY5" i="2"/>
  <c r="BY7" i="2" s="1"/>
  <c r="BQ5" i="2"/>
  <c r="BQ7" i="2" s="1"/>
  <c r="BI5" i="2"/>
  <c r="BI7" i="2" s="1"/>
  <c r="BA5" i="2"/>
  <c r="BA7" i="2" s="1"/>
  <c r="AS5" i="2"/>
  <c r="AS7" i="2" s="1"/>
  <c r="AK5" i="2"/>
  <c r="AK7" i="2" s="1"/>
  <c r="AC5" i="2"/>
  <c r="AC7" i="2" s="1"/>
  <c r="U5" i="2"/>
  <c r="U7" i="2" s="1"/>
  <c r="M5" i="2"/>
  <c r="M7" i="2" s="1"/>
  <c r="E5" i="2"/>
  <c r="E7" i="2" s="1"/>
  <c r="BX5" i="2"/>
  <c r="BX7" i="2" s="1"/>
  <c r="BP5" i="2"/>
  <c r="BP7" i="2" s="1"/>
  <c r="BH5" i="2"/>
  <c r="BH7" i="2" s="1"/>
  <c r="AZ5" i="2"/>
  <c r="AZ7" i="2" s="1"/>
  <c r="AR5" i="2"/>
  <c r="AR7" i="2" s="1"/>
  <c r="AJ5" i="2"/>
  <c r="AJ7" i="2" s="1"/>
  <c r="AB5" i="2"/>
  <c r="AB7" i="2" s="1"/>
  <c r="T5" i="2"/>
  <c r="T7" i="2" s="1"/>
  <c r="L5" i="2"/>
  <c r="L7" i="2" s="1"/>
  <c r="D5" i="2"/>
  <c r="D7" i="2" s="1"/>
  <c r="BU5" i="2"/>
  <c r="BU7" i="2" s="1"/>
  <c r="AW5" i="2"/>
  <c r="AW7" i="2" s="1"/>
  <c r="AO5" i="2"/>
  <c r="AO7" i="2" s="1"/>
  <c r="Y5" i="2"/>
  <c r="Y7" i="2" s="1"/>
  <c r="Q5" i="2"/>
  <c r="Q7" i="2" s="1"/>
  <c r="I5" i="2"/>
  <c r="I7" i="2" s="1"/>
  <c r="CB5" i="2"/>
  <c r="CB54" i="2" s="1"/>
  <c r="BT5" i="2"/>
  <c r="BT7" i="2" s="1"/>
  <c r="BL5" i="2"/>
  <c r="BL7" i="2" s="1"/>
  <c r="BD5" i="2"/>
  <c r="BD7" i="2" s="1"/>
  <c r="AV5" i="2"/>
  <c r="AV7" i="2" s="1"/>
  <c r="AN5" i="2"/>
  <c r="AN7" i="2" s="1"/>
  <c r="AF5" i="2"/>
  <c r="AF7" i="2" s="1"/>
  <c r="X5" i="2"/>
  <c r="X7" i="2" s="1"/>
  <c r="P5" i="2"/>
  <c r="P7" i="2" s="1"/>
  <c r="H5" i="2"/>
  <c r="H7" i="2" s="1"/>
  <c r="BM5" i="2"/>
  <c r="BM7" i="2" s="1"/>
  <c r="CA5" i="2"/>
  <c r="BS5" i="2"/>
  <c r="BS7" i="2" s="1"/>
  <c r="BK5" i="2"/>
  <c r="BK7" i="2" s="1"/>
  <c r="BC5" i="2"/>
  <c r="BC7" i="2" s="1"/>
  <c r="AU5" i="2"/>
  <c r="AU7" i="2" s="1"/>
  <c r="AM5" i="2"/>
  <c r="AM7" i="2" s="1"/>
  <c r="AE5" i="2"/>
  <c r="AE7" i="2" s="1"/>
  <c r="W5" i="2"/>
  <c r="W7" i="2" s="1"/>
  <c r="O5" i="2"/>
  <c r="O7" i="2" s="1"/>
  <c r="G5" i="2"/>
  <c r="G7" i="2" s="1"/>
  <c r="CC5" i="2"/>
  <c r="BE5" i="2"/>
  <c r="BE7" i="2" s="1"/>
  <c r="AG5" i="2"/>
  <c r="AG7" i="2" s="1"/>
  <c r="BZ5" i="2"/>
  <c r="BZ7" i="2" s="1"/>
  <c r="BR5" i="2"/>
  <c r="BR7" i="2" s="1"/>
  <c r="BJ5" i="2"/>
  <c r="BJ7" i="2" s="1"/>
  <c r="BB5" i="2"/>
  <c r="BB7" i="2" s="1"/>
  <c r="AT5" i="2"/>
  <c r="AT7" i="2" s="1"/>
  <c r="AL5" i="2"/>
  <c r="AL7" i="2" s="1"/>
  <c r="AD5" i="2"/>
  <c r="AD7" i="2" s="1"/>
  <c r="V5" i="2"/>
  <c r="V7" i="2" s="1"/>
  <c r="N5" i="2"/>
  <c r="N7" i="2" s="1"/>
  <c r="F5" i="2"/>
  <c r="F7" i="2" s="1"/>
  <c r="CC5" i="1"/>
  <c r="CC6" i="3"/>
  <c r="BY5" i="1"/>
  <c r="BY40" i="1" s="1"/>
  <c r="BY6" i="3"/>
  <c r="BS5" i="1"/>
  <c r="BS6" i="3"/>
  <c r="BO5" i="1"/>
  <c r="BO6" i="3"/>
  <c r="BK5" i="1"/>
  <c r="BK7" i="1" s="1"/>
  <c r="BK6" i="3"/>
  <c r="BI5" i="1"/>
  <c r="BI54" i="1" s="1"/>
  <c r="BI6" i="3"/>
  <c r="BG5" i="1"/>
  <c r="BG6" i="3"/>
  <c r="BE5" i="1"/>
  <c r="BE6" i="3"/>
  <c r="BC5" i="1"/>
  <c r="BC25" i="1" s="1"/>
  <c r="BC6" i="3"/>
  <c r="BA5" i="1"/>
  <c r="BA25" i="1" s="1"/>
  <c r="BA6" i="3"/>
  <c r="AY5" i="1"/>
  <c r="AY6" i="3"/>
  <c r="AW5" i="1"/>
  <c r="AW6" i="3"/>
  <c r="AU5" i="1"/>
  <c r="AU54" i="1" s="1"/>
  <c r="AU6" i="3"/>
  <c r="AS5" i="1"/>
  <c r="AS25" i="1" s="1"/>
  <c r="AS6" i="3"/>
  <c r="AQ5" i="1"/>
  <c r="AQ6" i="3"/>
  <c r="AO5" i="1"/>
  <c r="AO6" i="3"/>
  <c r="AM5" i="1"/>
  <c r="AM6" i="3"/>
  <c r="AK5" i="1"/>
  <c r="AK40" i="1" s="1"/>
  <c r="AK6" i="3"/>
  <c r="AI5" i="1"/>
  <c r="AI6" i="3"/>
  <c r="AG5" i="1"/>
  <c r="AG6" i="3"/>
  <c r="AE5" i="1"/>
  <c r="AE54" i="1" s="1"/>
  <c r="AE6" i="3"/>
  <c r="AC5" i="1"/>
  <c r="AC7" i="1" s="1"/>
  <c r="AC6" i="3"/>
  <c r="AA5" i="1"/>
  <c r="AA5" i="3" s="1"/>
  <c r="AA6" i="3"/>
  <c r="Y5" i="1"/>
  <c r="Y25" i="1" s="1"/>
  <c r="Y6" i="3"/>
  <c r="W5" i="1"/>
  <c r="W6" i="3"/>
  <c r="U5" i="1"/>
  <c r="U54" i="1" s="1"/>
  <c r="U6" i="3"/>
  <c r="S5" i="1"/>
  <c r="S6" i="3"/>
  <c r="Q5" i="1"/>
  <c r="Q6" i="3"/>
  <c r="O5" i="1"/>
  <c r="O54" i="1" s="1"/>
  <c r="O6" i="3"/>
  <c r="M5" i="1"/>
  <c r="M6" i="3"/>
  <c r="K5" i="1"/>
  <c r="K6" i="3"/>
  <c r="I5" i="1"/>
  <c r="I6" i="3"/>
  <c r="G5" i="1"/>
  <c r="G6" i="3"/>
  <c r="E5" i="1"/>
  <c r="E6" i="3"/>
  <c r="C5" i="1"/>
  <c r="C6" i="3"/>
  <c r="CE5" i="1"/>
  <c r="CE6" i="3"/>
  <c r="CA5" i="1"/>
  <c r="CA40" i="1" s="1"/>
  <c r="CA6" i="3"/>
  <c r="BW5" i="1"/>
  <c r="BW54" i="1" s="1"/>
  <c r="BW6" i="3"/>
  <c r="BU5" i="1"/>
  <c r="BU5" i="3" s="1"/>
  <c r="BU6" i="3"/>
  <c r="BQ5" i="1"/>
  <c r="BQ6" i="3"/>
  <c r="BM5" i="1"/>
  <c r="BM25" i="1" s="1"/>
  <c r="BM6" i="3"/>
  <c r="CD5" i="1"/>
  <c r="CD54" i="1" s="1"/>
  <c r="CD6" i="3"/>
  <c r="CB5" i="1"/>
  <c r="CB54" i="1" s="1"/>
  <c r="CB6" i="3"/>
  <c r="BZ5" i="1"/>
  <c r="BZ40" i="1" s="1"/>
  <c r="BZ6" i="3"/>
  <c r="BX5" i="1"/>
  <c r="BX7" i="1" s="1"/>
  <c r="BX6" i="3"/>
  <c r="BV5" i="1"/>
  <c r="BV6" i="3"/>
  <c r="BT5" i="1"/>
  <c r="BT7" i="1" s="1"/>
  <c r="BT6" i="3"/>
  <c r="BR5" i="1"/>
  <c r="BR6" i="3"/>
  <c r="BP5" i="1"/>
  <c r="BP54" i="1" s="1"/>
  <c r="BP6" i="3"/>
  <c r="BN5" i="1"/>
  <c r="BN6" i="3"/>
  <c r="BL5" i="1"/>
  <c r="BL25" i="1" s="1"/>
  <c r="BL6" i="3"/>
  <c r="BJ5" i="1"/>
  <c r="BJ6" i="3"/>
  <c r="BH5" i="1"/>
  <c r="BH6" i="3"/>
  <c r="BF5" i="1"/>
  <c r="BF5" i="3" s="1"/>
  <c r="BF6" i="3"/>
  <c r="BD5" i="1"/>
  <c r="BD54" i="1" s="1"/>
  <c r="BD6" i="3"/>
  <c r="BB5" i="1"/>
  <c r="BB6" i="3"/>
  <c r="AZ5" i="1"/>
  <c r="AZ25" i="1" s="1"/>
  <c r="AZ6" i="3"/>
  <c r="AX5" i="1"/>
  <c r="AX5" i="3" s="1"/>
  <c r="AX6" i="3"/>
  <c r="AV5" i="1"/>
  <c r="AV6" i="3"/>
  <c r="AT5" i="1"/>
  <c r="AT6" i="3"/>
  <c r="AR5" i="1"/>
  <c r="AR6" i="3"/>
  <c r="AP5" i="1"/>
  <c r="AP6" i="3"/>
  <c r="AN5" i="1"/>
  <c r="AN7" i="1" s="1"/>
  <c r="AN6" i="3"/>
  <c r="AL5" i="1"/>
  <c r="AL6" i="3"/>
  <c r="AJ5" i="1"/>
  <c r="AJ6" i="3"/>
  <c r="AH5" i="1"/>
  <c r="AH6" i="3"/>
  <c r="AF5" i="1"/>
  <c r="AF6" i="3"/>
  <c r="AD5" i="1"/>
  <c r="AD6" i="3"/>
  <c r="AB5" i="1"/>
  <c r="AB6" i="3"/>
  <c r="Z5" i="1"/>
  <c r="Z6" i="3"/>
  <c r="X5" i="1"/>
  <c r="X6" i="3"/>
  <c r="V5" i="1"/>
  <c r="V5" i="3" s="1"/>
  <c r="V6" i="3"/>
  <c r="T5" i="1"/>
  <c r="T25" i="1" s="1"/>
  <c r="T6" i="3"/>
  <c r="R5" i="1"/>
  <c r="R6" i="3"/>
  <c r="P5" i="1"/>
  <c r="P6" i="3"/>
  <c r="N5" i="1"/>
  <c r="N25" i="1" s="1"/>
  <c r="N6" i="3"/>
  <c r="L5" i="1"/>
  <c r="L7" i="1" s="1"/>
  <c r="L6" i="3"/>
  <c r="J5" i="1"/>
  <c r="J6" i="3"/>
  <c r="H5" i="1"/>
  <c r="H7" i="1" s="1"/>
  <c r="H6" i="3"/>
  <c r="F5" i="1"/>
  <c r="F54" i="1" s="1"/>
  <c r="F6" i="3"/>
  <c r="D5" i="1"/>
  <c r="D25" i="1" s="1"/>
  <c r="D6" i="3"/>
  <c r="B5" i="1"/>
  <c r="B6" i="3"/>
  <c r="AX54" i="2"/>
  <c r="AL54" i="2"/>
  <c r="L54" i="2"/>
  <c r="AA25" i="2"/>
  <c r="BN54" i="1"/>
  <c r="L40" i="1"/>
  <c r="J54" i="1"/>
  <c r="J7" i="1"/>
  <c r="BY7" i="1"/>
  <c r="BI7" i="1"/>
  <c r="AU7" i="1"/>
  <c r="AE25" i="1"/>
  <c r="U25" i="1"/>
  <c r="S5" i="3" l="1"/>
  <c r="U7" i="1"/>
  <c r="BF7" i="1"/>
  <c r="BI5" i="3"/>
  <c r="U40" i="1"/>
  <c r="CB25" i="2"/>
  <c r="H40" i="1"/>
  <c r="BI54" i="2"/>
  <c r="BH25" i="2"/>
  <c r="Q5" i="3"/>
  <c r="X40" i="2"/>
  <c r="P25" i="2"/>
  <c r="CB40" i="2"/>
  <c r="BV54" i="2"/>
  <c r="X25" i="2"/>
  <c r="AI54" i="2"/>
  <c r="P5" i="3"/>
  <c r="X5" i="3"/>
  <c r="AI5" i="3"/>
  <c r="AU54" i="2"/>
  <c r="BE25" i="2"/>
  <c r="BI25" i="2"/>
  <c r="AI40" i="2"/>
  <c r="P40" i="2"/>
  <c r="D25" i="2"/>
  <c r="BI40" i="2"/>
  <c r="BF54" i="2"/>
  <c r="CD7" i="2"/>
  <c r="C5" i="3"/>
  <c r="AP54" i="2"/>
  <c r="BT25" i="2"/>
  <c r="AM54" i="2"/>
  <c r="BB54" i="2"/>
  <c r="K5" i="3"/>
  <c r="AP5" i="3"/>
  <c r="AJ54" i="2"/>
  <c r="W25" i="2"/>
  <c r="AE40" i="2"/>
  <c r="AH25" i="2"/>
  <c r="BB40" i="2"/>
  <c r="BJ54" i="2"/>
  <c r="AC25" i="2"/>
  <c r="AX25" i="2"/>
  <c r="AM40" i="2"/>
  <c r="BF40" i="2"/>
  <c r="X54" i="2"/>
  <c r="AD5" i="3"/>
  <c r="AL5" i="3"/>
  <c r="AT5" i="3"/>
  <c r="BB5" i="3"/>
  <c r="BJ5" i="3"/>
  <c r="AO5" i="3"/>
  <c r="AW5" i="3"/>
  <c r="BE5" i="3"/>
  <c r="BO5" i="3"/>
  <c r="AI25" i="2"/>
  <c r="BF25" i="2"/>
  <c r="BA40" i="2"/>
  <c r="BL40" i="2"/>
  <c r="BX54" i="2"/>
  <c r="AC40" i="2"/>
  <c r="BO40" i="2"/>
  <c r="AH40" i="2"/>
  <c r="AO25" i="2"/>
  <c r="BY54" i="2"/>
  <c r="AR54" i="2"/>
  <c r="G25" i="2"/>
  <c r="AJ25" i="2"/>
  <c r="C40" i="2"/>
  <c r="AR40" i="2"/>
  <c r="K54" i="2"/>
  <c r="Z5" i="3"/>
  <c r="AH5" i="3"/>
  <c r="BW5" i="3"/>
  <c r="K25" i="2"/>
  <c r="AL25" i="2"/>
  <c r="O40" i="2"/>
  <c r="BK40" i="2"/>
  <c r="AT40" i="2"/>
  <c r="O54" i="2"/>
  <c r="O25" i="2"/>
  <c r="BW25" i="2"/>
  <c r="AP25" i="2"/>
  <c r="S40" i="2"/>
  <c r="BM40" i="2"/>
  <c r="AX40" i="2"/>
  <c r="S54" i="2"/>
  <c r="P54" i="2"/>
  <c r="G54" i="2"/>
  <c r="CC7" i="2"/>
  <c r="BG25" i="2"/>
  <c r="J25" i="2"/>
  <c r="AV40" i="2"/>
  <c r="BG54" i="2"/>
  <c r="AV25" i="2"/>
  <c r="R54" i="2"/>
  <c r="BM25" i="2"/>
  <c r="AZ40" i="2"/>
  <c r="BM54" i="2"/>
  <c r="AC5" i="3"/>
  <c r="BO25" i="2"/>
  <c r="AZ25" i="2"/>
  <c r="K40" i="2"/>
  <c r="AC54" i="2"/>
  <c r="BO54" i="2"/>
  <c r="Z54" i="2"/>
  <c r="E25" i="2"/>
  <c r="AM25" i="2"/>
  <c r="BU25" i="2"/>
  <c r="AF25" i="2"/>
  <c r="BB25" i="2"/>
  <c r="M40" i="2"/>
  <c r="Z40" i="2"/>
  <c r="AE54" i="2"/>
  <c r="BW54" i="2"/>
  <c r="AH54" i="2"/>
  <c r="BH54" i="2"/>
  <c r="BR25" i="2"/>
  <c r="BC25" i="2"/>
  <c r="BY40" i="2"/>
  <c r="R25" i="2"/>
  <c r="CB7" i="2"/>
  <c r="I25" i="2"/>
  <c r="BY25" i="2"/>
  <c r="CC54" i="2"/>
  <c r="T25" i="2"/>
  <c r="M25" i="2"/>
  <c r="AN25" i="2"/>
  <c r="AY40" i="2"/>
  <c r="BS40" i="2"/>
  <c r="AJ40" i="2"/>
  <c r="CD40" i="2"/>
  <c r="BQ54" i="2"/>
  <c r="F54" i="2"/>
  <c r="BN54" i="2"/>
  <c r="J5" i="3"/>
  <c r="R5" i="3"/>
  <c r="BN5" i="3"/>
  <c r="BV5" i="3"/>
  <c r="M5" i="3"/>
  <c r="BY5" i="3"/>
  <c r="Q25" i="2"/>
  <c r="AQ25" i="2"/>
  <c r="BQ25" i="2"/>
  <c r="F25" i="2"/>
  <c r="Z25" i="2"/>
  <c r="AR25" i="2"/>
  <c r="BN25" i="2"/>
  <c r="E40" i="2"/>
  <c r="W40" i="2"/>
  <c r="BU40" i="2"/>
  <c r="R40" i="2"/>
  <c r="AL40" i="2"/>
  <c r="C54" i="2"/>
  <c r="W54" i="2"/>
  <c r="AW54" i="2"/>
  <c r="BS54" i="2"/>
  <c r="H54" i="2"/>
  <c r="AD54" i="2"/>
  <c r="AT54" i="2"/>
  <c r="BR54" i="2"/>
  <c r="C25" i="2"/>
  <c r="S25" i="2"/>
  <c r="AY25" i="2"/>
  <c r="BS25" i="2"/>
  <c r="H25" i="2"/>
  <c r="AB25" i="2"/>
  <c r="AT25" i="2"/>
  <c r="BP25" i="2"/>
  <c r="G40" i="2"/>
  <c r="AA40" i="2"/>
  <c r="BG40" i="2"/>
  <c r="BW40" i="2"/>
  <c r="T40" i="2"/>
  <c r="AP40" i="2"/>
  <c r="BH40" i="2"/>
  <c r="E54" i="2"/>
  <c r="AA54" i="2"/>
  <c r="AY54" i="2"/>
  <c r="BU54" i="2"/>
  <c r="J54" i="2"/>
  <c r="AF54" i="2"/>
  <c r="AV54" i="2"/>
  <c r="BT54" i="2"/>
  <c r="AB5" i="3"/>
  <c r="AJ5" i="3"/>
  <c r="AR5" i="3"/>
  <c r="BH5" i="3"/>
  <c r="G5" i="3"/>
  <c r="W5" i="3"/>
  <c r="AM5" i="3"/>
  <c r="F5" i="3"/>
  <c r="BR5" i="3"/>
  <c r="I5" i="3"/>
  <c r="M54" i="2"/>
  <c r="AF40" i="2"/>
  <c r="BV40" i="2"/>
  <c r="AN54" i="2"/>
  <c r="CD54" i="2"/>
  <c r="AF5" i="3"/>
  <c r="AV5" i="3"/>
  <c r="AQ5" i="3"/>
  <c r="AY5" i="3"/>
  <c r="BG5" i="3"/>
  <c r="BS5" i="3"/>
  <c r="BN40" i="2"/>
  <c r="BQ5" i="3"/>
  <c r="AB40" i="2"/>
  <c r="BR40" i="2"/>
  <c r="BK54" i="2"/>
  <c r="F40" i="2"/>
  <c r="B25" i="2"/>
  <c r="AQ40" i="2"/>
  <c r="J40" i="2"/>
  <c r="Q54" i="2"/>
  <c r="AQ54" i="2"/>
  <c r="B54" i="2"/>
  <c r="BV25" i="2"/>
  <c r="B40" i="2"/>
  <c r="Q40" i="2"/>
  <c r="V25" i="2"/>
  <c r="CD25" i="2"/>
  <c r="BQ40" i="2"/>
  <c r="U40" i="2"/>
  <c r="AB54" i="2"/>
  <c r="B5" i="3"/>
  <c r="E5" i="3"/>
  <c r="CA7" i="2"/>
  <c r="CA40" i="2"/>
  <c r="CA25" i="2"/>
  <c r="CA54" i="2"/>
  <c r="E40" i="1"/>
  <c r="AK54" i="1"/>
  <c r="AH25" i="1"/>
  <c r="O40" i="1"/>
  <c r="AS7" i="1"/>
  <c r="BY54" i="1"/>
  <c r="AJ40" i="1"/>
  <c r="S40" i="1"/>
  <c r="AS40" i="1"/>
  <c r="AR25" i="1"/>
  <c r="E25" i="1"/>
  <c r="Z54" i="1"/>
  <c r="CE5" i="3"/>
  <c r="AQ7" i="1"/>
  <c r="AN25" i="1"/>
  <c r="R40" i="1"/>
  <c r="AP7" i="1"/>
  <c r="E54" i="1"/>
  <c r="X7" i="1"/>
  <c r="G40" i="1"/>
  <c r="AC40" i="1"/>
  <c r="BA40" i="1"/>
  <c r="Z7" i="1"/>
  <c r="BF25" i="1"/>
  <c r="M7" i="1"/>
  <c r="AC54" i="1"/>
  <c r="BA54" i="1"/>
  <c r="H25" i="1"/>
  <c r="Z25" i="1"/>
  <c r="BF54" i="1"/>
  <c r="CD40" i="1"/>
  <c r="CD5" i="3"/>
  <c r="BN40" i="1"/>
  <c r="K7" i="1"/>
  <c r="AI40" i="1"/>
  <c r="B25" i="1"/>
  <c r="C40" i="1"/>
  <c r="AI54" i="1"/>
  <c r="BS54" i="1"/>
  <c r="B40" i="1"/>
  <c r="P40" i="1"/>
  <c r="AV7" i="1"/>
  <c r="BT40" i="1"/>
  <c r="C54" i="1"/>
  <c r="M40" i="1"/>
  <c r="W7" i="1"/>
  <c r="AK7" i="1"/>
  <c r="AY54" i="1"/>
  <c r="BW7" i="1"/>
  <c r="D40" i="1"/>
  <c r="P54" i="1"/>
  <c r="AH40" i="1"/>
  <c r="AX25" i="1"/>
  <c r="BV54" i="1"/>
  <c r="E7" i="1"/>
  <c r="M54" i="1"/>
  <c r="AA7" i="1"/>
  <c r="AK25" i="1"/>
  <c r="BA7" i="1"/>
  <c r="BW25" i="1"/>
  <c r="R7" i="1"/>
  <c r="AH54" i="1"/>
  <c r="AX40" i="1"/>
  <c r="BG7" i="1"/>
  <c r="S54" i="1"/>
  <c r="AV40" i="1"/>
  <c r="AY40" i="1"/>
  <c r="CC7" i="1"/>
  <c r="BU7" i="1"/>
  <c r="BU25" i="1"/>
  <c r="BP7" i="1"/>
  <c r="W40" i="1"/>
  <c r="AU25" i="1"/>
  <c r="D54" i="1"/>
  <c r="AB25" i="1"/>
  <c r="BX25" i="1"/>
  <c r="W54" i="1"/>
  <c r="AU40" i="1"/>
  <c r="BK25" i="1"/>
  <c r="T54" i="1"/>
  <c r="AJ7" i="1"/>
  <c r="AZ40" i="1"/>
  <c r="BX40" i="1"/>
  <c r="CC25" i="1"/>
  <c r="AM54" i="1"/>
  <c r="BK40" i="1"/>
  <c r="AL54" i="1"/>
  <c r="AZ54" i="1"/>
  <c r="BX54" i="1"/>
  <c r="BC54" i="1"/>
  <c r="O7" i="1"/>
  <c r="BM40" i="1"/>
  <c r="D7" i="1"/>
  <c r="G7" i="1"/>
  <c r="O25" i="1"/>
  <c r="AE7" i="1"/>
  <c r="AS54" i="1"/>
  <c r="BI40" i="1"/>
  <c r="BM54" i="1"/>
  <c r="BY25" i="1"/>
  <c r="L25" i="1"/>
  <c r="R25" i="1"/>
  <c r="Z40" i="1"/>
  <c r="AJ25" i="1"/>
  <c r="AP54" i="1"/>
  <c r="AX7" i="1"/>
  <c r="BF40" i="1"/>
  <c r="BN7" i="1"/>
  <c r="BV7" i="1"/>
  <c r="CD25" i="1"/>
  <c r="G54" i="1"/>
  <c r="AE40" i="1"/>
  <c r="T40" i="1"/>
  <c r="AJ54" i="1"/>
  <c r="BC7" i="1"/>
  <c r="AB40" i="1"/>
  <c r="BH7" i="1"/>
  <c r="BC40" i="1"/>
  <c r="AB7" i="1"/>
  <c r="BH25" i="1"/>
  <c r="CC40" i="1"/>
  <c r="BK54" i="1"/>
  <c r="BR7" i="1"/>
  <c r="CC54" i="1"/>
  <c r="CB5" i="3"/>
  <c r="CB7" i="1"/>
  <c r="CA54" i="1"/>
  <c r="CA7" i="1"/>
  <c r="AM7" i="1"/>
  <c r="L54" i="1"/>
  <c r="AR40" i="1"/>
  <c r="BP25" i="1"/>
  <c r="AM40" i="1"/>
  <c r="AR54" i="1"/>
  <c r="BP40" i="1"/>
  <c r="T7" i="1"/>
  <c r="AR7" i="1"/>
  <c r="AZ7" i="1"/>
  <c r="BH54" i="1"/>
  <c r="BM7" i="1"/>
  <c r="B54" i="1"/>
  <c r="P7" i="1"/>
  <c r="AN40" i="1"/>
  <c r="AV54" i="1"/>
  <c r="BD7" i="1"/>
  <c r="BT25" i="1"/>
  <c r="CB25" i="1"/>
  <c r="CB40" i="1"/>
  <c r="BO7" i="1"/>
  <c r="AD54" i="1"/>
  <c r="BJ7" i="1"/>
  <c r="K40" i="1"/>
  <c r="AQ40" i="1"/>
  <c r="BG40" i="1"/>
  <c r="BO54" i="1"/>
  <c r="K54" i="1"/>
  <c r="AQ54" i="1"/>
  <c r="BG54" i="1"/>
  <c r="BS7" i="1"/>
  <c r="N40" i="1"/>
  <c r="X25" i="1"/>
  <c r="AF54" i="1"/>
  <c r="BD25" i="1"/>
  <c r="BL40" i="1"/>
  <c r="BZ54" i="1"/>
  <c r="C7" i="1"/>
  <c r="S7" i="1"/>
  <c r="AI7" i="1"/>
  <c r="AY7" i="1"/>
  <c r="BS25" i="1"/>
  <c r="J25" i="1"/>
  <c r="N54" i="1"/>
  <c r="R54" i="1"/>
  <c r="X40" i="1"/>
  <c r="AF7" i="1"/>
  <c r="AP25" i="1"/>
  <c r="AT54" i="1"/>
  <c r="AX54" i="1"/>
  <c r="BD40" i="1"/>
  <c r="BL54" i="1"/>
  <c r="BV25" i="1"/>
  <c r="BZ7" i="1"/>
  <c r="CD7" i="1"/>
  <c r="C25" i="1"/>
  <c r="G25" i="1"/>
  <c r="M25" i="1"/>
  <c r="S25" i="1"/>
  <c r="W25" i="1"/>
  <c r="AC25" i="1"/>
  <c r="AI25" i="1"/>
  <c r="AM25" i="1"/>
  <c r="AY25" i="1"/>
  <c r="BI25" i="1"/>
  <c r="BS40" i="1"/>
  <c r="BW40" i="1"/>
  <c r="B7" i="1"/>
  <c r="F40" i="1"/>
  <c r="J40" i="1"/>
  <c r="P25" i="1"/>
  <c r="X54" i="1"/>
  <c r="AB54" i="1"/>
  <c r="AH7" i="1"/>
  <c r="AL40" i="1"/>
  <c r="AP40" i="1"/>
  <c r="AV25" i="1"/>
  <c r="BH40" i="1"/>
  <c r="BN25" i="1"/>
  <c r="BR54" i="1"/>
  <c r="BV40" i="1"/>
  <c r="BJ54" i="1"/>
  <c r="K25" i="1"/>
  <c r="AA25" i="1"/>
  <c r="AQ25" i="1"/>
  <c r="BG25" i="1"/>
  <c r="BO40" i="1"/>
  <c r="BU40" i="1"/>
  <c r="H54" i="1"/>
  <c r="V40" i="1"/>
  <c r="AF25" i="1"/>
  <c r="AN54" i="1"/>
  <c r="BB40" i="1"/>
  <c r="BL7" i="1"/>
  <c r="BT54" i="1"/>
  <c r="AA40" i="1"/>
  <c r="BU54" i="1"/>
  <c r="V54" i="1"/>
  <c r="AF40" i="1"/>
  <c r="BB54" i="1"/>
  <c r="AD40" i="1"/>
  <c r="AA54" i="1"/>
  <c r="AT40" i="1"/>
  <c r="CA25" i="1"/>
  <c r="N54" i="2"/>
  <c r="F7" i="1"/>
  <c r="N7" i="1"/>
  <c r="V7" i="1"/>
  <c r="AD7" i="1"/>
  <c r="AL7" i="1"/>
  <c r="AT7" i="1"/>
  <c r="BB7" i="1"/>
  <c r="BJ25" i="1"/>
  <c r="BR25" i="1"/>
  <c r="BZ25" i="1"/>
  <c r="BL25" i="2"/>
  <c r="AU40" i="2"/>
  <c r="L40" i="2"/>
  <c r="BX40" i="2"/>
  <c r="BD54" i="2"/>
  <c r="BO25" i="1"/>
  <c r="F25" i="1"/>
  <c r="V25" i="1"/>
  <c r="AD25" i="1"/>
  <c r="AL25" i="1"/>
  <c r="AT25" i="1"/>
  <c r="BB25" i="1"/>
  <c r="BJ40" i="1"/>
  <c r="BR40" i="1"/>
  <c r="U25" i="2"/>
  <c r="AK25" i="2"/>
  <c r="BA25" i="2"/>
  <c r="AG40" i="2"/>
  <c r="AW40" i="2"/>
  <c r="CC40" i="2"/>
  <c r="N40" i="2"/>
  <c r="AD40" i="2"/>
  <c r="BJ40" i="2"/>
  <c r="BZ40" i="2"/>
  <c r="AS54" i="2"/>
  <c r="D5" i="3"/>
  <c r="L5" i="3"/>
  <c r="T5" i="3"/>
  <c r="AZ5" i="3"/>
  <c r="BP5" i="3"/>
  <c r="BX5" i="3"/>
  <c r="BM5" i="3"/>
  <c r="CA5" i="3"/>
  <c r="O5" i="3"/>
  <c r="AE5" i="3"/>
  <c r="AU5" i="3"/>
  <c r="BC5" i="3"/>
  <c r="BK5" i="3"/>
  <c r="CC5" i="3"/>
  <c r="AK40" i="2"/>
  <c r="BZ5" i="3"/>
  <c r="AG5" i="3"/>
  <c r="Y7" i="1"/>
  <c r="AW7" i="1"/>
  <c r="BD25" i="2"/>
  <c r="BC40" i="2"/>
  <c r="BP40" i="2"/>
  <c r="I25" i="1"/>
  <c r="Q25" i="1"/>
  <c r="AG25" i="1"/>
  <c r="AO25" i="1"/>
  <c r="AW25" i="1"/>
  <c r="BE25" i="1"/>
  <c r="BQ25" i="1"/>
  <c r="CE25" i="1"/>
  <c r="AS25" i="2"/>
  <c r="I40" i="2"/>
  <c r="Y40" i="2"/>
  <c r="AO40" i="2"/>
  <c r="BE40" i="2"/>
  <c r="V40" i="2"/>
  <c r="U54" i="2"/>
  <c r="AK54" i="2"/>
  <c r="BA54" i="2"/>
  <c r="H5" i="3"/>
  <c r="AN5" i="3"/>
  <c r="BD5" i="3"/>
  <c r="BL5" i="3"/>
  <c r="BT5" i="3"/>
  <c r="BZ54" i="2"/>
  <c r="Y5" i="3"/>
  <c r="Q7" i="1"/>
  <c r="AG7" i="1"/>
  <c r="BQ7" i="1"/>
  <c r="D40" i="2"/>
  <c r="Q40" i="1"/>
  <c r="AO40" i="1"/>
  <c r="BQ40" i="1"/>
  <c r="CE40" i="1"/>
  <c r="AE25" i="2"/>
  <c r="BK25" i="2"/>
  <c r="L25" i="2"/>
  <c r="BX25" i="2"/>
  <c r="H40" i="2"/>
  <c r="AN40" i="2"/>
  <c r="BD40" i="2"/>
  <c r="BT40" i="2"/>
  <c r="BC54" i="2"/>
  <c r="D54" i="2"/>
  <c r="T54" i="2"/>
  <c r="AZ54" i="2"/>
  <c r="BP54" i="2"/>
  <c r="Y25" i="2"/>
  <c r="AG54" i="2"/>
  <c r="N5" i="3"/>
  <c r="I7" i="1"/>
  <c r="AO7" i="1"/>
  <c r="BE7" i="1"/>
  <c r="CE7" i="1"/>
  <c r="BL54" i="2"/>
  <c r="I40" i="1"/>
  <c r="Y40" i="1"/>
  <c r="AG40" i="1"/>
  <c r="AW40" i="1"/>
  <c r="BE40" i="1"/>
  <c r="AU25" i="2"/>
  <c r="I54" i="1"/>
  <c r="Q54" i="1"/>
  <c r="Y54" i="1"/>
  <c r="AG54" i="1"/>
  <c r="AO54" i="1"/>
  <c r="AW54" i="1"/>
  <c r="BE54" i="1"/>
  <c r="BQ54" i="1"/>
  <c r="CE54" i="1"/>
  <c r="AG25" i="2"/>
  <c r="AW25" i="2"/>
  <c r="CC25" i="2"/>
  <c r="N25" i="2"/>
  <c r="AD25" i="2"/>
  <c r="BJ25" i="2"/>
  <c r="BZ25" i="2"/>
  <c r="AS40" i="2"/>
  <c r="I54" i="2"/>
  <c r="Y54" i="2"/>
  <c r="AO54" i="2"/>
  <c r="BE54" i="2"/>
  <c r="V54" i="2"/>
  <c r="U5" i="3"/>
  <c r="AK5" i="3"/>
  <c r="AS5" i="3"/>
  <c r="BA5" i="3"/>
  <c r="AA2" i="3" l="1"/>
  <c r="V2" i="3"/>
  <c r="K2" i="3"/>
  <c r="F2" i="3"/>
  <c r="E2" i="3"/>
  <c r="D2" i="3"/>
  <c r="C2" i="3"/>
  <c r="D3" i="3" l="1"/>
  <c r="V3" i="3"/>
  <c r="F3" i="3"/>
  <c r="C3" i="3"/>
  <c r="E3" i="3"/>
  <c r="K3" i="3"/>
  <c r="AA3" i="3"/>
</calcChain>
</file>

<file path=xl/sharedStrings.xml><?xml version="1.0" encoding="utf-8"?>
<sst xmlns="http://schemas.openxmlformats.org/spreadsheetml/2006/main" count="416" uniqueCount="91">
  <si>
    <t xml:space="preserve">(N) </t>
  </si>
  <si>
    <t>Source: Bureau of Economic Analysis (www.bea.gov) SA 1-3 Mar. 2006 / Revised Sep. 2006</t>
  </si>
  <si>
    <t>State</t>
  </si>
  <si>
    <t>US</t>
  </si>
  <si>
    <t>SREB</t>
  </si>
  <si>
    <t>Per Capita Income</t>
  </si>
  <si>
    <t>Alabama</t>
  </si>
  <si>
    <t>Arkansas</t>
  </si>
  <si>
    <t>Florida</t>
  </si>
  <si>
    <t>Georgia</t>
  </si>
  <si>
    <t>Kentucky</t>
  </si>
  <si>
    <t>Louisiana</t>
  </si>
  <si>
    <t>Maryland</t>
  </si>
  <si>
    <t>Mississippi</t>
  </si>
  <si>
    <t>North Carolina</t>
  </si>
  <si>
    <t>Oklahoma</t>
  </si>
  <si>
    <t>South Carolina</t>
  </si>
  <si>
    <t>Tennessee</t>
  </si>
  <si>
    <t>Texas</t>
  </si>
  <si>
    <t>Virginia</t>
  </si>
  <si>
    <t>West Virginia</t>
  </si>
  <si>
    <t>Delaware</t>
  </si>
  <si>
    <t>SREB states</t>
  </si>
  <si>
    <t>Alaska</t>
  </si>
  <si>
    <t>Arizona</t>
  </si>
  <si>
    <t>California</t>
  </si>
  <si>
    <t>Colorado</t>
  </si>
  <si>
    <t>Connecticut</t>
  </si>
  <si>
    <t>Hawaii</t>
  </si>
  <si>
    <t>Idaho</t>
  </si>
  <si>
    <t>Illinois</t>
  </si>
  <si>
    <t>Indiana</t>
  </si>
  <si>
    <t>Iowa</t>
  </si>
  <si>
    <t>Kansas</t>
  </si>
  <si>
    <t>Maine</t>
  </si>
  <si>
    <t>Massachusetts</t>
  </si>
  <si>
    <t>Michigan</t>
  </si>
  <si>
    <t>Minnesota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</si>
  <si>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</si>
  <si>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</si>
  <si>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</si>
  <si>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</si>
  <si>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</si>
  <si>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</si>
  <si>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</si>
  <si>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</si>
  <si>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Dakota</t>
  </si>
  <si>
    <t>Ohio</t>
  </si>
  <si>
    <t>Oregon</t>
  </si>
  <si>
    <t>Rhode Island</t>
  </si>
  <si>
    <t>South Dakota</t>
  </si>
  <si>
    <t>Utah</t>
  </si>
  <si>
    <t>Vermont</t>
  </si>
  <si>
    <t>Washington</t>
  </si>
  <si>
    <t>Wisconsin</t>
  </si>
  <si>
    <t>Wyoming</t>
  </si>
  <si>
    <t xml:space="preserve"> </t>
  </si>
  <si>
    <t>Personal Income (000s)</t>
  </si>
  <si>
    <t>Population (ones)</t>
  </si>
  <si>
    <t>Actual</t>
  </si>
  <si>
    <r>
      <t>Adjusted for Inflation</t>
    </r>
    <r>
      <rPr>
        <vertAlign val="superscript"/>
        <sz val="10"/>
        <rFont val="Arial"/>
        <family val="2"/>
      </rPr>
      <t>1</t>
    </r>
  </si>
  <si>
    <t>Source: Bureau of Economic Analysis (www.bea.gov) SA 1-3 Mar. 2009</t>
  </si>
  <si>
    <t>Source: Bureau of Economic Analysis (www.bea.gov) SA 1-3 Mar. 2010</t>
  </si>
  <si>
    <t>Change</t>
  </si>
  <si>
    <t>annual declines</t>
  </si>
  <si>
    <t>District of Columbia</t>
  </si>
  <si>
    <t>Source: Bureau of Economic Analysis (www.bea.gov) SA 1-3 Mar. 2011</t>
  </si>
  <si>
    <t>50 states and D.C.</t>
  </si>
  <si>
    <t xml:space="preserve">   as a percent of U.S.</t>
  </si>
  <si>
    <t>West</t>
  </si>
  <si>
    <t>Midwest</t>
  </si>
  <si>
    <t>Northeast</t>
  </si>
  <si>
    <t>Pennsylvania</t>
  </si>
  <si>
    <t>National Rank</t>
  </si>
  <si>
    <t xml:space="preserve">Percent of </t>
  </si>
  <si>
    <t>U.S. Average</t>
  </si>
  <si>
    <t>Source: Bureau of Economic Analysis (www.bea.gov) SA 1-3 Mar. 2012</t>
  </si>
  <si>
    <t>Table 10</t>
  </si>
  <si>
    <t>1/ Census Bureau midyear population estimate. Estimates for 2010-2012 use state population estimates released in December 2012, while 2013 estimates reflect the December 2013 release.</t>
  </si>
  <si>
    <t>2/ Per capita personal income is total personal income divided by total midyear population.</t>
  </si>
  <si>
    <t>Geographic Note-- Estimates prior to 1950 are not available for Alaska and Hawaii.</t>
  </si>
  <si>
    <t>Note-- All dollar estimates are in current dollars (not adjusted for inflation).</t>
  </si>
  <si>
    <t>Note-- Estimates for 2001 forward reflect the results of the comprehensive revision to the national income and product accounts (NIPAs) released in July 2013. This will create a temporary break in BEA's time series for earlier years.</t>
  </si>
  <si>
    <t>Last updated: March 25, 2014; new estimates for 2013. Retrieved 5.7.2014</t>
  </si>
  <si>
    <t>Bureau of Economic Analysis (www.bea.gov) SA 1-3 May 2014</t>
  </si>
  <si>
    <t xml:space="preserve">2009 to </t>
  </si>
  <si>
    <t xml:space="preserve">2013 to </t>
  </si>
  <si>
    <t xml:space="preserve"> May 2015</t>
  </si>
  <si>
    <r>
      <t xml:space="preserve">1 </t>
    </r>
    <r>
      <rPr>
        <sz val="10"/>
        <rFont val="Arial"/>
        <family val="2"/>
      </rPr>
      <t>Adjusted for inflation using the Consumer Price Index.</t>
    </r>
  </si>
  <si>
    <t>Source:</t>
  </si>
  <si>
    <t>U.S. Bureau of Economic Analysis, SA1 Personal Income Summary: Personal Income, Per Capita Personal Income (Retrieved May 2015)  — www.bea.gov.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</si>
</sst>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(* #,##0.00_);_(* \(#,##0.00\);_(* &quot;-&quot;??_);_(@_)"/>
    <numFmt numFmtId="164" formatCode="0_)"/>
    <numFmt numFmtId="165" formatCode="0.0%"/>
    <numFmt numFmtId="166" formatCode="0.0"/>
    <numFmt numFmtId="167" formatCode="_(* #,##0_);_(* \(#,##0\);_(* &quot;-&quot;??_);_(@_)"/>
    <numFmt numFmtId="168" formatCode="&quot;$&quot;#,##0"/>
    <numFmt numFmtId="169" formatCode="#,##0.0"/>
  </numFmts>
  <fonts count="35" x14ac:knownFonts="1">
    <font>
      <sz val="12"/>
      <name val="Garamond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2"/>
      <name val="AGaramond"/>
      <family val="3"/>
    </font>
    <font>
      <sz val="10"/>
      <name val="Arial"/>
      <family val="2"/>
    </font>
    <font>
      <b/>
      <sz val="10"/>
      <name val="Arial"/>
      <family val="2"/>
    </font>
    <font>
      <sz val="8"/>
      <name val="Garamond"/>
      <family val="1"/>
    </font>
    <font>
      <vertAlign val="superscript"/>
      <sz val="10"/>
      <name val="Arial"/>
      <family val="2"/>
    </font>
    <font>
      <sz val="10"/>
      <color indexed="10"/>
      <name val="Arial"/>
      <family val="2"/>
    </font>
    <font>
      <sz val="10"/>
      <name val="Helv"/>
    </font>
    <font>
      <sz val="10"/>
      <color rgb="FF0000FF"/>
      <name val="Arial"/>
      <family val="2"/>
    </font>
    <font>
      <sz val="10"/>
      <name val="AGaramond"/>
      <family val="3"/>
    </font>
    <font>
      <u/>
      <sz val="10"/>
      <color indexed="12"/>
      <name val="Courier"/>
      <family val="3"/>
    </font>
    <font>
      <u/>
      <sz val="10"/>
      <color theme="10"/>
      <name val="Courier"/>
      <family val="3"/>
    </font>
    <font>
      <sz val="10"/>
      <name val="Courier"/>
      <family val="3"/>
    </font>
    <font>
      <sz val="11"/>
      <color theme="1"/>
      <name val="Calibri"/>
      <family val="2"/>
      <scheme val="minor"/>
    </font>
    <font>
      <sz val="10"/>
      <name val="AGaramond"/>
      <family val="1"/>
    </font>
    <font>
      <b/>
      <sz val="14"/>
      <color rgb="FFFF000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rgb="FF00CCFF"/>
        <bgColor indexed="64"/>
      </patternFill>
    </fill>
  </fills>
  <borders count="34">
    <border>
      <left/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2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58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0" fillId="0" borderId="0">
      <alignment horizontal="left" wrapText="1"/>
    </xf>
    <xf numFmtId="0" fontId="5" fillId="0" borderId="0"/>
    <xf numFmtId="0" fontId="3" fillId="0" borderId="0"/>
    <xf numFmtId="43" fontId="12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5" fillId="0" borderId="0"/>
    <xf numFmtId="39" fontId="15" fillId="0" borderId="0"/>
    <xf numFmtId="164" fontId="15" fillId="0" borderId="0"/>
    <xf numFmtId="0" fontId="16" fillId="0" borderId="0"/>
    <xf numFmtId="9" fontId="17" fillId="0" borderId="0" applyFont="0" applyFill="0" applyBorder="0" applyAlignment="0" applyProtection="0"/>
    <xf numFmtId="0" fontId="5" fillId="0" borderId="0">
      <alignment horizontal="left" wrapText="1"/>
    </xf>
    <xf numFmtId="0" fontId="2" fillId="0" borderId="0"/>
    <xf numFmtId="0" fontId="19" fillId="0" borderId="0" applyNumberFormat="0" applyFill="0" applyBorder="0" applyAlignment="0" applyProtection="0"/>
    <xf numFmtId="0" fontId="20" fillId="0" borderId="21" applyNumberFormat="0" applyFill="0" applyAlignment="0" applyProtection="0"/>
    <xf numFmtId="0" fontId="21" fillId="0" borderId="22" applyNumberFormat="0" applyFill="0" applyAlignment="0" applyProtection="0"/>
    <xf numFmtId="0" fontId="22" fillId="0" borderId="23" applyNumberFormat="0" applyFill="0" applyAlignment="0" applyProtection="0"/>
    <xf numFmtId="0" fontId="22" fillId="0" borderId="0" applyNumberFormat="0" applyFill="0" applyBorder="0" applyAlignment="0" applyProtection="0"/>
    <xf numFmtId="0" fontId="23" fillId="6" borderId="0" applyNumberFormat="0" applyBorder="0" applyAlignment="0" applyProtection="0"/>
    <xf numFmtId="0" fontId="24" fillId="7" borderId="0" applyNumberFormat="0" applyBorder="0" applyAlignment="0" applyProtection="0"/>
    <xf numFmtId="0" fontId="25" fillId="8" borderId="0" applyNumberFormat="0" applyBorder="0" applyAlignment="0" applyProtection="0"/>
    <xf numFmtId="0" fontId="26" fillId="9" borderId="24" applyNumberFormat="0" applyAlignment="0" applyProtection="0"/>
    <xf numFmtId="0" fontId="27" fillId="10" borderId="25" applyNumberFormat="0" applyAlignment="0" applyProtection="0"/>
    <xf numFmtId="0" fontId="28" fillId="10" borderId="24" applyNumberFormat="0" applyAlignment="0" applyProtection="0"/>
    <xf numFmtId="0" fontId="29" fillId="0" borderId="26" applyNumberFormat="0" applyFill="0" applyAlignment="0" applyProtection="0"/>
    <xf numFmtId="0" fontId="30" fillId="11" borderId="27" applyNumberFormat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29" applyNumberFormat="0" applyFill="0" applyAlignment="0" applyProtection="0"/>
    <xf numFmtId="0" fontId="34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4" fillId="16" borderId="0" applyNumberFormat="0" applyBorder="0" applyAlignment="0" applyProtection="0"/>
    <xf numFmtId="0" fontId="34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4" fillId="20" borderId="0" applyNumberFormat="0" applyBorder="0" applyAlignment="0" applyProtection="0"/>
    <xf numFmtId="0" fontId="34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4" fillId="24" borderId="0" applyNumberFormat="0" applyBorder="0" applyAlignment="0" applyProtection="0"/>
    <xf numFmtId="0" fontId="34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4" fillId="28" borderId="0" applyNumberFormat="0" applyBorder="0" applyAlignment="0" applyProtection="0"/>
    <xf numFmtId="0" fontId="34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4" fillId="32" borderId="0" applyNumberFormat="0" applyBorder="0" applyAlignment="0" applyProtection="0"/>
    <xf numFmtId="0" fontId="34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34" fillId="36" borderId="0" applyNumberFormat="0" applyBorder="0" applyAlignment="0" applyProtection="0"/>
    <xf numFmtId="0" fontId="1" fillId="0" borderId="0"/>
    <xf numFmtId="0" fontId="1" fillId="12" borderId="28" applyNumberFormat="0" applyFont="0" applyAlignment="0" applyProtection="0"/>
  </cellStyleXfs>
  <cellXfs count="184">
    <xf numFmtId="0" fontId="0" fillId="0" borderId="0" xfId="0"/>
    <xf numFmtId="0" fontId="5" fillId="0" borderId="0" xfId="0" applyFont="1" applyProtection="1"/>
    <xf numFmtId="0" fontId="5" fillId="0" borderId="2" xfId="0" applyFont="1" applyBorder="1" applyProtection="1"/>
    <xf numFmtId="0" fontId="5" fillId="0" borderId="3" xfId="0" applyFont="1" applyBorder="1" applyProtection="1"/>
    <xf numFmtId="0" fontId="5" fillId="0" borderId="0" xfId="0" applyFont="1" applyAlignment="1" applyProtection="1">
      <alignment horizontal="left"/>
    </xf>
    <xf numFmtId="0" fontId="5" fillId="0" borderId="0" xfId="0" applyFont="1"/>
    <xf numFmtId="0" fontId="6" fillId="0" borderId="0" xfId="0" applyFont="1" applyAlignment="1" applyProtection="1">
      <alignment horizontal="left"/>
    </xf>
    <xf numFmtId="0" fontId="5" fillId="0" borderId="0" xfId="0" quotePrefix="1" applyFont="1" applyProtection="1"/>
    <xf numFmtId="3" fontId="5" fillId="0" borderId="0" xfId="0" applyNumberFormat="1" applyFont="1" applyProtection="1"/>
    <xf numFmtId="3" fontId="5" fillId="0" borderId="0" xfId="0" applyNumberFormat="1" applyFont="1"/>
    <xf numFmtId="0" fontId="5" fillId="0" borderId="0" xfId="0" applyFont="1" applyBorder="1" applyProtection="1"/>
    <xf numFmtId="15" fontId="5" fillId="0" borderId="0" xfId="0" applyNumberFormat="1" applyFont="1" applyProtection="1"/>
    <xf numFmtId="164" fontId="5" fillId="0" borderId="0" xfId="0" applyNumberFormat="1" applyFont="1" applyBorder="1" applyProtection="1"/>
    <xf numFmtId="0" fontId="5" fillId="0" borderId="0" xfId="0" applyFont="1" applyBorder="1"/>
    <xf numFmtId="0" fontId="5" fillId="0" borderId="0" xfId="0" applyFont="1" applyBorder="1" applyAlignment="1" applyProtection="1">
      <alignment horizontal="left"/>
    </xf>
    <xf numFmtId="3" fontId="5" fillId="0" borderId="0" xfId="0" applyNumberFormat="1" applyFont="1" applyAlignment="1" applyProtection="1">
      <alignment horizontal="right"/>
    </xf>
    <xf numFmtId="0" fontId="5" fillId="0" borderId="0" xfId="0" applyFont="1" applyFill="1"/>
    <xf numFmtId="3" fontId="5" fillId="0" borderId="5" xfId="0" applyNumberFormat="1" applyFont="1" applyBorder="1" applyAlignment="1" applyProtection="1">
      <alignment horizontal="right"/>
    </xf>
    <xf numFmtId="3" fontId="5" fillId="0" borderId="0" xfId="0" applyNumberFormat="1" applyFont="1" applyAlignment="1">
      <alignment horizontal="right"/>
    </xf>
    <xf numFmtId="0" fontId="5" fillId="0" borderId="0" xfId="0" applyFont="1" applyAlignment="1" applyProtection="1">
      <alignment horizontal="centerContinuous"/>
    </xf>
    <xf numFmtId="0" fontId="5" fillId="0" borderId="0" xfId="0" applyFont="1" applyAlignment="1" applyProtection="1">
      <alignment horizontal="center"/>
    </xf>
    <xf numFmtId="0" fontId="5" fillId="0" borderId="7" xfId="0" applyFont="1" applyBorder="1" applyAlignment="1" applyProtection="1">
      <alignment horizontal="center"/>
    </xf>
    <xf numFmtId="0" fontId="5" fillId="0" borderId="8" xfId="0" applyFont="1" applyBorder="1" applyAlignment="1" applyProtection="1">
      <alignment horizontal="center"/>
    </xf>
    <xf numFmtId="0" fontId="5" fillId="0" borderId="2" xfId="0" applyFont="1" applyBorder="1" applyAlignment="1" applyProtection="1">
      <alignment horizontal="centerContinuous"/>
    </xf>
    <xf numFmtId="0" fontId="5" fillId="0" borderId="8" xfId="0" applyFont="1" applyBorder="1" applyAlignment="1" applyProtection="1">
      <alignment horizontal="centerContinuous"/>
    </xf>
    <xf numFmtId="0" fontId="5" fillId="0" borderId="0" xfId="0" applyFont="1" applyBorder="1" applyAlignment="1" applyProtection="1">
      <alignment horizontal="centerContinuous"/>
    </xf>
    <xf numFmtId="167" fontId="5" fillId="0" borderId="0" xfId="1" applyNumberFormat="1" applyFont="1" applyFill="1" applyProtection="1"/>
    <xf numFmtId="0" fontId="5" fillId="0" borderId="0" xfId="0" applyFont="1" applyFill="1" applyBorder="1"/>
    <xf numFmtId="0" fontId="8" fillId="0" borderId="0" xfId="0" applyFont="1" applyBorder="1" applyAlignment="1">
      <alignment vertical="top"/>
    </xf>
    <xf numFmtId="167" fontId="5" fillId="0" borderId="0" xfId="1" applyNumberFormat="1" applyFont="1" applyBorder="1"/>
    <xf numFmtId="3" fontId="5" fillId="0" borderId="0" xfId="0" applyNumberFormat="1" applyFont="1" applyBorder="1" applyAlignment="1">
      <alignment horizontal="right"/>
    </xf>
    <xf numFmtId="167" fontId="5" fillId="0" borderId="0" xfId="1" applyNumberFormat="1" applyFont="1" applyBorder="1" applyAlignment="1">
      <alignment horizontal="right"/>
    </xf>
    <xf numFmtId="3" fontId="5" fillId="0" borderId="0" xfId="0" applyNumberFormat="1" applyFont="1" applyBorder="1"/>
    <xf numFmtId="15" fontId="5" fillId="0" borderId="0" xfId="0" applyNumberFormat="1" applyFont="1" applyBorder="1" applyProtection="1"/>
    <xf numFmtId="15" fontId="5" fillId="0" borderId="0" xfId="0" applyNumberFormat="1" applyFont="1" applyBorder="1" applyAlignment="1" applyProtection="1">
      <alignment horizontal="left"/>
    </xf>
    <xf numFmtId="15" fontId="5" fillId="0" borderId="0" xfId="1" applyNumberFormat="1" applyFont="1" applyBorder="1" applyAlignment="1">
      <alignment horizontal="left"/>
    </xf>
    <xf numFmtId="0" fontId="5" fillId="0" borderId="0" xfId="0" quotePrefix="1" applyFont="1" applyBorder="1" applyProtection="1"/>
    <xf numFmtId="17" fontId="5" fillId="0" borderId="0" xfId="0" quotePrefix="1" applyNumberFormat="1" applyFont="1" applyBorder="1" applyProtection="1"/>
    <xf numFmtId="3" fontId="5" fillId="0" borderId="0" xfId="0" applyNumberFormat="1" applyFont="1" applyBorder="1" applyAlignment="1" applyProtection="1">
      <alignment horizontal="right"/>
    </xf>
    <xf numFmtId="3" fontId="5" fillId="0" borderId="14" xfId="0" applyNumberFormat="1" applyFont="1" applyBorder="1" applyAlignment="1" applyProtection="1">
      <alignment horizontal="right"/>
    </xf>
    <xf numFmtId="3" fontId="5" fillId="0" borderId="14" xfId="0" applyNumberFormat="1" applyFont="1" applyBorder="1" applyAlignment="1">
      <alignment horizontal="right"/>
    </xf>
    <xf numFmtId="17" fontId="5" fillId="0" borderId="0" xfId="0" quotePrefix="1" applyNumberFormat="1" applyFont="1" applyBorder="1" applyAlignment="1" applyProtection="1">
      <alignment horizontal="left"/>
    </xf>
    <xf numFmtId="0" fontId="5" fillId="0" borderId="14" xfId="0" applyFont="1" applyBorder="1" applyAlignment="1" applyProtection="1">
      <alignment horizontal="centerContinuous"/>
    </xf>
    <xf numFmtId="0" fontId="9" fillId="0" borderId="0" xfId="0" applyFont="1" applyFill="1"/>
    <xf numFmtId="166" fontId="5" fillId="0" borderId="0" xfId="2" applyNumberFormat="1" applyFont="1"/>
    <xf numFmtId="0" fontId="5" fillId="0" borderId="14" xfId="0" applyFont="1" applyBorder="1"/>
    <xf numFmtId="0" fontId="5" fillId="0" borderId="16" xfId="0" applyFont="1" applyBorder="1" applyAlignment="1" applyProtection="1">
      <alignment horizontal="centerContinuous"/>
    </xf>
    <xf numFmtId="0" fontId="5" fillId="0" borderId="17" xfId="0" applyFont="1" applyBorder="1" applyAlignment="1" applyProtection="1">
      <alignment horizontal="centerContinuous"/>
    </xf>
    <xf numFmtId="3" fontId="5" fillId="0" borderId="0" xfId="1" applyNumberFormat="1" applyFont="1" applyBorder="1" applyAlignment="1" applyProtection="1">
      <alignment horizontal="right"/>
    </xf>
    <xf numFmtId="37" fontId="5" fillId="0" borderId="0" xfId="0" applyNumberFormat="1" applyFont="1" applyBorder="1" applyAlignment="1" applyProtection="1">
      <alignment horizontal="center"/>
    </xf>
    <xf numFmtId="166" fontId="5" fillId="0" borderId="0" xfId="0" applyNumberFormat="1" applyFont="1" applyBorder="1" applyAlignment="1" applyProtection="1">
      <alignment horizontal="center"/>
    </xf>
    <xf numFmtId="165" fontId="5" fillId="0" borderId="0" xfId="2" applyNumberFormat="1" applyFont="1"/>
    <xf numFmtId="3" fontId="5" fillId="0" borderId="15" xfId="0" applyNumberFormat="1" applyFont="1" applyBorder="1" applyAlignment="1" applyProtection="1">
      <alignment horizontal="right"/>
    </xf>
    <xf numFmtId="37" fontId="5" fillId="0" borderId="11" xfId="3" applyNumberFormat="1" applyFont="1" applyFill="1" applyBorder="1" applyAlignment="1"/>
    <xf numFmtId="3" fontId="11" fillId="0" borderId="11" xfId="3" applyNumberFormat="1" applyFont="1" applyFill="1" applyBorder="1" applyAlignment="1"/>
    <xf numFmtId="3" fontId="5" fillId="0" borderId="5" xfId="3" applyNumberFormat="1" applyFont="1" applyFill="1" applyBorder="1" applyAlignment="1"/>
    <xf numFmtId="3" fontId="5" fillId="0" borderId="5" xfId="3" applyNumberFormat="1" applyFont="1" applyFill="1" applyBorder="1" applyAlignment="1">
      <alignment horizontal="right"/>
    </xf>
    <xf numFmtId="37" fontId="5" fillId="0" borderId="0" xfId="3" applyNumberFormat="1" applyFont="1" applyBorder="1" applyAlignment="1" applyProtection="1"/>
    <xf numFmtId="3" fontId="11" fillId="0" borderId="10" xfId="6" applyNumberFormat="1" applyFont="1" applyBorder="1" applyAlignment="1"/>
    <xf numFmtId="3" fontId="5" fillId="0" borderId="0" xfId="3" applyNumberFormat="1" applyFont="1" applyFill="1" applyAlignment="1"/>
    <xf numFmtId="3" fontId="5" fillId="0" borderId="0" xfId="3" applyNumberFormat="1" applyFont="1" applyFill="1" applyAlignment="1">
      <alignment horizontal="right"/>
    </xf>
    <xf numFmtId="166" fontId="5" fillId="0" borderId="0" xfId="3" applyNumberFormat="1" applyFont="1" applyFill="1" applyBorder="1" applyAlignment="1" applyProtection="1"/>
    <xf numFmtId="166" fontId="11" fillId="0" borderId="0" xfId="3" applyNumberFormat="1" applyFont="1" applyBorder="1" applyAlignment="1" applyProtection="1"/>
    <xf numFmtId="3" fontId="5" fillId="4" borderId="0" xfId="3" applyNumberFormat="1" applyFont="1" applyFill="1" applyAlignment="1"/>
    <xf numFmtId="3" fontId="5" fillId="4" borderId="0" xfId="3" applyNumberFormat="1" applyFont="1" applyFill="1" applyAlignment="1">
      <alignment horizontal="right"/>
    </xf>
    <xf numFmtId="3" fontId="5" fillId="0" borderId="0" xfId="3" applyNumberFormat="1" applyFont="1" applyAlignment="1"/>
    <xf numFmtId="3" fontId="5" fillId="0" borderId="0" xfId="3" applyNumberFormat="1" applyFont="1" applyBorder="1" applyAlignment="1"/>
    <xf numFmtId="37" fontId="5" fillId="0" borderId="5" xfId="3" applyNumberFormat="1" applyFont="1" applyBorder="1" applyAlignment="1" applyProtection="1"/>
    <xf numFmtId="3" fontId="5" fillId="0" borderId="5" xfId="3" applyNumberFormat="1" applyFont="1" applyBorder="1" applyAlignment="1"/>
    <xf numFmtId="37" fontId="5" fillId="0" borderId="0" xfId="3" applyNumberFormat="1" applyFont="1" applyFill="1" applyBorder="1" applyAlignment="1" applyProtection="1"/>
    <xf numFmtId="3" fontId="11" fillId="0" borderId="10" xfId="6" applyNumberFormat="1" applyFont="1" applyFill="1" applyBorder="1" applyAlignment="1"/>
    <xf numFmtId="3" fontId="5" fillId="0" borderId="0" xfId="6" applyNumberFormat="1" applyFont="1" applyFill="1" applyBorder="1" applyAlignment="1"/>
    <xf numFmtId="37" fontId="5" fillId="0" borderId="0" xfId="3" applyNumberFormat="1" applyFont="1" applyBorder="1" applyAlignment="1"/>
    <xf numFmtId="37" fontId="5" fillId="0" borderId="5" xfId="3" applyNumberFormat="1" applyFont="1" applyBorder="1" applyAlignment="1"/>
    <xf numFmtId="3" fontId="5" fillId="4" borderId="5" xfId="3" applyNumberFormat="1" applyFont="1" applyFill="1" applyBorder="1" applyAlignment="1"/>
    <xf numFmtId="3" fontId="5" fillId="4" borderId="5" xfId="3" applyNumberFormat="1" applyFont="1" applyFill="1" applyBorder="1" applyAlignment="1">
      <alignment horizontal="right"/>
    </xf>
    <xf numFmtId="3" fontId="5" fillId="0" borderId="10" xfId="3" applyNumberFormat="1" applyFont="1" applyFill="1" applyBorder="1" applyAlignment="1"/>
    <xf numFmtId="3" fontId="5" fillId="0" borderId="10" xfId="3" applyNumberFormat="1" applyFont="1" applyFill="1" applyBorder="1" applyAlignment="1">
      <alignment horizontal="right"/>
    </xf>
    <xf numFmtId="0" fontId="5" fillId="0" borderId="11" xfId="3" applyNumberFormat="1" applyFont="1" applyFill="1" applyBorder="1" applyAlignment="1"/>
    <xf numFmtId="3" fontId="5" fillId="4" borderId="11" xfId="3" applyNumberFormat="1" applyFont="1" applyFill="1" applyBorder="1" applyAlignment="1"/>
    <xf numFmtId="168" fontId="5" fillId="0" borderId="5" xfId="3" applyNumberFormat="1" applyFont="1" applyFill="1" applyBorder="1" applyAlignment="1"/>
    <xf numFmtId="169" fontId="5" fillId="0" borderId="5" xfId="3" applyNumberFormat="1" applyFont="1" applyFill="1" applyBorder="1" applyAlignment="1">
      <alignment horizontal="right"/>
    </xf>
    <xf numFmtId="169" fontId="5" fillId="0" borderId="0" xfId="3" applyNumberFormat="1" applyFont="1" applyFill="1" applyAlignment="1">
      <alignment horizontal="right"/>
    </xf>
    <xf numFmtId="169" fontId="5" fillId="4" borderId="0" xfId="3" applyNumberFormat="1" applyFont="1" applyFill="1" applyAlignment="1">
      <alignment horizontal="right"/>
    </xf>
    <xf numFmtId="169" fontId="5" fillId="0" borderId="0" xfId="3" applyNumberFormat="1" applyFont="1" applyAlignment="1">
      <alignment horizontal="right"/>
    </xf>
    <xf numFmtId="169" fontId="5" fillId="4" borderId="5" xfId="3" applyNumberFormat="1" applyFont="1" applyFill="1" applyBorder="1" applyAlignment="1">
      <alignment horizontal="right"/>
    </xf>
    <xf numFmtId="169" fontId="5" fillId="0" borderId="10" xfId="3" applyNumberFormat="1" applyFont="1" applyFill="1" applyBorder="1" applyAlignment="1">
      <alignment horizontal="right"/>
    </xf>
    <xf numFmtId="0" fontId="5" fillId="0" borderId="0" xfId="0" applyFont="1" applyBorder="1" applyAlignment="1" applyProtection="1">
      <alignment horizontal="center"/>
    </xf>
    <xf numFmtId="168" fontId="5" fillId="0" borderId="15" xfId="3" applyNumberFormat="1" applyFont="1" applyFill="1" applyBorder="1" applyAlignment="1"/>
    <xf numFmtId="3" fontId="5" fillId="0" borderId="14" xfId="3" applyNumberFormat="1" applyFont="1" applyFill="1" applyBorder="1" applyAlignment="1">
      <alignment horizontal="right"/>
    </xf>
    <xf numFmtId="3" fontId="5" fillId="4" borderId="14" xfId="3" applyNumberFormat="1" applyFont="1" applyFill="1" applyBorder="1" applyAlignment="1">
      <alignment horizontal="right"/>
    </xf>
    <xf numFmtId="3" fontId="5" fillId="4" borderId="15" xfId="3" applyNumberFormat="1" applyFont="1" applyFill="1" applyBorder="1" applyAlignment="1">
      <alignment horizontal="right"/>
    </xf>
    <xf numFmtId="3" fontId="5" fillId="0" borderId="19" xfId="3" applyNumberFormat="1" applyFont="1" applyFill="1" applyBorder="1" applyAlignment="1">
      <alignment horizontal="right"/>
    </xf>
    <xf numFmtId="3" fontId="5" fillId="0" borderId="15" xfId="3" applyNumberFormat="1" applyFont="1" applyFill="1" applyBorder="1" applyAlignment="1">
      <alignment horizontal="right"/>
    </xf>
    <xf numFmtId="169" fontId="5" fillId="0" borderId="15" xfId="3" applyNumberFormat="1" applyFont="1" applyFill="1" applyBorder="1" applyAlignment="1">
      <alignment horizontal="right"/>
    </xf>
    <xf numFmtId="169" fontId="5" fillId="0" borderId="14" xfId="3" applyNumberFormat="1" applyFont="1" applyFill="1" applyBorder="1" applyAlignment="1">
      <alignment horizontal="right"/>
    </xf>
    <xf numFmtId="169" fontId="5" fillId="4" borderId="14" xfId="3" applyNumberFormat="1" applyFont="1" applyFill="1" applyBorder="1" applyAlignment="1">
      <alignment horizontal="right"/>
    </xf>
    <xf numFmtId="169" fontId="5" fillId="0" borderId="14" xfId="3" applyNumberFormat="1" applyFont="1" applyBorder="1" applyAlignment="1">
      <alignment horizontal="right"/>
    </xf>
    <xf numFmtId="169" fontId="5" fillId="4" borderId="15" xfId="3" applyNumberFormat="1" applyFont="1" applyFill="1" applyBorder="1" applyAlignment="1">
      <alignment horizontal="right"/>
    </xf>
    <xf numFmtId="3" fontId="5" fillId="0" borderId="0" xfId="0" applyNumberFormat="1" applyFont="1" applyFill="1" applyBorder="1" applyAlignment="1">
      <alignment horizontal="right"/>
    </xf>
    <xf numFmtId="0" fontId="6" fillId="0" borderId="1" xfId="0" applyFont="1" applyBorder="1" applyAlignment="1" applyProtection="1">
      <alignment horizontal="left"/>
    </xf>
    <xf numFmtId="164" fontId="6" fillId="0" borderId="1" xfId="0" applyNumberFormat="1" applyFont="1" applyBorder="1" applyProtection="1"/>
    <xf numFmtId="3" fontId="5" fillId="2" borderId="0" xfId="0" applyNumberFormat="1" applyFont="1" applyFill="1" applyBorder="1" applyAlignment="1">
      <alignment horizontal="right"/>
    </xf>
    <xf numFmtId="0" fontId="6" fillId="0" borderId="1" xfId="0" applyFont="1" applyBorder="1" applyAlignment="1" applyProtection="1"/>
    <xf numFmtId="0" fontId="6" fillId="0" borderId="1" xfId="0" applyFont="1" applyBorder="1" applyAlignment="1" applyProtection="1">
      <alignment horizontal="right"/>
    </xf>
    <xf numFmtId="164" fontId="6" fillId="0" borderId="1" xfId="0" applyNumberFormat="1" applyFont="1" applyBorder="1" applyAlignment="1" applyProtection="1">
      <alignment horizontal="right"/>
    </xf>
    <xf numFmtId="0" fontId="6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5" fillId="0" borderId="0" xfId="0" applyFont="1" applyBorder="1" applyAlignment="1">
      <alignment horizontal="right"/>
    </xf>
    <xf numFmtId="0" fontId="6" fillId="0" borderId="0" xfId="0" applyFont="1" applyAlignment="1" applyProtection="1"/>
    <xf numFmtId="3" fontId="5" fillId="2" borderId="0" xfId="1" applyNumberFormat="1" applyFont="1" applyFill="1" applyBorder="1" applyAlignment="1">
      <alignment horizontal="right"/>
    </xf>
    <xf numFmtId="37" fontId="5" fillId="0" borderId="0" xfId="15" applyNumberFormat="1" applyFont="1" applyFill="1" applyBorder="1" applyAlignment="1" applyProtection="1">
      <alignment horizontal="left"/>
    </xf>
    <xf numFmtId="3" fontId="5" fillId="0" borderId="11" xfId="0" applyNumberFormat="1" applyFont="1" applyBorder="1" applyAlignment="1" applyProtection="1">
      <alignment horizontal="right"/>
    </xf>
    <xf numFmtId="3" fontId="5" fillId="0" borderId="11" xfId="1" applyNumberFormat="1" applyFont="1" applyBorder="1" applyAlignment="1" applyProtection="1">
      <alignment horizontal="right"/>
    </xf>
    <xf numFmtId="3" fontId="5" fillId="0" borderId="11" xfId="0" applyNumberFormat="1" applyFont="1" applyFill="1" applyBorder="1" applyAlignment="1">
      <alignment horizontal="right"/>
    </xf>
    <xf numFmtId="3" fontId="5" fillId="0" borderId="11" xfId="0" applyNumberFormat="1" applyFont="1" applyBorder="1" applyAlignment="1">
      <alignment horizontal="right"/>
    </xf>
    <xf numFmtId="0" fontId="5" fillId="0" borderId="0" xfId="0" applyFont="1" applyAlignment="1" applyProtection="1">
      <alignment vertical="center"/>
    </xf>
    <xf numFmtId="3" fontId="5" fillId="0" borderId="0" xfId="1" applyNumberFormat="1" applyFont="1" applyAlignment="1">
      <alignment horizontal="right"/>
    </xf>
    <xf numFmtId="3" fontId="5" fillId="0" borderId="0" xfId="1" applyNumberFormat="1" applyFont="1" applyFill="1" applyAlignment="1">
      <alignment horizontal="right"/>
    </xf>
    <xf numFmtId="3" fontId="5" fillId="0" borderId="5" xfId="0" applyNumberFormat="1" applyFont="1" applyBorder="1" applyAlignment="1">
      <alignment horizontal="right"/>
    </xf>
    <xf numFmtId="3" fontId="5" fillId="0" borderId="5" xfId="1" applyNumberFormat="1" applyFont="1" applyBorder="1" applyAlignment="1">
      <alignment horizontal="right"/>
    </xf>
    <xf numFmtId="3" fontId="5" fillId="0" borderId="5" xfId="1" applyNumberFormat="1" applyFont="1" applyFill="1" applyBorder="1" applyAlignment="1">
      <alignment horizontal="right"/>
    </xf>
    <xf numFmtId="3" fontId="5" fillId="0" borderId="0" xfId="1" applyNumberFormat="1" applyFont="1" applyBorder="1" applyAlignment="1">
      <alignment horizontal="right"/>
    </xf>
    <xf numFmtId="3" fontId="5" fillId="0" borderId="0" xfId="1" applyNumberFormat="1" applyFont="1" applyFill="1" applyBorder="1" applyAlignment="1">
      <alignment horizontal="right"/>
    </xf>
    <xf numFmtId="3" fontId="5" fillId="0" borderId="0" xfId="1" applyNumberFormat="1" applyFont="1" applyAlignment="1" applyProtection="1">
      <alignment horizontal="right"/>
    </xf>
    <xf numFmtId="3" fontId="5" fillId="2" borderId="4" xfId="1" applyNumberFormat="1" applyFont="1" applyFill="1" applyBorder="1" applyAlignment="1">
      <alignment horizontal="right" wrapText="1"/>
    </xf>
    <xf numFmtId="3" fontId="5" fillId="0" borderId="5" xfId="1" applyNumberFormat="1" applyFont="1" applyBorder="1" applyAlignment="1" applyProtection="1">
      <alignment horizontal="right"/>
    </xf>
    <xf numFmtId="3" fontId="5" fillId="2" borderId="6" xfId="1" applyNumberFormat="1" applyFont="1" applyFill="1" applyBorder="1" applyAlignment="1">
      <alignment horizontal="right" wrapText="1"/>
    </xf>
    <xf numFmtId="3" fontId="5" fillId="0" borderId="11" xfId="1" applyNumberFormat="1" applyFont="1" applyBorder="1" applyAlignment="1">
      <alignment horizontal="right"/>
    </xf>
    <xf numFmtId="0" fontId="6" fillId="0" borderId="1" xfId="0" applyNumberFormat="1" applyFont="1" applyBorder="1" applyProtection="1"/>
    <xf numFmtId="0" fontId="6" fillId="2" borderId="12" xfId="0" applyFont="1" applyFill="1" applyBorder="1" applyAlignment="1">
      <alignment horizontal="right" vertical="center" wrapText="1"/>
    </xf>
    <xf numFmtId="0" fontId="6" fillId="0" borderId="0" xfId="0" applyFont="1" applyBorder="1"/>
    <xf numFmtId="0" fontId="18" fillId="0" borderId="0" xfId="0" applyFont="1" applyBorder="1" applyAlignment="1">
      <alignment vertical="center"/>
    </xf>
    <xf numFmtId="3" fontId="5" fillId="0" borderId="13" xfId="0" applyNumberFormat="1" applyFont="1" applyBorder="1" applyAlignment="1" applyProtection="1">
      <alignment horizontal="right"/>
    </xf>
    <xf numFmtId="3" fontId="5" fillId="0" borderId="11" xfId="1" applyNumberFormat="1" applyFont="1" applyFill="1" applyBorder="1" applyAlignment="1">
      <alignment horizontal="right"/>
    </xf>
    <xf numFmtId="0" fontId="6" fillId="0" borderId="19" xfId="0" applyFont="1" applyBorder="1"/>
    <xf numFmtId="0" fontId="6" fillId="3" borderId="10" xfId="0" applyFont="1" applyFill="1" applyBorder="1"/>
    <xf numFmtId="0" fontId="6" fillId="0" borderId="10" xfId="0" applyFont="1" applyBorder="1"/>
    <xf numFmtId="3" fontId="11" fillId="5" borderId="14" xfId="6" applyNumberFormat="1" applyFont="1" applyFill="1" applyBorder="1" applyAlignment="1"/>
    <xf numFmtId="3" fontId="11" fillId="5" borderId="0" xfId="6" applyNumberFormat="1" applyFont="1" applyFill="1" applyBorder="1" applyAlignment="1"/>
    <xf numFmtId="0" fontId="6" fillId="0" borderId="0" xfId="0" applyFont="1" applyBorder="1" applyAlignment="1" applyProtection="1"/>
    <xf numFmtId="3" fontId="5" fillId="0" borderId="14" xfId="6" applyNumberFormat="1" applyFont="1" applyFill="1" applyBorder="1" applyAlignment="1"/>
    <xf numFmtId="168" fontId="5" fillId="0" borderId="20" xfId="3" applyNumberFormat="1" applyFont="1" applyFill="1" applyBorder="1" applyAlignment="1"/>
    <xf numFmtId="3" fontId="5" fillId="0" borderId="0" xfId="3" applyNumberFormat="1" applyFont="1" applyFill="1" applyBorder="1" applyAlignment="1">
      <alignment horizontal="right"/>
    </xf>
    <xf numFmtId="3" fontId="5" fillId="4" borderId="0" xfId="3" applyNumberFormat="1" applyFont="1" applyFill="1" applyBorder="1" applyAlignment="1">
      <alignment horizontal="right"/>
    </xf>
    <xf numFmtId="166" fontId="11" fillId="0" borderId="0" xfId="3" applyNumberFormat="1" applyFont="1" applyFill="1" applyBorder="1" applyAlignment="1" applyProtection="1"/>
    <xf numFmtId="3" fontId="5" fillId="0" borderId="15" xfId="0" applyNumberFormat="1" applyFont="1" applyBorder="1" applyAlignment="1">
      <alignment horizontal="right"/>
    </xf>
    <xf numFmtId="166" fontId="11" fillId="0" borderId="14" xfId="3" applyNumberFormat="1" applyFont="1" applyFill="1" applyBorder="1" applyAlignment="1" applyProtection="1"/>
    <xf numFmtId="37" fontId="5" fillId="0" borderId="0" xfId="3" applyNumberFormat="1" applyFont="1" applyFill="1" applyBorder="1" applyAlignment="1"/>
    <xf numFmtId="0" fontId="5" fillId="0" borderId="5" xfId="0" applyFont="1" applyBorder="1"/>
    <xf numFmtId="0" fontId="0" fillId="0" borderId="5" xfId="0" applyBorder="1"/>
    <xf numFmtId="0" fontId="5" fillId="0" borderId="11" xfId="0" applyFont="1" applyBorder="1"/>
    <xf numFmtId="49" fontId="5" fillId="37" borderId="0" xfId="0" applyNumberFormat="1" applyFont="1" applyFill="1" applyBorder="1" applyAlignment="1">
      <alignment horizontal="right"/>
    </xf>
    <xf numFmtId="3" fontId="5" fillId="4" borderId="31" xfId="3" applyNumberFormat="1" applyFont="1" applyFill="1" applyBorder="1" applyAlignment="1">
      <alignment horizontal="right"/>
    </xf>
    <xf numFmtId="3" fontId="5" fillId="0" borderId="32" xfId="3" applyNumberFormat="1" applyFont="1" applyFill="1" applyBorder="1" applyAlignment="1">
      <alignment horizontal="right"/>
    </xf>
    <xf numFmtId="3" fontId="5" fillId="0" borderId="31" xfId="3" applyNumberFormat="1" applyFont="1" applyFill="1" applyBorder="1" applyAlignment="1">
      <alignment horizontal="right"/>
    </xf>
    <xf numFmtId="169" fontId="5" fillId="0" borderId="31" xfId="3" applyNumberFormat="1" applyFont="1" applyFill="1" applyBorder="1" applyAlignment="1">
      <alignment horizontal="right"/>
    </xf>
    <xf numFmtId="169" fontId="5" fillId="4" borderId="31" xfId="3" applyNumberFormat="1" applyFont="1" applyFill="1" applyBorder="1" applyAlignment="1">
      <alignment horizontal="right"/>
    </xf>
    <xf numFmtId="169" fontId="5" fillId="0" borderId="0" xfId="3" applyNumberFormat="1" applyFont="1" applyFill="1" applyBorder="1" applyAlignment="1">
      <alignment horizontal="right"/>
    </xf>
    <xf numFmtId="169" fontId="5" fillId="4" borderId="0" xfId="3" applyNumberFormat="1" applyFont="1" applyFill="1" applyBorder="1" applyAlignment="1">
      <alignment horizontal="right"/>
    </xf>
    <xf numFmtId="168" fontId="5" fillId="0" borderId="0" xfId="3" applyNumberFormat="1" applyFont="1" applyFill="1" applyBorder="1" applyAlignment="1"/>
    <xf numFmtId="3" fontId="5" fillId="0" borderId="32" xfId="3" applyNumberFormat="1" applyFont="1" applyFill="1" applyBorder="1" applyAlignment="1"/>
    <xf numFmtId="3" fontId="5" fillId="4" borderId="33" xfId="3" applyNumberFormat="1" applyFont="1" applyFill="1" applyBorder="1" applyAlignment="1"/>
    <xf numFmtId="3" fontId="5" fillId="0" borderId="33" xfId="3" applyNumberFormat="1" applyFont="1" applyFill="1" applyBorder="1" applyAlignment="1"/>
    <xf numFmtId="3" fontId="5" fillId="0" borderId="31" xfId="3" applyNumberFormat="1" applyFont="1" applyFill="1" applyBorder="1" applyAlignment="1"/>
    <xf numFmtId="3" fontId="5" fillId="4" borderId="31" xfId="3" applyNumberFormat="1" applyFont="1" applyFill="1" applyBorder="1" applyAlignment="1"/>
    <xf numFmtId="0" fontId="8" fillId="0" borderId="0" xfId="0" applyFont="1" applyFill="1" applyBorder="1" applyAlignment="1">
      <alignment vertical="top"/>
    </xf>
    <xf numFmtId="0" fontId="8" fillId="0" borderId="0" xfId="57" applyFont="1" applyFill="1" applyBorder="1" applyAlignment="1">
      <alignment vertical="top"/>
    </xf>
    <xf numFmtId="0" fontId="5" fillId="0" borderId="3" xfId="0" applyFont="1" applyFill="1" applyBorder="1" applyAlignment="1" applyProtection="1">
      <alignment horizontal="right"/>
    </xf>
    <xf numFmtId="0" fontId="5" fillId="0" borderId="17" xfId="0" applyFont="1" applyFill="1" applyBorder="1" applyAlignment="1" applyProtection="1">
      <alignment horizontal="right"/>
    </xf>
    <xf numFmtId="0" fontId="5" fillId="0" borderId="18" xfId="0" applyFont="1" applyFill="1" applyBorder="1" applyAlignment="1" applyProtection="1">
      <alignment horizontal="right"/>
    </xf>
    <xf numFmtId="0" fontId="5" fillId="0" borderId="1" xfId="0" applyFont="1" applyFill="1" applyBorder="1" applyAlignment="1" applyProtection="1">
      <alignment horizontal="right"/>
    </xf>
    <xf numFmtId="0" fontId="5" fillId="0" borderId="9" xfId="0" applyFont="1" applyFill="1" applyBorder="1" applyAlignment="1" applyProtection="1">
      <alignment horizontal="right"/>
    </xf>
    <xf numFmtId="0" fontId="5" fillId="0" borderId="16" xfId="0" applyFont="1" applyFill="1" applyBorder="1" applyAlignment="1" applyProtection="1">
      <alignment horizontal="right"/>
    </xf>
    <xf numFmtId="0" fontId="5" fillId="0" borderId="2" xfId="0" applyFont="1" applyFill="1" applyBorder="1" applyAlignment="1" applyProtection="1">
      <alignment horizontal="right"/>
    </xf>
    <xf numFmtId="0" fontId="6" fillId="38" borderId="0" xfId="0" applyFont="1" applyFill="1" applyBorder="1"/>
    <xf numFmtId="0" fontId="6" fillId="0" borderId="10" xfId="0" applyFont="1" applyFill="1" applyBorder="1"/>
    <xf numFmtId="0" fontId="6" fillId="0" borderId="30" xfId="0" applyFont="1" applyFill="1" applyBorder="1"/>
    <xf numFmtId="0" fontId="6" fillId="0" borderId="11" xfId="0" applyFont="1" applyFill="1" applyBorder="1"/>
    <xf numFmtId="0" fontId="6" fillId="38" borderId="0" xfId="0" applyFont="1" applyFill="1" applyAlignment="1">
      <alignment horizontal="right"/>
    </xf>
    <xf numFmtId="0" fontId="6" fillId="0" borderId="11" xfId="0" applyFont="1" applyFill="1" applyBorder="1" applyAlignment="1">
      <alignment horizontal="right"/>
    </xf>
    <xf numFmtId="0" fontId="5" fillId="0" borderId="0" xfId="0" applyFont="1" applyAlignment="1" applyProtection="1">
      <alignment vertical="top"/>
    </xf>
    <xf numFmtId="0" fontId="5" fillId="3" borderId="0" xfId="0" applyFont="1" applyFill="1" applyBorder="1" applyAlignment="1" applyProtection="1">
      <alignment horizontal="left" vertical="top" wrapText="1"/>
    </xf>
    <xf numFmtId="0" fontId="0" fillId="3" borderId="0" xfId="0" applyFill="1" applyAlignment="1">
      <alignment wrapText="1"/>
    </xf>
  </cellXfs>
  <cellStyles count="58">
    <cellStyle name="20% - Accent1" xfId="33" builtinId="30" customBuiltin="1"/>
    <cellStyle name="20% - Accent2" xfId="37" builtinId="34" customBuiltin="1"/>
    <cellStyle name="20% - Accent3" xfId="41" builtinId="38" customBuiltin="1"/>
    <cellStyle name="20% - Accent4" xfId="45" builtinId="42" customBuiltin="1"/>
    <cellStyle name="20% - Accent5" xfId="49" builtinId="46" customBuiltin="1"/>
    <cellStyle name="20% - Accent6" xfId="53" builtinId="50" customBuiltin="1"/>
    <cellStyle name="40% - Accent1" xfId="34" builtinId="31" customBuiltin="1"/>
    <cellStyle name="40% - Accent2" xfId="38" builtinId="35" customBuiltin="1"/>
    <cellStyle name="40% - Accent3" xfId="42" builtinId="39" customBuiltin="1"/>
    <cellStyle name="40% - Accent4" xfId="46" builtinId="43" customBuiltin="1"/>
    <cellStyle name="40% - Accent5" xfId="50" builtinId="47" customBuiltin="1"/>
    <cellStyle name="40% - Accent6" xfId="54" builtinId="51" customBuiltin="1"/>
    <cellStyle name="60% - Accent1" xfId="35" builtinId="32" customBuiltin="1"/>
    <cellStyle name="60% - Accent2" xfId="39" builtinId="36" customBuiltin="1"/>
    <cellStyle name="60% - Accent3" xfId="43" builtinId="40" customBuiltin="1"/>
    <cellStyle name="60% - Accent4" xfId="47" builtinId="44" customBuiltin="1"/>
    <cellStyle name="60% - Accent5" xfId="51" builtinId="48" customBuiltin="1"/>
    <cellStyle name="60% - Accent6" xfId="55" builtinId="52" customBuiltin="1"/>
    <cellStyle name="Accent1" xfId="32" builtinId="29" customBuiltin="1"/>
    <cellStyle name="Accent2" xfId="36" builtinId="33" customBuiltin="1"/>
    <cellStyle name="Accent3" xfId="40" builtinId="37" customBuiltin="1"/>
    <cellStyle name="Accent4" xfId="44" builtinId="41" customBuiltin="1"/>
    <cellStyle name="Accent5" xfId="48" builtinId="45" customBuiltin="1"/>
    <cellStyle name="Accent6" xfId="52" builtinId="49" customBuiltin="1"/>
    <cellStyle name="Bad" xfId="22" builtinId="27" customBuiltin="1"/>
    <cellStyle name="Calculation" xfId="26" builtinId="22" customBuiltin="1"/>
    <cellStyle name="Check Cell" xfId="28" builtinId="23" customBuiltin="1"/>
    <cellStyle name="Comma" xfId="1" builtinId="3"/>
    <cellStyle name="Comma 2" xfId="6"/>
    <cellStyle name="Explanatory Text" xfId="30" builtinId="53" customBuiltin="1"/>
    <cellStyle name="Good" xfId="21" builtinId="26" customBuiltin="1"/>
    <cellStyle name="Heading 1" xfId="17" builtinId="16" customBuiltin="1"/>
    <cellStyle name="Heading 2" xfId="18" builtinId="17" customBuiltin="1"/>
    <cellStyle name="Heading 3" xfId="19" builtinId="18" customBuiltin="1"/>
    <cellStyle name="Heading 4" xfId="20" builtinId="19" customBuiltin="1"/>
    <cellStyle name="Hyperlink 2" xfId="7"/>
    <cellStyle name="Hyperlink 3" xfId="8"/>
    <cellStyle name="Input" xfId="24" builtinId="20" customBuiltin="1"/>
    <cellStyle name="Linked Cell" xfId="27" builtinId="24" customBuiltin="1"/>
    <cellStyle name="Neutral" xfId="23" builtinId="28" customBuiltin="1"/>
    <cellStyle name="Normal" xfId="0" builtinId="0"/>
    <cellStyle name="Normal 2" xfId="3"/>
    <cellStyle name="Normal 2 2" xfId="4"/>
    <cellStyle name="Normal 3" xfId="5"/>
    <cellStyle name="Normal 4" xfId="9"/>
    <cellStyle name="Normal 5" xfId="10"/>
    <cellStyle name="Normal 6" xfId="11"/>
    <cellStyle name="Normal 7" xfId="12"/>
    <cellStyle name="Normal 8" xfId="15"/>
    <cellStyle name="Normal 9" xfId="56"/>
    <cellStyle name="Note 2" xfId="57"/>
    <cellStyle name="Output" xfId="25" builtinId="21" customBuiltin="1"/>
    <cellStyle name="Percent" xfId="2" builtinId="5"/>
    <cellStyle name="Percent 2" xfId="13"/>
    <cellStyle name="Style 1" xfId="14"/>
    <cellStyle name="Title" xfId="16" builtinId="15" customBuiltin="1"/>
    <cellStyle name="Total" xfId="31" builtinId="25" customBuiltin="1"/>
    <cellStyle name="Warning Text" xfId="29" builtinId="11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DDDDDD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CCFF"/>
      <color rgb="FF0000FF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National</a:t>
            </a:r>
            <a:r>
              <a:rPr lang="en-US" baseline="0"/>
              <a:t> Rankings</a:t>
            </a:r>
          </a:p>
          <a:p>
            <a:pPr>
              <a:defRPr/>
            </a:pPr>
            <a:r>
              <a:rPr lang="en-US" sz="1400" b="0" baseline="0"/>
              <a:t>1= highest income</a:t>
            </a:r>
          </a:p>
        </c:rich>
      </c:tx>
      <c:layout>
        <c:manualLayout>
          <c:xMode val="edge"/>
          <c:yMode val="edge"/>
          <c:x val="0.15635481420085637"/>
          <c:y val="8.8740364147395275E-3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7.125843650420069E-2"/>
          <c:y val="0.14665009702116721"/>
          <c:w val="0.88142945108804704"/>
          <c:h val="0.78129028719243732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rgbClr val="006600"/>
              </a:solidFill>
            </c:spPr>
          </c:dPt>
          <c:dPt>
            <c:idx val="1"/>
            <c:invertIfNegative val="0"/>
            <c:bubble3D val="0"/>
            <c:spPr>
              <a:solidFill>
                <a:srgbClr val="006600"/>
              </a:solidFill>
            </c:spPr>
          </c:dPt>
          <c:dPt>
            <c:idx val="2"/>
            <c:invertIfNegative val="0"/>
            <c:bubble3D val="0"/>
            <c:spPr>
              <a:solidFill>
                <a:srgbClr val="006600"/>
              </a:solidFill>
            </c:spPr>
          </c:dPt>
          <c:dLbls>
            <c:numFmt formatCode="#,##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'Table 10'!$K$7:$M$7</c:f>
              <c:numCache>
                <c:formatCode>General</c:formatCode>
                <c:ptCount val="3"/>
                <c:pt idx="0">
                  <c:v>2009</c:v>
                </c:pt>
                <c:pt idx="1">
                  <c:v>2013</c:v>
                </c:pt>
                <c:pt idx="2">
                  <c:v>2014</c:v>
                </c:pt>
              </c:numCache>
            </c:numRef>
          </c:cat>
          <c:val>
            <c:numRef>
              <c:f>'Table 10'!$K$15:$M$15</c:f>
              <c:numCache>
                <c:formatCode>#,##0</c:formatCode>
                <c:ptCount val="3"/>
                <c:pt idx="0">
                  <c:v>36</c:v>
                </c:pt>
                <c:pt idx="1">
                  <c:v>41</c:v>
                </c:pt>
                <c:pt idx="2">
                  <c:v>41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28962944"/>
        <c:axId val="128964480"/>
      </c:barChart>
      <c:catAx>
        <c:axId val="1289629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28964480"/>
        <c:crosses val="autoZero"/>
        <c:auto val="1"/>
        <c:lblAlgn val="ctr"/>
        <c:lblOffset val="100"/>
        <c:noMultiLvlLbl val="0"/>
      </c:catAx>
      <c:valAx>
        <c:axId val="128964480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one"/>
        <c:crossAx val="12896294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203201</xdr:colOff>
      <xdr:row>31</xdr:row>
      <xdr:rowOff>148165</xdr:rowOff>
    </xdr:from>
    <xdr:to>
      <xdr:col>16</xdr:col>
      <xdr:colOff>611455</xdr:colOff>
      <xdr:row>39</xdr:row>
      <xdr:rowOff>27515</xdr:rowOff>
    </xdr:to>
    <xdr:sp macro="" textlink="">
      <xdr:nvSpPr>
        <xdr:cNvPr id="3" name="Oval Callout 2"/>
        <xdr:cNvSpPr/>
      </xdr:nvSpPr>
      <xdr:spPr>
        <a:xfrm>
          <a:off x="9463618" y="5217582"/>
          <a:ext cx="2599004" cy="1149350"/>
        </a:xfrm>
        <a:prstGeom prst="wedgeEllipseCallout">
          <a:avLst>
            <a:gd name="adj1" fmla="val -50154"/>
            <a:gd name="adj2" fmla="val 207379"/>
          </a:avLst>
        </a:prstGeom>
        <a:solidFill>
          <a:schemeClr val="accent1">
            <a:alpha val="43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>
              <a:solidFill>
                <a:srgbClr val="C00000"/>
              </a:solidFill>
            </a:rPr>
            <a:t>Choose a tab below</a:t>
          </a:r>
          <a:r>
            <a:rPr lang="en-US" sz="1000" b="1" baseline="0">
              <a:solidFill>
                <a:srgbClr val="C00000"/>
              </a:solidFill>
            </a:rPr>
            <a:t> to see long term trend data for all 50 states and D.C. and to view illustrations.</a:t>
          </a:r>
          <a:endParaRPr lang="en-US" sz="1000" b="1">
            <a:solidFill>
              <a:srgbClr val="C00000"/>
            </a:solidFill>
          </a:endParaRPr>
        </a:p>
      </xdr:txBody>
    </xdr:sp>
    <xdr:clientData/>
  </xdr:twoCellAnchor>
  <xdr:twoCellAnchor>
    <xdr:from>
      <xdr:col>13</xdr:col>
      <xdr:colOff>349250</xdr:colOff>
      <xdr:row>0</xdr:row>
      <xdr:rowOff>42333</xdr:rowOff>
    </xdr:from>
    <xdr:to>
      <xdr:col>17</xdr:col>
      <xdr:colOff>346262</xdr:colOff>
      <xdr:row>31</xdr:row>
      <xdr:rowOff>9399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529166</xdr:colOff>
      <xdr:row>11</xdr:row>
      <xdr:rowOff>74083</xdr:rowOff>
    </xdr:from>
    <xdr:to>
      <xdr:col>20</xdr:col>
      <xdr:colOff>560916</xdr:colOff>
      <xdr:row>23</xdr:row>
      <xdr:rowOff>1056</xdr:rowOff>
    </xdr:to>
    <xdr:sp macro="" textlink="">
      <xdr:nvSpPr>
        <xdr:cNvPr id="5" name="Oval Callout 4"/>
        <xdr:cNvSpPr/>
      </xdr:nvSpPr>
      <xdr:spPr>
        <a:xfrm>
          <a:off x="12710583" y="1947333"/>
          <a:ext cx="2222500" cy="1853140"/>
        </a:xfrm>
        <a:prstGeom prst="wedgeEllipseCallout">
          <a:avLst>
            <a:gd name="adj1" fmla="val -84337"/>
            <a:gd name="adj2" fmla="val -7450"/>
          </a:avLst>
        </a:prstGeom>
        <a:solidFill>
          <a:schemeClr val="accent1">
            <a:alpha val="43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>
              <a:solidFill>
                <a:srgbClr val="C00000"/>
              </a:solidFill>
              <a:latin typeface="Arial" pitchFamily="34" charset="0"/>
              <a:cs typeface="Arial" pitchFamily="34" charset="0"/>
            </a:rPr>
            <a:t>Click</a:t>
          </a:r>
          <a:r>
            <a:rPr lang="en-US" sz="1000" b="1" baseline="0">
              <a:solidFill>
                <a:srgbClr val="C00000"/>
              </a:solidFill>
              <a:latin typeface="Arial" pitchFamily="34" charset="0"/>
              <a:cs typeface="Arial" pitchFamily="34" charset="0"/>
            </a:rPr>
            <a:t> on a bar to see state highlighted to left.  Move highlight box from state to state to change view.</a:t>
          </a:r>
          <a:endParaRPr lang="en-US" sz="1000" b="1">
            <a:solidFill>
              <a:srgbClr val="C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actBooks\FB2%20enrollment\OLD_Enrollment%20Master%20File%20for%20Fact%20Book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actBooks\FB2%20enrollment\Enrollment%20LINKS%20for%20Fact%20Book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licia\AppData\Local\Microsoft\Windows\Temporary%20Internet%20Files\Low\Content.IE5\XYFF1E1H\E08(26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licia\AppData\Local\Microsoft\Windows\Temporary%20Internet%20Files\Low\Content.IE5\XYFF1E1H\FB3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licia\AppData\Local\Microsoft\Windows\Temporary%20Internet%20Files\Low\Content.IE5\XYFF1E1H\FB36_Enrollment_Graduate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licia\AppData\Local\Microsoft\Windows\Temporary%20Internet%20Files\Low\Content.IE5\XYFF1E1H\FB30_Enrollment_Predominantly_and_Historically_Black_Institutions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licia\AppData\Local\Microsoft\Windows\Temporary%20Internet%20Files\Low\Content.IE5\XYFF1E1H\E09(27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licia\AppData\Local\Microsoft\Windows\Temporary%20Internet%20Files\Low\Content.IE5\XYFF1E1H\FB28_Enrollment_2_Yea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rectory"/>
      <sheetName val="Grad PT"/>
      <sheetName val="Undergrad PT"/>
      <sheetName val="2yr PT"/>
      <sheetName val="4yr PT"/>
      <sheetName val="Public PT"/>
      <sheetName val="All PT"/>
      <sheetName val="Women PT"/>
      <sheetName val="All 1st Prof"/>
      <sheetName val="Men 1st Prof"/>
      <sheetName val="Women 1st Prof"/>
      <sheetName val="1st Prof-all races"/>
      <sheetName val="White 1st Prof"/>
      <sheetName val="Hispanic 1st Prof"/>
      <sheetName val="Black 1st Prof"/>
      <sheetName val="Public 1st Prof"/>
      <sheetName val="All 1st time freshmen"/>
      <sheetName val="2yr 1st time freshmen"/>
      <sheetName val="Public Graduate"/>
      <sheetName val="All Graduate"/>
      <sheetName val="Graduate Men"/>
      <sheetName val="Graduate Women"/>
      <sheetName val="All Races Graduate"/>
      <sheetName val="White Graduate"/>
      <sheetName val="Black Graduate"/>
      <sheetName val="Hispanic Graduate"/>
      <sheetName val="NR Graduate"/>
      <sheetName val="Public Undergraduate"/>
      <sheetName val="All Undergraduates"/>
      <sheetName val="Undergraduate Men"/>
      <sheetName val="Undergraduate Women"/>
      <sheetName val="All Races Undergraduates"/>
      <sheetName val="Black Undergraduates"/>
      <sheetName val="Hispanic Undergraduates"/>
      <sheetName val="White Undergraduates"/>
      <sheetName val="Non-Res. Undergraduate"/>
      <sheetName val="Historically black"/>
      <sheetName val="Black in HBI"/>
      <sheetName val="Predominantly black"/>
      <sheetName val="Black in PBI"/>
      <sheetName val="Public 4yr"/>
      <sheetName val="All 4yr"/>
      <sheetName val="Public 2 yr"/>
      <sheetName val="All 2 yr"/>
      <sheetName val="2 yr Women"/>
      <sheetName val="2 yr Men"/>
      <sheetName val="2 yr Black"/>
      <sheetName val="2 yr Hispanic"/>
      <sheetName val="2 yr White"/>
      <sheetName val="Public"/>
      <sheetName val="Public Men"/>
      <sheetName val="Public Wom"/>
      <sheetName val="ALL"/>
      <sheetName val="All Men"/>
      <sheetName val="All Women"/>
      <sheetName val="All Races"/>
      <sheetName val="Black Men"/>
      <sheetName val="Black Wom"/>
      <sheetName val="All Black"/>
      <sheetName val="Hispanic Men"/>
      <sheetName val="Hispanic Women"/>
      <sheetName val="All Hispanic"/>
      <sheetName val="Wh Men"/>
      <sheetName val="Wh Wom"/>
      <sheetName val="All White"/>
      <sheetName val="Other Total"/>
      <sheetName val="X...1st time 1st prof...X"/>
      <sheetName val="X..All 1st grad..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te Alpha -&gt; Regional"/>
      <sheetName val="Formulas &amp; Formats to Copy"/>
      <sheetName val="Directory"/>
      <sheetName val="ALL"/>
      <sheetName val="All Men"/>
      <sheetName val="All Women"/>
      <sheetName val="All Public"/>
      <sheetName val="Public Men"/>
      <sheetName val="Public Women"/>
      <sheetName val="All &lt;2yr"/>
      <sheetName val="&lt;2yr Men"/>
      <sheetName val="&lt;2yr Women"/>
      <sheetName val="&lt;2yr FTF"/>
      <sheetName val="&lt;2yr Public"/>
      <sheetName val="&lt;2yr White"/>
      <sheetName val="&lt;2yr Black"/>
      <sheetName val="&lt;2yr Hispanic"/>
      <sheetName val="&lt;2yr Multi Racial"/>
      <sheetName val="&lt;2yr Other"/>
      <sheetName val="All 2yr"/>
      <sheetName val="2yr Men"/>
      <sheetName val="2yr Women"/>
      <sheetName val="2yr FTF"/>
      <sheetName val="2yr Public"/>
      <sheetName val="2yr White"/>
      <sheetName val="2yr Black"/>
      <sheetName val="2yr Hispanic"/>
      <sheetName val="2yr Multi Racial"/>
      <sheetName val="2yr Other"/>
      <sheetName val="All 4yr"/>
      <sheetName val="4yr Public"/>
      <sheetName val="All Undergrad "/>
      <sheetName val="Undergrad Men"/>
      <sheetName val="Undergrad Women"/>
      <sheetName val="Undergrad FTF"/>
      <sheetName val="Undergrad Public"/>
      <sheetName val="Undergrad All Races "/>
      <sheetName val="Undergrad Black"/>
      <sheetName val="Undergrad Hispanic"/>
      <sheetName val="Undergrad White"/>
      <sheetName val="Undergrad Non-Res"/>
      <sheetName val="Undergrad Multi Racial"/>
      <sheetName val="Undergrad Other"/>
      <sheetName val="All Grad"/>
      <sheetName val="Grad Men"/>
      <sheetName val="Grad Women"/>
      <sheetName val="Grad Public"/>
      <sheetName val="Grad All Races"/>
      <sheetName val="Grad Black"/>
      <sheetName val="Grad Hispanic"/>
      <sheetName val="Grad White"/>
      <sheetName val="Grad Non-Res"/>
      <sheetName val="Grad Multi Racial"/>
      <sheetName val="Grad Other"/>
      <sheetName val="All PT"/>
      <sheetName val="PT Women"/>
      <sheetName val="PT Public"/>
      <sheetName val="PT Undergrad"/>
      <sheetName val="PT Grad"/>
      <sheetName val="PT 2yr"/>
      <sheetName val="PT 4yr"/>
      <sheetName val="All Races"/>
      <sheetName val="All White"/>
      <sheetName val="White Men"/>
      <sheetName val="White Women"/>
      <sheetName val="All Black"/>
      <sheetName val="Black Men"/>
      <sheetName val="Black Women"/>
      <sheetName val="All Hispanic"/>
      <sheetName val="Hispanic Men"/>
      <sheetName val="Hispanic Women"/>
      <sheetName val="All Multi Racial"/>
      <sheetName val="Multi Men"/>
      <sheetName val="Multi Women"/>
      <sheetName val="All Natiave, Asian, Pacific"/>
      <sheetName val="Native,Asian,Pacific Men"/>
      <sheetName val="Native,Asiian,Pacific Women"/>
      <sheetName val="All Other Races"/>
      <sheetName val="All HBI"/>
      <sheetName val="Black in HBI"/>
      <sheetName val="All PBI"/>
      <sheetName val="Black in PBI"/>
      <sheetName val=" All White"/>
      <sheetName val="X...1st time 1st prof...X"/>
      <sheetName val="X..All 1st grad..X"/>
      <sheetName val=" Undergrad Non-Res"/>
      <sheetName val="Formulas to Cop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"/>
      <sheetName val="ALL"/>
      <sheetName val="All 2yr"/>
      <sheetName val="All Undergrad"/>
      <sheetName val="All Grad"/>
      <sheetName val="All 1st Prof"/>
      <sheetName val="2 yr Men"/>
      <sheetName val="Undergraduate Men"/>
      <sheetName val="Graduate Men"/>
      <sheetName val="1st prof men"/>
      <sheetName val="All Men"/>
      <sheetName val="Public Me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31"/>
      <sheetName val="ALL"/>
      <sheetName val="All 1st time freshmen"/>
      <sheetName val="All Undergraduates"/>
      <sheetName val="All Races Undergraduates"/>
      <sheetName val="Black Undergraduates"/>
      <sheetName val="Hispanic Undergraduate"/>
      <sheetName val="White Undergraduates"/>
      <sheetName val="Undergraduate Women"/>
      <sheetName val="Undergraduate Men"/>
      <sheetName val="Public Undergraduate"/>
      <sheetName val="Non-Res. Undergraduate"/>
    </sheetNames>
    <sheetDataSet>
      <sheetData sheetId="0" refreshError="1"/>
      <sheetData sheetId="1" refreshError="1"/>
      <sheetData sheetId="2" refreshError="1"/>
      <sheetData sheetId="3"/>
      <sheetData sheetId="4"/>
      <sheetData sheetId="5" refreshError="1"/>
      <sheetData sheetId="6"/>
      <sheetData sheetId="7"/>
      <sheetData sheetId="8"/>
      <sheetData sheetId="9"/>
      <sheetData sheetId="10" refreshError="1"/>
      <sheetData sheetId="1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36"/>
      <sheetName val="ALL"/>
      <sheetName val="All Graduate"/>
      <sheetName val="All Races Graduate"/>
      <sheetName val="Black Graduate"/>
      <sheetName val="Hispanic Graduate"/>
      <sheetName val="White Graduate"/>
      <sheetName val="Graduate Women"/>
      <sheetName val="Graduate Men"/>
      <sheetName val="Public Graduate"/>
      <sheetName val="NR Graduate"/>
      <sheetName val="X..All 1st grad..X"/>
      <sheetName val="FB36_Enrollment_Gradu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30"/>
      <sheetName val="Predominantly black"/>
      <sheetName val="Historically black"/>
    </sheetNames>
    <sheetDataSet>
      <sheetData sheetId="0" refreshError="1"/>
      <sheetData sheetId="1" refreshError="1"/>
      <sheetData sheetId="2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"/>
      <sheetName val="All Races"/>
      <sheetName val="All Races Undergraduate"/>
      <sheetName val="All Races Graduate"/>
      <sheetName val="All Races 1st Prof"/>
      <sheetName val="2 yr Black"/>
      <sheetName val="Black Undergraduate"/>
      <sheetName val="Black Graduate"/>
      <sheetName val="Black 1st Prof"/>
      <sheetName val="All Black"/>
      <sheetName val="Black Wom"/>
      <sheetName val="Black Men"/>
      <sheetName val="Black in PBI"/>
      <sheetName val="Black in HBI"/>
      <sheetName val="Trend Graph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A5" t="str">
            <v>SREB states</v>
          </cell>
        </row>
      </sheetData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28"/>
      <sheetName val="ALL"/>
      <sheetName val="All Undergraduate"/>
      <sheetName val="All 2 yr"/>
      <sheetName val="Public 2 yr"/>
      <sheetName val="2 yr Black"/>
      <sheetName val="2 yr Hispanic"/>
      <sheetName val="2 yr White"/>
      <sheetName val="2 yr Women"/>
      <sheetName val="2 yr Men"/>
      <sheetName val="All 1st time freshmen"/>
      <sheetName val="2yr 1st time freshmen"/>
      <sheetName val="2yr % of total"/>
      <sheetName val="2yr % of undergraduate"/>
      <sheetName val="2yr1st timeF as a % of all FTF "/>
      <sheetName val="FB28_Enrollment_2_Year"/>
      <sheetName val="#RE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enableFormatConditionsCalculation="0">
    <tabColor indexed="16"/>
    <pageSetUpPr fitToPage="1"/>
  </sheetPr>
  <dimension ref="A1:IV72"/>
  <sheetViews>
    <sheetView showGridLines="0" showZeros="0" tabSelected="1" view="pageBreakPreview" topLeftCell="A31" zoomScale="90" zoomScaleNormal="80" zoomScaleSheetLayoutView="90" workbookViewId="0">
      <selection activeCell="B70" sqref="B70:M70"/>
    </sheetView>
  </sheetViews>
  <sheetFormatPr defaultColWidth="9.625" defaultRowHeight="12.75" x14ac:dyDescent="0.2"/>
  <cols>
    <col min="1" max="1" width="6.625" style="1" customWidth="1"/>
    <col min="2" max="2" width="11.75" style="1" customWidth="1"/>
    <col min="3" max="7" width="11.375" style="1" customWidth="1"/>
    <col min="8" max="10" width="8.25" style="5" customWidth="1"/>
    <col min="11" max="12" width="6.875" style="5" customWidth="1"/>
    <col min="13" max="13" width="6.875" style="13" customWidth="1"/>
    <col min="14" max="16384" width="9.625" style="5"/>
  </cols>
  <sheetData>
    <row r="1" spans="1:251" x14ac:dyDescent="0.2">
      <c r="A1" s="4" t="s">
        <v>77</v>
      </c>
      <c r="B1" s="19"/>
      <c r="C1" s="19"/>
      <c r="D1" s="5"/>
      <c r="E1" s="5"/>
      <c r="F1" s="5"/>
      <c r="G1" s="5"/>
    </row>
    <row r="2" spans="1:251" x14ac:dyDescent="0.2">
      <c r="A2" s="4" t="s">
        <v>5</v>
      </c>
      <c r="B2" s="19"/>
      <c r="C2" s="19"/>
      <c r="D2" s="5"/>
      <c r="E2" s="5"/>
      <c r="F2" s="5"/>
      <c r="G2" s="5"/>
    </row>
    <row r="3" spans="1:251" x14ac:dyDescent="0.2">
      <c r="A3" s="4"/>
      <c r="D3" s="20"/>
      <c r="H3" s="1"/>
      <c r="I3" s="1"/>
      <c r="J3" s="1"/>
    </row>
    <row r="4" spans="1:251" ht="15" customHeight="1" x14ac:dyDescent="0.2">
      <c r="A4" s="2"/>
      <c r="B4" s="2"/>
      <c r="C4" s="22"/>
      <c r="D4" s="23" t="s">
        <v>63</v>
      </c>
      <c r="E4" s="24"/>
      <c r="F4" s="23"/>
      <c r="G4" s="23"/>
      <c r="H4" s="46" t="s">
        <v>56</v>
      </c>
      <c r="I4" s="23"/>
      <c r="J4" s="23"/>
      <c r="K4" s="46" t="s">
        <v>56</v>
      </c>
      <c r="L4" s="23"/>
      <c r="M4" s="23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</row>
    <row r="5" spans="1:251" ht="15" customHeight="1" x14ac:dyDescent="0.2">
      <c r="A5" s="10"/>
      <c r="B5" s="10"/>
      <c r="C5" s="21"/>
      <c r="D5" s="23" t="s">
        <v>59</v>
      </c>
      <c r="E5" s="24"/>
      <c r="F5" s="24" t="s">
        <v>60</v>
      </c>
      <c r="G5" s="23"/>
      <c r="H5" s="42" t="s">
        <v>74</v>
      </c>
      <c r="I5" s="25"/>
      <c r="J5" s="25"/>
      <c r="K5" s="42" t="s">
        <v>56</v>
      </c>
      <c r="L5" s="25"/>
      <c r="M5" s="25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</row>
    <row r="6" spans="1:251" ht="15" customHeight="1" x14ac:dyDescent="0.2">
      <c r="C6" s="87"/>
      <c r="D6" s="173" t="s">
        <v>85</v>
      </c>
      <c r="E6" s="174" t="s">
        <v>86</v>
      </c>
      <c r="F6" s="173" t="s">
        <v>85</v>
      </c>
      <c r="G6" s="174" t="s">
        <v>86</v>
      </c>
      <c r="H6" s="47" t="s">
        <v>75</v>
      </c>
      <c r="I6" s="25"/>
      <c r="J6" s="25"/>
      <c r="K6" s="47" t="s">
        <v>73</v>
      </c>
      <c r="L6" s="25"/>
      <c r="M6" s="25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  <c r="IM6" s="1"/>
      <c r="IN6" s="1"/>
      <c r="IO6" s="1"/>
      <c r="IP6" s="1"/>
      <c r="IQ6" s="1"/>
    </row>
    <row r="7" spans="1:251" ht="15" customHeight="1" x14ac:dyDescent="0.2">
      <c r="A7" s="3"/>
      <c r="B7" s="3"/>
      <c r="C7" s="168">
        <v>2014</v>
      </c>
      <c r="D7" s="169">
        <v>2014</v>
      </c>
      <c r="E7" s="168">
        <v>2014</v>
      </c>
      <c r="F7" s="169">
        <v>2014</v>
      </c>
      <c r="G7" s="168">
        <v>2014</v>
      </c>
      <c r="H7" s="170">
        <v>2009</v>
      </c>
      <c r="I7" s="171">
        <v>2013</v>
      </c>
      <c r="J7" s="172">
        <v>2014</v>
      </c>
      <c r="K7" s="170">
        <v>2009</v>
      </c>
      <c r="L7" s="171">
        <v>2013</v>
      </c>
      <c r="M7" s="171">
        <v>2014</v>
      </c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  <c r="IM7" s="1"/>
      <c r="IN7" s="1"/>
      <c r="IO7" s="1"/>
      <c r="IP7" s="1"/>
      <c r="IQ7" s="1"/>
    </row>
    <row r="8" spans="1:251" x14ac:dyDescent="0.2">
      <c r="A8" s="55" t="s">
        <v>67</v>
      </c>
      <c r="B8" s="55"/>
      <c r="C8" s="80">
        <f>+PerCapitaIncome!CI5</f>
        <v>46129.078520376228</v>
      </c>
      <c r="D8" s="88">
        <f>(PerCapitaIncome!CI5-PerCapitaIncome!CD5)</f>
        <v>7283.3191409261199</v>
      </c>
      <c r="E8" s="142">
        <f>(PerCapitaIncome!CI5-PerCapitaIncome!CH5)</f>
        <v>1586.3457834872679</v>
      </c>
      <c r="F8" s="88">
        <f>+D8*(236.736/214.537)</f>
        <v>8036.9532535007284</v>
      </c>
      <c r="G8" s="160">
        <f>+E8*(236.736/232.957)</f>
        <v>1612.0792910264204</v>
      </c>
      <c r="H8" s="95"/>
      <c r="I8" s="81"/>
      <c r="J8" s="81"/>
      <c r="K8" s="93"/>
      <c r="L8" s="56"/>
      <c r="M8" s="56"/>
      <c r="O8" s="44"/>
    </row>
    <row r="9" spans="1:251" x14ac:dyDescent="0.2">
      <c r="A9" s="59" t="s">
        <v>22</v>
      </c>
      <c r="B9" s="59"/>
      <c r="C9" s="60">
        <f>+PerCapitaIncome!CI6</f>
        <v>42712.312390714629</v>
      </c>
      <c r="D9" s="89">
        <f>(PerCapitaIncome!CI6-PerCapitaIncome!CD6)</f>
        <v>6571.6613799842671</v>
      </c>
      <c r="E9" s="60">
        <f>(PerCapitaIncome!CI6-PerCapitaIncome!CH6)</f>
        <v>1278.1583417463044</v>
      </c>
      <c r="F9" s="89">
        <f>+D9*(236.736/214.537)</f>
        <v>7251.6574225049999</v>
      </c>
      <c r="G9" s="161">
        <f>+E9*(236.736/232.957)</f>
        <v>1298.8924702483853</v>
      </c>
      <c r="H9" s="86">
        <f>(PerCapitaIncome!CD6/PerCapitaIncome!$CD$5)*100</f>
        <v>93.036283980714813</v>
      </c>
      <c r="I9" s="158">
        <f>(PerCapitaIncome!CH6/PerCapitaIncome!$CH$5)*100</f>
        <v>93.021131625931417</v>
      </c>
      <c r="J9" s="82">
        <f>(PerCapitaIncome!CI6/PerCapitaIncome!$CI$5)*100</f>
        <v>92.593031902529034</v>
      </c>
      <c r="K9" s="89"/>
      <c r="L9" s="60"/>
      <c r="M9" s="143"/>
      <c r="O9" s="44"/>
    </row>
    <row r="10" spans="1:251" x14ac:dyDescent="0.2">
      <c r="A10" s="65"/>
      <c r="B10" s="59"/>
      <c r="C10" s="82"/>
      <c r="D10" s="95"/>
      <c r="E10" s="82"/>
      <c r="F10" s="95"/>
      <c r="G10" s="60"/>
      <c r="H10" s="95"/>
      <c r="I10" s="82"/>
      <c r="J10" s="82"/>
      <c r="K10" s="89"/>
      <c r="L10" s="60"/>
      <c r="M10" s="143"/>
      <c r="O10" s="44"/>
    </row>
    <row r="11" spans="1:251" x14ac:dyDescent="0.2">
      <c r="A11" s="63" t="s">
        <v>6</v>
      </c>
      <c r="B11" s="63"/>
      <c r="C11" s="64">
        <f>+PerCapitaIncome!CI11</f>
        <v>37493</v>
      </c>
      <c r="D11" s="90">
        <f>(PerCapitaIncome!CI11-PerCapitaIncome!CD11)</f>
        <v>4830</v>
      </c>
      <c r="E11" s="64">
        <f>(PerCapitaIncome!CI11-PerCapitaIncome!CH11)</f>
        <v>992</v>
      </c>
      <c r="F11" s="90">
        <f>+D11*(236.736/214.537)</f>
        <v>5329.7793853740841</v>
      </c>
      <c r="G11" s="162">
        <f>+E11*(236.736/232.957)</f>
        <v>1008.0921028344286</v>
      </c>
      <c r="H11" s="159">
        <f>(PerCapitaIncome!CD11/PerCapitaIncome!$CD$5)*100</f>
        <v>84.083824133655966</v>
      </c>
      <c r="I11" s="159">
        <f>(PerCapitaIncome!CH11/PerCapitaIncome!$CH$5)*100</f>
        <v>81.946027459987789</v>
      </c>
      <c r="J11" s="83">
        <f>(PerCapitaIncome!CI11/PerCapitaIncome!$CI$5)*100</f>
        <v>81.278449955245733</v>
      </c>
      <c r="K11" s="90">
        <f>RANK(PerCapitaIncome!CD11,PerCapitaIncome!$CD$11:$CD$64)</f>
        <v>43</v>
      </c>
      <c r="L11" s="64">
        <f>RANK(PerCapitaIncome!CH11,PerCapitaIncome!$CH$11:$CH$64)</f>
        <v>43</v>
      </c>
      <c r="M11" s="144">
        <f>RANK(PerCapitaIncome!CI11,PerCapitaIncome!$CI$11:$CI$64)</f>
        <v>48</v>
      </c>
      <c r="O11" s="44"/>
    </row>
    <row r="12" spans="1:251" x14ac:dyDescent="0.2">
      <c r="A12" s="63" t="s">
        <v>7</v>
      </c>
      <c r="B12" s="63"/>
      <c r="C12" s="64">
        <f>+PerCapitaIncome!CI12</f>
        <v>37751</v>
      </c>
      <c r="D12" s="90">
        <f>(PerCapitaIncome!CI12-PerCapitaIncome!CD12)</f>
        <v>5692</v>
      </c>
      <c r="E12" s="64">
        <f>(PerCapitaIncome!CI12-PerCapitaIncome!CH12)</f>
        <v>1665</v>
      </c>
      <c r="F12" s="90">
        <f t="shared" ref="F12:F67" si="0">+D12*(236.736/214.537)</f>
        <v>6280.973967194469</v>
      </c>
      <c r="G12" s="162">
        <f t="shared" ref="G12:G67" si="1">+E12*(236.736/232.957)</f>
        <v>1692.0094266323827</v>
      </c>
      <c r="H12" s="159">
        <f>(PerCapitaIncome!CD12/PerCapitaIncome!$CD$5)*100</f>
        <v>82.528956859470256</v>
      </c>
      <c r="I12" s="159">
        <f>(PerCapitaIncome!CH12/PerCapitaIncome!$CH$5)*100</f>
        <v>81.01433787899289</v>
      </c>
      <c r="J12" s="83">
        <f>(PerCapitaIncome!CI12/PerCapitaIncome!$CI$5)*100</f>
        <v>81.837750093630319</v>
      </c>
      <c r="K12" s="90">
        <f>RANK(PerCapitaIncome!CD12,PerCapitaIncome!$CD$11:$CD$64)</f>
        <v>45</v>
      </c>
      <c r="L12" s="64">
        <f>RANK(PerCapitaIncome!CH12,PerCapitaIncome!$CH$11:$CH$64)</f>
        <v>47</v>
      </c>
      <c r="M12" s="144">
        <f>RANK(PerCapitaIncome!CI12,PerCapitaIncome!$CI$11:$CI$64)</f>
        <v>44</v>
      </c>
      <c r="O12" s="44"/>
    </row>
    <row r="13" spans="1:251" x14ac:dyDescent="0.2">
      <c r="A13" s="63" t="s">
        <v>21</v>
      </c>
      <c r="B13" s="63"/>
      <c r="C13" s="64">
        <f>+PerCapitaIncome!CI13</f>
        <v>45942</v>
      </c>
      <c r="D13" s="90">
        <f>(PerCapitaIncome!CI13-PerCapitaIncome!CD13)</f>
        <v>6961</v>
      </c>
      <c r="E13" s="64">
        <f>(PerCapitaIncome!CI13-PerCapitaIncome!CH13)</f>
        <v>850</v>
      </c>
      <c r="F13" s="90">
        <f t="shared" si="0"/>
        <v>7681.2824640971012</v>
      </c>
      <c r="G13" s="162">
        <f t="shared" si="1"/>
        <v>863.78859617869387</v>
      </c>
      <c r="H13" s="159">
        <f>(PerCapitaIncome!CD13/PerCapitaIncome!$CD$5)*100</f>
        <v>100.34814770700926</v>
      </c>
      <c r="I13" s="159">
        <f>(PerCapitaIncome!CH13/PerCapitaIncome!$CH$5)*100</f>
        <v>101.23312430414974</v>
      </c>
      <c r="J13" s="83">
        <f>(PerCapitaIncome!CI13/PerCapitaIncome!$CI$5)*100</f>
        <v>99.594445572344142</v>
      </c>
      <c r="K13" s="90">
        <f>RANK(PerCapitaIncome!CD13,PerCapitaIncome!$CD$11:$CD$64)</f>
        <v>20</v>
      </c>
      <c r="L13" s="64">
        <f>RANK(PerCapitaIncome!CH13,PerCapitaIncome!$CH$11:$CH$64)</f>
        <v>24</v>
      </c>
      <c r="M13" s="144">
        <f>RANK(PerCapitaIncome!CI13,PerCapitaIncome!$CI$11:$CI$64)</f>
        <v>23</v>
      </c>
      <c r="O13" s="44"/>
    </row>
    <row r="14" spans="1:251" x14ac:dyDescent="0.2">
      <c r="A14" s="63" t="s">
        <v>8</v>
      </c>
      <c r="B14" s="63"/>
      <c r="C14" s="64">
        <f>+PerCapitaIncome!CI14</f>
        <v>42645</v>
      </c>
      <c r="D14" s="90">
        <f>(PerCapitaIncome!CI14-PerCapitaIncome!CD14)</f>
        <v>5263</v>
      </c>
      <c r="E14" s="64">
        <f>(PerCapitaIncome!CI14-PerCapitaIncome!CH14)</f>
        <v>953</v>
      </c>
      <c r="F14" s="90">
        <f t="shared" si="0"/>
        <v>5807.5836242699388</v>
      </c>
      <c r="G14" s="162">
        <f t="shared" si="1"/>
        <v>968.45944959799442</v>
      </c>
      <c r="H14" s="159">
        <f>(PerCapitaIncome!CD14/PerCapitaIncome!$CD$5)*100</f>
        <v>96.23186828412355</v>
      </c>
      <c r="I14" s="159">
        <f>(PerCapitaIncome!CH14/PerCapitaIncome!$CH$5)*100</f>
        <v>93.600004845396327</v>
      </c>
      <c r="J14" s="83">
        <f>(PerCapitaIncome!CI14/PerCapitaIncome!$CI$5)*100</f>
        <v>92.447110082987606</v>
      </c>
      <c r="K14" s="90">
        <f>RANK(PerCapitaIncome!CD14,PerCapitaIncome!$CD$11:$CD$64)</f>
        <v>25</v>
      </c>
      <c r="L14" s="64">
        <f>RANK(PerCapitaIncome!CH14,PerCapitaIncome!$CH$11:$CH$64)</f>
        <v>28</v>
      </c>
      <c r="M14" s="144">
        <f>RANK(PerCapitaIncome!CI14,PerCapitaIncome!$CI$11:$CI$64)</f>
        <v>29</v>
      </c>
      <c r="O14" s="44"/>
    </row>
    <row r="15" spans="1:251" x14ac:dyDescent="0.2">
      <c r="A15" s="65" t="s">
        <v>9</v>
      </c>
      <c r="B15" s="65"/>
      <c r="C15" s="60">
        <f>+PerCapitaIncome!CI15</f>
        <v>39097</v>
      </c>
      <c r="D15" s="89">
        <f>(PerCapitaIncome!CI15-PerCapitaIncome!CD15)</f>
        <v>5051</v>
      </c>
      <c r="E15" s="60">
        <f>(PerCapitaIncome!CI15-PerCapitaIncome!CH15)</f>
        <v>918</v>
      </c>
      <c r="F15" s="89">
        <f t="shared" si="0"/>
        <v>5573.6471377897515</v>
      </c>
      <c r="G15" s="163">
        <f t="shared" si="1"/>
        <v>932.89168387298935</v>
      </c>
      <c r="H15" s="158">
        <f>(PerCapitaIncome!CD15/PerCapitaIncome!$CD$5)*100</f>
        <v>87.644058306170635</v>
      </c>
      <c r="I15" s="158">
        <f>(PerCapitaIncome!CH15/PerCapitaIncome!$CH$5)*100</f>
        <v>85.713196416396102</v>
      </c>
      <c r="J15" s="82">
        <f>(PerCapitaIncome!CI15/PerCapitaIncome!$CI$5)*100</f>
        <v>84.755649265202635</v>
      </c>
      <c r="K15" s="89">
        <f>RANK(PerCapitaIncome!CD15,PerCapitaIncome!$CD$11:$CD$64)</f>
        <v>36</v>
      </c>
      <c r="L15" s="60">
        <f>RANK(PerCapitaIncome!CH15,PerCapitaIncome!$CH$11:$CH$64)</f>
        <v>41</v>
      </c>
      <c r="M15" s="143">
        <f>RANK(PerCapitaIncome!CI15,PerCapitaIncome!$CI$11:$CI$64)</f>
        <v>41</v>
      </c>
      <c r="O15" s="44"/>
    </row>
    <row r="16" spans="1:251" x14ac:dyDescent="0.2">
      <c r="A16" s="65" t="s">
        <v>10</v>
      </c>
      <c r="B16" s="65"/>
      <c r="C16" s="60">
        <f>+PerCapitaIncome!CI16</f>
        <v>37654</v>
      </c>
      <c r="D16" s="89">
        <f>(PerCapitaIncome!CI16-PerCapitaIncome!CD16)</f>
        <v>5744</v>
      </c>
      <c r="E16" s="60">
        <f>(PerCapitaIncome!CI16-PerCapitaIncome!CH16)</f>
        <v>1415</v>
      </c>
      <c r="F16" s="89">
        <f t="shared" si="0"/>
        <v>6338.3546148216847</v>
      </c>
      <c r="G16" s="163">
        <f t="shared" si="1"/>
        <v>1437.9539571680609</v>
      </c>
      <c r="H16" s="158">
        <f>(PerCapitaIncome!CD16/PerCapitaIncome!$CD$5)*100</f>
        <v>82.145388608056891</v>
      </c>
      <c r="I16" s="158">
        <f>(PerCapitaIncome!CH16/PerCapitaIncome!$CH$5)*100</f>
        <v>81.3578282546368</v>
      </c>
      <c r="J16" s="82">
        <f>(PerCapitaIncome!CI16/PerCapitaIncome!$CI$5)*100</f>
        <v>81.627470584237656</v>
      </c>
      <c r="K16" s="89">
        <f>RANK(PerCapitaIncome!CD16,PerCapitaIncome!$CD$11:$CD$64)</f>
        <v>47</v>
      </c>
      <c r="L16" s="60">
        <f>RANK(PerCapitaIncome!CH16,PerCapitaIncome!$CH$11:$CH$64)</f>
        <v>46</v>
      </c>
      <c r="M16" s="143">
        <f>RANK(PerCapitaIncome!CI16,PerCapitaIncome!$CI$11:$CI$64)</f>
        <v>45</v>
      </c>
      <c r="O16" s="44"/>
    </row>
    <row r="17" spans="1:15" x14ac:dyDescent="0.2">
      <c r="A17" s="65" t="s">
        <v>11</v>
      </c>
      <c r="B17" s="65"/>
      <c r="C17" s="60">
        <f>+PerCapitaIncome!CI17</f>
        <v>42287</v>
      </c>
      <c r="D17" s="89">
        <f>(PerCapitaIncome!CI17-PerCapitaIncome!CD17)</f>
        <v>6110</v>
      </c>
      <c r="E17" s="60">
        <f>(PerCapitaIncome!CI17-PerCapitaIncome!CH17)</f>
        <v>1598</v>
      </c>
      <c r="F17" s="89">
        <f t="shared" si="0"/>
        <v>6742.2260961978582</v>
      </c>
      <c r="G17" s="163">
        <f t="shared" si="1"/>
        <v>1623.9225608159445</v>
      </c>
      <c r="H17" s="158">
        <f>(PerCapitaIncome!CD17/PerCapitaIncome!$CD$5)*100</f>
        <v>93.129856586451709</v>
      </c>
      <c r="I17" s="158">
        <f>(PerCapitaIncome!CH17/PerCapitaIncome!$CH$5)*100</f>
        <v>91.348234605064064</v>
      </c>
      <c r="J17" s="82">
        <f>(PerCapitaIncome!CI17/PerCapitaIncome!$CI$5)*100</f>
        <v>91.671026945229144</v>
      </c>
      <c r="K17" s="89">
        <f>RANK(PerCapitaIncome!CD17,PerCapitaIncome!$CD$11:$CD$64)</f>
        <v>30</v>
      </c>
      <c r="L17" s="60">
        <f>RANK(PerCapitaIncome!CH17,PerCapitaIncome!$CH$11:$CH$64)</f>
        <v>32</v>
      </c>
      <c r="M17" s="143">
        <f>RANK(PerCapitaIncome!CI17,PerCapitaIncome!$CI$11:$CI$64)</f>
        <v>31</v>
      </c>
      <c r="O17" s="44"/>
    </row>
    <row r="18" spans="1:15" x14ac:dyDescent="0.2">
      <c r="A18" s="65" t="s">
        <v>12</v>
      </c>
      <c r="B18" s="65"/>
      <c r="C18" s="60">
        <f>+PerCapitaIncome!CI18</f>
        <v>55143</v>
      </c>
      <c r="D18" s="89">
        <f>(PerCapitaIncome!CI18-PerCapitaIncome!CD18)</f>
        <v>7532</v>
      </c>
      <c r="E18" s="60">
        <f>(PerCapitaIncome!CI18-PerCapitaIncome!CH18)</f>
        <v>884</v>
      </c>
      <c r="F18" s="89">
        <f t="shared" si="0"/>
        <v>8311.3661140036438</v>
      </c>
      <c r="G18" s="163">
        <f t="shared" si="1"/>
        <v>898.34014002584161</v>
      </c>
      <c r="H18" s="158">
        <f>(PerCapitaIncome!CD18/PerCapitaIncome!$CD$5)*100</f>
        <v>122.56421488618605</v>
      </c>
      <c r="I18" s="158">
        <f>(PerCapitaIncome!CH18/PerCapitaIncome!$CH$5)*100</f>
        <v>121.81336138602991</v>
      </c>
      <c r="J18" s="82">
        <f>(PerCapitaIncome!CI18/PerCapitaIncome!$CI$5)*100</f>
        <v>119.54064934473409</v>
      </c>
      <c r="K18" s="89">
        <f>RANK(PerCapitaIncome!CD18,PerCapitaIncome!$CD$11:$CD$64)</f>
        <v>5</v>
      </c>
      <c r="L18" s="60">
        <f>RANK(PerCapitaIncome!CH18,PerCapitaIncome!$CH$11:$CH$64)</f>
        <v>6</v>
      </c>
      <c r="M18" s="143">
        <f>RANK(PerCapitaIncome!CI18,PerCapitaIncome!$CI$11:$CI$64)</f>
        <v>6</v>
      </c>
      <c r="O18" s="44"/>
    </row>
    <row r="19" spans="1:15" x14ac:dyDescent="0.2">
      <c r="A19" s="63" t="s">
        <v>13</v>
      </c>
      <c r="B19" s="63"/>
      <c r="C19" s="64">
        <f>+PerCapitaIncome!CI19</f>
        <v>34333</v>
      </c>
      <c r="D19" s="90">
        <f>(PerCapitaIncome!CI19-PerCapitaIncome!CD19)</f>
        <v>4288</v>
      </c>
      <c r="E19" s="64">
        <f>(PerCapitaIncome!CI19-PerCapitaIncome!CH19)</f>
        <v>-145</v>
      </c>
      <c r="F19" s="90">
        <f t="shared" si="0"/>
        <v>4731.6964812596425</v>
      </c>
      <c r="G19" s="162">
        <f t="shared" si="1"/>
        <v>-147.35217228930659</v>
      </c>
      <c r="H19" s="159">
        <f>(PerCapitaIncome!CD19/PerCapitaIncome!$CD$5)*100</f>
        <v>77.344349756473491</v>
      </c>
      <c r="I19" s="159">
        <f>(PerCapitaIncome!CH19/PerCapitaIncome!$CH$5)*100</f>
        <v>77.404321382029508</v>
      </c>
      <c r="J19" s="83">
        <f>(PerCapitaIncome!CI19/PerCapitaIncome!$CI$5)*100</f>
        <v>74.428107175031386</v>
      </c>
      <c r="K19" s="90">
        <f>RANK(PerCapitaIncome!CD19,PerCapitaIncome!$CD$11:$CD$64)</f>
        <v>51</v>
      </c>
      <c r="L19" s="64">
        <f>RANK(PerCapitaIncome!CH19,PerCapitaIncome!$CH$11:$CH$64)</f>
        <v>51</v>
      </c>
      <c r="M19" s="144">
        <f>RANK(PerCapitaIncome!CI19,PerCapitaIncome!$CI$11:$CI$64)</f>
        <v>51</v>
      </c>
      <c r="O19" s="44"/>
    </row>
    <row r="20" spans="1:15" x14ac:dyDescent="0.2">
      <c r="A20" s="63" t="s">
        <v>14</v>
      </c>
      <c r="B20" s="63"/>
      <c r="C20" s="64">
        <f>+PerCapitaIncome!CI20</f>
        <v>39646</v>
      </c>
      <c r="D20" s="90">
        <f>(PerCapitaIncome!CI20-PerCapitaIncome!CD20)</f>
        <v>5499</v>
      </c>
      <c r="E20" s="64">
        <f>(PerCapitaIncome!CI20-PerCapitaIncome!CH20)</f>
        <v>1189</v>
      </c>
      <c r="F20" s="90">
        <f t="shared" si="0"/>
        <v>6068.0034865780717</v>
      </c>
      <c r="G20" s="162">
        <f t="shared" si="1"/>
        <v>1208.2878127723141</v>
      </c>
      <c r="H20" s="159">
        <f>(PerCapitaIncome!CD20/PerCapitaIncome!$CD$5)*100</f>
        <v>87.90406094639043</v>
      </c>
      <c r="I20" s="159">
        <f>(PerCapitaIncome!CH20/PerCapitaIncome!$CH$5)*100</f>
        <v>86.337316183905926</v>
      </c>
      <c r="J20" s="83">
        <f>(PerCapitaIncome!CI20/PerCapitaIncome!$CI$5)*100</f>
        <v>85.945787931765196</v>
      </c>
      <c r="K20" s="90">
        <f>RANK(PerCapitaIncome!CD20,PerCapitaIncome!$CD$11:$CD$64)</f>
        <v>35</v>
      </c>
      <c r="L20" s="64">
        <f>RANK(PerCapitaIncome!CH20,PerCapitaIncome!$CH$11:$CH$64)</f>
        <v>40</v>
      </c>
      <c r="M20" s="144">
        <f>RANK(PerCapitaIncome!CI20,PerCapitaIncome!$CI$11:$CI$64)</f>
        <v>39</v>
      </c>
      <c r="O20" s="44"/>
    </row>
    <row r="21" spans="1:15" x14ac:dyDescent="0.2">
      <c r="A21" s="63" t="s">
        <v>15</v>
      </c>
      <c r="B21" s="63"/>
      <c r="C21" s="64">
        <f>+PerCapitaIncome!CI21</f>
        <v>43138</v>
      </c>
      <c r="D21" s="90">
        <f>(PerCapitaIncome!CI21-PerCapitaIncome!CD21)</f>
        <v>9137</v>
      </c>
      <c r="E21" s="64">
        <f>(PerCapitaIncome!CI21-PerCapitaIncome!CH21)</f>
        <v>1552</v>
      </c>
      <c r="F21" s="90">
        <f t="shared" si="0"/>
        <v>10082.441872497517</v>
      </c>
      <c r="G21" s="162">
        <f t="shared" si="1"/>
        <v>1577.1763544345092</v>
      </c>
      <c r="H21" s="159">
        <f>(PerCapitaIncome!CD21/PerCapitaIncome!$CD$5)*100</f>
        <v>87.528215545676673</v>
      </c>
      <c r="I21" s="159">
        <f>(PerCapitaIncome!CH21/PerCapitaIncome!$CH$5)*100</f>
        <v>93.36203112109402</v>
      </c>
      <c r="J21" s="83">
        <f>(PerCapitaIncome!CI21/PerCapitaIncome!$CI$5)*100</f>
        <v>93.515850269900795</v>
      </c>
      <c r="K21" s="90">
        <f>RANK(PerCapitaIncome!CD21,PerCapitaIncome!$CD$11:$CD$64)</f>
        <v>37</v>
      </c>
      <c r="L21" s="64">
        <f>RANK(PerCapitaIncome!CH21,PerCapitaIncome!$CH$11:$CH$64)</f>
        <v>29</v>
      </c>
      <c r="M21" s="144">
        <f>RANK(PerCapitaIncome!CI21,PerCapitaIncome!$CI$11:$CI$64)</f>
        <v>28</v>
      </c>
      <c r="O21" s="44"/>
    </row>
    <row r="22" spans="1:15" x14ac:dyDescent="0.2">
      <c r="A22" s="63" t="s">
        <v>16</v>
      </c>
      <c r="B22" s="63"/>
      <c r="C22" s="64">
        <f>+PerCapitaIncome!CI22</f>
        <v>36934</v>
      </c>
      <c r="D22" s="90">
        <f>(PerCapitaIncome!CI22-PerCapitaIncome!CD22)</f>
        <v>5281</v>
      </c>
      <c r="E22" s="64">
        <f>(PerCapitaIncome!CI22-PerCapitaIncome!CH22)</f>
        <v>1481</v>
      </c>
      <c r="F22" s="90">
        <f t="shared" si="0"/>
        <v>5827.446156140898</v>
      </c>
      <c r="G22" s="162">
        <f t="shared" si="1"/>
        <v>1505.024601106642</v>
      </c>
      <c r="H22" s="159">
        <f>(PerCapitaIncome!CD22/PerCapitaIncome!$CD$5)*100</f>
        <v>81.483797731457997</v>
      </c>
      <c r="I22" s="159">
        <f>(PerCapitaIncome!CH22/PerCapitaIncome!$CH$5)*100</f>
        <v>79.593230638583805</v>
      </c>
      <c r="J22" s="83">
        <f>(PerCapitaIncome!CI22/PerCapitaIncome!$CI$5)*100</f>
        <v>80.066632988745795</v>
      </c>
      <c r="K22" s="90">
        <f>RANK(PerCapitaIncome!CD22,PerCapitaIncome!$CD$11:$CD$64)</f>
        <v>48</v>
      </c>
      <c r="L22" s="64">
        <f>RANK(PerCapitaIncome!CH22,PerCapitaIncome!$CH$11:$CH$64)</f>
        <v>49</v>
      </c>
      <c r="M22" s="144">
        <f>RANK(PerCapitaIncome!CI22,PerCapitaIncome!$CI$11:$CI$64)</f>
        <v>49</v>
      </c>
      <c r="O22" s="44"/>
    </row>
    <row r="23" spans="1:15" x14ac:dyDescent="0.2">
      <c r="A23" s="66" t="s">
        <v>17</v>
      </c>
      <c r="B23" s="66"/>
      <c r="C23" s="60">
        <f>+PerCapitaIncome!CI23</f>
        <v>40654</v>
      </c>
      <c r="D23" s="89">
        <f>(PerCapitaIncome!CI23-PerCapitaIncome!CD23)</f>
        <v>6880</v>
      </c>
      <c r="E23" s="60">
        <f>(PerCapitaIncome!CI23-PerCapitaIncome!CH23)</f>
        <v>1330</v>
      </c>
      <c r="F23" s="89">
        <f t="shared" si="0"/>
        <v>7591.9010706777844</v>
      </c>
      <c r="G23" s="163">
        <f t="shared" si="1"/>
        <v>1351.5750975501917</v>
      </c>
      <c r="H23" s="158">
        <f>(PerCapitaIncome!CD23/PerCapitaIncome!$CD$5)*100</f>
        <v>86.943853176073745</v>
      </c>
      <c r="I23" s="158">
        <f>(PerCapitaIncome!CH23/PerCapitaIncome!$CH$5)*100</f>
        <v>88.283761645888063</v>
      </c>
      <c r="J23" s="82">
        <f>(PerCapitaIncome!CI23/PerCapitaIncome!$CI$5)*100</f>
        <v>88.130960565453819</v>
      </c>
      <c r="K23" s="89">
        <f>RANK(PerCapitaIncome!CD23,PerCapitaIncome!$CD$11:$CD$64)</f>
        <v>39</v>
      </c>
      <c r="L23" s="60">
        <f>RANK(PerCapitaIncome!CH23,PerCapitaIncome!$CH$11:$CH$64)</f>
        <v>35</v>
      </c>
      <c r="M23" s="143">
        <f>RANK(PerCapitaIncome!CI23,PerCapitaIncome!$CI$11:$CI$64)</f>
        <v>35</v>
      </c>
      <c r="O23" s="44"/>
    </row>
    <row r="24" spans="1:15" x14ac:dyDescent="0.2">
      <c r="A24" s="66" t="s">
        <v>18</v>
      </c>
      <c r="B24" s="66"/>
      <c r="C24" s="60">
        <f>+PerCapitaIncome!CI24</f>
        <v>45426</v>
      </c>
      <c r="D24" s="89">
        <f>(PerCapitaIncome!CI24-PerCapitaIncome!CD24)</f>
        <v>8926</v>
      </c>
      <c r="E24" s="60">
        <f>(PerCapitaIncome!CI24-PerCapitaIncome!CH24)</f>
        <v>1874</v>
      </c>
      <c r="F24" s="89">
        <f t="shared" si="0"/>
        <v>9849.6088600101593</v>
      </c>
      <c r="G24" s="163">
        <f t="shared" si="1"/>
        <v>1904.3997991045558</v>
      </c>
      <c r="H24" s="158">
        <f>(PerCapitaIncome!CD24/PerCapitaIncome!$CD$5)*100</f>
        <v>93.961350178441762</v>
      </c>
      <c r="I24" s="158">
        <f>(PerCapitaIncome!CH24/PerCapitaIncome!$CH$5)*100</f>
        <v>97.775770196361421</v>
      </c>
      <c r="J24" s="82">
        <f>(PerCapitaIncome!CI24/PerCapitaIncome!$CI$5)*100</f>
        <v>98.47584529557497</v>
      </c>
      <c r="K24" s="89">
        <f>RANK(PerCapitaIncome!CD24,PerCapitaIncome!$CD$11:$CD$64)</f>
        <v>29</v>
      </c>
      <c r="L24" s="60">
        <f>RANK(PerCapitaIncome!CH24,PerCapitaIncome!$CH$11:$CH$64)</f>
        <v>26</v>
      </c>
      <c r="M24" s="143">
        <f>RANK(PerCapitaIncome!CI24,PerCapitaIncome!$CI$11:$CI$64)</f>
        <v>25</v>
      </c>
      <c r="O24" s="44"/>
    </row>
    <row r="25" spans="1:15" x14ac:dyDescent="0.2">
      <c r="A25" s="66" t="s">
        <v>19</v>
      </c>
      <c r="B25" s="66"/>
      <c r="C25" s="60">
        <f>+PerCapitaIncome!CI25</f>
        <v>49710</v>
      </c>
      <c r="D25" s="89">
        <f>(PerCapitaIncome!CI25-PerCapitaIncome!CD25)</f>
        <v>6518</v>
      </c>
      <c r="E25" s="60">
        <f>(PerCapitaIncome!CI25-PerCapitaIncome!CH25)</f>
        <v>937</v>
      </c>
      <c r="F25" s="89">
        <f t="shared" si="0"/>
        <v>7192.4434852729355</v>
      </c>
      <c r="G25" s="163">
        <f t="shared" si="1"/>
        <v>952.19989955227788</v>
      </c>
      <c r="H25" s="158">
        <f>(PerCapitaIncome!CD25/PerCapitaIncome!$CD$5)*100</f>
        <v>111.18845580567826</v>
      </c>
      <c r="I25" s="158">
        <f>(PerCapitaIncome!CH25/PerCapitaIncome!$CH$5)*100</f>
        <v>109.49709863581778</v>
      </c>
      <c r="J25" s="82">
        <f>(PerCapitaIncome!CI25/PerCapitaIncome!$CI$5)*100</f>
        <v>107.76282898875165</v>
      </c>
      <c r="K25" s="89">
        <f>RANK(PerCapitaIncome!CD25,PerCapitaIncome!$CD$11:$CD$64)</f>
        <v>9</v>
      </c>
      <c r="L25" s="60">
        <f>RANK(PerCapitaIncome!CH25,PerCapitaIncome!$CH$11:$CH$64)</f>
        <v>11</v>
      </c>
      <c r="M25" s="143">
        <f>RANK(PerCapitaIncome!CI25,PerCapitaIncome!$CI$11:$CI$64)</f>
        <v>12</v>
      </c>
      <c r="O25" s="44"/>
    </row>
    <row r="26" spans="1:15" x14ac:dyDescent="0.2">
      <c r="A26" s="68" t="s">
        <v>20</v>
      </c>
      <c r="B26" s="68"/>
      <c r="C26" s="60">
        <f>+PerCapitaIncome!CI26</f>
        <v>36644</v>
      </c>
      <c r="D26" s="93">
        <f>(PerCapitaIncome!CI26-PerCapitaIncome!CD26)</f>
        <v>5507</v>
      </c>
      <c r="E26" s="155">
        <f>(PerCapitaIncome!CI26-PerCapitaIncome!CH26)</f>
        <v>1031</v>
      </c>
      <c r="F26" s="93">
        <f t="shared" si="0"/>
        <v>6076.8312785207208</v>
      </c>
      <c r="G26" s="164">
        <f t="shared" si="1"/>
        <v>1047.7247560708629</v>
      </c>
      <c r="H26" s="94">
        <f>(PerCapitaIncome!CD26/PerCapitaIncome!$CD$5)*100</f>
        <v>80.155467411127148</v>
      </c>
      <c r="I26" s="81">
        <f>(PerCapitaIncome!CH26/PerCapitaIncome!$CH$5)*100</f>
        <v>79.952436260172206</v>
      </c>
      <c r="J26" s="156">
        <f>(PerCapitaIncome!CI26/PerCapitaIncome!$CI$5)*100</f>
        <v>79.437962290561558</v>
      </c>
      <c r="K26" s="93">
        <f>RANK(PerCapitaIncome!CD26,PerCapitaIncome!$CD$11:$CD$64)</f>
        <v>49</v>
      </c>
      <c r="L26" s="56">
        <f>RANK(PerCapitaIncome!CH26,PerCapitaIncome!$CH$11:$CH$64)</f>
        <v>48</v>
      </c>
      <c r="M26" s="56">
        <f>RANK(PerCapitaIncome!CI26,PerCapitaIncome!$CI$11:$CI$64)</f>
        <v>50</v>
      </c>
      <c r="O26" s="44"/>
    </row>
    <row r="27" spans="1:15" x14ac:dyDescent="0.2">
      <c r="A27" s="59" t="s">
        <v>69</v>
      </c>
      <c r="B27" s="59"/>
      <c r="C27" s="154">
        <f>+PerCapitaIncome!CI7</f>
        <v>46805.202690052378</v>
      </c>
      <c r="D27" s="89">
        <f>(PerCapitaIncome!CI7-PerCapitaIncome!CD7)</f>
        <v>7510.7899077701877</v>
      </c>
      <c r="E27" s="60">
        <f>(PerCapitaIncome!CI7-PerCapitaIncome!CH7)</f>
        <v>2236.3880889342763</v>
      </c>
      <c r="F27" s="89">
        <f t="shared" si="0"/>
        <v>8287.9613288424971</v>
      </c>
      <c r="G27" s="163">
        <f t="shared" si="1"/>
        <v>2272.6665033544596</v>
      </c>
      <c r="H27" s="95">
        <f>(PerCapitaIncome!CD7/PerCapitaIncome!$CD$5)*100</f>
        <v>101.15496108197959</v>
      </c>
      <c r="I27" s="158">
        <f>(PerCapitaIncome!CH7/PerCapitaIncome!$CH$5)*100</f>
        <v>100.05855470157883</v>
      </c>
      <c r="J27" s="82">
        <f>(PerCapitaIncome!CI7/PerCapitaIncome!$CI$5)*100</f>
        <v>101.46572225451564</v>
      </c>
      <c r="K27" s="89"/>
      <c r="L27" s="60"/>
      <c r="M27" s="143"/>
    </row>
    <row r="28" spans="1:15" x14ac:dyDescent="0.2">
      <c r="A28" s="65"/>
      <c r="B28" s="59"/>
      <c r="C28" s="82"/>
      <c r="D28" s="95"/>
      <c r="E28" s="82"/>
      <c r="F28" s="89">
        <f t="shared" si="0"/>
        <v>0</v>
      </c>
      <c r="G28" s="163">
        <f t="shared" si="1"/>
        <v>0</v>
      </c>
      <c r="H28" s="95"/>
      <c r="I28" s="82"/>
      <c r="J28" s="82"/>
      <c r="K28" s="89"/>
      <c r="L28" s="60"/>
      <c r="M28" s="143"/>
    </row>
    <row r="29" spans="1:15" x14ac:dyDescent="0.2">
      <c r="A29" s="63" t="s">
        <v>23</v>
      </c>
      <c r="B29" s="63"/>
      <c r="C29" s="64">
        <f>+PerCapitaIncome!CI28</f>
        <v>52901</v>
      </c>
      <c r="D29" s="90">
        <f>(PerCapitaIncome!CI28-PerCapitaIncome!CD28)</f>
        <v>9642</v>
      </c>
      <c r="E29" s="64">
        <f>(PerCapitaIncome!CI28-PerCapitaIncome!CH28)</f>
        <v>2869</v>
      </c>
      <c r="F29" s="90">
        <f t="shared" si="0"/>
        <v>10639.696238877208</v>
      </c>
      <c r="G29" s="162">
        <f t="shared" si="1"/>
        <v>2915.540567572556</v>
      </c>
      <c r="H29" s="96">
        <f>(PerCapitaIncome!CD28/PerCapitaIncome!$CD$5)*100</f>
        <v>111.36093280463595</v>
      </c>
      <c r="I29" s="159">
        <f>(PerCapitaIncome!CH28/PerCapitaIncome!$CH$5)*100</f>
        <v>112.32359787069146</v>
      </c>
      <c r="J29" s="83">
        <f>(PerCapitaIncome!CI28/PerCapitaIncome!$CI$5)*100</f>
        <v>114.68037449877188</v>
      </c>
      <c r="K29" s="90">
        <f>RANK(PerCapitaIncome!CD28,PerCapitaIncome!$CD$11:$CD$64)</f>
        <v>8</v>
      </c>
      <c r="L29" s="64">
        <f>RANK(PerCapitaIncome!CH28,PerCapitaIncome!$CH$11:$CH$64)</f>
        <v>10</v>
      </c>
      <c r="M29" s="144">
        <f>RANK(PerCapitaIncome!CI28,PerCapitaIncome!$CI$11:$CI$64)</f>
        <v>10</v>
      </c>
    </row>
    <row r="30" spans="1:15" x14ac:dyDescent="0.2">
      <c r="A30" s="63" t="s">
        <v>24</v>
      </c>
      <c r="B30" s="63"/>
      <c r="C30" s="64">
        <f>+PerCapitaIncome!CI29</f>
        <v>37895</v>
      </c>
      <c r="D30" s="90">
        <f>(PerCapitaIncome!CI29-PerCapitaIncome!CD29)</f>
        <v>3943</v>
      </c>
      <c r="E30" s="64">
        <f>(PerCapitaIncome!CI29-PerCapitaIncome!CH29)</f>
        <v>1072</v>
      </c>
      <c r="F30" s="90">
        <f t="shared" si="0"/>
        <v>4350.9979537329218</v>
      </c>
      <c r="G30" s="162">
        <f t="shared" si="1"/>
        <v>1089.3898530630115</v>
      </c>
      <c r="H30" s="96">
        <f>(PerCapitaIncome!CD29/PerCapitaIncome!$CD$5)*100</f>
        <v>87.402075650916572</v>
      </c>
      <c r="I30" s="159">
        <f>(PerCapitaIncome!CH29/PerCapitaIncome!$CH$5)*100</f>
        <v>82.668928773434445</v>
      </c>
      <c r="J30" s="83">
        <f>(PerCapitaIncome!CI29/PerCapitaIncome!$CI$5)*100</f>
        <v>82.1499176127287</v>
      </c>
      <c r="K30" s="90">
        <f>RANK(PerCapitaIncome!CD29,PerCapitaIncome!$CD$11:$CD$64)</f>
        <v>38</v>
      </c>
      <c r="L30" s="64">
        <f>RANK(PerCapitaIncome!CH29,PerCapitaIncome!$CH$11:$CH$64)</f>
        <v>42</v>
      </c>
      <c r="M30" s="144">
        <f>RANK(PerCapitaIncome!CI29,PerCapitaIncome!$CI$11:$CI$64)</f>
        <v>42</v>
      </c>
    </row>
    <row r="31" spans="1:15" x14ac:dyDescent="0.2">
      <c r="A31" s="63" t="s">
        <v>25</v>
      </c>
      <c r="B31" s="63"/>
      <c r="C31" s="64">
        <f>+PerCapitaIncome!CI30</f>
        <v>50109</v>
      </c>
      <c r="D31" s="90">
        <f>(PerCapitaIncome!CI30-PerCapitaIncome!CD30)</f>
        <v>8808</v>
      </c>
      <c r="E31" s="64">
        <f>(PerCapitaIncome!CI30-PerCapitaIncome!CH30)</f>
        <v>2708</v>
      </c>
      <c r="F31" s="90">
        <f t="shared" si="0"/>
        <v>9719.3989288560933</v>
      </c>
      <c r="G31" s="162">
        <f t="shared" si="1"/>
        <v>2751.9288452375331</v>
      </c>
      <c r="H31" s="96">
        <f>(PerCapitaIncome!CD30/PerCapitaIncome!$CD$5)*100</f>
        <v>106.32048558136502</v>
      </c>
      <c r="I31" s="159">
        <f>(PerCapitaIncome!CH30/PerCapitaIncome!$CH$5)*100</f>
        <v>106.41691043069727</v>
      </c>
      <c r="J31" s="83">
        <f>(PerCapitaIncome!CI30/PerCapitaIncome!$CI$5)*100</f>
        <v>108.62779315625339</v>
      </c>
      <c r="K31" s="90">
        <f>RANK(PerCapitaIncome!CD30,PerCapitaIncome!$CD$11:$CD$64)</f>
        <v>13</v>
      </c>
      <c r="L31" s="64">
        <f>RANK(PerCapitaIncome!CH30,PerCapitaIncome!$CH$11:$CH$64)</f>
        <v>13</v>
      </c>
      <c r="M31" s="144">
        <f>RANK(PerCapitaIncome!CI30,PerCapitaIncome!$CI$11:$CI$64)</f>
        <v>11</v>
      </c>
    </row>
    <row r="32" spans="1:15" x14ac:dyDescent="0.2">
      <c r="A32" s="63" t="s">
        <v>26</v>
      </c>
      <c r="B32" s="63"/>
      <c r="C32" s="64">
        <f>+PerCapitaIncome!CI31</f>
        <v>48730</v>
      </c>
      <c r="D32" s="90">
        <f>(PerCapitaIncome!CI31-PerCapitaIncome!CD31)</f>
        <v>7342</v>
      </c>
      <c r="E32" s="64">
        <f>(PerCapitaIncome!CI31-PerCapitaIncome!CH31)</f>
        <v>2120</v>
      </c>
      <c r="F32" s="90">
        <f t="shared" si="0"/>
        <v>8101.7060553657402</v>
      </c>
      <c r="G32" s="162">
        <f t="shared" si="1"/>
        <v>2154.3903810574484</v>
      </c>
      <c r="H32" s="96">
        <f>(PerCapitaIncome!CD31/PerCapitaIncome!$CD$5)*100</f>
        <v>106.54444825165335</v>
      </c>
      <c r="I32" s="159">
        <f>(PerCapitaIncome!CH31/PerCapitaIncome!$CH$5)*100</f>
        <v>104.64108763896964</v>
      </c>
      <c r="J32" s="83">
        <f>(PerCapitaIncome!CI31/PerCapitaIncome!$CI$5)*100</f>
        <v>105.6383555948877</v>
      </c>
      <c r="K32" s="90">
        <f>RANK(PerCapitaIncome!CD31,PerCapitaIncome!$CD$11:$CD$64)</f>
        <v>12</v>
      </c>
      <c r="L32" s="64">
        <f>RANK(PerCapitaIncome!CH31,PerCapitaIncome!$CH$11:$CH$64)</f>
        <v>17</v>
      </c>
      <c r="M32" s="144">
        <f>RANK(PerCapitaIncome!CI31,PerCapitaIncome!$CI$11:$CI$64)</f>
        <v>15</v>
      </c>
    </row>
    <row r="33" spans="1:13" x14ac:dyDescent="0.2">
      <c r="A33" s="65" t="s">
        <v>28</v>
      </c>
      <c r="B33" s="65"/>
      <c r="C33" s="60">
        <f>+PerCapitaIncome!CI32</f>
        <v>46396</v>
      </c>
      <c r="D33" s="89">
        <f>(PerCapitaIncome!CI32-PerCapitaIncome!CD32)</f>
        <v>5824</v>
      </c>
      <c r="E33" s="60">
        <f>(PerCapitaIncome!CI32-PerCapitaIncome!CH32)</f>
        <v>744</v>
      </c>
      <c r="F33" s="89">
        <f t="shared" si="0"/>
        <v>6426.6325342481705</v>
      </c>
      <c r="G33" s="163">
        <f t="shared" si="1"/>
        <v>756.06907712582142</v>
      </c>
      <c r="H33" s="95">
        <f>(PerCapitaIncome!CD32/PerCapitaIncome!$CD$5)*100</f>
        <v>104.44383286136272</v>
      </c>
      <c r="I33" s="158">
        <f>(PerCapitaIncome!CH32/PerCapitaIncome!$CH$5)*100</f>
        <v>102.49034397970914</v>
      </c>
      <c r="J33" s="82">
        <f>(PerCapitaIncome!CI32/PerCapitaIncome!$CI$5)*100</f>
        <v>100.57864038950153</v>
      </c>
      <c r="K33" s="89">
        <f>RANK(PerCapitaIncome!CD32,PerCapitaIncome!$CD$11:$CD$64)</f>
        <v>17</v>
      </c>
      <c r="L33" s="60">
        <f>RANK(PerCapitaIncome!CH32,PerCapitaIncome!$CH$11:$CH$64)</f>
        <v>21</v>
      </c>
      <c r="M33" s="143">
        <f>RANK(PerCapitaIncome!CI32,PerCapitaIncome!$CI$11:$CI$64)</f>
        <v>21</v>
      </c>
    </row>
    <row r="34" spans="1:13" x14ac:dyDescent="0.2">
      <c r="A34" s="65" t="s">
        <v>29</v>
      </c>
      <c r="B34" s="65"/>
      <c r="C34" s="60">
        <f>+PerCapitaIncome!CI33</f>
        <v>37533</v>
      </c>
      <c r="D34" s="89">
        <f>(PerCapitaIncome!CI33-PerCapitaIncome!CD33)</f>
        <v>6536</v>
      </c>
      <c r="E34" s="60">
        <f>(PerCapitaIncome!CI33-PerCapitaIncome!CH33)</f>
        <v>2151</v>
      </c>
      <c r="F34" s="89">
        <f t="shared" si="0"/>
        <v>7212.3060171438947</v>
      </c>
      <c r="G34" s="163">
        <f t="shared" si="1"/>
        <v>2185.8932592710239</v>
      </c>
      <c r="H34" s="95">
        <f>(PerCapitaIncome!CD33/PerCapitaIncome!$CD$5)*100</f>
        <v>79.795067711812578</v>
      </c>
      <c r="I34" s="158">
        <f>(PerCapitaIncome!CH33/PerCapitaIncome!$CH$5)*100</f>
        <v>79.433833144003955</v>
      </c>
      <c r="J34" s="82">
        <f>(PerCapitaIncome!CI33/PerCapitaIncome!$CI$5)*100</f>
        <v>81.365163154995273</v>
      </c>
      <c r="K34" s="89">
        <f>RANK(PerCapitaIncome!CD33,PerCapitaIncome!$CD$11:$CD$64)</f>
        <v>50</v>
      </c>
      <c r="L34" s="60">
        <f>RANK(PerCapitaIncome!CH33,PerCapitaIncome!$CH$11:$CH$64)</f>
        <v>50</v>
      </c>
      <c r="M34" s="143">
        <f>RANK(PerCapitaIncome!CI33,PerCapitaIncome!$CI$11:$CI$64)</f>
        <v>47</v>
      </c>
    </row>
    <row r="35" spans="1:13" x14ac:dyDescent="0.2">
      <c r="A35" s="65" t="s">
        <v>39</v>
      </c>
      <c r="B35" s="65"/>
      <c r="C35" s="60">
        <f>+PerCapitaIncome!CI34</f>
        <v>40601</v>
      </c>
      <c r="D35" s="89">
        <f>(PerCapitaIncome!CI34-PerCapitaIncome!CD34)</f>
        <v>6874</v>
      </c>
      <c r="E35" s="60">
        <f>(PerCapitaIncome!CI34-PerCapitaIncome!CH34)</f>
        <v>1402</v>
      </c>
      <c r="F35" s="89">
        <f t="shared" si="0"/>
        <v>7585.2802267207981</v>
      </c>
      <c r="G35" s="163">
        <f t="shared" si="1"/>
        <v>1424.7430727559163</v>
      </c>
      <c r="H35" s="95">
        <f>(PerCapitaIncome!CD34/PerCapitaIncome!$CD$5)*100</f>
        <v>86.822861848446721</v>
      </c>
      <c r="I35" s="158">
        <f>(PerCapitaIncome!CH34/PerCapitaIncome!$CH$5)*100</f>
        <v>88.00313225402212</v>
      </c>
      <c r="J35" s="82">
        <f>(PerCapitaIncome!CI34/PerCapitaIncome!$CI$5)*100</f>
        <v>88.01606557578566</v>
      </c>
      <c r="K35" s="89">
        <f>RANK(PerCapitaIncome!CD34,PerCapitaIncome!$CD$11:$CD$64)</f>
        <v>40</v>
      </c>
      <c r="L35" s="60">
        <f>RANK(PerCapitaIncome!CH34,PerCapitaIncome!$CH$11:$CH$64)</f>
        <v>37</v>
      </c>
      <c r="M35" s="143">
        <f>RANK(PerCapitaIncome!CI34,PerCapitaIncome!$CI$11:$CI$64)</f>
        <v>36</v>
      </c>
    </row>
    <row r="36" spans="1:13" x14ac:dyDescent="0.2">
      <c r="A36" s="65" t="s">
        <v>41</v>
      </c>
      <c r="B36" s="65"/>
      <c r="C36" s="60">
        <f>+PerCapitaIncome!CI35</f>
        <v>40077</v>
      </c>
      <c r="D36" s="89">
        <f>(PerCapitaIncome!CI35-PerCapitaIncome!CD35)</f>
        <v>3544</v>
      </c>
      <c r="E36" s="60">
        <f>(PerCapitaIncome!CI35-PerCapitaIncome!CH35)</f>
        <v>1157</v>
      </c>
      <c r="F36" s="89">
        <f t="shared" si="0"/>
        <v>3910.7118305933236</v>
      </c>
      <c r="G36" s="163">
        <f t="shared" si="1"/>
        <v>1175.768712680881</v>
      </c>
      <c r="H36" s="95">
        <f>(PerCapitaIncome!CD35/PerCapitaIncome!$CD$5)*100</f>
        <v>94.046301536137335</v>
      </c>
      <c r="I36" s="158">
        <f>(PerCapitaIncome!CH35/PerCapitaIncome!$CH$5)*100</f>
        <v>87.376767451377361</v>
      </c>
      <c r="J36" s="82">
        <f>(PerCapitaIncome!CI35/PerCapitaIncome!$CI$5)*100</f>
        <v>86.880122659066572</v>
      </c>
      <c r="K36" s="89">
        <f>RANK(PerCapitaIncome!CD35,PerCapitaIncome!$CD$11:$CD$64)</f>
        <v>28</v>
      </c>
      <c r="L36" s="60">
        <f>RANK(PerCapitaIncome!CH35,PerCapitaIncome!$CH$11:$CH$64)</f>
        <v>38</v>
      </c>
      <c r="M36" s="143">
        <f>RANK(PerCapitaIncome!CI35,PerCapitaIncome!$CI$11:$CI$64)</f>
        <v>38</v>
      </c>
    </row>
    <row r="37" spans="1:13" x14ac:dyDescent="0.2">
      <c r="A37" s="63" t="s">
        <v>44</v>
      </c>
      <c r="B37" s="63"/>
      <c r="C37" s="64">
        <f>+PerCapitaIncome!CI36</f>
        <v>37605</v>
      </c>
      <c r="D37" s="90">
        <f>(PerCapitaIncome!CI36-PerCapitaIncome!CD36)</f>
        <v>5216</v>
      </c>
      <c r="E37" s="64">
        <f>(PerCapitaIncome!CI36-PerCapitaIncome!CH36)</f>
        <v>1321</v>
      </c>
      <c r="F37" s="90">
        <f t="shared" si="0"/>
        <v>5755.7203466068786</v>
      </c>
      <c r="G37" s="162">
        <f t="shared" si="1"/>
        <v>1342.4291006494759</v>
      </c>
      <c r="H37" s="96">
        <f>(PerCapitaIncome!CD36/PerCapitaIncome!$CD$5)*100</f>
        <v>83.378470436426028</v>
      </c>
      <c r="I37" s="159">
        <f>(PerCapitaIncome!CH36/PerCapitaIncome!$CH$5)*100</f>
        <v>81.458854835708522</v>
      </c>
      <c r="J37" s="83">
        <f>(PerCapitaIncome!CI36/PerCapitaIncome!$CI$5)*100</f>
        <v>81.521246914544463</v>
      </c>
      <c r="K37" s="90">
        <f>RANK(PerCapitaIncome!CD36,PerCapitaIncome!$CD$11:$CD$64)</f>
        <v>44</v>
      </c>
      <c r="L37" s="64">
        <f>RANK(PerCapitaIncome!CH36,PerCapitaIncome!$CH$11:$CH$64)</f>
        <v>44</v>
      </c>
      <c r="M37" s="144">
        <f>RANK(PerCapitaIncome!CI36,PerCapitaIncome!$CI$11:$CI$64)</f>
        <v>46</v>
      </c>
    </row>
    <row r="38" spans="1:13" x14ac:dyDescent="0.2">
      <c r="A38" s="63" t="s">
        <v>48</v>
      </c>
      <c r="B38" s="63"/>
      <c r="C38" s="64">
        <f>+PerCapitaIncome!CI37</f>
        <v>41681</v>
      </c>
      <c r="D38" s="90">
        <f>(PerCapitaIncome!CI37-PerCapitaIncome!CD37)</f>
        <v>6214</v>
      </c>
      <c r="E38" s="64">
        <f>(PerCapitaIncome!CI37-PerCapitaIncome!CH37)</f>
        <v>1448</v>
      </c>
      <c r="F38" s="90">
        <f t="shared" si="0"/>
        <v>6856.9873914522896</v>
      </c>
      <c r="G38" s="162">
        <f t="shared" si="1"/>
        <v>1471.4892791373513</v>
      </c>
      <c r="H38" s="96">
        <f>(PerCapitaIncome!CD37/PerCapitaIncome!$CD$5)*100</f>
        <v>91.302115254213533</v>
      </c>
      <c r="I38" s="159">
        <f>(PerCapitaIncome!CH37/PerCapitaIncome!$CH$5)*100</f>
        <v>90.324498583537135</v>
      </c>
      <c r="J38" s="83">
        <f>(PerCapitaIncome!CI37/PerCapitaIncome!$CI$5)*100</f>
        <v>90.357321969023474</v>
      </c>
      <c r="K38" s="90">
        <f>RANK(PerCapitaIncome!CD37,PerCapitaIncome!$CD$11:$CD$64)</f>
        <v>33</v>
      </c>
      <c r="L38" s="64">
        <f>RANK(PerCapitaIncome!CH37,PerCapitaIncome!$CH$11:$CH$64)</f>
        <v>33</v>
      </c>
      <c r="M38" s="144">
        <f>RANK(PerCapitaIncome!CI37,PerCapitaIncome!$CI$11:$CI$64)</f>
        <v>33</v>
      </c>
    </row>
    <row r="39" spans="1:13" x14ac:dyDescent="0.2">
      <c r="A39" s="63" t="s">
        <v>51</v>
      </c>
      <c r="B39" s="63"/>
      <c r="C39" s="64">
        <f>+PerCapitaIncome!CI38</f>
        <v>37766</v>
      </c>
      <c r="D39" s="90">
        <f>(PerCapitaIncome!CI38-PerCapitaIncome!CD38)</f>
        <v>5846</v>
      </c>
      <c r="E39" s="64">
        <f>(PerCapitaIncome!CI38-PerCapitaIncome!CH38)</f>
        <v>1492</v>
      </c>
      <c r="F39" s="90">
        <f t="shared" si="0"/>
        <v>6450.9089620904542</v>
      </c>
      <c r="G39" s="162">
        <f t="shared" si="1"/>
        <v>1516.203041763072</v>
      </c>
      <c r="H39" s="96">
        <f>(PerCapitaIncome!CD38/PerCapitaIncome!$CD$5)*100</f>
        <v>82.171131443722217</v>
      </c>
      <c r="I39" s="159">
        <f>(PerCapitaIncome!CH38/PerCapitaIncome!$CH$5)*100</f>
        <v>81.436404484359258</v>
      </c>
      <c r="J39" s="83">
        <f>(PerCapitaIncome!CI38/PerCapitaIncome!$CI$5)*100</f>
        <v>81.8702675435364</v>
      </c>
      <c r="K39" s="90">
        <f>RANK(PerCapitaIncome!CD38,PerCapitaIncome!$CD$11:$CD$64)</f>
        <v>46</v>
      </c>
      <c r="L39" s="64">
        <f>RANK(PerCapitaIncome!CH38,PerCapitaIncome!$CH$11:$CH$64)</f>
        <v>45</v>
      </c>
      <c r="M39" s="144">
        <f>RANK(PerCapitaIncome!CI38,PerCapitaIncome!$CI$11:$CI$64)</f>
        <v>43</v>
      </c>
    </row>
    <row r="40" spans="1:13" x14ac:dyDescent="0.2">
      <c r="A40" s="63" t="s">
        <v>53</v>
      </c>
      <c r="B40" s="63"/>
      <c r="C40" s="64">
        <f>+PerCapitaIncome!CI39</f>
        <v>49583</v>
      </c>
      <c r="D40" s="90">
        <f>(PerCapitaIncome!CI39-PerCapitaIncome!CD39)</f>
        <v>7746</v>
      </c>
      <c r="E40" s="64">
        <f>(PerCapitaIncome!CI39-PerCapitaIncome!CH39)</f>
        <v>2552</v>
      </c>
      <c r="F40" s="90">
        <f t="shared" si="0"/>
        <v>8547.5095484694939</v>
      </c>
      <c r="G40" s="162">
        <f t="shared" si="1"/>
        <v>2593.3982322917964</v>
      </c>
      <c r="H40" s="96">
        <f>(PerCapitaIncome!CD39/PerCapitaIncome!$CD$5)*100</f>
        <v>107.70030157302652</v>
      </c>
      <c r="I40" s="159">
        <f>(PerCapitaIncome!CH39/PerCapitaIncome!$CH$5)*100</f>
        <v>105.58624743077412</v>
      </c>
      <c r="J40" s="83">
        <f>(PerCapitaIncome!CI39/PerCapitaIncome!$CI$5)*100</f>
        <v>107.48751457954681</v>
      </c>
      <c r="K40" s="90">
        <f>RANK(PerCapitaIncome!CD39,PerCapitaIncome!$CD$11:$CD$64)</f>
        <v>11</v>
      </c>
      <c r="L40" s="64">
        <f>RANK(PerCapitaIncome!CH39,PerCapitaIncome!$CH$11:$CH$64)</f>
        <v>14</v>
      </c>
      <c r="M40" s="144">
        <f>RANK(PerCapitaIncome!CI39,PerCapitaIncome!$CI$11:$CI$64)</f>
        <v>13</v>
      </c>
    </row>
    <row r="41" spans="1:13" x14ac:dyDescent="0.2">
      <c r="A41" s="74" t="s">
        <v>55</v>
      </c>
      <c r="B41" s="74"/>
      <c r="C41" s="64">
        <f>+PerCapitaIncome!CI40</f>
        <v>54810</v>
      </c>
      <c r="D41" s="91">
        <f>(PerCapitaIncome!CI40-PerCapitaIncome!CD40)</f>
        <v>11242</v>
      </c>
      <c r="E41" s="75">
        <f>(PerCapitaIncome!CI40-PerCapitaIncome!CH40)</f>
        <v>3886</v>
      </c>
      <c r="F41" s="91">
        <f t="shared" si="0"/>
        <v>12405.254627406926</v>
      </c>
      <c r="G41" s="165">
        <f t="shared" si="1"/>
        <v>3949.0382173534167</v>
      </c>
      <c r="H41" s="98">
        <f>(PerCapitaIncome!CD40/PerCapitaIncome!$CD$5)*100</f>
        <v>112.15638642669454</v>
      </c>
      <c r="I41" s="85">
        <f>(PerCapitaIncome!CH40/PerCapitaIncome!$CH$5)*100</f>
        <v>114.32616921104677</v>
      </c>
      <c r="J41" s="157">
        <f>(PerCapitaIncome!CI40/PerCapitaIncome!$CI$5)*100</f>
        <v>118.8187619568191</v>
      </c>
      <c r="K41" s="91">
        <f>RANK(PerCapitaIncome!CD40,PerCapitaIncome!$CD$11:$CD$64)</f>
        <v>7</v>
      </c>
      <c r="L41" s="75">
        <f>RANK(PerCapitaIncome!CH40,PerCapitaIncome!$CH$11:$CH$64)</f>
        <v>8</v>
      </c>
      <c r="M41" s="75">
        <f>RANK(PerCapitaIncome!CI40,PerCapitaIncome!$CI$11:$CI$64)</f>
        <v>8</v>
      </c>
    </row>
    <row r="42" spans="1:13" x14ac:dyDescent="0.2">
      <c r="A42" s="59" t="s">
        <v>70</v>
      </c>
      <c r="B42" s="59"/>
      <c r="C42" s="154">
        <f>+PerCapitaIncome!CI8</f>
        <v>44157.518252092828</v>
      </c>
      <c r="D42" s="89">
        <f>(PerCapitaIncome!CI8-PerCapitaIncome!CD8)</f>
        <v>7171.7567278192364</v>
      </c>
      <c r="E42" s="60">
        <f>(PerCapitaIncome!CI8-PerCapitaIncome!CH8)</f>
        <v>1236.8639873926295</v>
      </c>
      <c r="F42" s="89">
        <f t="shared" si="0"/>
        <v>7913.8470320598053</v>
      </c>
      <c r="G42" s="163">
        <f t="shared" si="1"/>
        <v>1256.9282439221895</v>
      </c>
      <c r="H42" s="95">
        <f>(PerCapitaIncome!CD8/PerCapitaIncome!$CD$5)*100</f>
        <v>95.211838087633112</v>
      </c>
      <c r="I42" s="158">
        <f>(PerCapitaIncome!CH8/PerCapitaIncome!$CH$5)*100</f>
        <v>96.358376838326748</v>
      </c>
      <c r="J42" s="82">
        <f>(PerCapitaIncome!CI8/PerCapitaIncome!$CI$5)*100</f>
        <v>95.725992515951702</v>
      </c>
      <c r="K42" s="89"/>
      <c r="L42" s="60"/>
      <c r="M42" s="143"/>
    </row>
    <row r="43" spans="1:13" x14ac:dyDescent="0.2">
      <c r="A43" s="65"/>
      <c r="B43" s="59"/>
      <c r="C43" s="82"/>
      <c r="D43" s="95"/>
      <c r="E43" s="82"/>
      <c r="F43" s="89">
        <f t="shared" si="0"/>
        <v>0</v>
      </c>
      <c r="G43" s="163">
        <f t="shared" si="1"/>
        <v>0</v>
      </c>
      <c r="H43" s="95"/>
      <c r="I43" s="82"/>
      <c r="J43" s="82"/>
      <c r="K43" s="89"/>
      <c r="L43" s="60"/>
      <c r="M43" s="143"/>
    </row>
    <row r="44" spans="1:13" x14ac:dyDescent="0.2">
      <c r="A44" s="63" t="s">
        <v>30</v>
      </c>
      <c r="B44" s="63"/>
      <c r="C44" s="64">
        <f>+PerCapitaIncome!CI42</f>
        <v>48120</v>
      </c>
      <c r="D44" s="90">
        <f>(PerCapitaIncome!CI42-PerCapitaIncome!CD42)</f>
        <v>7075</v>
      </c>
      <c r="E44" s="64">
        <f>(PerCapitaIncome!CI42-PerCapitaIncome!CH42)</f>
        <v>1340</v>
      </c>
      <c r="F44" s="90">
        <f t="shared" si="0"/>
        <v>7807.0784992798435</v>
      </c>
      <c r="G44" s="162">
        <f t="shared" si="1"/>
        <v>1361.7373163287646</v>
      </c>
      <c r="H44" s="96">
        <f>(PerCapitaIncome!CD42/PerCapitaIncome!$CD$5)*100</f>
        <v>105.66146898833266</v>
      </c>
      <c r="I44" s="159">
        <f>(PerCapitaIncome!CH42/PerCapitaIncome!$CH$5)*100</f>
        <v>105.02274361190732</v>
      </c>
      <c r="J44" s="83">
        <f>(PerCapitaIncome!CI42/PerCapitaIncome!$CI$5)*100</f>
        <v>104.31597929870708</v>
      </c>
      <c r="K44" s="90">
        <f>RANK(PerCapitaIncome!CD42,PerCapitaIncome!$CD$11:$CD$64)</f>
        <v>15</v>
      </c>
      <c r="L44" s="64">
        <f>RANK(PerCapitaIncome!CH42,PerCapitaIncome!$CH$11:$CH$64)</f>
        <v>16</v>
      </c>
      <c r="M44" s="144">
        <f>RANK(PerCapitaIncome!CI42,PerCapitaIncome!$CI$11:$CI$64)</f>
        <v>17</v>
      </c>
    </row>
    <row r="45" spans="1:13" x14ac:dyDescent="0.2">
      <c r="A45" s="63" t="s">
        <v>31</v>
      </c>
      <c r="B45" s="63"/>
      <c r="C45" s="64">
        <f>+PerCapitaIncome!CI43</f>
        <v>39433</v>
      </c>
      <c r="D45" s="90">
        <f>(PerCapitaIncome!CI43-PerCapitaIncome!CD43)</f>
        <v>6110</v>
      </c>
      <c r="E45" s="64">
        <f>(PerCapitaIncome!CI43-PerCapitaIncome!CH43)</f>
        <v>621</v>
      </c>
      <c r="F45" s="90">
        <f t="shared" si="0"/>
        <v>6742.2260961978582</v>
      </c>
      <c r="G45" s="162">
        <f t="shared" si="1"/>
        <v>631.07378614937522</v>
      </c>
      <c r="H45" s="96">
        <f>(PerCapitaIncome!CD43/PerCapitaIncome!$CD$5)*100</f>
        <v>85.782851287567524</v>
      </c>
      <c r="I45" s="159">
        <f>(PerCapitaIncome!CH43/PerCapitaIncome!$CH$5)*100</f>
        <v>87.134303656805187</v>
      </c>
      <c r="J45" s="83">
        <f>(PerCapitaIncome!CI43/PerCapitaIncome!$CI$5)*100</f>
        <v>85.484040143098838</v>
      </c>
      <c r="K45" s="90">
        <f>RANK(PerCapitaIncome!CD43,PerCapitaIncome!$CD$11:$CD$64)</f>
        <v>42</v>
      </c>
      <c r="L45" s="64">
        <f>RANK(PerCapitaIncome!CH43,PerCapitaIncome!$CH$11:$CH$64)</f>
        <v>39</v>
      </c>
      <c r="M45" s="144">
        <f>RANK(PerCapitaIncome!CI43,PerCapitaIncome!$CI$11:$CI$64)</f>
        <v>40</v>
      </c>
    </row>
    <row r="46" spans="1:13" x14ac:dyDescent="0.2">
      <c r="A46" s="63" t="s">
        <v>32</v>
      </c>
      <c r="B46" s="63"/>
      <c r="C46" s="64">
        <f>+PerCapitaIncome!CI44</f>
        <v>45115</v>
      </c>
      <c r="D46" s="90">
        <f>(PerCapitaIncome!CI44-PerCapitaIncome!CD44)</f>
        <v>8009</v>
      </c>
      <c r="E46" s="64">
        <f>(PerCapitaIncome!CI44-PerCapitaIncome!CH44)</f>
        <v>1</v>
      </c>
      <c r="F46" s="90">
        <f t="shared" si="0"/>
        <v>8837.723208584066</v>
      </c>
      <c r="G46" s="162">
        <f t="shared" si="1"/>
        <v>1.0162218778572869</v>
      </c>
      <c r="H46" s="96">
        <f>(PerCapitaIncome!CD44/PerCapitaIncome!$CD$5)*100</f>
        <v>95.521366019760549</v>
      </c>
      <c r="I46" s="159">
        <f>(PerCapitaIncome!CH44/PerCapitaIncome!$CH$5)*100</f>
        <v>101.28251507711813</v>
      </c>
      <c r="J46" s="83">
        <f>(PerCapitaIncome!CI44/PerCapitaIncome!$CI$5)*100</f>
        <v>97.80165016752224</v>
      </c>
      <c r="K46" s="90">
        <f>RANK(PerCapitaIncome!CD44,PerCapitaIncome!$CD$11:$CD$64)</f>
        <v>26</v>
      </c>
      <c r="L46" s="64">
        <f>RANK(PerCapitaIncome!CH44,PerCapitaIncome!$CH$11:$CH$64)</f>
        <v>23</v>
      </c>
      <c r="M46" s="144">
        <f>RANK(PerCapitaIncome!CI44,PerCapitaIncome!$CI$11:$CI$64)</f>
        <v>26</v>
      </c>
    </row>
    <row r="47" spans="1:13" x14ac:dyDescent="0.2">
      <c r="A47" s="63" t="s">
        <v>33</v>
      </c>
      <c r="B47" s="63"/>
      <c r="C47" s="64">
        <f>+PerCapitaIncome!CI45</f>
        <v>45546</v>
      </c>
      <c r="D47" s="90">
        <f>(PerCapitaIncome!CI45-PerCapitaIncome!CD45)</f>
        <v>7245</v>
      </c>
      <c r="E47" s="64">
        <f>(PerCapitaIncome!CI45-PerCapitaIncome!CH45)</f>
        <v>1630</v>
      </c>
      <c r="F47" s="90">
        <f t="shared" si="0"/>
        <v>7994.6690780611261</v>
      </c>
      <c r="G47" s="162">
        <f t="shared" si="1"/>
        <v>1656.4416609073776</v>
      </c>
      <c r="H47" s="96">
        <f>(PerCapitaIncome!CD45/PerCapitaIncome!$CD$5)*100</f>
        <v>98.597634881767064</v>
      </c>
      <c r="I47" s="159">
        <f>(PerCapitaIncome!CH45/PerCapitaIncome!$CH$5)*100</f>
        <v>98.592962985475026</v>
      </c>
      <c r="J47" s="83">
        <f>(PerCapitaIncome!CI45/PerCapitaIncome!$CI$5)*100</f>
        <v>98.73598489482363</v>
      </c>
      <c r="K47" s="90">
        <f>RANK(PerCapitaIncome!CD45,PerCapitaIncome!$CD$11:$CD$64)</f>
        <v>24</v>
      </c>
      <c r="L47" s="64">
        <f>RANK(PerCapitaIncome!CH45,PerCapitaIncome!$CH$11:$CH$64)</f>
        <v>25</v>
      </c>
      <c r="M47" s="144">
        <f>RANK(PerCapitaIncome!CI45,PerCapitaIncome!$CI$11:$CI$64)</f>
        <v>24</v>
      </c>
    </row>
    <row r="48" spans="1:13" x14ac:dyDescent="0.2">
      <c r="A48" s="65" t="s">
        <v>36</v>
      </c>
      <c r="B48" s="65"/>
      <c r="C48" s="60">
        <f>+PerCapitaIncome!CI46</f>
        <v>40556</v>
      </c>
      <c r="D48" s="89">
        <f>(PerCapitaIncome!CI46-PerCapitaIncome!CD46)</f>
        <v>7018</v>
      </c>
      <c r="E48" s="60">
        <f>(PerCapitaIncome!CI46-PerCapitaIncome!CH46)</f>
        <v>1341</v>
      </c>
      <c r="F48" s="89">
        <f t="shared" si="0"/>
        <v>7744.1804816884724</v>
      </c>
      <c r="G48" s="163">
        <f t="shared" si="1"/>
        <v>1362.7535382066217</v>
      </c>
      <c r="H48" s="95">
        <f>(PerCapitaIncome!CD46/PerCapitaIncome!$CD$5)*100</f>
        <v>86.33632225437205</v>
      </c>
      <c r="I48" s="158">
        <f>(PerCapitaIncome!CH46/PerCapitaIncome!$CH$5)*100</f>
        <v>88.03905281618097</v>
      </c>
      <c r="J48" s="82">
        <f>(PerCapitaIncome!CI46/PerCapitaIncome!$CI$5)*100</f>
        <v>87.918513226067418</v>
      </c>
      <c r="K48" s="89">
        <f>RANK(PerCapitaIncome!CD46,PerCapitaIncome!$CD$11:$CD$64)</f>
        <v>41</v>
      </c>
      <c r="L48" s="60">
        <f>RANK(PerCapitaIncome!CH46,PerCapitaIncome!$CH$11:$CH$64)</f>
        <v>36</v>
      </c>
      <c r="M48" s="143">
        <f>RANK(PerCapitaIncome!CI46,PerCapitaIncome!$CI$11:$CI$64)</f>
        <v>37</v>
      </c>
    </row>
    <row r="49" spans="1:13" x14ac:dyDescent="0.2">
      <c r="A49" s="65" t="s">
        <v>37</v>
      </c>
      <c r="B49" s="65"/>
      <c r="C49" s="60">
        <f>+PerCapitaIncome!CI47</f>
        <v>48711</v>
      </c>
      <c r="D49" s="89">
        <f>(PerCapitaIncome!CI47-PerCapitaIncome!CD47)</f>
        <v>7507</v>
      </c>
      <c r="E49" s="60">
        <f>(PerCapitaIncome!CI47-PerCapitaIncome!CH47)</f>
        <v>855</v>
      </c>
      <c r="F49" s="89">
        <f t="shared" si="0"/>
        <v>8283.7792641828673</v>
      </c>
      <c r="G49" s="163">
        <f t="shared" si="1"/>
        <v>868.8697055679803</v>
      </c>
      <c r="H49" s="95">
        <f>(PerCapitaIncome!CD47/PerCapitaIncome!$CD$5)*100</f>
        <v>106.07078007541135</v>
      </c>
      <c r="I49" s="158">
        <f>(PerCapitaIncome!CH47/PerCapitaIncome!$CH$5)*100</f>
        <v>107.4384014170893</v>
      </c>
      <c r="J49" s="82">
        <f>(PerCapitaIncome!CI47/PerCapitaIncome!$CI$5)*100</f>
        <v>105.59716682500667</v>
      </c>
      <c r="K49" s="89">
        <f>RANK(PerCapitaIncome!CD47,PerCapitaIncome!$CD$11:$CD$64)</f>
        <v>14</v>
      </c>
      <c r="L49" s="60">
        <f>RANK(PerCapitaIncome!CH47,PerCapitaIncome!$CH$11:$CH$64)</f>
        <v>12</v>
      </c>
      <c r="M49" s="143">
        <f>RANK(PerCapitaIncome!CI47,PerCapitaIncome!$CI$11:$CI$64)</f>
        <v>16</v>
      </c>
    </row>
    <row r="50" spans="1:13" x14ac:dyDescent="0.2">
      <c r="A50" s="65" t="s">
        <v>38</v>
      </c>
      <c r="B50" s="65"/>
      <c r="C50" s="60">
        <f>+PerCapitaIncome!CI48</f>
        <v>41613</v>
      </c>
      <c r="D50" s="89">
        <f>(PerCapitaIncome!CI48-PerCapitaIncome!CD48)</f>
        <v>5505</v>
      </c>
      <c r="E50" s="60">
        <f>(PerCapitaIncome!CI48-PerCapitaIncome!CH48)</f>
        <v>1716</v>
      </c>
      <c r="F50" s="89">
        <f t="shared" si="0"/>
        <v>6074.6243305350581</v>
      </c>
      <c r="G50" s="163">
        <f t="shared" si="1"/>
        <v>1743.8367424031044</v>
      </c>
      <c r="H50" s="95">
        <f>(PerCapitaIncome!CD48/PerCapitaIncome!$CD$5)*100</f>
        <v>92.952231020360955</v>
      </c>
      <c r="I50" s="158">
        <f>(PerCapitaIncome!CH48/PerCapitaIncome!$CH$5)*100</f>
        <v>89.570166778201497</v>
      </c>
      <c r="J50" s="82">
        <f>(PerCapitaIncome!CI48/PerCapitaIncome!$CI$5)*100</f>
        <v>90.209909529449249</v>
      </c>
      <c r="K50" s="89">
        <f>RANK(PerCapitaIncome!CD48,PerCapitaIncome!$CD$11:$CD$64)</f>
        <v>31</v>
      </c>
      <c r="L50" s="60">
        <f>RANK(PerCapitaIncome!CH48,PerCapitaIncome!$CH$11:$CH$64)</f>
        <v>34</v>
      </c>
      <c r="M50" s="143">
        <f>RANK(PerCapitaIncome!CI48,PerCapitaIncome!$CI$11:$CI$64)</f>
        <v>34</v>
      </c>
    </row>
    <row r="51" spans="1:13" x14ac:dyDescent="0.2">
      <c r="A51" s="65" t="s">
        <v>40</v>
      </c>
      <c r="B51" s="65"/>
      <c r="C51" s="60">
        <f>+PerCapitaIncome!CI49</f>
        <v>47073</v>
      </c>
      <c r="D51" s="89">
        <f>(PerCapitaIncome!CI49-PerCapitaIncome!CD49)</f>
        <v>8409</v>
      </c>
      <c r="E51" s="60">
        <f>(PerCapitaIncome!CI49-PerCapitaIncome!CH49)</f>
        <v>1040</v>
      </c>
      <c r="F51" s="89">
        <f t="shared" si="0"/>
        <v>9279.1128057164951</v>
      </c>
      <c r="G51" s="163">
        <f t="shared" si="1"/>
        <v>1056.8707529715784</v>
      </c>
      <c r="H51" s="95">
        <f>(PerCapitaIncome!CD49/PerCapitaIncome!$CD$5)*100</f>
        <v>99.532099816418423</v>
      </c>
      <c r="I51" s="158">
        <f>(PerCapitaIncome!CH49/PerCapitaIncome!$CH$5)*100</f>
        <v>103.34570236611648</v>
      </c>
      <c r="J51" s="82">
        <f>(PerCapitaIncome!CI49/PerCapitaIncome!$CI$5)*100</f>
        <v>102.04626129526264</v>
      </c>
      <c r="K51" s="89">
        <f>RANK(PerCapitaIncome!CD49,PerCapitaIncome!$CD$11:$CD$64)</f>
        <v>22</v>
      </c>
      <c r="L51" s="60">
        <f>RANK(PerCapitaIncome!CH49,PerCapitaIncome!$CH$11:$CH$64)</f>
        <v>18</v>
      </c>
      <c r="M51" s="143">
        <f>RANK(PerCapitaIncome!CI49,PerCapitaIncome!$CI$11:$CI$64)</f>
        <v>20</v>
      </c>
    </row>
    <row r="52" spans="1:13" x14ac:dyDescent="0.2">
      <c r="A52" s="63" t="s">
        <v>46</v>
      </c>
      <c r="B52" s="63"/>
      <c r="C52" s="64">
        <f>+PerCapitaIncome!CI50</f>
        <v>54951</v>
      </c>
      <c r="D52" s="90">
        <f>(PerCapitaIncome!CI50-PerCapitaIncome!CD50)</f>
        <v>15161</v>
      </c>
      <c r="E52" s="64">
        <f>(PerCapitaIncome!CI50-PerCapitaIncome!CH50)</f>
        <v>-2133</v>
      </c>
      <c r="F52" s="90">
        <f t="shared" si="0"/>
        <v>16729.769205311903</v>
      </c>
      <c r="G52" s="162">
        <f t="shared" si="1"/>
        <v>-2167.6012654695928</v>
      </c>
      <c r="H52" s="96">
        <f>(PerCapitaIncome!CD50/PerCapitaIncome!$CD$5)*100</f>
        <v>102.43074311233417</v>
      </c>
      <c r="I52" s="159">
        <f>(PerCapitaIncome!CH50/PerCapitaIncome!$CH$5)*100</f>
        <v>128.15558564220001</v>
      </c>
      <c r="J52" s="83">
        <f>(PerCapitaIncome!CI50/PerCapitaIncome!$CI$5)*100</f>
        <v>119.12442598593627</v>
      </c>
      <c r="K52" s="90">
        <f>RANK(PerCapitaIncome!CD50,PerCapitaIncome!$CD$11:$CD$64)</f>
        <v>18</v>
      </c>
      <c r="L52" s="64">
        <f>RANK(PerCapitaIncome!CH50,PerCapitaIncome!$CH$11:$CH$64)</f>
        <v>3</v>
      </c>
      <c r="M52" s="144">
        <f>RANK(PerCapitaIncome!CI50,PerCapitaIncome!$CI$11:$CI$64)</f>
        <v>7</v>
      </c>
    </row>
    <row r="53" spans="1:13" x14ac:dyDescent="0.2">
      <c r="A53" s="63" t="s">
        <v>47</v>
      </c>
      <c r="B53" s="63"/>
      <c r="C53" s="64">
        <f>+PerCapitaIncome!CI51</f>
        <v>42571</v>
      </c>
      <c r="D53" s="90">
        <f>(PerCapitaIncome!CI51-PerCapitaIncome!CD51)</f>
        <v>7421</v>
      </c>
      <c r="E53" s="64">
        <f>(PerCapitaIncome!CI51-PerCapitaIncome!CH51)</f>
        <v>1706</v>
      </c>
      <c r="F53" s="90">
        <f t="shared" si="0"/>
        <v>8188.8805007993951</v>
      </c>
      <c r="G53" s="162">
        <f t="shared" si="1"/>
        <v>1733.6745236245315</v>
      </c>
      <c r="H53" s="96">
        <f>(PerCapitaIncome!CD51/PerCapitaIncome!$CD$5)*100</f>
        <v>90.486067363622681</v>
      </c>
      <c r="I53" s="159">
        <f>(PerCapitaIncome!CH51/PerCapitaIncome!$CH$5)*100</f>
        <v>91.743360788811302</v>
      </c>
      <c r="J53" s="83">
        <f>(PerCapitaIncome!CI51/PerCapitaIncome!$CI$5)*100</f>
        <v>92.286690663450926</v>
      </c>
      <c r="K53" s="90">
        <f>RANK(PerCapitaIncome!CD51,PerCapitaIncome!$CD$11:$CD$64)</f>
        <v>34</v>
      </c>
      <c r="L53" s="64">
        <f>RANK(PerCapitaIncome!CH51,PerCapitaIncome!$CH$11:$CH$64)</f>
        <v>31</v>
      </c>
      <c r="M53" s="144">
        <f>RANK(PerCapitaIncome!CI51,PerCapitaIncome!$CI$11:$CI$64)</f>
        <v>30</v>
      </c>
    </row>
    <row r="54" spans="1:13" x14ac:dyDescent="0.2">
      <c r="A54" s="63" t="s">
        <v>50</v>
      </c>
      <c r="B54" s="63"/>
      <c r="C54" s="64">
        <f>+PerCapitaIncome!CI52</f>
        <v>46345</v>
      </c>
      <c r="D54" s="90">
        <f>(PerCapitaIncome!CI52-PerCapitaIncome!CD52)</f>
        <v>8043</v>
      </c>
      <c r="E54" s="64">
        <f>(PerCapitaIncome!CI52-PerCapitaIncome!CH52)</f>
        <v>787</v>
      </c>
      <c r="F54" s="90">
        <f t="shared" si="0"/>
        <v>8875.2413243403225</v>
      </c>
      <c r="G54" s="162">
        <f t="shared" si="1"/>
        <v>799.76661787368482</v>
      </c>
      <c r="H54" s="96">
        <f>(PerCapitaIncome!CD52/PerCapitaIncome!$CD$5)*100</f>
        <v>98.600209165333595</v>
      </c>
      <c r="I54" s="159">
        <f>(PerCapitaIncome!CH52/PerCapitaIncome!$CH$5)*100</f>
        <v>102.27931067702593</v>
      </c>
      <c r="J54" s="83">
        <f>(PerCapitaIncome!CI52/PerCapitaIncome!$CI$5)*100</f>
        <v>100.46808105982086</v>
      </c>
      <c r="K54" s="90">
        <f>RANK(PerCapitaIncome!CD52,PerCapitaIncome!$CD$11:$CD$64)</f>
        <v>23</v>
      </c>
      <c r="L54" s="64">
        <f>RANK(PerCapitaIncome!CH52,PerCapitaIncome!$CH$11:$CH$64)</f>
        <v>22</v>
      </c>
      <c r="M54" s="144">
        <f>RANK(PerCapitaIncome!CI52,PerCapitaIncome!$CI$11:$CI$64)</f>
        <v>22</v>
      </c>
    </row>
    <row r="55" spans="1:13" x14ac:dyDescent="0.2">
      <c r="A55" s="63" t="s">
        <v>54</v>
      </c>
      <c r="B55" s="63"/>
      <c r="C55" s="64">
        <f>+PerCapitaIncome!CI53</f>
        <v>44585</v>
      </c>
      <c r="D55" s="90">
        <f>(PerCapitaIncome!CI53-PerCapitaIncome!CD53)</f>
        <v>7615</v>
      </c>
      <c r="E55" s="64">
        <f>(PerCapitaIncome!CI53-PerCapitaIncome!CH53)</f>
        <v>1436</v>
      </c>
      <c r="F55" s="91">
        <f t="shared" si="0"/>
        <v>8402.9544554086224</v>
      </c>
      <c r="G55" s="165">
        <f t="shared" si="1"/>
        <v>1459.294616603064</v>
      </c>
      <c r="H55" s="98">
        <f>(PerCapitaIncome!CD53/PerCapitaIncome!$CD$5)*100</f>
        <v>95.171263454712104</v>
      </c>
      <c r="I55" s="159">
        <f>(PerCapitaIncome!CH53/PerCapitaIncome!$CH$5)*100</f>
        <v>96.871021036985653</v>
      </c>
      <c r="J55" s="83">
        <f>(PerCapitaIncome!CI53/PerCapitaIncome!$CI$5)*100</f>
        <v>96.652700270840725</v>
      </c>
      <c r="K55" s="91">
        <f>RANK(PerCapitaIncome!CD53,PerCapitaIncome!$CD$11:$CD$64)</f>
        <v>27</v>
      </c>
      <c r="L55" s="75">
        <f>RANK(PerCapitaIncome!CH53,PerCapitaIncome!$CH$11:$CH$64)</f>
        <v>27</v>
      </c>
      <c r="M55" s="75">
        <f>RANK(PerCapitaIncome!CI53,PerCapitaIncome!$CI$11:$CI$64)</f>
        <v>27</v>
      </c>
    </row>
    <row r="56" spans="1:13" x14ac:dyDescent="0.2">
      <c r="A56" s="76" t="s">
        <v>71</v>
      </c>
      <c r="B56" s="76"/>
      <c r="C56" s="154">
        <f>+PerCapitaIncome!CI9</f>
        <v>54493.405607920155</v>
      </c>
      <c r="D56" s="92">
        <f>(PerCapitaIncome!CI9-PerCapitaIncome!CD9)</f>
        <v>8751.1286951812872</v>
      </c>
      <c r="E56" s="77">
        <f>(PerCapitaIncome!CI9-PerCapitaIncome!CH9)</f>
        <v>1830.7836421943866</v>
      </c>
      <c r="F56" s="89">
        <f t="shared" si="0"/>
        <v>9656.6429230502745</v>
      </c>
      <c r="G56" s="163">
        <f t="shared" si="1"/>
        <v>1860.4823908211829</v>
      </c>
      <c r="H56" s="95">
        <f>(PerCapitaIncome!CD9/PerCapitaIncome!$CD$5)*100</f>
        <v>117.75359175224955</v>
      </c>
      <c r="I56" s="86">
        <f>(PerCapitaIncome!CH9/PerCapitaIncome!$CH$5)*100</f>
        <v>118.2294366104578</v>
      </c>
      <c r="J56" s="86">
        <f>(PerCapitaIncome!CI9/PerCapitaIncome!$CI$5)*100</f>
        <v>118.13243913781895</v>
      </c>
      <c r="K56" s="89"/>
      <c r="L56" s="60"/>
      <c r="M56" s="143"/>
    </row>
    <row r="57" spans="1:13" x14ac:dyDescent="0.2">
      <c r="A57" s="65"/>
      <c r="B57" s="65"/>
      <c r="C57" s="84"/>
      <c r="D57" s="97"/>
      <c r="E57" s="84"/>
      <c r="F57" s="89">
        <f t="shared" si="0"/>
        <v>0</v>
      </c>
      <c r="G57" s="163">
        <f t="shared" si="1"/>
        <v>0</v>
      </c>
      <c r="H57" s="95"/>
      <c r="I57" s="82"/>
      <c r="J57" s="82"/>
      <c r="K57" s="89"/>
      <c r="L57" s="60"/>
      <c r="M57" s="143"/>
    </row>
    <row r="58" spans="1:13" x14ac:dyDescent="0.2">
      <c r="A58" s="63" t="s">
        <v>27</v>
      </c>
      <c r="B58" s="63"/>
      <c r="C58" s="64">
        <f>+PerCapitaIncome!CI55</f>
        <v>62467</v>
      </c>
      <c r="D58" s="90">
        <f>(PerCapitaIncome!CI55-PerCapitaIncome!CD55)</f>
        <v>9455</v>
      </c>
      <c r="E58" s="64">
        <f>(PerCapitaIncome!CI55-PerCapitaIncome!CH55)</f>
        <v>1620</v>
      </c>
      <c r="F58" s="90">
        <f t="shared" si="0"/>
        <v>10433.346602217798</v>
      </c>
      <c r="G58" s="162">
        <f t="shared" si="1"/>
        <v>1646.2794421288047</v>
      </c>
      <c r="H58" s="96">
        <f>(PerCapitaIncome!CD55/PerCapitaIncome!$CD$5)*100</f>
        <v>136.46792042902888</v>
      </c>
      <c r="I58" s="159">
        <f>(PerCapitaIncome!CH55/PerCapitaIncome!$CH$5)*100</f>
        <v>136.60365285493214</v>
      </c>
      <c r="J58" s="83">
        <f>(PerCapitaIncome!CI55/PerCapitaIncome!$CI$5)*100</f>
        <v>135.41783621887646</v>
      </c>
      <c r="K58" s="90">
        <f>RANK(PerCapitaIncome!CD55,PerCapitaIncome!$CD$11:$CD$64)</f>
        <v>2</v>
      </c>
      <c r="L58" s="64">
        <f>RANK(PerCapitaIncome!CH55,PerCapitaIncome!$CH$11:$CH$64)</f>
        <v>2</v>
      </c>
      <c r="M58" s="144">
        <f>RANK(PerCapitaIncome!CI55,PerCapitaIncome!$CI$11:$CI$64)</f>
        <v>2</v>
      </c>
    </row>
    <row r="59" spans="1:13" x14ac:dyDescent="0.2">
      <c r="A59" s="63" t="s">
        <v>34</v>
      </c>
      <c r="B59" s="63"/>
      <c r="C59" s="64">
        <f>+PerCapitaIncome!CI56</f>
        <v>42071</v>
      </c>
      <c r="D59" s="90">
        <f>(PerCapitaIncome!CI56-PerCapitaIncome!CD56)</f>
        <v>5978</v>
      </c>
      <c r="E59" s="64">
        <f>(PerCapitaIncome!CI56-PerCapitaIncome!CH56)</f>
        <v>1057</v>
      </c>
      <c r="F59" s="90">
        <f t="shared" si="0"/>
        <v>6596.5675291441557</v>
      </c>
      <c r="G59" s="162">
        <f t="shared" si="1"/>
        <v>1074.1465248951522</v>
      </c>
      <c r="H59" s="96">
        <f>(PerCapitaIncome!CD56/PerCapitaIncome!$CD$5)*100</f>
        <v>92.913616766862972</v>
      </c>
      <c r="I59" s="159">
        <f>(PerCapitaIncome!CH56/PerCapitaIncome!$CH$5)*100</f>
        <v>92.077871023915492</v>
      </c>
      <c r="J59" s="83">
        <f>(PerCapitaIncome!CI56/PerCapitaIncome!$CI$5)*100</f>
        <v>91.202775666581587</v>
      </c>
      <c r="K59" s="90">
        <f>RANK(PerCapitaIncome!CD56,PerCapitaIncome!$CD$11:$CD$64)</f>
        <v>32</v>
      </c>
      <c r="L59" s="64">
        <f>RANK(PerCapitaIncome!CH56,PerCapitaIncome!$CH$11:$CH$64)</f>
        <v>30</v>
      </c>
      <c r="M59" s="144">
        <f>RANK(PerCapitaIncome!CI56,PerCapitaIncome!$CI$11:$CI$64)</f>
        <v>32</v>
      </c>
    </row>
    <row r="60" spans="1:13" x14ac:dyDescent="0.2">
      <c r="A60" s="63" t="s">
        <v>35</v>
      </c>
      <c r="B60" s="63"/>
      <c r="C60" s="64">
        <f>+PerCapitaIncome!CI57</f>
        <v>59182</v>
      </c>
      <c r="D60" s="90">
        <f>(PerCapitaIncome!CI57-PerCapitaIncome!CD57)</f>
        <v>9394</v>
      </c>
      <c r="E60" s="64">
        <f>(PerCapitaIncome!CI57-PerCapitaIncome!CH57)</f>
        <v>2259</v>
      </c>
      <c r="F60" s="90">
        <f t="shared" si="0"/>
        <v>10366.034688655101</v>
      </c>
      <c r="G60" s="162">
        <f t="shared" si="1"/>
        <v>2295.6452220796109</v>
      </c>
      <c r="H60" s="96">
        <f>(PerCapitaIncome!CD57/PerCapitaIncome!$CD$5)*100</f>
        <v>128.16843021052762</v>
      </c>
      <c r="I60" s="159">
        <f>(PerCapitaIncome!CH57/PerCapitaIncome!$CH$5)*100</f>
        <v>127.79413498547672</v>
      </c>
      <c r="J60" s="83">
        <f>(PerCapitaIncome!CI57/PerCapitaIncome!$CI$5)*100</f>
        <v>128.29651468944476</v>
      </c>
      <c r="K60" s="90">
        <f>RANK(PerCapitaIncome!CD57,PerCapitaIncome!$CD$11:$CD$64)</f>
        <v>3</v>
      </c>
      <c r="L60" s="64">
        <f>RANK(PerCapitaIncome!CH57,PerCapitaIncome!$CH$11:$CH$64)</f>
        <v>4</v>
      </c>
      <c r="M60" s="144">
        <f>RANK(PerCapitaIncome!CI57,PerCapitaIncome!$CI$11:$CI$64)</f>
        <v>3</v>
      </c>
    </row>
    <row r="61" spans="1:13" x14ac:dyDescent="0.2">
      <c r="A61" s="63" t="s">
        <v>42</v>
      </c>
      <c r="B61" s="63"/>
      <c r="C61" s="64">
        <f>+PerCapitaIncome!CI58</f>
        <v>53149</v>
      </c>
      <c r="D61" s="90">
        <f>(PerCapitaIncome!CI58-PerCapitaIncome!CD58)</f>
        <v>10612</v>
      </c>
      <c r="E61" s="64">
        <f>(PerCapitaIncome!CI58-PerCapitaIncome!CH58)</f>
        <v>2993</v>
      </c>
      <c r="F61" s="90">
        <f t="shared" si="0"/>
        <v>11710.066011923349</v>
      </c>
      <c r="G61" s="162">
        <f t="shared" si="1"/>
        <v>3041.5520804268599</v>
      </c>
      <c r="H61" s="96">
        <f>(PerCapitaIncome!CD58/PerCapitaIncome!$CD$5)*100</f>
        <v>109.50230006959939</v>
      </c>
      <c r="I61" s="159">
        <f>(PerCapitaIncome!CH58/PerCapitaIncome!$CH$5)*100</f>
        <v>112.60198222742248</v>
      </c>
      <c r="J61" s="83">
        <f>(PerCapitaIncome!CI58/PerCapitaIncome!$CI$5)*100</f>
        <v>115.21799633721909</v>
      </c>
      <c r="K61" s="90">
        <f>RANK(PerCapitaIncome!CD58,PerCapitaIncome!$CD$11:$CD$64)</f>
        <v>10</v>
      </c>
      <c r="L61" s="64">
        <f>RANK(PerCapitaIncome!CH58,PerCapitaIncome!$CH$11:$CH$64)</f>
        <v>9</v>
      </c>
      <c r="M61" s="144">
        <f>RANK(PerCapitaIncome!CI58,PerCapitaIncome!$CI$11:$CI$64)</f>
        <v>9</v>
      </c>
    </row>
    <row r="62" spans="1:13" x14ac:dyDescent="0.2">
      <c r="A62" s="65" t="s">
        <v>43</v>
      </c>
      <c r="B62" s="65"/>
      <c r="C62" s="60">
        <f>+PerCapitaIncome!CI59</f>
        <v>56807</v>
      </c>
      <c r="D62" s="89">
        <f>(PerCapitaIncome!CI59-PerCapitaIncome!CD59)</f>
        <v>7258</v>
      </c>
      <c r="E62" s="60">
        <f>(PerCapitaIncome!CI59-PerCapitaIncome!CH59)</f>
        <v>814</v>
      </c>
      <c r="F62" s="89">
        <f t="shared" si="0"/>
        <v>8009.0142399679298</v>
      </c>
      <c r="G62" s="163">
        <f t="shared" si="1"/>
        <v>827.20460857583157</v>
      </c>
      <c r="H62" s="95">
        <f>(PerCapitaIncome!CD59/PerCapitaIncome!$CD$5)*100</f>
        <v>127.55317643812631</v>
      </c>
      <c r="I62" s="158">
        <f>(PerCapitaIncome!CH59/PerCapitaIncome!$CH$5)*100</f>
        <v>125.70625230999414</v>
      </c>
      <c r="J62" s="82">
        <f>(PerCapitaIncome!CI59/PerCapitaIncome!$CI$5)*100</f>
        <v>123.14791845431532</v>
      </c>
      <c r="K62" s="89">
        <f>RANK(PerCapitaIncome!CD59,PerCapitaIncome!$CD$11:$CD$64)</f>
        <v>4</v>
      </c>
      <c r="L62" s="60">
        <f>RANK(PerCapitaIncome!CH59,PerCapitaIncome!$CH$11:$CH$64)</f>
        <v>5</v>
      </c>
      <c r="M62" s="143">
        <f>RANK(PerCapitaIncome!CI59,PerCapitaIncome!$CI$11:$CI$64)</f>
        <v>4</v>
      </c>
    </row>
    <row r="63" spans="1:13" x14ac:dyDescent="0.2">
      <c r="A63" s="65" t="s">
        <v>45</v>
      </c>
      <c r="B63" s="65"/>
      <c r="C63" s="60">
        <f>+PerCapitaIncome!CI60</f>
        <v>56231</v>
      </c>
      <c r="D63" s="89">
        <f>(PerCapitaIncome!CI60-PerCapitaIncome!CD60)</f>
        <v>9407</v>
      </c>
      <c r="E63" s="60">
        <f>(PerCapitaIncome!CI60-PerCapitaIncome!CH60)</f>
        <v>2168</v>
      </c>
      <c r="F63" s="89">
        <f t="shared" si="0"/>
        <v>10380.379850561907</v>
      </c>
      <c r="G63" s="163">
        <f t="shared" si="1"/>
        <v>2203.1690311945981</v>
      </c>
      <c r="H63" s="95">
        <f>(PerCapitaIncome!CD60/PerCapitaIncome!$CD$5)*100</f>
        <v>120.53825371932486</v>
      </c>
      <c r="I63" s="158">
        <f>(PerCapitaIncome!CH60/PerCapitaIncome!$CH$5)*100</f>
        <v>121.37333449958412</v>
      </c>
      <c r="J63" s="82">
        <f>(PerCapitaIncome!CI60/PerCapitaIncome!$CI$5)*100</f>
        <v>121.89924837792181</v>
      </c>
      <c r="K63" s="89">
        <f>RANK(PerCapitaIncome!CD60,PerCapitaIncome!$CD$11:$CD$64)</f>
        <v>6</v>
      </c>
      <c r="L63" s="60">
        <f>RANK(PerCapitaIncome!CH60,PerCapitaIncome!$CH$11:$CH$64)</f>
        <v>7</v>
      </c>
      <c r="M63" s="143">
        <f>RANK(PerCapitaIncome!CI60,PerCapitaIncome!$CI$11:$CI$64)</f>
        <v>5</v>
      </c>
    </row>
    <row r="64" spans="1:13" x14ac:dyDescent="0.2">
      <c r="A64" s="65" t="s">
        <v>72</v>
      </c>
      <c r="B64" s="65"/>
      <c r="C64" s="60">
        <f>+PerCapitaIncome!CI61</f>
        <v>47727</v>
      </c>
      <c r="D64" s="89">
        <f>(PerCapitaIncome!CI61-PerCapitaIncome!CD61)</f>
        <v>8278</v>
      </c>
      <c r="E64" s="60">
        <f>(PerCapitaIncome!CI61-PerCapitaIncome!CH61)</f>
        <v>1801</v>
      </c>
      <c r="F64" s="89">
        <f t="shared" si="0"/>
        <v>9134.5577126556254</v>
      </c>
      <c r="G64" s="163">
        <f t="shared" si="1"/>
        <v>1830.2156020209736</v>
      </c>
      <c r="H64" s="95">
        <f>(PerCapitaIncome!CD61/PerCapitaIncome!$CD$5)*100</f>
        <v>101.55291241614654</v>
      </c>
      <c r="I64" s="158">
        <f>(PerCapitaIncome!CH61/PerCapitaIncome!$CH$5)*100</f>
        <v>103.10548360667926</v>
      </c>
      <c r="J64" s="82">
        <f>(PerCapitaIncome!CI61/PerCapitaIncome!$CI$5)*100</f>
        <v>103.46402211116776</v>
      </c>
      <c r="K64" s="89">
        <f>RANK(PerCapitaIncome!CD61,PerCapitaIncome!$CD$11:$CD$64)</f>
        <v>19</v>
      </c>
      <c r="L64" s="60">
        <f>RANK(PerCapitaIncome!CH61,PerCapitaIncome!$CH$11:$CH$64)</f>
        <v>19</v>
      </c>
      <c r="M64" s="143">
        <f>RANK(PerCapitaIncome!CI61,PerCapitaIncome!$CI$11:$CI$64)</f>
        <v>18</v>
      </c>
    </row>
    <row r="65" spans="1:256" x14ac:dyDescent="0.2">
      <c r="A65" s="65" t="s">
        <v>49</v>
      </c>
      <c r="B65" s="65"/>
      <c r="C65" s="60">
        <f>+PerCapitaIncome!CI62</f>
        <v>48838</v>
      </c>
      <c r="D65" s="89">
        <f>(PerCapitaIncome!CI62-PerCapitaIncome!CD62)</f>
        <v>8243</v>
      </c>
      <c r="E65" s="60">
        <f>(PerCapitaIncome!CI62-PerCapitaIncome!CH62)</f>
        <v>1826</v>
      </c>
      <c r="F65" s="89">
        <f t="shared" si="0"/>
        <v>9095.9361229065362</v>
      </c>
      <c r="G65" s="163">
        <f t="shared" si="1"/>
        <v>1855.6211489674058</v>
      </c>
      <c r="H65" s="95">
        <f>(PerCapitaIncome!CD62/PerCapitaIncome!$CD$5)*100</f>
        <v>104.50304138339297</v>
      </c>
      <c r="I65" s="158">
        <f>(PerCapitaIncome!CH62/PerCapitaIncome!$CH$5)*100</f>
        <v>105.54359176321049</v>
      </c>
      <c r="J65" s="82">
        <f>(PerCapitaIncome!CI62/PerCapitaIncome!$CI$5)*100</f>
        <v>105.87248123421146</v>
      </c>
      <c r="K65" s="89">
        <f>RANK(PerCapitaIncome!CD62,PerCapitaIncome!$CD$11:$CD$64)</f>
        <v>16</v>
      </c>
      <c r="L65" s="60">
        <f>RANK(PerCapitaIncome!CH62,PerCapitaIncome!$CH$11:$CH$64)</f>
        <v>15</v>
      </c>
      <c r="M65" s="143">
        <f>RANK(PerCapitaIncome!CI62,PerCapitaIncome!$CI$11:$CI$64)</f>
        <v>14</v>
      </c>
    </row>
    <row r="66" spans="1:256" x14ac:dyDescent="0.2">
      <c r="A66" s="55" t="s">
        <v>52</v>
      </c>
      <c r="B66" s="55"/>
      <c r="C66" s="155">
        <f>+PerCapitaIncome!CI63</f>
        <v>47330</v>
      </c>
      <c r="D66" s="93">
        <f>(PerCapitaIncome!CI63-PerCapitaIncome!CD63)</f>
        <v>8451</v>
      </c>
      <c r="E66" s="155">
        <f>(PerCapitaIncome!CI63-PerCapitaIncome!CH63)</f>
        <v>1547</v>
      </c>
      <c r="F66" s="93">
        <f t="shared" si="0"/>
        <v>9325.4587134154008</v>
      </c>
      <c r="G66" s="164">
        <f t="shared" si="1"/>
        <v>1572.0952450452228</v>
      </c>
      <c r="H66" s="94">
        <f>(PerCapitaIncome!CD63/PerCapitaIncome!$CD$5)*100</f>
        <v>100.08557078322293</v>
      </c>
      <c r="I66" s="81">
        <f>(PerCapitaIncome!CH63/PerCapitaIncome!$CH$5)*100</f>
        <v>102.78444358238463</v>
      </c>
      <c r="J66" s="156">
        <f>(PerCapitaIncome!CI63/PerCapitaIncome!$CI$5)*100</f>
        <v>102.60339360365349</v>
      </c>
      <c r="K66" s="93">
        <f>RANK(PerCapitaIncome!CD63,PerCapitaIncome!$CD$11:$CD$64)</f>
        <v>21</v>
      </c>
      <c r="L66" s="56">
        <f>RANK(PerCapitaIncome!CH63,PerCapitaIncome!$CH$11:$CH$64)</f>
        <v>20</v>
      </c>
      <c r="M66" s="56">
        <f>RANK(PerCapitaIncome!CI63,PerCapitaIncome!$CI$11:$CI$64)</f>
        <v>19</v>
      </c>
    </row>
    <row r="67" spans="1:256" x14ac:dyDescent="0.2">
      <c r="A67" s="79" t="s">
        <v>65</v>
      </c>
      <c r="B67" s="79"/>
      <c r="C67" s="153">
        <f>+PerCapitaIncome!CI64</f>
        <v>76532</v>
      </c>
      <c r="D67" s="91">
        <f>(PerCapitaIncome!CI64-PerCapitaIncome!CD64)</f>
        <v>8175</v>
      </c>
      <c r="E67" s="153">
        <f>(PerCapitaIncome!CI64-PerCapitaIncome!CH64)</f>
        <v>2019</v>
      </c>
      <c r="F67" s="91">
        <f t="shared" si="0"/>
        <v>9020.899891394025</v>
      </c>
      <c r="G67" s="165">
        <f t="shared" si="1"/>
        <v>2051.7519713938623</v>
      </c>
      <c r="H67" s="98">
        <f>(PerCapitaIncome!CD64/PerCapitaIncome!$CD$5)*100</f>
        <v>175.97030175747241</v>
      </c>
      <c r="I67" s="85">
        <f>(PerCapitaIncome!CH64/PerCapitaIncome!$CH$5)*100</f>
        <v>167.284303008851</v>
      </c>
      <c r="J67" s="157">
        <f>(PerCapitaIncome!CI64/PerCapitaIncome!$CI$5)*100</f>
        <v>165.90836508081154</v>
      </c>
      <c r="K67" s="91">
        <f>RANK(PerCapitaIncome!CD64,PerCapitaIncome!$CD$11:$CD$64)</f>
        <v>1</v>
      </c>
      <c r="L67" s="75">
        <f>RANK(PerCapitaIncome!CH64,PerCapitaIncome!$CH$11:$CH$64)</f>
        <v>1</v>
      </c>
      <c r="M67" s="75">
        <f>RANK(PerCapitaIncome!CI64,PerCapitaIncome!$CI$11:$CI$64)</f>
        <v>1</v>
      </c>
    </row>
    <row r="68" spans="1:256" ht="18" customHeight="1" x14ac:dyDescent="0.2">
      <c r="A68" s="28" t="s">
        <v>88</v>
      </c>
      <c r="B68" s="10"/>
      <c r="C68" s="49"/>
      <c r="D68" s="50"/>
      <c r="E68" s="50"/>
      <c r="F68" s="50"/>
      <c r="G68" s="50"/>
      <c r="H68" s="50"/>
      <c r="I68" s="50"/>
      <c r="J68" s="50"/>
      <c r="K68" s="50"/>
      <c r="L68" s="50"/>
      <c r="M68" s="50"/>
    </row>
    <row r="69" spans="1:256" ht="18" customHeight="1" x14ac:dyDescent="0.2">
      <c r="A69" s="167"/>
      <c r="B69" s="166"/>
      <c r="C69" s="166"/>
      <c r="D69" s="166"/>
      <c r="E69" s="166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  <c r="U69" s="28"/>
      <c r="V69" s="28"/>
      <c r="W69" s="28"/>
      <c r="X69" s="28"/>
      <c r="Y69" s="28"/>
      <c r="Z69" s="28"/>
      <c r="AA69" s="28"/>
      <c r="AB69" s="28"/>
      <c r="AC69" s="28"/>
      <c r="AD69" s="28"/>
      <c r="AE69" s="28"/>
      <c r="AF69" s="28"/>
      <c r="AG69" s="28"/>
      <c r="AH69" s="28"/>
      <c r="AI69" s="28"/>
      <c r="AJ69" s="28"/>
      <c r="AK69" s="28"/>
      <c r="AL69" s="28"/>
      <c r="AM69" s="28"/>
      <c r="AN69" s="28"/>
      <c r="AO69" s="28"/>
      <c r="AP69" s="28"/>
      <c r="AQ69" s="28"/>
      <c r="AR69" s="28"/>
      <c r="AS69" s="28"/>
      <c r="AT69" s="28"/>
      <c r="AU69" s="28"/>
      <c r="AV69" s="28"/>
      <c r="AW69" s="28"/>
      <c r="AX69" s="28"/>
      <c r="AY69" s="28"/>
      <c r="AZ69" s="28"/>
      <c r="BA69" s="28"/>
      <c r="BB69" s="28"/>
      <c r="BC69" s="28"/>
      <c r="BD69" s="28"/>
      <c r="BE69" s="28"/>
      <c r="BF69" s="28"/>
      <c r="BG69" s="28"/>
      <c r="BH69" s="28"/>
      <c r="BI69" s="28"/>
      <c r="BJ69" s="28"/>
      <c r="BK69" s="28"/>
      <c r="BL69" s="28"/>
      <c r="BM69" s="28"/>
      <c r="BN69" s="28"/>
      <c r="BO69" s="28"/>
      <c r="BP69" s="28"/>
      <c r="BQ69" s="28"/>
      <c r="BR69" s="28"/>
      <c r="BS69" s="28"/>
      <c r="BT69" s="28"/>
      <c r="BU69" s="28"/>
      <c r="BV69" s="28"/>
      <c r="BW69" s="28"/>
      <c r="BX69" s="28"/>
      <c r="BY69" s="28"/>
      <c r="BZ69" s="28"/>
      <c r="CA69" s="28"/>
      <c r="CB69" s="28"/>
      <c r="CC69" s="28"/>
      <c r="CD69" s="28"/>
      <c r="CE69" s="28"/>
      <c r="CF69" s="28"/>
      <c r="CG69" s="28"/>
      <c r="CH69" s="28"/>
      <c r="CI69" s="28"/>
      <c r="CJ69" s="28"/>
      <c r="CK69" s="28"/>
      <c r="CL69" s="28"/>
      <c r="CM69" s="28"/>
      <c r="CN69" s="28"/>
      <c r="CO69" s="28"/>
      <c r="CP69" s="28"/>
      <c r="CQ69" s="28"/>
      <c r="CR69" s="28"/>
      <c r="CS69" s="28"/>
      <c r="CT69" s="28"/>
      <c r="CU69" s="28"/>
      <c r="CV69" s="28"/>
      <c r="CW69" s="28"/>
      <c r="CX69" s="28"/>
      <c r="CY69" s="28"/>
      <c r="CZ69" s="28"/>
      <c r="DA69" s="28"/>
      <c r="DB69" s="28"/>
      <c r="DC69" s="28"/>
      <c r="DD69" s="28"/>
      <c r="DE69" s="28"/>
      <c r="DF69" s="28"/>
      <c r="DG69" s="28"/>
      <c r="DH69" s="28"/>
      <c r="DI69" s="28"/>
      <c r="DJ69" s="28"/>
      <c r="DK69" s="28"/>
      <c r="DL69" s="28"/>
      <c r="DM69" s="28"/>
      <c r="DN69" s="28"/>
      <c r="DO69" s="28"/>
      <c r="DP69" s="28"/>
      <c r="DQ69" s="28"/>
      <c r="DR69" s="28"/>
      <c r="DS69" s="28"/>
      <c r="DT69" s="28"/>
      <c r="DU69" s="28"/>
      <c r="DV69" s="28"/>
      <c r="DW69" s="28"/>
      <c r="DX69" s="28"/>
      <c r="DY69" s="28"/>
      <c r="DZ69" s="28"/>
      <c r="EA69" s="28"/>
      <c r="EB69" s="28"/>
      <c r="EC69" s="28"/>
      <c r="ED69" s="28"/>
      <c r="EE69" s="28"/>
      <c r="EF69" s="28"/>
      <c r="EG69" s="28"/>
      <c r="EH69" s="28"/>
      <c r="EI69" s="28"/>
      <c r="EJ69" s="28"/>
      <c r="EK69" s="28"/>
      <c r="EL69" s="28"/>
      <c r="EM69" s="28"/>
      <c r="EN69" s="28"/>
      <c r="EO69" s="28"/>
      <c r="EP69" s="28"/>
      <c r="EQ69" s="28"/>
      <c r="ER69" s="28"/>
      <c r="ES69" s="28"/>
      <c r="ET69" s="28"/>
      <c r="EU69" s="28"/>
      <c r="EV69" s="28"/>
      <c r="EW69" s="28"/>
      <c r="EX69" s="28"/>
      <c r="EY69" s="28"/>
      <c r="EZ69" s="28"/>
      <c r="FA69" s="28"/>
      <c r="FB69" s="28"/>
      <c r="FC69" s="28"/>
      <c r="FD69" s="28"/>
      <c r="FE69" s="28"/>
      <c r="FF69" s="28"/>
      <c r="FG69" s="28"/>
      <c r="FH69" s="28"/>
      <c r="FI69" s="28"/>
      <c r="FJ69" s="28"/>
      <c r="FK69" s="28"/>
      <c r="FL69" s="28"/>
      <c r="FM69" s="28"/>
      <c r="FN69" s="28"/>
      <c r="FO69" s="28"/>
      <c r="FP69" s="28"/>
      <c r="FQ69" s="28"/>
      <c r="FR69" s="28"/>
      <c r="FS69" s="28"/>
      <c r="FT69" s="28"/>
      <c r="FU69" s="28"/>
      <c r="FV69" s="28"/>
      <c r="FW69" s="28"/>
      <c r="FX69" s="28"/>
      <c r="FY69" s="28"/>
      <c r="FZ69" s="28"/>
      <c r="GA69" s="28"/>
      <c r="GB69" s="28"/>
      <c r="GC69" s="28"/>
      <c r="GD69" s="28"/>
      <c r="GE69" s="28"/>
      <c r="GF69" s="28"/>
      <c r="GG69" s="28"/>
      <c r="GH69" s="28"/>
      <c r="GI69" s="28"/>
      <c r="GJ69" s="28"/>
      <c r="GK69" s="28"/>
      <c r="GL69" s="28"/>
      <c r="GM69" s="28"/>
      <c r="GN69" s="28"/>
      <c r="GO69" s="28"/>
      <c r="GP69" s="28"/>
      <c r="GQ69" s="28"/>
      <c r="GR69" s="28"/>
      <c r="GS69" s="28"/>
      <c r="GT69" s="28"/>
      <c r="GU69" s="28"/>
      <c r="GV69" s="28"/>
      <c r="GW69" s="28"/>
      <c r="GX69" s="28"/>
      <c r="GY69" s="28"/>
      <c r="GZ69" s="28"/>
      <c r="HA69" s="28"/>
      <c r="HB69" s="28"/>
      <c r="HC69" s="28"/>
      <c r="HD69" s="28"/>
      <c r="HE69" s="28"/>
      <c r="HF69" s="28"/>
      <c r="HG69" s="28"/>
      <c r="HH69" s="28"/>
      <c r="HI69" s="28"/>
      <c r="HJ69" s="28"/>
      <c r="HK69" s="28"/>
      <c r="HL69" s="28"/>
      <c r="HM69" s="28"/>
      <c r="HN69" s="28"/>
      <c r="HO69" s="28"/>
      <c r="HP69" s="28"/>
      <c r="HQ69" s="28"/>
      <c r="HR69" s="28"/>
      <c r="HS69" s="28"/>
      <c r="HT69" s="28"/>
      <c r="HU69" s="28"/>
      <c r="HV69" s="28"/>
      <c r="HW69" s="28"/>
      <c r="HX69" s="28"/>
      <c r="HY69" s="28"/>
      <c r="HZ69" s="28"/>
      <c r="IA69" s="28"/>
      <c r="IB69" s="28"/>
      <c r="IC69" s="28"/>
      <c r="ID69" s="28"/>
      <c r="IE69" s="28"/>
      <c r="IF69" s="28"/>
      <c r="IG69" s="28"/>
      <c r="IH69" s="28"/>
      <c r="II69" s="28"/>
      <c r="IJ69" s="28"/>
      <c r="IK69" s="28"/>
      <c r="IL69" s="28"/>
      <c r="IM69" s="28"/>
      <c r="IN69" s="28"/>
      <c r="IO69" s="28"/>
      <c r="IP69" s="28"/>
      <c r="IQ69" s="28"/>
      <c r="IR69" s="28"/>
      <c r="IS69" s="28"/>
      <c r="IT69" s="28"/>
      <c r="IU69" s="28"/>
      <c r="IV69" s="28"/>
    </row>
    <row r="70" spans="1:256" ht="27.75" customHeight="1" x14ac:dyDescent="0.25">
      <c r="A70" s="181" t="s">
        <v>89</v>
      </c>
      <c r="B70" s="182" t="s">
        <v>90</v>
      </c>
      <c r="C70" s="183"/>
      <c r="D70" s="183"/>
      <c r="E70" s="183"/>
      <c r="F70" s="183"/>
      <c r="G70" s="183"/>
      <c r="H70" s="183"/>
      <c r="I70" s="183"/>
      <c r="J70" s="183"/>
      <c r="K70" s="183"/>
      <c r="L70" s="183"/>
      <c r="M70" s="183"/>
      <c r="N70" s="28"/>
      <c r="O70" s="28"/>
      <c r="P70" s="28"/>
      <c r="Q70" s="28"/>
      <c r="R70" s="28"/>
      <c r="S70" s="28"/>
      <c r="T70" s="28"/>
      <c r="U70" s="28"/>
      <c r="V70" s="28"/>
      <c r="W70" s="28"/>
      <c r="X70" s="28"/>
      <c r="Y70" s="28"/>
      <c r="Z70" s="28"/>
      <c r="AA70" s="28"/>
      <c r="AB70" s="28"/>
      <c r="AC70" s="28"/>
      <c r="AD70" s="28"/>
      <c r="AE70" s="28"/>
      <c r="AF70" s="28"/>
      <c r="AG70" s="28"/>
      <c r="AH70" s="28"/>
      <c r="AI70" s="28"/>
      <c r="AJ70" s="28"/>
      <c r="AK70" s="28"/>
      <c r="AL70" s="28"/>
      <c r="AM70" s="28"/>
      <c r="AN70" s="28"/>
      <c r="AO70" s="28"/>
      <c r="AP70" s="28"/>
      <c r="AQ70" s="28"/>
      <c r="AR70" s="28"/>
      <c r="AS70" s="28"/>
      <c r="AT70" s="28"/>
      <c r="AU70" s="28"/>
      <c r="AV70" s="28"/>
      <c r="AW70" s="28"/>
      <c r="AX70" s="28"/>
      <c r="AY70" s="28"/>
      <c r="AZ70" s="28"/>
      <c r="BA70" s="28"/>
      <c r="BB70" s="28"/>
      <c r="BC70" s="28"/>
      <c r="BD70" s="28"/>
      <c r="BE70" s="28"/>
      <c r="BF70" s="28"/>
      <c r="BG70" s="28"/>
      <c r="BH70" s="28"/>
      <c r="BI70" s="28"/>
      <c r="BJ70" s="28"/>
      <c r="BK70" s="28"/>
      <c r="BL70" s="28"/>
      <c r="BM70" s="28"/>
      <c r="BN70" s="28"/>
      <c r="BO70" s="28"/>
      <c r="BP70" s="28"/>
      <c r="BQ70" s="28"/>
      <c r="BR70" s="28"/>
      <c r="BS70" s="28"/>
      <c r="BT70" s="28"/>
      <c r="BU70" s="28"/>
      <c r="BV70" s="28"/>
      <c r="BW70" s="28"/>
      <c r="BX70" s="28"/>
      <c r="BY70" s="28"/>
      <c r="BZ70" s="28"/>
      <c r="CA70" s="28"/>
      <c r="CB70" s="28"/>
      <c r="CC70" s="28"/>
      <c r="CD70" s="28"/>
      <c r="CE70" s="28"/>
      <c r="CF70" s="28"/>
      <c r="CG70" s="28"/>
      <c r="CH70" s="28"/>
      <c r="CI70" s="28"/>
      <c r="CJ70" s="28"/>
      <c r="CK70" s="28"/>
      <c r="CL70" s="28"/>
      <c r="CM70" s="28"/>
      <c r="CN70" s="28"/>
      <c r="CO70" s="28"/>
      <c r="CP70" s="28"/>
      <c r="CQ70" s="28"/>
      <c r="CR70" s="28"/>
      <c r="CS70" s="28"/>
      <c r="CT70" s="28"/>
      <c r="CU70" s="28"/>
      <c r="CV70" s="28"/>
      <c r="CW70" s="28"/>
      <c r="CX70" s="28"/>
      <c r="CY70" s="28"/>
      <c r="CZ70" s="28"/>
      <c r="DA70" s="28"/>
      <c r="DB70" s="28"/>
      <c r="DC70" s="28"/>
      <c r="DD70" s="28"/>
      <c r="DE70" s="28"/>
      <c r="DF70" s="28"/>
      <c r="DG70" s="28"/>
      <c r="DH70" s="28"/>
      <c r="DI70" s="28"/>
      <c r="DJ70" s="28"/>
      <c r="DK70" s="28"/>
      <c r="DL70" s="28"/>
      <c r="DM70" s="28"/>
      <c r="DN70" s="28"/>
      <c r="DO70" s="28"/>
      <c r="DP70" s="28"/>
      <c r="DQ70" s="28"/>
      <c r="DR70" s="28"/>
      <c r="DS70" s="28"/>
      <c r="DT70" s="28"/>
      <c r="DU70" s="28"/>
      <c r="DV70" s="28"/>
      <c r="DW70" s="28"/>
      <c r="DX70" s="28"/>
      <c r="DY70" s="28"/>
      <c r="DZ70" s="28"/>
      <c r="EA70" s="28"/>
      <c r="EB70" s="28"/>
      <c r="EC70" s="28"/>
      <c r="ED70" s="28"/>
      <c r="EE70" s="28"/>
      <c r="EF70" s="28"/>
      <c r="EG70" s="28"/>
      <c r="EH70" s="28"/>
      <c r="EI70" s="28"/>
      <c r="EJ70" s="28"/>
      <c r="EK70" s="28"/>
      <c r="EL70" s="28"/>
      <c r="EM70" s="28"/>
      <c r="EN70" s="28"/>
      <c r="EO70" s="28"/>
      <c r="EP70" s="28"/>
      <c r="EQ70" s="28"/>
      <c r="ER70" s="28"/>
      <c r="ES70" s="28"/>
      <c r="ET70" s="28"/>
      <c r="EU70" s="28"/>
      <c r="EV70" s="28"/>
      <c r="EW70" s="28"/>
      <c r="EX70" s="28"/>
      <c r="EY70" s="28"/>
      <c r="EZ70" s="28"/>
      <c r="FA70" s="28"/>
      <c r="FB70" s="28"/>
      <c r="FC70" s="28"/>
      <c r="FD70" s="28"/>
      <c r="FE70" s="28"/>
      <c r="FF70" s="28"/>
      <c r="FG70" s="28"/>
      <c r="FH70" s="28"/>
      <c r="FI70" s="28"/>
      <c r="FJ70" s="28"/>
      <c r="FK70" s="28"/>
      <c r="FL70" s="28"/>
      <c r="FM70" s="28"/>
      <c r="FN70" s="28"/>
      <c r="FO70" s="28"/>
      <c r="FP70" s="28"/>
      <c r="FQ70" s="28"/>
      <c r="FR70" s="28"/>
      <c r="FS70" s="28"/>
      <c r="FT70" s="28"/>
      <c r="FU70" s="28"/>
      <c r="FV70" s="28"/>
      <c r="FW70" s="28"/>
      <c r="FX70" s="28"/>
      <c r="FY70" s="28"/>
      <c r="FZ70" s="28"/>
      <c r="GA70" s="28"/>
      <c r="GB70" s="28"/>
      <c r="GC70" s="28"/>
      <c r="GD70" s="28"/>
      <c r="GE70" s="28"/>
      <c r="GF70" s="28"/>
      <c r="GG70" s="28"/>
      <c r="GH70" s="28"/>
      <c r="GI70" s="28"/>
      <c r="GJ70" s="28"/>
      <c r="GK70" s="28"/>
      <c r="GL70" s="28"/>
      <c r="GM70" s="28"/>
      <c r="GN70" s="28"/>
      <c r="GO70" s="28"/>
      <c r="GP70" s="28"/>
      <c r="GQ70" s="28"/>
      <c r="GR70" s="28"/>
      <c r="GS70" s="28"/>
      <c r="GT70" s="28"/>
      <c r="GU70" s="28"/>
      <c r="GV70" s="28"/>
      <c r="GW70" s="28"/>
      <c r="GX70" s="28"/>
      <c r="GY70" s="28"/>
      <c r="GZ70" s="28"/>
      <c r="HA70" s="28"/>
      <c r="HB70" s="28"/>
      <c r="HC70" s="28"/>
      <c r="HD70" s="28"/>
      <c r="HE70" s="28"/>
      <c r="HF70" s="28"/>
      <c r="HG70" s="28"/>
      <c r="HH70" s="28"/>
      <c r="HI70" s="28"/>
      <c r="HJ70" s="28"/>
      <c r="HK70" s="28"/>
      <c r="HL70" s="28"/>
      <c r="HM70" s="28"/>
      <c r="HN70" s="28"/>
      <c r="HO70" s="28"/>
      <c r="HP70" s="28"/>
      <c r="HQ70" s="28"/>
      <c r="HR70" s="28"/>
      <c r="HS70" s="28"/>
      <c r="HT70" s="28"/>
      <c r="HU70" s="28"/>
      <c r="HV70" s="28"/>
      <c r="HW70" s="28"/>
      <c r="HX70" s="28"/>
      <c r="HY70" s="28"/>
      <c r="HZ70" s="28"/>
      <c r="IA70" s="28"/>
      <c r="IB70" s="28"/>
      <c r="IC70" s="28"/>
      <c r="ID70" s="28"/>
      <c r="IE70" s="28"/>
      <c r="IF70" s="28"/>
      <c r="IG70" s="28"/>
      <c r="IH70" s="28"/>
      <c r="II70" s="28"/>
      <c r="IJ70" s="28"/>
      <c r="IK70" s="28"/>
      <c r="IL70" s="28"/>
      <c r="IM70" s="28"/>
      <c r="IN70" s="28"/>
      <c r="IO70" s="28"/>
      <c r="IP70" s="28"/>
      <c r="IQ70" s="28"/>
      <c r="IR70" s="28"/>
      <c r="IS70" s="28"/>
      <c r="IT70" s="28"/>
      <c r="IU70" s="28"/>
      <c r="IV70" s="28"/>
    </row>
    <row r="71" spans="1:256" ht="12.75" customHeight="1" x14ac:dyDescent="0.2"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  <c r="CL71" s="1"/>
      <c r="CM71" s="1"/>
      <c r="CN71" s="1"/>
      <c r="CO71" s="1"/>
      <c r="CP71" s="1"/>
      <c r="CQ71" s="1"/>
      <c r="CR71" s="1"/>
      <c r="CS71" s="1"/>
      <c r="CT71" s="1"/>
      <c r="CU71" s="1"/>
      <c r="CV71" s="1"/>
      <c r="CW71" s="1"/>
      <c r="CX71" s="1"/>
      <c r="CY71" s="1"/>
      <c r="CZ71" s="1"/>
      <c r="DA71" s="1"/>
      <c r="DB71" s="1"/>
      <c r="DC71" s="1"/>
      <c r="DD71" s="1"/>
      <c r="DE71" s="1"/>
      <c r="DF71" s="1"/>
      <c r="DG71" s="1"/>
      <c r="DH71" s="1"/>
      <c r="DI71" s="1"/>
      <c r="DJ71" s="1"/>
      <c r="DK71" s="1"/>
      <c r="DL71" s="1"/>
      <c r="DM71" s="1"/>
      <c r="DN71" s="1"/>
      <c r="DO71" s="1"/>
      <c r="DP71" s="1"/>
      <c r="DQ71" s="1"/>
      <c r="DR71" s="1"/>
      <c r="DS71" s="1"/>
      <c r="DT71" s="1"/>
      <c r="DU71" s="1"/>
      <c r="DV71" s="1"/>
      <c r="DW71" s="1"/>
      <c r="DX71" s="1"/>
      <c r="DY71" s="1"/>
      <c r="DZ71" s="1"/>
      <c r="EA71" s="1"/>
      <c r="EB71" s="1"/>
      <c r="EC71" s="1"/>
      <c r="ED71" s="1"/>
      <c r="EE71" s="1"/>
      <c r="EF71" s="1"/>
      <c r="EG71" s="1"/>
      <c r="EH71" s="1"/>
      <c r="EI71" s="1"/>
      <c r="EJ71" s="1"/>
      <c r="EK71" s="1"/>
      <c r="EL71" s="1"/>
      <c r="EM71" s="1"/>
      <c r="EN71" s="1"/>
      <c r="EO71" s="1"/>
      <c r="EP71" s="1"/>
      <c r="EQ71" s="1"/>
      <c r="ER71" s="1"/>
      <c r="ES71" s="1"/>
      <c r="ET71" s="1"/>
      <c r="EU71" s="1"/>
      <c r="EV71" s="1"/>
      <c r="EW71" s="1"/>
      <c r="EX71" s="1"/>
      <c r="EY71" s="1"/>
      <c r="EZ71" s="1"/>
      <c r="FA71" s="1"/>
      <c r="FB71" s="1"/>
      <c r="FC71" s="1"/>
      <c r="FD71" s="1"/>
      <c r="FE71" s="1"/>
      <c r="FF71" s="1"/>
      <c r="FG71" s="1"/>
      <c r="FH71" s="1"/>
      <c r="FI71" s="1"/>
      <c r="FJ71" s="1"/>
      <c r="FK71" s="1"/>
      <c r="FL71" s="1"/>
      <c r="FM71" s="1"/>
      <c r="FN71" s="1"/>
      <c r="FO71" s="1"/>
      <c r="FP71" s="1"/>
      <c r="FQ71" s="1"/>
      <c r="FR71" s="1"/>
      <c r="FS71" s="1"/>
      <c r="FT71" s="1"/>
      <c r="FU71" s="1"/>
      <c r="FV71" s="1"/>
      <c r="FW71" s="1"/>
      <c r="FX71" s="1"/>
      <c r="FY71" s="1"/>
      <c r="FZ71" s="1"/>
      <c r="GA71" s="1"/>
      <c r="GB71" s="1"/>
      <c r="GC71" s="1"/>
      <c r="GD71" s="1"/>
      <c r="GE71" s="1"/>
      <c r="GF71" s="1"/>
      <c r="GG71" s="1"/>
      <c r="GH71" s="1"/>
      <c r="GI71" s="1"/>
      <c r="GJ71" s="1"/>
      <c r="GK71" s="1"/>
      <c r="GL71" s="1"/>
      <c r="GM71" s="1"/>
      <c r="GN71" s="1"/>
      <c r="GO71" s="1"/>
      <c r="GP71" s="1"/>
      <c r="GQ71" s="1"/>
      <c r="GR71" s="1"/>
      <c r="GS71" s="1"/>
      <c r="GT71" s="1"/>
      <c r="GU71" s="1"/>
      <c r="GV71" s="1"/>
      <c r="GW71" s="1"/>
      <c r="GX71" s="1"/>
      <c r="GY71" s="1"/>
      <c r="GZ71" s="1"/>
      <c r="HA71" s="1"/>
      <c r="HB71" s="1"/>
      <c r="HC71" s="1"/>
      <c r="HD71" s="1"/>
      <c r="HE71" s="1"/>
      <c r="HF71" s="1"/>
      <c r="HG71" s="1"/>
      <c r="HH71" s="1"/>
      <c r="HI71" s="1"/>
      <c r="HJ71" s="1"/>
      <c r="HK71" s="1"/>
      <c r="HL71" s="1"/>
      <c r="HM71" s="1"/>
      <c r="HN71" s="1"/>
      <c r="HO71" s="1"/>
      <c r="HP71" s="1"/>
      <c r="HQ71" s="1"/>
      <c r="HR71" s="1"/>
      <c r="HS71" s="1"/>
      <c r="HT71" s="1"/>
      <c r="HU71" s="1"/>
      <c r="HV71" s="1"/>
      <c r="HW71" s="1"/>
      <c r="HX71" s="1"/>
      <c r="HY71" s="1"/>
      <c r="HZ71" s="1"/>
      <c r="IA71" s="1"/>
      <c r="IB71" s="1"/>
      <c r="IC71" s="1"/>
      <c r="ID71" s="1"/>
      <c r="IE71" s="1"/>
      <c r="IF71" s="1"/>
      <c r="IG71" s="1"/>
      <c r="IH71" s="1"/>
      <c r="II71" s="1"/>
      <c r="IJ71" s="1"/>
      <c r="IK71" s="1"/>
      <c r="IL71" s="1"/>
      <c r="IM71" s="1"/>
      <c r="IN71" s="1"/>
      <c r="IO71" s="1"/>
      <c r="IP71" s="1"/>
      <c r="IQ71" s="1"/>
    </row>
    <row r="72" spans="1:256" x14ac:dyDescent="0.2">
      <c r="M72" s="152" t="s">
        <v>87</v>
      </c>
    </row>
  </sheetData>
  <mergeCells count="1">
    <mergeCell ref="B70:M70"/>
  </mergeCells>
  <phoneticPr fontId="7" type="noConversion"/>
  <printOptions horizontalCentered="1"/>
  <pageMargins left="0.5" right="0.5" top="0.5" bottom="0.5" header="0.5" footer="0.5"/>
  <pageSetup scale="79" orientation="portrait" verticalDpi="300" r:id="rId1"/>
  <headerFooter alignWithMargins="0">
    <oddFooter>&amp;L&amp;"Arial,Regular"&amp;10SREB Fact Book&amp;R&amp;"Arial,Regular"&amp;10 &amp;D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enableFormatConditionsCalculation="0">
    <tabColor indexed="18"/>
  </sheetPr>
  <dimension ref="A1:CI1016"/>
  <sheetViews>
    <sheetView zoomScale="80" zoomScaleNormal="80" workbookViewId="0">
      <pane xSplit="1" ySplit="7" topLeftCell="BU29" activePane="bottomRight" state="frozen"/>
      <selection pane="topRight" activeCell="C1" sqref="C1"/>
      <selection pane="bottomLeft" activeCell="A7" sqref="A7"/>
      <selection pane="bottomRight" activeCell="CI38" sqref="CI38"/>
    </sheetView>
  </sheetViews>
  <sheetFormatPr defaultColWidth="9.625" defaultRowHeight="12.75" x14ac:dyDescent="0.2"/>
  <cols>
    <col min="1" max="1" width="18.625" style="5" customWidth="1"/>
    <col min="2" max="14" width="10.625" style="1" customWidth="1"/>
    <col min="15" max="49" width="12.125" style="1" customWidth="1"/>
    <col min="50" max="54" width="12.75" style="1" customWidth="1"/>
    <col min="55" max="55" width="12.25" style="1" customWidth="1"/>
    <col min="56" max="61" width="13.875" style="1" customWidth="1"/>
    <col min="62" max="62" width="13" style="1" customWidth="1"/>
    <col min="63" max="66" width="12.875" style="1" customWidth="1"/>
    <col min="67" max="68" width="12.125" style="1" customWidth="1"/>
    <col min="69" max="70" width="13.125" style="1" customWidth="1"/>
    <col min="71" max="72" width="12.125" style="1" customWidth="1"/>
    <col min="73" max="73" width="13.25" style="1" customWidth="1"/>
    <col min="74" max="74" width="12.125" style="1" customWidth="1"/>
    <col min="75" max="75" width="13.25" style="1" customWidth="1"/>
    <col min="76" max="76" width="13" style="1" customWidth="1"/>
    <col min="77" max="82" width="13.125" style="1" customWidth="1"/>
    <col min="83" max="84" width="14.5" style="5" customWidth="1"/>
    <col min="85" max="85" width="12.5" style="5" customWidth="1"/>
    <col min="86" max="86" width="12.625" style="5" customWidth="1"/>
    <col min="87" max="87" width="13" style="5" bestFit="1" customWidth="1"/>
    <col min="88" max="16384" width="9.625" style="5"/>
  </cols>
  <sheetData>
    <row r="1" spans="1:87" ht="12.75" customHeight="1" x14ac:dyDescent="0.2">
      <c r="A1" s="109" t="s">
        <v>57</v>
      </c>
      <c r="BM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</row>
    <row r="2" spans="1:87" ht="12.75" customHeight="1" x14ac:dyDescent="0.2">
      <c r="A2" s="109"/>
      <c r="BM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</row>
    <row r="3" spans="1:87" ht="12.75" customHeight="1" x14ac:dyDescent="0.2">
      <c r="A3" s="109"/>
      <c r="BM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</row>
    <row r="4" spans="1:87" s="106" customFormat="1" ht="12.75" customHeight="1" x14ac:dyDescent="0.2">
      <c r="A4" s="103" t="s">
        <v>2</v>
      </c>
      <c r="B4" s="105">
        <v>1929</v>
      </c>
      <c r="C4" s="105">
        <v>1930</v>
      </c>
      <c r="D4" s="105">
        <v>1931</v>
      </c>
      <c r="E4" s="105">
        <v>1932</v>
      </c>
      <c r="F4" s="105">
        <v>1933</v>
      </c>
      <c r="G4" s="105">
        <v>1934</v>
      </c>
      <c r="H4" s="105">
        <v>1935</v>
      </c>
      <c r="I4" s="105">
        <v>1936</v>
      </c>
      <c r="J4" s="105">
        <v>1937</v>
      </c>
      <c r="K4" s="105">
        <v>1938</v>
      </c>
      <c r="L4" s="105">
        <v>1939</v>
      </c>
      <c r="M4" s="105">
        <v>1940</v>
      </c>
      <c r="N4" s="105">
        <v>1941</v>
      </c>
      <c r="O4" s="105">
        <v>1942</v>
      </c>
      <c r="P4" s="105">
        <v>1943</v>
      </c>
      <c r="Q4" s="105">
        <v>1944</v>
      </c>
      <c r="R4" s="105">
        <v>1945</v>
      </c>
      <c r="S4" s="105">
        <v>1946</v>
      </c>
      <c r="T4" s="105">
        <v>1947</v>
      </c>
      <c r="U4" s="105">
        <v>1948</v>
      </c>
      <c r="V4" s="105">
        <v>1949</v>
      </c>
      <c r="W4" s="105">
        <v>1950</v>
      </c>
      <c r="X4" s="105">
        <v>1951</v>
      </c>
      <c r="Y4" s="105">
        <v>1952</v>
      </c>
      <c r="Z4" s="105">
        <v>1953</v>
      </c>
      <c r="AA4" s="105">
        <v>1954</v>
      </c>
      <c r="AB4" s="105">
        <v>1955</v>
      </c>
      <c r="AC4" s="105">
        <v>1956</v>
      </c>
      <c r="AD4" s="105">
        <v>1957</v>
      </c>
      <c r="AE4" s="104">
        <v>1958</v>
      </c>
      <c r="AF4" s="104">
        <v>1959</v>
      </c>
      <c r="AG4" s="104">
        <v>1960</v>
      </c>
      <c r="AH4" s="104">
        <v>1961</v>
      </c>
      <c r="AI4" s="104">
        <v>1962</v>
      </c>
      <c r="AJ4" s="104">
        <v>1963</v>
      </c>
      <c r="AK4" s="104">
        <v>1964</v>
      </c>
      <c r="AL4" s="104">
        <v>1965</v>
      </c>
      <c r="AM4" s="104">
        <v>1966</v>
      </c>
      <c r="AN4" s="104">
        <v>1967</v>
      </c>
      <c r="AO4" s="104">
        <v>1968</v>
      </c>
      <c r="AP4" s="104">
        <v>1969</v>
      </c>
      <c r="AQ4" s="104">
        <v>1970</v>
      </c>
      <c r="AR4" s="104">
        <v>1971</v>
      </c>
      <c r="AS4" s="104">
        <v>1972</v>
      </c>
      <c r="AT4" s="104">
        <v>1973</v>
      </c>
      <c r="AU4" s="104">
        <v>1974</v>
      </c>
      <c r="AV4" s="104">
        <v>1975</v>
      </c>
      <c r="AW4" s="104">
        <v>1976</v>
      </c>
      <c r="AX4" s="104">
        <v>1977</v>
      </c>
      <c r="AY4" s="104">
        <v>1978</v>
      </c>
      <c r="AZ4" s="104">
        <v>1979</v>
      </c>
      <c r="BA4" s="104">
        <v>1980</v>
      </c>
      <c r="BB4" s="104">
        <v>1981</v>
      </c>
      <c r="BC4" s="104">
        <v>1982</v>
      </c>
      <c r="BD4" s="104">
        <v>1983</v>
      </c>
      <c r="BE4" s="104">
        <v>1984</v>
      </c>
      <c r="BF4" s="104">
        <v>1985</v>
      </c>
      <c r="BG4" s="104">
        <v>1986</v>
      </c>
      <c r="BH4" s="104">
        <v>1987</v>
      </c>
      <c r="BI4" s="104">
        <v>1988</v>
      </c>
      <c r="BJ4" s="104">
        <v>1989</v>
      </c>
      <c r="BK4" s="104">
        <v>1990</v>
      </c>
      <c r="BL4" s="104">
        <v>1991</v>
      </c>
      <c r="BM4" s="104">
        <v>1992</v>
      </c>
      <c r="BN4" s="104">
        <v>1993</v>
      </c>
      <c r="BO4" s="104">
        <v>1994</v>
      </c>
      <c r="BP4" s="104">
        <v>1995</v>
      </c>
      <c r="BQ4" s="104">
        <v>1996</v>
      </c>
      <c r="BR4" s="104">
        <v>1997</v>
      </c>
      <c r="BS4" s="104">
        <v>1998</v>
      </c>
      <c r="BT4" s="104">
        <v>1999</v>
      </c>
      <c r="BU4" s="104">
        <v>2000</v>
      </c>
      <c r="BV4" s="104">
        <v>2001</v>
      </c>
      <c r="BW4" s="104">
        <v>2002</v>
      </c>
      <c r="BX4" s="104">
        <v>2003</v>
      </c>
      <c r="BY4" s="104">
        <v>2004</v>
      </c>
      <c r="BZ4" s="104">
        <v>2005</v>
      </c>
      <c r="CA4" s="104">
        <v>2006</v>
      </c>
      <c r="CB4" s="104">
        <v>2007</v>
      </c>
      <c r="CC4" s="104">
        <v>2008</v>
      </c>
      <c r="CD4" s="104">
        <v>2009</v>
      </c>
      <c r="CE4" s="104">
        <v>2010</v>
      </c>
      <c r="CF4" s="104">
        <v>2011</v>
      </c>
      <c r="CG4" s="180">
        <v>2012</v>
      </c>
      <c r="CH4" s="180">
        <v>2013</v>
      </c>
      <c r="CI4" s="179">
        <v>2014</v>
      </c>
    </row>
    <row r="5" spans="1:87" s="107" customFormat="1" ht="12.75" customHeight="1" x14ac:dyDescent="0.2">
      <c r="A5" s="53" t="s">
        <v>67</v>
      </c>
      <c r="B5" s="54">
        <f t="shared" ref="B5:BM5" si="0">B6+B24+B39+B53+B64</f>
        <v>84999000</v>
      </c>
      <c r="C5" s="54">
        <f t="shared" si="0"/>
        <v>76161000</v>
      </c>
      <c r="D5" s="54">
        <f t="shared" si="0"/>
        <v>65222000</v>
      </c>
      <c r="E5" s="54">
        <f t="shared" si="0"/>
        <v>49805000</v>
      </c>
      <c r="F5" s="54">
        <f t="shared" si="0"/>
        <v>46762000</v>
      </c>
      <c r="G5" s="54">
        <f t="shared" si="0"/>
        <v>53605000</v>
      </c>
      <c r="H5" s="54">
        <f t="shared" si="0"/>
        <v>60268000</v>
      </c>
      <c r="I5" s="54">
        <f t="shared" si="0"/>
        <v>68537000</v>
      </c>
      <c r="J5" s="54">
        <f t="shared" si="0"/>
        <v>74002000</v>
      </c>
      <c r="K5" s="54">
        <f t="shared" si="0"/>
        <v>68293000</v>
      </c>
      <c r="L5" s="54">
        <f t="shared" si="0"/>
        <v>72762000</v>
      </c>
      <c r="M5" s="54">
        <f t="shared" si="0"/>
        <v>78308000</v>
      </c>
      <c r="N5" s="54">
        <f t="shared" si="0"/>
        <v>95751000</v>
      </c>
      <c r="O5" s="54">
        <f t="shared" si="0"/>
        <v>122343000</v>
      </c>
      <c r="P5" s="54">
        <f t="shared" si="0"/>
        <v>149066000</v>
      </c>
      <c r="Q5" s="54">
        <f t="shared" si="0"/>
        <v>160159000</v>
      </c>
      <c r="R5" s="54">
        <f t="shared" si="0"/>
        <v>164717000</v>
      </c>
      <c r="S5" s="54">
        <f t="shared" si="0"/>
        <v>176296000</v>
      </c>
      <c r="T5" s="54">
        <f t="shared" si="0"/>
        <v>189393000</v>
      </c>
      <c r="U5" s="54">
        <f t="shared" si="0"/>
        <v>208313000</v>
      </c>
      <c r="V5" s="54">
        <f t="shared" si="0"/>
        <v>205572000</v>
      </c>
      <c r="W5" s="54">
        <f t="shared" si="0"/>
        <v>228469062</v>
      </c>
      <c r="X5" s="54">
        <f t="shared" si="0"/>
        <v>256767925</v>
      </c>
      <c r="Y5" s="54">
        <f t="shared" si="0"/>
        <v>273877384</v>
      </c>
      <c r="Z5" s="54">
        <f t="shared" si="0"/>
        <v>290424064</v>
      </c>
      <c r="AA5" s="54">
        <f t="shared" si="0"/>
        <v>293159332</v>
      </c>
      <c r="AB5" s="54">
        <f t="shared" si="0"/>
        <v>314785061</v>
      </c>
      <c r="AC5" s="54">
        <f t="shared" si="0"/>
        <v>338408558</v>
      </c>
      <c r="AD5" s="54">
        <f t="shared" si="0"/>
        <v>357472561</v>
      </c>
      <c r="AE5" s="54">
        <f t="shared" si="0"/>
        <v>367248632</v>
      </c>
      <c r="AF5" s="54">
        <f t="shared" si="0"/>
        <v>391285727</v>
      </c>
      <c r="AG5" s="54">
        <f t="shared" si="0"/>
        <v>408376000</v>
      </c>
      <c r="AH5" s="54">
        <f t="shared" si="0"/>
        <v>425829000</v>
      </c>
      <c r="AI5" s="54">
        <f t="shared" si="0"/>
        <v>453276000</v>
      </c>
      <c r="AJ5" s="54">
        <f t="shared" si="0"/>
        <v>476109000</v>
      </c>
      <c r="AK5" s="54">
        <f t="shared" si="0"/>
        <v>510599000</v>
      </c>
      <c r="AL5" s="54">
        <f t="shared" si="0"/>
        <v>551432000</v>
      </c>
      <c r="AM5" s="54">
        <f t="shared" si="0"/>
        <v>598615000</v>
      </c>
      <c r="AN5" s="54">
        <f t="shared" si="0"/>
        <v>642212000</v>
      </c>
      <c r="AO5" s="54">
        <f t="shared" si="0"/>
        <v>705105000</v>
      </c>
      <c r="AP5" s="54">
        <f t="shared" si="0"/>
        <v>772235000</v>
      </c>
      <c r="AQ5" s="54">
        <f t="shared" si="0"/>
        <v>832429000</v>
      </c>
      <c r="AR5" s="54">
        <f t="shared" si="0"/>
        <v>897952000</v>
      </c>
      <c r="AS5" s="54">
        <f t="shared" si="0"/>
        <v>987137000</v>
      </c>
      <c r="AT5" s="54">
        <f t="shared" si="0"/>
        <v>1105605000</v>
      </c>
      <c r="AU5" s="54">
        <f t="shared" si="0"/>
        <v>1217556000</v>
      </c>
      <c r="AV5" s="54">
        <f t="shared" si="0"/>
        <v>1329892000</v>
      </c>
      <c r="AW5" s="54">
        <f t="shared" si="0"/>
        <v>1469467000</v>
      </c>
      <c r="AX5" s="54">
        <f t="shared" si="0"/>
        <v>1627310000</v>
      </c>
      <c r="AY5" s="54">
        <f t="shared" si="0"/>
        <v>1831117000</v>
      </c>
      <c r="AZ5" s="54">
        <f t="shared" si="0"/>
        <v>2053827000</v>
      </c>
      <c r="BA5" s="54">
        <f t="shared" si="0"/>
        <v>2298255000</v>
      </c>
      <c r="BB5" s="54">
        <f t="shared" si="0"/>
        <v>2580600000</v>
      </c>
      <c r="BC5" s="54">
        <f t="shared" si="0"/>
        <v>2764886000</v>
      </c>
      <c r="BD5" s="54">
        <f t="shared" si="0"/>
        <v>2949883000</v>
      </c>
      <c r="BE5" s="54">
        <f t="shared" si="0"/>
        <v>3275805000</v>
      </c>
      <c r="BF5" s="54">
        <f t="shared" si="0"/>
        <v>3511344000</v>
      </c>
      <c r="BG5" s="54">
        <f t="shared" si="0"/>
        <v>3708199000</v>
      </c>
      <c r="BH5" s="54">
        <f t="shared" si="0"/>
        <v>3934655000</v>
      </c>
      <c r="BI5" s="54">
        <f t="shared" si="0"/>
        <v>4237460000</v>
      </c>
      <c r="BJ5" s="54">
        <f t="shared" si="0"/>
        <v>4571133000</v>
      </c>
      <c r="BK5" s="54">
        <f t="shared" si="0"/>
        <v>4861936000</v>
      </c>
      <c r="BL5" s="54">
        <f t="shared" si="0"/>
        <v>5032196000</v>
      </c>
      <c r="BM5" s="54">
        <f t="shared" si="0"/>
        <v>5349384000</v>
      </c>
      <c r="BN5" s="54">
        <f t="shared" ref="BN5:CE5" si="1">BN6+BN24+BN39+BN53+BN64</f>
        <v>5548121000</v>
      </c>
      <c r="BO5" s="54">
        <f t="shared" si="1"/>
        <v>5833906000</v>
      </c>
      <c r="BP5" s="54">
        <f t="shared" si="1"/>
        <v>6144741000</v>
      </c>
      <c r="BQ5" s="54">
        <f t="shared" si="1"/>
        <v>6512485000</v>
      </c>
      <c r="BR5" s="54">
        <f t="shared" si="1"/>
        <v>6907332000</v>
      </c>
      <c r="BS5" s="54">
        <f t="shared" si="1"/>
        <v>7415709000</v>
      </c>
      <c r="BT5" s="54">
        <f t="shared" si="1"/>
        <v>7796137000</v>
      </c>
      <c r="BU5" s="54">
        <f t="shared" si="1"/>
        <v>8554866000</v>
      </c>
      <c r="BV5" s="54">
        <f t="shared" si="1"/>
        <v>8878830000</v>
      </c>
      <c r="BW5" s="54">
        <f t="shared" si="1"/>
        <v>9054781000</v>
      </c>
      <c r="BX5" s="54">
        <f t="shared" si="1"/>
        <v>9369072000</v>
      </c>
      <c r="BY5" s="54">
        <f t="shared" si="1"/>
        <v>9928790000</v>
      </c>
      <c r="BZ5" s="54">
        <f t="shared" si="1"/>
        <v>10476669000</v>
      </c>
      <c r="CA5" s="54">
        <f t="shared" si="1"/>
        <v>11256516000</v>
      </c>
      <c r="CB5" s="54">
        <f t="shared" si="1"/>
        <v>11900562000</v>
      </c>
      <c r="CC5" s="54">
        <f t="shared" si="1"/>
        <v>12451660000</v>
      </c>
      <c r="CD5" s="54">
        <f t="shared" si="1"/>
        <v>11916773000</v>
      </c>
      <c r="CE5" s="54">
        <f t="shared" si="1"/>
        <v>12353577000</v>
      </c>
      <c r="CF5" s="54">
        <f t="shared" ref="CF5:CH5" si="2">CF6+CF24+CF39+CF53+CF64</f>
        <v>12981740848</v>
      </c>
      <c r="CG5" s="54">
        <f t="shared" si="2"/>
        <v>13729063000</v>
      </c>
      <c r="CH5" s="54">
        <f t="shared" si="2"/>
        <v>14081242386</v>
      </c>
      <c r="CI5" s="54">
        <f t="shared" ref="CI5" si="3">CI6+CI24+CI39+CI53+CI64</f>
        <v>14708582173</v>
      </c>
    </row>
    <row r="6" spans="1:87" s="107" customFormat="1" ht="12.75" customHeight="1" x14ac:dyDescent="0.2">
      <c r="A6" s="57" t="s">
        <v>22</v>
      </c>
      <c r="B6" s="58">
        <f t="shared" ref="B6:BM6" si="4">SUM(B8:B23)</f>
        <v>15182974</v>
      </c>
      <c r="C6" s="58">
        <f t="shared" si="4"/>
        <v>13128623</v>
      </c>
      <c r="D6" s="58">
        <f t="shared" si="4"/>
        <v>11449778</v>
      </c>
      <c r="E6" s="58">
        <f t="shared" si="4"/>
        <v>8707475</v>
      </c>
      <c r="F6" s="58">
        <f t="shared" si="4"/>
        <v>8715656</v>
      </c>
      <c r="G6" s="58">
        <f t="shared" si="4"/>
        <v>10342297</v>
      </c>
      <c r="H6" s="58">
        <f t="shared" si="4"/>
        <v>11418594</v>
      </c>
      <c r="I6" s="58">
        <f t="shared" si="4"/>
        <v>13110142</v>
      </c>
      <c r="J6" s="58">
        <f t="shared" si="4"/>
        <v>14415091</v>
      </c>
      <c r="K6" s="58">
        <f t="shared" si="4"/>
        <v>13495847</v>
      </c>
      <c r="L6" s="58">
        <f t="shared" si="4"/>
        <v>14397429</v>
      </c>
      <c r="M6" s="58">
        <f t="shared" si="4"/>
        <v>15566354</v>
      </c>
      <c r="N6" s="58">
        <f t="shared" si="4"/>
        <v>19862853</v>
      </c>
      <c r="O6" s="58">
        <f t="shared" si="4"/>
        <v>27303936</v>
      </c>
      <c r="P6" s="58">
        <f t="shared" si="4"/>
        <v>34382350</v>
      </c>
      <c r="Q6" s="58">
        <f t="shared" si="4"/>
        <v>37906825</v>
      </c>
      <c r="R6" s="58">
        <f t="shared" si="4"/>
        <v>38869662</v>
      </c>
      <c r="S6" s="58">
        <f t="shared" si="4"/>
        <v>40028576</v>
      </c>
      <c r="T6" s="58">
        <f t="shared" si="4"/>
        <v>42652093</v>
      </c>
      <c r="U6" s="58">
        <f t="shared" si="4"/>
        <v>47453526</v>
      </c>
      <c r="V6" s="58">
        <f t="shared" si="4"/>
        <v>47887609</v>
      </c>
      <c r="W6" s="58">
        <f t="shared" si="4"/>
        <v>52804419</v>
      </c>
      <c r="X6" s="58">
        <f t="shared" si="4"/>
        <v>60185617</v>
      </c>
      <c r="Y6" s="58">
        <f t="shared" si="4"/>
        <v>64590925</v>
      </c>
      <c r="Z6" s="58">
        <f t="shared" si="4"/>
        <v>67403485</v>
      </c>
      <c r="AA6" s="58">
        <f t="shared" si="4"/>
        <v>67741341</v>
      </c>
      <c r="AB6" s="58">
        <f t="shared" si="4"/>
        <v>73492987</v>
      </c>
      <c r="AC6" s="58">
        <f t="shared" si="4"/>
        <v>79478630</v>
      </c>
      <c r="AD6" s="58">
        <f t="shared" si="4"/>
        <v>83894484</v>
      </c>
      <c r="AE6" s="58">
        <f t="shared" si="4"/>
        <v>87473507</v>
      </c>
      <c r="AF6" s="58">
        <f t="shared" si="4"/>
        <v>93248176</v>
      </c>
      <c r="AG6" s="58">
        <f t="shared" si="4"/>
        <v>96690631</v>
      </c>
      <c r="AH6" s="58">
        <f t="shared" si="4"/>
        <v>101816986</v>
      </c>
      <c r="AI6" s="58">
        <f t="shared" si="4"/>
        <v>108334765</v>
      </c>
      <c r="AJ6" s="58">
        <f t="shared" si="4"/>
        <v>114971563</v>
      </c>
      <c r="AK6" s="58">
        <f t="shared" si="4"/>
        <v>124139991</v>
      </c>
      <c r="AL6" s="58">
        <f t="shared" si="4"/>
        <v>134603976</v>
      </c>
      <c r="AM6" s="58">
        <f t="shared" si="4"/>
        <v>147318436</v>
      </c>
      <c r="AN6" s="58">
        <f t="shared" si="4"/>
        <v>160130377</v>
      </c>
      <c r="AO6" s="58">
        <f t="shared" si="4"/>
        <v>177632066</v>
      </c>
      <c r="AP6" s="58">
        <f t="shared" si="4"/>
        <v>197240065</v>
      </c>
      <c r="AQ6" s="58">
        <f t="shared" si="4"/>
        <v>216325708</v>
      </c>
      <c r="AR6" s="58">
        <f t="shared" si="4"/>
        <v>237564225</v>
      </c>
      <c r="AS6" s="58">
        <f t="shared" si="4"/>
        <v>265744719</v>
      </c>
      <c r="AT6" s="58">
        <f t="shared" si="4"/>
        <v>302508771</v>
      </c>
      <c r="AU6" s="58">
        <f t="shared" si="4"/>
        <v>338460397</v>
      </c>
      <c r="AV6" s="58">
        <f t="shared" si="4"/>
        <v>373131942</v>
      </c>
      <c r="AW6" s="58">
        <f t="shared" si="4"/>
        <v>417616077</v>
      </c>
      <c r="AX6" s="58">
        <f t="shared" si="4"/>
        <v>464422868</v>
      </c>
      <c r="AY6" s="58">
        <f t="shared" si="4"/>
        <v>528868565</v>
      </c>
      <c r="AZ6" s="58">
        <f t="shared" si="4"/>
        <v>599863039</v>
      </c>
      <c r="BA6" s="58">
        <f t="shared" si="4"/>
        <v>681605959</v>
      </c>
      <c r="BB6" s="58">
        <f t="shared" si="4"/>
        <v>779731552</v>
      </c>
      <c r="BC6" s="58">
        <f t="shared" si="4"/>
        <v>843143101</v>
      </c>
      <c r="BD6" s="58">
        <f t="shared" si="4"/>
        <v>903946612</v>
      </c>
      <c r="BE6" s="58">
        <f t="shared" si="4"/>
        <v>1006891185</v>
      </c>
      <c r="BF6" s="58">
        <f t="shared" si="4"/>
        <v>1084887719</v>
      </c>
      <c r="BG6" s="58">
        <f t="shared" si="4"/>
        <v>1139311386</v>
      </c>
      <c r="BH6" s="58">
        <f t="shared" si="4"/>
        <v>1203842595</v>
      </c>
      <c r="BI6" s="58">
        <f t="shared" si="4"/>
        <v>1296480629</v>
      </c>
      <c r="BJ6" s="58">
        <f t="shared" si="4"/>
        <v>1403808101</v>
      </c>
      <c r="BK6" s="58">
        <f t="shared" si="4"/>
        <v>1499742628</v>
      </c>
      <c r="BL6" s="58">
        <f t="shared" si="4"/>
        <v>1567266396</v>
      </c>
      <c r="BM6" s="58">
        <f t="shared" si="4"/>
        <v>1675397078</v>
      </c>
      <c r="BN6" s="58">
        <f t="shared" ref="BN6:CE6" si="5">SUM(BN8:BN23)</f>
        <v>1757795796</v>
      </c>
      <c r="BO6" s="58">
        <f t="shared" si="5"/>
        <v>1859227130</v>
      </c>
      <c r="BP6" s="58">
        <f t="shared" si="5"/>
        <v>1966902495</v>
      </c>
      <c r="BQ6" s="58">
        <f t="shared" si="5"/>
        <v>2090030958</v>
      </c>
      <c r="BR6" s="58">
        <f t="shared" si="5"/>
        <v>2226882341</v>
      </c>
      <c r="BS6" s="58">
        <f t="shared" si="5"/>
        <v>2394682731</v>
      </c>
      <c r="BT6" s="58">
        <f t="shared" si="5"/>
        <v>2523167086</v>
      </c>
      <c r="BU6" s="58">
        <f t="shared" si="5"/>
        <v>2770264308</v>
      </c>
      <c r="BV6" s="58">
        <f t="shared" si="5"/>
        <v>2901722044</v>
      </c>
      <c r="BW6" s="58">
        <f t="shared" si="5"/>
        <v>2973358732</v>
      </c>
      <c r="BX6" s="58">
        <f t="shared" si="5"/>
        <v>3087581792</v>
      </c>
      <c r="BY6" s="58">
        <f t="shared" si="5"/>
        <v>3300951359</v>
      </c>
      <c r="BZ6" s="58">
        <f t="shared" si="5"/>
        <v>3535945799</v>
      </c>
      <c r="CA6" s="58">
        <f t="shared" si="5"/>
        <v>3809533472</v>
      </c>
      <c r="CB6" s="58">
        <f t="shared" si="5"/>
        <v>4037236467</v>
      </c>
      <c r="CC6" s="58">
        <f t="shared" si="5"/>
        <v>4258800988</v>
      </c>
      <c r="CD6" s="58">
        <f t="shared" si="5"/>
        <v>4082317362</v>
      </c>
      <c r="CE6" s="58">
        <f t="shared" si="5"/>
        <v>4242453591</v>
      </c>
      <c r="CF6" s="58">
        <f t="shared" ref="CF6:CH6" si="6">SUM(CF8:CF23)</f>
        <v>4461911475</v>
      </c>
      <c r="CG6" s="58">
        <f t="shared" si="6"/>
        <v>4752314839</v>
      </c>
      <c r="CH6" s="58">
        <f t="shared" si="6"/>
        <v>4878333161</v>
      </c>
      <c r="CI6" s="58">
        <f t="shared" ref="CI6" si="7">SUM(CI8:CI23)</f>
        <v>5087593417</v>
      </c>
    </row>
    <row r="7" spans="1:87" s="107" customFormat="1" ht="12.75" customHeight="1" x14ac:dyDescent="0.2">
      <c r="A7" s="61" t="s">
        <v>68</v>
      </c>
      <c r="B7" s="62">
        <f t="shared" ref="B7:BM7" si="8">(B6/B5)*100</f>
        <v>17.862532500382358</v>
      </c>
      <c r="C7" s="62">
        <f t="shared" si="8"/>
        <v>17.237986633578867</v>
      </c>
      <c r="D7" s="62">
        <f t="shared" si="8"/>
        <v>17.555085707276685</v>
      </c>
      <c r="E7" s="62">
        <f t="shared" si="8"/>
        <v>17.483134223471538</v>
      </c>
      <c r="F7" s="62">
        <f t="shared" si="8"/>
        <v>18.63833026816646</v>
      </c>
      <c r="G7" s="62">
        <f t="shared" si="8"/>
        <v>19.293530454248671</v>
      </c>
      <c r="H7" s="62">
        <f t="shared" si="8"/>
        <v>18.94636291232495</v>
      </c>
      <c r="I7" s="62">
        <f t="shared" si="8"/>
        <v>19.128561215110089</v>
      </c>
      <c r="J7" s="62">
        <f t="shared" si="8"/>
        <v>19.479326234426097</v>
      </c>
      <c r="K7" s="62">
        <f t="shared" si="8"/>
        <v>19.761684213609009</v>
      </c>
      <c r="L7" s="62">
        <f t="shared" si="8"/>
        <v>19.787016574585635</v>
      </c>
      <c r="M7" s="62">
        <f t="shared" si="8"/>
        <v>19.87837002605098</v>
      </c>
      <c r="N7" s="62">
        <f t="shared" si="8"/>
        <v>20.74427734436194</v>
      </c>
      <c r="O7" s="62">
        <f t="shared" si="8"/>
        <v>22.317530222407495</v>
      </c>
      <c r="P7" s="62">
        <f t="shared" si="8"/>
        <v>23.065185890813463</v>
      </c>
      <c r="Q7" s="62">
        <f t="shared" si="8"/>
        <v>23.668245306226936</v>
      </c>
      <c r="R7" s="62">
        <f t="shared" si="8"/>
        <v>23.59784478833393</v>
      </c>
      <c r="S7" s="62">
        <f t="shared" si="8"/>
        <v>22.705322866088849</v>
      </c>
      <c r="T7" s="62">
        <f t="shared" si="8"/>
        <v>22.520416805267356</v>
      </c>
      <c r="U7" s="62">
        <f t="shared" si="8"/>
        <v>22.779915799782056</v>
      </c>
      <c r="V7" s="62">
        <f t="shared" si="8"/>
        <v>23.29481106376355</v>
      </c>
      <c r="W7" s="62">
        <f t="shared" si="8"/>
        <v>23.11228423566601</v>
      </c>
      <c r="X7" s="62">
        <f t="shared" si="8"/>
        <v>23.439694424449627</v>
      </c>
      <c r="Y7" s="62">
        <f t="shared" si="8"/>
        <v>23.583884166207749</v>
      </c>
      <c r="Z7" s="62">
        <f t="shared" si="8"/>
        <v>23.208643275510394</v>
      </c>
      <c r="AA7" s="62">
        <f t="shared" si="8"/>
        <v>23.107345939784036</v>
      </c>
      <c r="AB7" s="62">
        <f t="shared" si="8"/>
        <v>23.347037742683728</v>
      </c>
      <c r="AC7" s="62">
        <f t="shared" si="8"/>
        <v>23.48599883812631</v>
      </c>
      <c r="AD7" s="62">
        <f t="shared" si="8"/>
        <v>23.468789818528197</v>
      </c>
      <c r="AE7" s="62">
        <f t="shared" si="8"/>
        <v>23.818606627239937</v>
      </c>
      <c r="AF7" s="62">
        <f t="shared" si="8"/>
        <v>23.83122346806174</v>
      </c>
      <c r="AG7" s="62">
        <f t="shared" si="8"/>
        <v>23.676864213371989</v>
      </c>
      <c r="AH7" s="62">
        <f t="shared" si="8"/>
        <v>23.910298734938205</v>
      </c>
      <c r="AI7" s="62">
        <f t="shared" si="8"/>
        <v>23.900397329662283</v>
      </c>
      <c r="AJ7" s="62">
        <f t="shared" si="8"/>
        <v>24.148159980172608</v>
      </c>
      <c r="AK7" s="62">
        <f t="shared" si="8"/>
        <v>24.312619296160001</v>
      </c>
      <c r="AL7" s="62">
        <f t="shared" si="8"/>
        <v>24.409895689767733</v>
      </c>
      <c r="AM7" s="62">
        <f t="shared" si="8"/>
        <v>24.609880474094368</v>
      </c>
      <c r="AN7" s="62">
        <f t="shared" si="8"/>
        <v>24.934192603065654</v>
      </c>
      <c r="AO7" s="62">
        <f t="shared" si="8"/>
        <v>25.192285687947187</v>
      </c>
      <c r="AP7" s="62">
        <f t="shared" si="8"/>
        <v>25.541456292449837</v>
      </c>
      <c r="AQ7" s="62">
        <f t="shared" si="8"/>
        <v>25.987286363161306</v>
      </c>
      <c r="AR7" s="62">
        <f t="shared" si="8"/>
        <v>26.456227615730015</v>
      </c>
      <c r="AS7" s="62">
        <f t="shared" si="8"/>
        <v>26.920753552951616</v>
      </c>
      <c r="AT7" s="62">
        <f t="shared" si="8"/>
        <v>27.361378702158547</v>
      </c>
      <c r="AU7" s="62">
        <f t="shared" si="8"/>
        <v>27.798343320553631</v>
      </c>
      <c r="AV7" s="62">
        <f t="shared" si="8"/>
        <v>28.057311571165179</v>
      </c>
      <c r="AW7" s="62">
        <f t="shared" si="8"/>
        <v>28.419561446429213</v>
      </c>
      <c r="AX7" s="62">
        <f t="shared" si="8"/>
        <v>28.539299088680092</v>
      </c>
      <c r="AY7" s="62">
        <f t="shared" si="8"/>
        <v>28.882292338501582</v>
      </c>
      <c r="AZ7" s="62">
        <f t="shared" si="8"/>
        <v>29.207087013657919</v>
      </c>
      <c r="BA7" s="62">
        <f t="shared" si="8"/>
        <v>29.6575427443865</v>
      </c>
      <c r="BB7" s="62">
        <f t="shared" si="8"/>
        <v>30.215126404712084</v>
      </c>
      <c r="BC7" s="62">
        <f t="shared" si="8"/>
        <v>30.494678659445633</v>
      </c>
      <c r="BD7" s="62">
        <f t="shared" si="8"/>
        <v>30.643473385215618</v>
      </c>
      <c r="BE7" s="62">
        <f t="shared" si="8"/>
        <v>30.737213753565918</v>
      </c>
      <c r="BF7" s="62">
        <f t="shared" si="8"/>
        <v>30.896651510077056</v>
      </c>
      <c r="BG7" s="62">
        <f t="shared" si="8"/>
        <v>30.724116639910644</v>
      </c>
      <c r="BH7" s="62">
        <f t="shared" si="8"/>
        <v>30.59588693290771</v>
      </c>
      <c r="BI7" s="62">
        <f t="shared" si="8"/>
        <v>30.595701882731635</v>
      </c>
      <c r="BJ7" s="62">
        <f t="shared" si="8"/>
        <v>30.710287821421957</v>
      </c>
      <c r="BK7" s="62">
        <f t="shared" si="8"/>
        <v>30.846613941442257</v>
      </c>
      <c r="BL7" s="62">
        <f t="shared" si="8"/>
        <v>31.14478044972811</v>
      </c>
      <c r="BM7" s="62">
        <f t="shared" si="8"/>
        <v>31.319439359746841</v>
      </c>
      <c r="BN7" s="62">
        <f t="shared" ref="BN7:CE7" si="9">(BN6/BN5)*100</f>
        <v>31.682722781280365</v>
      </c>
      <c r="BO7" s="62">
        <f t="shared" si="9"/>
        <v>31.86933642742958</v>
      </c>
      <c r="BP7" s="62">
        <f t="shared" si="9"/>
        <v>32.00952643894999</v>
      </c>
      <c r="BQ7" s="62">
        <f t="shared" si="9"/>
        <v>32.092679798878613</v>
      </c>
      <c r="BR7" s="62">
        <f t="shared" si="9"/>
        <v>32.239399249956421</v>
      </c>
      <c r="BS7" s="62">
        <f t="shared" si="9"/>
        <v>32.292026709785944</v>
      </c>
      <c r="BT7" s="62">
        <f t="shared" si="9"/>
        <v>32.364324613587478</v>
      </c>
      <c r="BU7" s="62">
        <f t="shared" si="9"/>
        <v>32.382322622002498</v>
      </c>
      <c r="BV7" s="62">
        <f t="shared" si="9"/>
        <v>32.681356034522565</v>
      </c>
      <c r="BW7" s="62">
        <f t="shared" si="9"/>
        <v>32.83744501385511</v>
      </c>
      <c r="BX7" s="62">
        <f t="shared" si="9"/>
        <v>32.955043914701477</v>
      </c>
      <c r="BY7" s="62">
        <f t="shared" si="9"/>
        <v>33.246260208947916</v>
      </c>
      <c r="BZ7" s="62">
        <f t="shared" si="9"/>
        <v>33.750668261066572</v>
      </c>
      <c r="CA7" s="62">
        <f t="shared" si="9"/>
        <v>33.842917933044291</v>
      </c>
      <c r="CB7" s="62">
        <f t="shared" si="9"/>
        <v>33.92475470486184</v>
      </c>
      <c r="CC7" s="62">
        <f t="shared" si="9"/>
        <v>34.202676494539688</v>
      </c>
      <c r="CD7" s="62">
        <f t="shared" si="9"/>
        <v>34.25690295518762</v>
      </c>
      <c r="CE7" s="62">
        <f t="shared" si="9"/>
        <v>34.341904300268659</v>
      </c>
      <c r="CF7" s="62">
        <f t="shared" ref="CF7:CH7" si="10">(CF6/CF5)*100</f>
        <v>34.370671293191108</v>
      </c>
      <c r="CG7" s="62">
        <f t="shared" si="10"/>
        <v>34.614997680468065</v>
      </c>
      <c r="CH7" s="62">
        <f t="shared" si="10"/>
        <v>34.64419564178646</v>
      </c>
      <c r="CI7" s="62">
        <f t="shared" ref="CI7" si="11">(CI6/CI5)*100</f>
        <v>34.589285066096359</v>
      </c>
    </row>
    <row r="8" spans="1:87" s="108" customFormat="1" ht="12.75" customHeight="1" x14ac:dyDescent="0.2">
      <c r="A8" s="57" t="s">
        <v>6</v>
      </c>
      <c r="B8" s="38">
        <v>845190</v>
      </c>
      <c r="C8" s="38">
        <v>698687</v>
      </c>
      <c r="D8" s="38">
        <v>584567</v>
      </c>
      <c r="E8" s="38">
        <v>422753</v>
      </c>
      <c r="F8" s="38">
        <v>435534</v>
      </c>
      <c r="G8" s="38">
        <v>555760</v>
      </c>
      <c r="H8" s="38">
        <v>584643</v>
      </c>
      <c r="I8" s="38">
        <v>681070</v>
      </c>
      <c r="J8" s="38">
        <v>731248</v>
      </c>
      <c r="K8" s="38">
        <v>671158</v>
      </c>
      <c r="L8" s="38">
        <v>701848</v>
      </c>
      <c r="M8" s="38">
        <v>793683</v>
      </c>
      <c r="N8" s="38">
        <v>1079819</v>
      </c>
      <c r="O8" s="38">
        <v>1521220</v>
      </c>
      <c r="P8" s="38">
        <v>1892121</v>
      </c>
      <c r="Q8" s="38">
        <v>2058733</v>
      </c>
      <c r="R8" s="38">
        <v>2163792</v>
      </c>
      <c r="S8" s="38">
        <v>2174915</v>
      </c>
      <c r="T8" s="38">
        <v>2347648</v>
      </c>
      <c r="U8" s="38">
        <v>2591967</v>
      </c>
      <c r="V8" s="38">
        <v>2482967</v>
      </c>
      <c r="W8" s="38">
        <v>2765081</v>
      </c>
      <c r="X8" s="38">
        <v>3183003</v>
      </c>
      <c r="Y8" s="38">
        <v>3381903</v>
      </c>
      <c r="Z8" s="38">
        <v>3531313</v>
      </c>
      <c r="AA8" s="38">
        <v>3411475</v>
      </c>
      <c r="AB8" s="38">
        <v>3871388</v>
      </c>
      <c r="AC8" s="38">
        <v>4152448</v>
      </c>
      <c r="AD8" s="38">
        <v>4403853</v>
      </c>
      <c r="AE8" s="38">
        <v>4594680</v>
      </c>
      <c r="AF8" s="38">
        <v>4837366</v>
      </c>
      <c r="AG8" s="38">
        <v>5042303</v>
      </c>
      <c r="AH8" s="38">
        <v>5198563</v>
      </c>
      <c r="AI8" s="38">
        <v>5465037</v>
      </c>
      <c r="AJ8" s="38">
        <v>5821374</v>
      </c>
      <c r="AK8" s="38">
        <v>6327050</v>
      </c>
      <c r="AL8" s="38">
        <v>6884076</v>
      </c>
      <c r="AM8" s="38">
        <v>7383871</v>
      </c>
      <c r="AN8" s="38">
        <v>7800507</v>
      </c>
      <c r="AO8" s="38">
        <v>8526281</v>
      </c>
      <c r="AP8" s="38">
        <v>9383753</v>
      </c>
      <c r="AQ8" s="38">
        <v>10202450</v>
      </c>
      <c r="AR8" s="38">
        <v>11198720</v>
      </c>
      <c r="AS8" s="38">
        <v>12465546</v>
      </c>
      <c r="AT8" s="38">
        <v>14103256</v>
      </c>
      <c r="AU8" s="38">
        <v>15714874</v>
      </c>
      <c r="AV8" s="38">
        <v>17536904</v>
      </c>
      <c r="AW8" s="38">
        <v>19850894</v>
      </c>
      <c r="AX8" s="38">
        <v>21914156</v>
      </c>
      <c r="AY8" s="38">
        <v>24772897</v>
      </c>
      <c r="AZ8" s="38">
        <v>27615030</v>
      </c>
      <c r="BA8" s="38">
        <v>30563947</v>
      </c>
      <c r="BB8" s="38">
        <v>34004245</v>
      </c>
      <c r="BC8" s="38">
        <v>35988063</v>
      </c>
      <c r="BD8" s="38">
        <v>38491395</v>
      </c>
      <c r="BE8" s="38">
        <v>42692358</v>
      </c>
      <c r="BF8" s="38">
        <v>45944289</v>
      </c>
      <c r="BG8" s="38">
        <v>48552784</v>
      </c>
      <c r="BH8" s="38">
        <v>51501677</v>
      </c>
      <c r="BI8" s="38">
        <v>55120443</v>
      </c>
      <c r="BJ8" s="38">
        <v>59910792</v>
      </c>
      <c r="BK8" s="38">
        <v>63678624</v>
      </c>
      <c r="BL8" s="38">
        <v>67250137</v>
      </c>
      <c r="BM8" s="30">
        <v>71977381</v>
      </c>
      <c r="BN8" s="30">
        <v>74862947</v>
      </c>
      <c r="BO8" s="102">
        <v>79264568</v>
      </c>
      <c r="BP8" s="102">
        <v>83534453</v>
      </c>
      <c r="BQ8" s="102">
        <v>86972050</v>
      </c>
      <c r="BR8" s="102">
        <v>91419381</v>
      </c>
      <c r="BS8" s="102">
        <v>97011788</v>
      </c>
      <c r="BT8" s="102">
        <v>100662426</v>
      </c>
      <c r="BU8" s="102">
        <v>107150846</v>
      </c>
      <c r="BV8" s="102">
        <v>112003189</v>
      </c>
      <c r="BW8" s="102">
        <v>115396846</v>
      </c>
      <c r="BX8" s="110">
        <v>120030227</v>
      </c>
      <c r="BY8" s="99">
        <v>128009032</v>
      </c>
      <c r="BZ8" s="99">
        <v>135616756</v>
      </c>
      <c r="CA8" s="99">
        <v>144462607</v>
      </c>
      <c r="CB8" s="99">
        <v>151999031</v>
      </c>
      <c r="CC8" s="99">
        <v>160179489</v>
      </c>
      <c r="CD8" s="99">
        <v>155408749</v>
      </c>
      <c r="CE8" s="30">
        <v>160332462</v>
      </c>
      <c r="CF8" s="30">
        <v>166414200</v>
      </c>
      <c r="CG8" s="30">
        <v>173236230</v>
      </c>
      <c r="CH8" s="30">
        <v>176435556</v>
      </c>
      <c r="CI8" s="30">
        <v>181815935</v>
      </c>
    </row>
    <row r="9" spans="1:87" s="108" customFormat="1" ht="12.75" customHeight="1" x14ac:dyDescent="0.2">
      <c r="A9" s="57" t="s">
        <v>7</v>
      </c>
      <c r="B9" s="38">
        <v>564573</v>
      </c>
      <c r="C9" s="38">
        <v>418848</v>
      </c>
      <c r="D9" s="38">
        <v>386967</v>
      </c>
      <c r="E9" s="38">
        <v>280383</v>
      </c>
      <c r="F9" s="38">
        <v>283758</v>
      </c>
      <c r="G9" s="38">
        <v>342440</v>
      </c>
      <c r="H9" s="38">
        <v>385213</v>
      </c>
      <c r="I9" s="38">
        <v>459249</v>
      </c>
      <c r="J9" s="38">
        <v>480185</v>
      </c>
      <c r="K9" s="38">
        <v>437289</v>
      </c>
      <c r="L9" s="38">
        <v>476613</v>
      </c>
      <c r="M9" s="38">
        <v>498668</v>
      </c>
      <c r="N9" s="38">
        <v>661959</v>
      </c>
      <c r="O9" s="38">
        <v>944912</v>
      </c>
      <c r="P9" s="38">
        <v>1021493</v>
      </c>
      <c r="Q9" s="38">
        <v>1206164</v>
      </c>
      <c r="R9" s="38">
        <v>1292378</v>
      </c>
      <c r="S9" s="38">
        <v>1346975</v>
      </c>
      <c r="T9" s="38">
        <v>1341125</v>
      </c>
      <c r="U9" s="38">
        <v>1593126</v>
      </c>
      <c r="V9" s="38">
        <v>1490269</v>
      </c>
      <c r="W9" s="38">
        <v>1605744</v>
      </c>
      <c r="X9" s="38">
        <v>1810568</v>
      </c>
      <c r="Y9" s="38">
        <v>1879347</v>
      </c>
      <c r="Z9" s="38">
        <v>1886770</v>
      </c>
      <c r="AA9" s="38">
        <v>1857012</v>
      </c>
      <c r="AB9" s="38">
        <v>2025044</v>
      </c>
      <c r="AC9" s="38">
        <v>2092304</v>
      </c>
      <c r="AD9" s="38">
        <v>2153489</v>
      </c>
      <c r="AE9" s="38">
        <v>2253807</v>
      </c>
      <c r="AF9" s="38">
        <v>2475865</v>
      </c>
      <c r="AG9" s="38">
        <v>2503150</v>
      </c>
      <c r="AH9" s="38">
        <v>2715392</v>
      </c>
      <c r="AI9" s="38">
        <v>2892902</v>
      </c>
      <c r="AJ9" s="38">
        <v>3072532</v>
      </c>
      <c r="AK9" s="38">
        <v>3337878</v>
      </c>
      <c r="AL9" s="38">
        <v>3525329</v>
      </c>
      <c r="AM9" s="38">
        <v>3920101</v>
      </c>
      <c r="AN9" s="38">
        <v>4158482</v>
      </c>
      <c r="AO9" s="38">
        <v>4512065</v>
      </c>
      <c r="AP9" s="38">
        <v>4977534</v>
      </c>
      <c r="AQ9" s="38">
        <v>5457635</v>
      </c>
      <c r="AR9" s="38">
        <v>6071735</v>
      </c>
      <c r="AS9" s="38">
        <v>6854283</v>
      </c>
      <c r="AT9" s="38">
        <v>8166906</v>
      </c>
      <c r="AU9" s="38">
        <v>9155589</v>
      </c>
      <c r="AV9" s="38">
        <v>10065956</v>
      </c>
      <c r="AW9" s="38">
        <v>11175456</v>
      </c>
      <c r="AX9" s="38">
        <v>12481329</v>
      </c>
      <c r="AY9" s="38">
        <v>14489474</v>
      </c>
      <c r="AZ9" s="38">
        <v>15923610</v>
      </c>
      <c r="BA9" s="38">
        <v>17221311</v>
      </c>
      <c r="BB9" s="38">
        <v>19545184</v>
      </c>
      <c r="BC9" s="38">
        <v>20510832</v>
      </c>
      <c r="BD9" s="38">
        <v>21884407</v>
      </c>
      <c r="BE9" s="38">
        <v>24522940</v>
      </c>
      <c r="BF9" s="38">
        <v>26203347</v>
      </c>
      <c r="BG9" s="38">
        <v>27306808</v>
      </c>
      <c r="BH9" s="38">
        <v>28308336</v>
      </c>
      <c r="BI9" s="38">
        <v>30222889</v>
      </c>
      <c r="BJ9" s="38">
        <v>32334389</v>
      </c>
      <c r="BK9" s="38">
        <v>34076417</v>
      </c>
      <c r="BL9" s="38">
        <v>36042857</v>
      </c>
      <c r="BM9" s="30">
        <v>39161726</v>
      </c>
      <c r="BN9" s="30">
        <v>40822283</v>
      </c>
      <c r="BO9" s="102">
        <v>43272327</v>
      </c>
      <c r="BP9" s="102">
        <v>45829436</v>
      </c>
      <c r="BQ9" s="102">
        <v>48679011</v>
      </c>
      <c r="BR9" s="102">
        <v>50954947</v>
      </c>
      <c r="BS9" s="102">
        <v>53810406</v>
      </c>
      <c r="BT9" s="102">
        <v>56051799</v>
      </c>
      <c r="BU9" s="102">
        <v>60467596</v>
      </c>
      <c r="BV9" s="102">
        <v>64235907</v>
      </c>
      <c r="BW9" s="102">
        <v>65651909</v>
      </c>
      <c r="BX9" s="110">
        <v>69238950</v>
      </c>
      <c r="BY9" s="99">
        <v>73724735</v>
      </c>
      <c r="BZ9" s="99">
        <v>77477850</v>
      </c>
      <c r="CA9" s="99">
        <v>82918067</v>
      </c>
      <c r="CB9" s="99">
        <v>89312492</v>
      </c>
      <c r="CC9" s="99">
        <v>94460843</v>
      </c>
      <c r="CD9" s="99">
        <v>92871089</v>
      </c>
      <c r="CE9" s="30">
        <v>95843991</v>
      </c>
      <c r="CF9" s="30">
        <v>99933270</v>
      </c>
      <c r="CG9" s="30">
        <v>104507754</v>
      </c>
      <c r="CH9" s="30">
        <v>106792326</v>
      </c>
      <c r="CI9" s="30">
        <v>111983770</v>
      </c>
    </row>
    <row r="10" spans="1:87" s="108" customFormat="1" ht="12.75" customHeight="1" x14ac:dyDescent="0.2">
      <c r="A10" s="57" t="s">
        <v>21</v>
      </c>
      <c r="B10" s="38">
        <v>243351</v>
      </c>
      <c r="C10" s="38">
        <v>204660</v>
      </c>
      <c r="D10" s="38">
        <v>187072</v>
      </c>
      <c r="E10" s="38">
        <v>144279</v>
      </c>
      <c r="F10" s="38">
        <v>139744</v>
      </c>
      <c r="G10" s="38">
        <v>160951</v>
      </c>
      <c r="H10" s="38">
        <v>176816</v>
      </c>
      <c r="I10" s="38">
        <v>219372</v>
      </c>
      <c r="J10" s="38">
        <v>241168</v>
      </c>
      <c r="K10" s="38">
        <v>204061</v>
      </c>
      <c r="L10" s="38">
        <v>236504</v>
      </c>
      <c r="M10" s="38">
        <v>276554</v>
      </c>
      <c r="N10" s="38">
        <v>321145</v>
      </c>
      <c r="O10" s="38">
        <v>362388</v>
      </c>
      <c r="P10" s="38">
        <v>411699</v>
      </c>
      <c r="Q10" s="38">
        <v>430727</v>
      </c>
      <c r="R10" s="38">
        <v>436347</v>
      </c>
      <c r="S10" s="38">
        <v>467895</v>
      </c>
      <c r="T10" s="38">
        <v>507315</v>
      </c>
      <c r="U10" s="38">
        <v>523430</v>
      </c>
      <c r="V10" s="38">
        <v>567410</v>
      </c>
      <c r="W10" s="38">
        <v>663744</v>
      </c>
      <c r="X10" s="38">
        <v>711552</v>
      </c>
      <c r="Y10" s="38">
        <v>763921</v>
      </c>
      <c r="Z10" s="38">
        <v>819855</v>
      </c>
      <c r="AA10" s="38">
        <v>846170</v>
      </c>
      <c r="AB10" s="38">
        <v>972561</v>
      </c>
      <c r="AC10" s="38">
        <v>1119506</v>
      </c>
      <c r="AD10" s="38">
        <v>1123226</v>
      </c>
      <c r="AE10" s="38">
        <v>1156485</v>
      </c>
      <c r="AF10" s="38">
        <v>1207241</v>
      </c>
      <c r="AG10" s="38">
        <v>1264310</v>
      </c>
      <c r="AH10" s="38">
        <v>1300486</v>
      </c>
      <c r="AI10" s="38">
        <v>1376838</v>
      </c>
      <c r="AJ10" s="38">
        <v>1474505</v>
      </c>
      <c r="AK10" s="38">
        <v>1597769</v>
      </c>
      <c r="AL10" s="38">
        <v>1761662</v>
      </c>
      <c r="AM10" s="38">
        <v>1859746</v>
      </c>
      <c r="AN10" s="38">
        <v>1983070</v>
      </c>
      <c r="AO10" s="38">
        <v>2173177</v>
      </c>
      <c r="AP10" s="38">
        <v>2381718</v>
      </c>
      <c r="AQ10" s="38">
        <v>2529856</v>
      </c>
      <c r="AR10" s="38">
        <v>2764657</v>
      </c>
      <c r="AS10" s="38">
        <v>3040143</v>
      </c>
      <c r="AT10" s="38">
        <v>3392435</v>
      </c>
      <c r="AU10" s="38">
        <v>3694576</v>
      </c>
      <c r="AV10" s="38">
        <v>3969207</v>
      </c>
      <c r="AW10" s="38">
        <v>4354800</v>
      </c>
      <c r="AX10" s="38">
        <v>4695840</v>
      </c>
      <c r="AY10" s="38">
        <v>5154638</v>
      </c>
      <c r="AZ10" s="38">
        <v>5676792</v>
      </c>
      <c r="BA10" s="38">
        <v>6394197</v>
      </c>
      <c r="BB10" s="38">
        <v>7050967</v>
      </c>
      <c r="BC10" s="38">
        <v>7593302</v>
      </c>
      <c r="BD10" s="38">
        <v>8172261</v>
      </c>
      <c r="BE10" s="38">
        <v>9046226</v>
      </c>
      <c r="BF10" s="38">
        <v>9884466</v>
      </c>
      <c r="BG10" s="38">
        <v>10484178</v>
      </c>
      <c r="BH10" s="38">
        <v>11292841</v>
      </c>
      <c r="BI10" s="38">
        <v>12308476</v>
      </c>
      <c r="BJ10" s="38">
        <v>13654722</v>
      </c>
      <c r="BK10" s="38">
        <v>14343329</v>
      </c>
      <c r="BL10" s="38">
        <v>15089023</v>
      </c>
      <c r="BM10" s="30">
        <v>15753972</v>
      </c>
      <c r="BN10" s="30">
        <v>16223569</v>
      </c>
      <c r="BO10" s="102">
        <v>16884096</v>
      </c>
      <c r="BP10" s="102">
        <v>17810525</v>
      </c>
      <c r="BQ10" s="102">
        <v>19063347</v>
      </c>
      <c r="BR10" s="102">
        <v>19895348</v>
      </c>
      <c r="BS10" s="102">
        <v>21565371</v>
      </c>
      <c r="BT10" s="102">
        <v>22416280</v>
      </c>
      <c r="BU10" s="102">
        <v>24384286</v>
      </c>
      <c r="BV10" s="102">
        <v>25750027</v>
      </c>
      <c r="BW10" s="102">
        <v>26694744</v>
      </c>
      <c r="BX10" s="110">
        <v>27586196</v>
      </c>
      <c r="BY10" s="99">
        <v>29520592</v>
      </c>
      <c r="BZ10" s="99">
        <v>31077231</v>
      </c>
      <c r="CA10" s="99">
        <v>33349515</v>
      </c>
      <c r="CB10" s="99">
        <v>34702440</v>
      </c>
      <c r="CC10" s="99">
        <v>35854174</v>
      </c>
      <c r="CD10" s="99">
        <v>34760572</v>
      </c>
      <c r="CE10" s="30">
        <v>36078847</v>
      </c>
      <c r="CF10" s="30">
        <v>37768813</v>
      </c>
      <c r="CG10" s="30">
        <v>40557643</v>
      </c>
      <c r="CH10" s="30">
        <v>41743501</v>
      </c>
      <c r="CI10" s="30">
        <v>42984325</v>
      </c>
    </row>
    <row r="11" spans="1:87" s="108" customFormat="1" ht="12.75" customHeight="1" x14ac:dyDescent="0.2">
      <c r="A11" s="57" t="s">
        <v>8</v>
      </c>
      <c r="B11" s="38">
        <v>747346</v>
      </c>
      <c r="C11" s="38">
        <v>687493</v>
      </c>
      <c r="D11" s="38">
        <v>591493</v>
      </c>
      <c r="E11" s="38">
        <v>481833</v>
      </c>
      <c r="F11" s="38">
        <v>446414</v>
      </c>
      <c r="G11" s="38">
        <v>549520</v>
      </c>
      <c r="H11" s="38">
        <v>606265</v>
      </c>
      <c r="I11" s="38">
        <v>742516</v>
      </c>
      <c r="J11" s="38">
        <v>831445</v>
      </c>
      <c r="K11" s="38">
        <v>815495</v>
      </c>
      <c r="L11" s="38">
        <v>908904</v>
      </c>
      <c r="M11" s="38">
        <v>1000047</v>
      </c>
      <c r="N11" s="38">
        <v>1233307</v>
      </c>
      <c r="O11" s="38">
        <v>1720050</v>
      </c>
      <c r="P11" s="38">
        <v>2516570</v>
      </c>
      <c r="Q11" s="38">
        <v>2826979</v>
      </c>
      <c r="R11" s="38">
        <v>2949087</v>
      </c>
      <c r="S11" s="38">
        <v>2873091</v>
      </c>
      <c r="T11" s="38">
        <v>2944400</v>
      </c>
      <c r="U11" s="38">
        <v>3084587</v>
      </c>
      <c r="V11" s="38">
        <v>3209313</v>
      </c>
      <c r="W11" s="38">
        <v>3653024</v>
      </c>
      <c r="X11" s="38">
        <v>4125363</v>
      </c>
      <c r="Y11" s="38">
        <v>4643265</v>
      </c>
      <c r="Z11" s="38">
        <v>5175305</v>
      </c>
      <c r="AA11" s="38">
        <v>5455670</v>
      </c>
      <c r="AB11" s="38">
        <v>6253491</v>
      </c>
      <c r="AC11" s="38">
        <v>7242548</v>
      </c>
      <c r="AD11" s="38">
        <v>8016650</v>
      </c>
      <c r="AE11" s="38">
        <v>8709900</v>
      </c>
      <c r="AF11" s="38">
        <v>9625538</v>
      </c>
      <c r="AG11" s="38">
        <v>10088382</v>
      </c>
      <c r="AH11" s="38">
        <v>10665583</v>
      </c>
      <c r="AI11" s="38">
        <v>11524065</v>
      </c>
      <c r="AJ11" s="38">
        <v>12368002</v>
      </c>
      <c r="AK11" s="38">
        <v>13570658</v>
      </c>
      <c r="AL11" s="38">
        <v>14853538</v>
      </c>
      <c r="AM11" s="38">
        <v>16343573</v>
      </c>
      <c r="AN11" s="38">
        <v>18129018</v>
      </c>
      <c r="AO11" s="38">
        <v>20849995</v>
      </c>
      <c r="AP11" s="38">
        <v>24265379</v>
      </c>
      <c r="AQ11" s="38">
        <v>27412019</v>
      </c>
      <c r="AR11" s="38">
        <v>30744364</v>
      </c>
      <c r="AS11" s="38">
        <v>35396362</v>
      </c>
      <c r="AT11" s="38">
        <v>41436139</v>
      </c>
      <c r="AU11" s="38">
        <v>46569621</v>
      </c>
      <c r="AV11" s="38">
        <v>50491116</v>
      </c>
      <c r="AW11" s="38">
        <v>55378195</v>
      </c>
      <c r="AX11" s="38">
        <v>62063843</v>
      </c>
      <c r="AY11" s="38">
        <v>71640773</v>
      </c>
      <c r="AZ11" s="38">
        <v>82754678</v>
      </c>
      <c r="BA11" s="38">
        <v>97740896</v>
      </c>
      <c r="BB11" s="38">
        <v>113537350</v>
      </c>
      <c r="BC11" s="38">
        <v>122669028</v>
      </c>
      <c r="BD11" s="38">
        <v>136037219</v>
      </c>
      <c r="BE11" s="38">
        <v>152156721</v>
      </c>
      <c r="BF11" s="38">
        <v>166836880</v>
      </c>
      <c r="BG11" s="38">
        <v>180124599</v>
      </c>
      <c r="BH11" s="38">
        <v>194991319</v>
      </c>
      <c r="BI11" s="38">
        <v>213833648</v>
      </c>
      <c r="BJ11" s="38">
        <v>238049402</v>
      </c>
      <c r="BK11" s="38">
        <v>254983641</v>
      </c>
      <c r="BL11" s="38">
        <v>264449234</v>
      </c>
      <c r="BM11" s="30">
        <v>278700320</v>
      </c>
      <c r="BN11" s="30">
        <v>293167247</v>
      </c>
      <c r="BO11" s="102">
        <v>308507967</v>
      </c>
      <c r="BP11" s="102">
        <v>329885159</v>
      </c>
      <c r="BQ11" s="102">
        <v>351355341</v>
      </c>
      <c r="BR11" s="102">
        <v>372093817</v>
      </c>
      <c r="BS11" s="102">
        <v>402454015</v>
      </c>
      <c r="BT11" s="102">
        <v>423833681</v>
      </c>
      <c r="BU11" s="102">
        <v>466644105</v>
      </c>
      <c r="BV11" s="102">
        <v>487503637</v>
      </c>
      <c r="BW11" s="102">
        <v>508401577</v>
      </c>
      <c r="BX11" s="110">
        <v>531215779</v>
      </c>
      <c r="BY11" s="99">
        <v>582767302</v>
      </c>
      <c r="BZ11" s="99">
        <v>633198348</v>
      </c>
      <c r="CA11" s="99">
        <v>690268109</v>
      </c>
      <c r="CB11" s="99">
        <v>721051518</v>
      </c>
      <c r="CC11" s="99">
        <v>740675674</v>
      </c>
      <c r="CD11" s="99">
        <v>697273654</v>
      </c>
      <c r="CE11" s="30">
        <v>719828478</v>
      </c>
      <c r="CF11" s="30">
        <v>753982674</v>
      </c>
      <c r="CG11" s="30">
        <v>792255386</v>
      </c>
      <c r="CH11" s="30">
        <v>815188622</v>
      </c>
      <c r="CI11" s="30">
        <v>848357414</v>
      </c>
    </row>
    <row r="12" spans="1:87" s="108" customFormat="1" ht="12.75" customHeight="1" x14ac:dyDescent="0.2">
      <c r="A12" s="57" t="s">
        <v>9</v>
      </c>
      <c r="B12" s="38">
        <v>995900</v>
      </c>
      <c r="C12" s="38">
        <v>882154</v>
      </c>
      <c r="D12" s="38">
        <v>741102</v>
      </c>
      <c r="E12" s="38">
        <v>578476</v>
      </c>
      <c r="F12" s="38">
        <v>594439</v>
      </c>
      <c r="G12" s="38">
        <v>713982</v>
      </c>
      <c r="H12" s="38">
        <v>786281</v>
      </c>
      <c r="I12" s="38">
        <v>889709</v>
      </c>
      <c r="J12" s="38">
        <v>944076</v>
      </c>
      <c r="K12" s="38">
        <v>886858</v>
      </c>
      <c r="L12" s="38">
        <v>955016</v>
      </c>
      <c r="M12" s="38">
        <v>1040676</v>
      </c>
      <c r="N12" s="38">
        <v>1327291</v>
      </c>
      <c r="O12" s="38">
        <v>1815562</v>
      </c>
      <c r="P12" s="38">
        <v>2345477</v>
      </c>
      <c r="Q12" s="38">
        <v>2618254</v>
      </c>
      <c r="R12" s="38">
        <v>2704108</v>
      </c>
      <c r="S12" s="38">
        <v>2729246</v>
      </c>
      <c r="T12" s="38">
        <v>2877695</v>
      </c>
      <c r="U12" s="38">
        <v>3196451</v>
      </c>
      <c r="V12" s="38">
        <v>3197514</v>
      </c>
      <c r="W12" s="38">
        <v>3662191</v>
      </c>
      <c r="X12" s="38">
        <v>4238180</v>
      </c>
      <c r="Y12" s="38">
        <v>4570813</v>
      </c>
      <c r="Z12" s="38">
        <v>4702688</v>
      </c>
      <c r="AA12" s="38">
        <v>4668610</v>
      </c>
      <c r="AB12" s="38">
        <v>5163831</v>
      </c>
      <c r="AC12" s="38">
        <v>5541494</v>
      </c>
      <c r="AD12" s="38">
        <v>5723593</v>
      </c>
      <c r="AE12" s="38">
        <v>5973897</v>
      </c>
      <c r="AF12" s="38">
        <v>6378246</v>
      </c>
      <c r="AG12" s="38">
        <v>6670217</v>
      </c>
      <c r="AH12" s="38">
        <v>6953631</v>
      </c>
      <c r="AI12" s="38">
        <v>7475475</v>
      </c>
      <c r="AJ12" s="38">
        <v>8123424</v>
      </c>
      <c r="AK12" s="38">
        <v>8808166</v>
      </c>
      <c r="AL12" s="38">
        <v>9712904</v>
      </c>
      <c r="AM12" s="38">
        <v>10694843</v>
      </c>
      <c r="AN12" s="38">
        <v>11624811</v>
      </c>
      <c r="AO12" s="38">
        <v>12872767</v>
      </c>
      <c r="AP12" s="38">
        <v>14317254</v>
      </c>
      <c r="AQ12" s="38">
        <v>15556114</v>
      </c>
      <c r="AR12" s="38">
        <v>17197199</v>
      </c>
      <c r="AS12" s="38">
        <v>19339800</v>
      </c>
      <c r="AT12" s="38">
        <v>21987783</v>
      </c>
      <c r="AU12" s="38">
        <v>24235281</v>
      </c>
      <c r="AV12" s="38">
        <v>26088293</v>
      </c>
      <c r="AW12" s="38">
        <v>29155033</v>
      </c>
      <c r="AX12" s="38">
        <v>32318600</v>
      </c>
      <c r="AY12" s="38">
        <v>36741962</v>
      </c>
      <c r="AZ12" s="38">
        <v>41291953</v>
      </c>
      <c r="BA12" s="38">
        <v>46191784</v>
      </c>
      <c r="BB12" s="38">
        <v>52394536</v>
      </c>
      <c r="BC12" s="38">
        <v>56833911</v>
      </c>
      <c r="BD12" s="38">
        <v>62288862</v>
      </c>
      <c r="BE12" s="38">
        <v>71237366</v>
      </c>
      <c r="BF12" s="38">
        <v>78332090</v>
      </c>
      <c r="BG12" s="38">
        <v>84999528</v>
      </c>
      <c r="BH12" s="38">
        <v>91394648</v>
      </c>
      <c r="BI12" s="38">
        <v>99402325</v>
      </c>
      <c r="BJ12" s="38">
        <v>107069338</v>
      </c>
      <c r="BK12" s="38">
        <v>114642659</v>
      </c>
      <c r="BL12" s="38">
        <v>120222474</v>
      </c>
      <c r="BM12" s="30">
        <v>130040771</v>
      </c>
      <c r="BN12" s="30">
        <v>137606937</v>
      </c>
      <c r="BO12" s="102">
        <v>148234310</v>
      </c>
      <c r="BP12" s="102">
        <v>158858041</v>
      </c>
      <c r="BQ12" s="102">
        <v>172112935</v>
      </c>
      <c r="BR12" s="102">
        <v>182867714</v>
      </c>
      <c r="BS12" s="102">
        <v>198781765</v>
      </c>
      <c r="BT12" s="102">
        <v>212081463</v>
      </c>
      <c r="BU12" s="102">
        <v>234813754</v>
      </c>
      <c r="BV12" s="102">
        <v>245863995</v>
      </c>
      <c r="BW12" s="102">
        <v>251263801</v>
      </c>
      <c r="BX12" s="110">
        <v>259216598</v>
      </c>
      <c r="BY12" s="99">
        <v>273016403</v>
      </c>
      <c r="BZ12" s="99">
        <v>292610983</v>
      </c>
      <c r="CA12" s="99">
        <v>311855316</v>
      </c>
      <c r="CB12" s="99">
        <v>330701621</v>
      </c>
      <c r="CC12" s="99">
        <v>340819231</v>
      </c>
      <c r="CD12" s="99">
        <v>327554957</v>
      </c>
      <c r="CE12" s="30">
        <v>337467540</v>
      </c>
      <c r="CF12" s="30">
        <v>354371740</v>
      </c>
      <c r="CG12" s="30">
        <v>371487864</v>
      </c>
      <c r="CH12" s="30">
        <v>381486538</v>
      </c>
      <c r="CI12" s="30">
        <v>394772995</v>
      </c>
    </row>
    <row r="13" spans="1:87" s="108" customFormat="1" ht="12.75" customHeight="1" x14ac:dyDescent="0.2">
      <c r="A13" s="57" t="s">
        <v>10</v>
      </c>
      <c r="B13" s="38">
        <v>1012394</v>
      </c>
      <c r="C13" s="38">
        <v>844384</v>
      </c>
      <c r="D13" s="38">
        <v>760676</v>
      </c>
      <c r="E13" s="38">
        <v>556430</v>
      </c>
      <c r="F13" s="38">
        <v>547130</v>
      </c>
      <c r="G13" s="38">
        <v>627843</v>
      </c>
      <c r="H13" s="38">
        <v>721809</v>
      </c>
      <c r="I13" s="38">
        <v>805757</v>
      </c>
      <c r="J13" s="38">
        <v>937925</v>
      </c>
      <c r="K13" s="38">
        <v>821680</v>
      </c>
      <c r="L13" s="38">
        <v>853542</v>
      </c>
      <c r="M13" s="38">
        <v>907972</v>
      </c>
      <c r="N13" s="38">
        <v>1117842</v>
      </c>
      <c r="O13" s="38">
        <v>1502564</v>
      </c>
      <c r="P13" s="38">
        <v>1875346</v>
      </c>
      <c r="Q13" s="38">
        <v>1994171</v>
      </c>
      <c r="R13" s="38">
        <v>2077653</v>
      </c>
      <c r="S13" s="38">
        <v>2257352</v>
      </c>
      <c r="T13" s="38">
        <v>2398668</v>
      </c>
      <c r="U13" s="38">
        <v>2778012</v>
      </c>
      <c r="V13" s="38">
        <v>2647886</v>
      </c>
      <c r="W13" s="38">
        <v>2882041</v>
      </c>
      <c r="X13" s="38">
        <v>3369884</v>
      </c>
      <c r="Y13" s="38">
        <v>3585651</v>
      </c>
      <c r="Z13" s="38">
        <v>3767034</v>
      </c>
      <c r="AA13" s="38">
        <v>3721893</v>
      </c>
      <c r="AB13" s="38">
        <v>3897591</v>
      </c>
      <c r="AC13" s="38">
        <v>4147164</v>
      </c>
      <c r="AD13" s="38">
        <v>4346150</v>
      </c>
      <c r="AE13" s="38">
        <v>4532121</v>
      </c>
      <c r="AF13" s="38">
        <v>4769402</v>
      </c>
      <c r="AG13" s="38">
        <v>4920949</v>
      </c>
      <c r="AH13" s="38">
        <v>5238404</v>
      </c>
      <c r="AI13" s="38">
        <v>5562814</v>
      </c>
      <c r="AJ13" s="38">
        <v>5847757</v>
      </c>
      <c r="AK13" s="38">
        <v>6111553</v>
      </c>
      <c r="AL13" s="38">
        <v>6631184</v>
      </c>
      <c r="AM13" s="38">
        <v>7243479</v>
      </c>
      <c r="AN13" s="38">
        <v>7840356</v>
      </c>
      <c r="AO13" s="38">
        <v>8576534</v>
      </c>
      <c r="AP13" s="38">
        <v>9443653</v>
      </c>
      <c r="AQ13" s="38">
        <v>10228898</v>
      </c>
      <c r="AR13" s="38">
        <v>11131946</v>
      </c>
      <c r="AS13" s="38">
        <v>12329353</v>
      </c>
      <c r="AT13" s="38">
        <v>13901171</v>
      </c>
      <c r="AU13" s="38">
        <v>15670486</v>
      </c>
      <c r="AV13" s="38">
        <v>17118819</v>
      </c>
      <c r="AW13" s="38">
        <v>19246841</v>
      </c>
      <c r="AX13" s="38">
        <v>21702461</v>
      </c>
      <c r="AY13" s="38">
        <v>24378069</v>
      </c>
      <c r="AZ13" s="38">
        <v>27685880</v>
      </c>
      <c r="BA13" s="38">
        <v>29965030</v>
      </c>
      <c r="BB13" s="38">
        <v>33296116</v>
      </c>
      <c r="BC13" s="38">
        <v>35476544</v>
      </c>
      <c r="BD13" s="38">
        <v>36629917</v>
      </c>
      <c r="BE13" s="38">
        <v>41138751</v>
      </c>
      <c r="BF13" s="38">
        <v>42973955</v>
      </c>
      <c r="BG13" s="38">
        <v>44492477</v>
      </c>
      <c r="BH13" s="38">
        <v>47171393</v>
      </c>
      <c r="BI13" s="38">
        <v>49914056</v>
      </c>
      <c r="BJ13" s="38">
        <v>53733228</v>
      </c>
      <c r="BK13" s="38">
        <v>57025587</v>
      </c>
      <c r="BL13" s="38">
        <v>60160094</v>
      </c>
      <c r="BM13" s="30">
        <v>64670587</v>
      </c>
      <c r="BN13" s="30">
        <v>66790623</v>
      </c>
      <c r="BO13" s="102">
        <v>70148424</v>
      </c>
      <c r="BP13" s="102">
        <v>73389227</v>
      </c>
      <c r="BQ13" s="102">
        <v>77819286</v>
      </c>
      <c r="BR13" s="102">
        <v>82435707</v>
      </c>
      <c r="BS13" s="102">
        <v>87850643</v>
      </c>
      <c r="BT13" s="102">
        <v>91461710</v>
      </c>
      <c r="BU13" s="102">
        <v>100354332</v>
      </c>
      <c r="BV13" s="102">
        <v>103028886</v>
      </c>
      <c r="BW13" s="102">
        <v>105593001</v>
      </c>
      <c r="BX13" s="110">
        <v>108314114</v>
      </c>
      <c r="BY13" s="99">
        <v>113802748</v>
      </c>
      <c r="BZ13" s="99">
        <v>118968352</v>
      </c>
      <c r="CA13" s="99">
        <v>126719098</v>
      </c>
      <c r="CB13" s="99">
        <v>132703023</v>
      </c>
      <c r="CC13" s="99">
        <v>139491172</v>
      </c>
      <c r="CD13" s="99">
        <v>137757380</v>
      </c>
      <c r="CE13" s="30">
        <v>140482779</v>
      </c>
      <c r="CF13" s="30">
        <v>147103393</v>
      </c>
      <c r="CG13" s="30">
        <v>156130918</v>
      </c>
      <c r="CH13" s="30">
        <v>159281515</v>
      </c>
      <c r="CI13" s="30">
        <v>166182175</v>
      </c>
    </row>
    <row r="14" spans="1:87" s="108" customFormat="1" ht="12.75" customHeight="1" x14ac:dyDescent="0.2">
      <c r="A14" s="57" t="s">
        <v>11</v>
      </c>
      <c r="B14" s="38">
        <v>855970</v>
      </c>
      <c r="C14" s="38">
        <v>744556</v>
      </c>
      <c r="D14" s="38">
        <v>669995</v>
      </c>
      <c r="E14" s="38">
        <v>514373</v>
      </c>
      <c r="F14" s="38">
        <v>491535</v>
      </c>
      <c r="G14" s="38">
        <v>580327</v>
      </c>
      <c r="H14" s="38">
        <v>643422</v>
      </c>
      <c r="I14" s="38">
        <v>736757</v>
      </c>
      <c r="J14" s="38">
        <v>793818</v>
      </c>
      <c r="K14" s="38">
        <v>791814</v>
      </c>
      <c r="L14" s="38">
        <v>835588</v>
      </c>
      <c r="M14" s="38">
        <v>859625</v>
      </c>
      <c r="N14" s="38">
        <v>1120949</v>
      </c>
      <c r="O14" s="38">
        <v>1500389</v>
      </c>
      <c r="P14" s="38">
        <v>2008370</v>
      </c>
      <c r="Q14" s="38">
        <v>2166407</v>
      </c>
      <c r="R14" s="38">
        <v>2141444</v>
      </c>
      <c r="S14" s="38">
        <v>2103984</v>
      </c>
      <c r="T14" s="38">
        <v>2265867</v>
      </c>
      <c r="U14" s="38">
        <v>2627192</v>
      </c>
      <c r="V14" s="38">
        <v>2818772</v>
      </c>
      <c r="W14" s="38">
        <v>3004136</v>
      </c>
      <c r="X14" s="38">
        <v>3346958</v>
      </c>
      <c r="Y14" s="38">
        <v>3635867</v>
      </c>
      <c r="Z14" s="38">
        <v>3853309</v>
      </c>
      <c r="AA14" s="38">
        <v>3865628</v>
      </c>
      <c r="AB14" s="38">
        <v>4121561</v>
      </c>
      <c r="AC14" s="38">
        <v>4562647</v>
      </c>
      <c r="AD14" s="38">
        <v>5035866</v>
      </c>
      <c r="AE14" s="38">
        <v>5161915</v>
      </c>
      <c r="AF14" s="38">
        <v>5411516</v>
      </c>
      <c r="AG14" s="38">
        <v>5509693</v>
      </c>
      <c r="AH14" s="38">
        <v>5723401</v>
      </c>
      <c r="AI14" s="38">
        <v>6038164</v>
      </c>
      <c r="AJ14" s="38">
        <v>6440697</v>
      </c>
      <c r="AK14" s="38">
        <v>6893988</v>
      </c>
      <c r="AL14" s="38">
        <v>7456390</v>
      </c>
      <c r="AM14" s="38">
        <v>8242178</v>
      </c>
      <c r="AN14" s="38">
        <v>9024120</v>
      </c>
      <c r="AO14" s="38">
        <v>9879504</v>
      </c>
      <c r="AP14" s="38">
        <v>10453417</v>
      </c>
      <c r="AQ14" s="38">
        <v>11280772</v>
      </c>
      <c r="AR14" s="38">
        <v>12298517</v>
      </c>
      <c r="AS14" s="38">
        <v>13461968</v>
      </c>
      <c r="AT14" s="38">
        <v>15076138</v>
      </c>
      <c r="AU14" s="38">
        <v>17187736</v>
      </c>
      <c r="AV14" s="38">
        <v>19296725</v>
      </c>
      <c r="AW14" s="38">
        <v>21951152</v>
      </c>
      <c r="AX14" s="38">
        <v>24560692</v>
      </c>
      <c r="AY14" s="38">
        <v>28159720</v>
      </c>
      <c r="AZ14" s="38">
        <v>32076440</v>
      </c>
      <c r="BA14" s="38">
        <v>37066982</v>
      </c>
      <c r="BB14" s="38">
        <v>42887011</v>
      </c>
      <c r="BC14" s="38">
        <v>45961890</v>
      </c>
      <c r="BD14" s="38">
        <v>47893575</v>
      </c>
      <c r="BE14" s="38">
        <v>51347745</v>
      </c>
      <c r="BF14" s="38">
        <v>53397531</v>
      </c>
      <c r="BG14" s="38">
        <v>52904640</v>
      </c>
      <c r="BH14" s="38">
        <v>53052496</v>
      </c>
      <c r="BI14" s="38">
        <v>55908083</v>
      </c>
      <c r="BJ14" s="38">
        <v>59437046</v>
      </c>
      <c r="BK14" s="38">
        <v>64052221</v>
      </c>
      <c r="BL14" s="38">
        <v>67627736</v>
      </c>
      <c r="BM14" s="30">
        <v>71999951</v>
      </c>
      <c r="BN14" s="30">
        <v>75160919</v>
      </c>
      <c r="BO14" s="102">
        <v>80042522</v>
      </c>
      <c r="BP14" s="102">
        <v>83535165</v>
      </c>
      <c r="BQ14" s="102">
        <v>87036428</v>
      </c>
      <c r="BR14" s="102">
        <v>91431716</v>
      </c>
      <c r="BS14" s="102">
        <v>96677099</v>
      </c>
      <c r="BT14" s="102">
        <v>98199625</v>
      </c>
      <c r="BU14" s="102">
        <v>105331887</v>
      </c>
      <c r="BV14" s="102">
        <v>113172076</v>
      </c>
      <c r="BW14" s="102">
        <v>115862539</v>
      </c>
      <c r="BX14" s="110">
        <v>119480956</v>
      </c>
      <c r="BY14" s="99">
        <v>125956571</v>
      </c>
      <c r="BZ14" s="99">
        <v>135316876</v>
      </c>
      <c r="CA14" s="99">
        <v>143223368</v>
      </c>
      <c r="CB14" s="99">
        <v>156618305</v>
      </c>
      <c r="CC14" s="99">
        <v>167935249</v>
      </c>
      <c r="CD14" s="99">
        <v>162493622</v>
      </c>
      <c r="CE14" s="30">
        <v>168356233</v>
      </c>
      <c r="CF14" s="30">
        <v>176488770</v>
      </c>
      <c r="CG14" s="30">
        <v>184340179</v>
      </c>
      <c r="CH14" s="30">
        <v>188206584</v>
      </c>
      <c r="CI14" s="30">
        <v>196621379</v>
      </c>
    </row>
    <row r="15" spans="1:87" s="108" customFormat="1" ht="12.75" customHeight="1" x14ac:dyDescent="0.2">
      <c r="A15" s="57" t="s">
        <v>12</v>
      </c>
      <c r="B15" s="38">
        <v>1246107</v>
      </c>
      <c r="C15" s="38">
        <v>1166928</v>
      </c>
      <c r="D15" s="38">
        <v>1058788</v>
      </c>
      <c r="E15" s="38">
        <v>863400</v>
      </c>
      <c r="F15" s="38">
        <v>793565</v>
      </c>
      <c r="G15" s="38">
        <v>897898</v>
      </c>
      <c r="H15" s="38">
        <v>952480</v>
      </c>
      <c r="I15" s="38">
        <v>1080359</v>
      </c>
      <c r="J15" s="38">
        <v>1168427</v>
      </c>
      <c r="K15" s="38">
        <v>1120954</v>
      </c>
      <c r="L15" s="38">
        <v>1190457</v>
      </c>
      <c r="M15" s="38">
        <v>1307725</v>
      </c>
      <c r="N15" s="38">
        <v>1669307</v>
      </c>
      <c r="O15" s="38">
        <v>2247001</v>
      </c>
      <c r="P15" s="38">
        <v>2700565</v>
      </c>
      <c r="Q15" s="38">
        <v>2856154</v>
      </c>
      <c r="R15" s="38">
        <v>2818027</v>
      </c>
      <c r="S15" s="38">
        <v>2918860</v>
      </c>
      <c r="T15" s="38">
        <v>3046305</v>
      </c>
      <c r="U15" s="38">
        <v>3399326</v>
      </c>
      <c r="V15" s="38">
        <v>3466700</v>
      </c>
      <c r="W15" s="38">
        <v>3853911</v>
      </c>
      <c r="X15" s="38">
        <v>4420941</v>
      </c>
      <c r="Y15" s="38">
        <v>4848061</v>
      </c>
      <c r="Z15" s="38">
        <v>5170741</v>
      </c>
      <c r="AA15" s="38">
        <v>5191629</v>
      </c>
      <c r="AB15" s="38">
        <v>5602176</v>
      </c>
      <c r="AC15" s="38">
        <v>6129304</v>
      </c>
      <c r="AD15" s="38">
        <v>6500069</v>
      </c>
      <c r="AE15" s="38">
        <v>6580135</v>
      </c>
      <c r="AF15" s="38">
        <v>6953980</v>
      </c>
      <c r="AG15" s="38">
        <v>7312166</v>
      </c>
      <c r="AH15" s="38">
        <v>7771431</v>
      </c>
      <c r="AI15" s="38">
        <v>8403033</v>
      </c>
      <c r="AJ15" s="38">
        <v>8997422</v>
      </c>
      <c r="AK15" s="38">
        <v>9821589</v>
      </c>
      <c r="AL15" s="38">
        <v>10726634</v>
      </c>
      <c r="AM15" s="38">
        <v>11840911</v>
      </c>
      <c r="AN15" s="38">
        <v>12912543</v>
      </c>
      <c r="AO15" s="38">
        <v>14304639</v>
      </c>
      <c r="AP15" s="38">
        <v>16229696</v>
      </c>
      <c r="AQ15" s="38">
        <v>17951077</v>
      </c>
      <c r="AR15" s="38">
        <v>19640281</v>
      </c>
      <c r="AS15" s="38">
        <v>21555397</v>
      </c>
      <c r="AT15" s="38">
        <v>23860524</v>
      </c>
      <c r="AU15" s="38">
        <v>26329323</v>
      </c>
      <c r="AV15" s="38">
        <v>28656435</v>
      </c>
      <c r="AW15" s="38">
        <v>31443931</v>
      </c>
      <c r="AX15" s="38">
        <v>34305904</v>
      </c>
      <c r="AY15" s="38">
        <v>38027188</v>
      </c>
      <c r="AZ15" s="38">
        <v>42135217</v>
      </c>
      <c r="BA15" s="38">
        <v>47296143</v>
      </c>
      <c r="BB15" s="38">
        <v>52794352</v>
      </c>
      <c r="BC15" s="38">
        <v>57330295</v>
      </c>
      <c r="BD15" s="38">
        <v>61841228</v>
      </c>
      <c r="BE15" s="38">
        <v>68983524</v>
      </c>
      <c r="BF15" s="38">
        <v>75325083</v>
      </c>
      <c r="BG15" s="38">
        <v>81068890</v>
      </c>
      <c r="BH15" s="38">
        <v>87695613</v>
      </c>
      <c r="BI15" s="38">
        <v>95867477</v>
      </c>
      <c r="BJ15" s="38">
        <v>103528105</v>
      </c>
      <c r="BK15" s="38">
        <v>109685959</v>
      </c>
      <c r="BL15" s="38">
        <v>113435571</v>
      </c>
      <c r="BM15" s="30">
        <v>118847376</v>
      </c>
      <c r="BN15" s="30">
        <v>122906465</v>
      </c>
      <c r="BO15" s="102">
        <v>128522965</v>
      </c>
      <c r="BP15" s="102">
        <v>133814282</v>
      </c>
      <c r="BQ15" s="102">
        <v>140035065</v>
      </c>
      <c r="BR15" s="102">
        <v>147842522</v>
      </c>
      <c r="BS15" s="102">
        <v>157783778</v>
      </c>
      <c r="BT15" s="102">
        <v>167074691</v>
      </c>
      <c r="BU15" s="102">
        <v>184173788</v>
      </c>
      <c r="BV15" s="102">
        <v>194986252</v>
      </c>
      <c r="BW15" s="102">
        <v>202147625</v>
      </c>
      <c r="BX15" s="110">
        <v>209973672</v>
      </c>
      <c r="BY15" s="99">
        <v>225022781</v>
      </c>
      <c r="BZ15" s="99">
        <v>237522127</v>
      </c>
      <c r="CA15" s="99">
        <v>252431010</v>
      </c>
      <c r="CB15" s="99">
        <v>264797709</v>
      </c>
      <c r="CC15" s="99">
        <v>277792794</v>
      </c>
      <c r="CD15" s="99">
        <v>272828932</v>
      </c>
      <c r="CE15" s="30">
        <v>283633895</v>
      </c>
      <c r="CF15" s="30">
        <v>297464666</v>
      </c>
      <c r="CG15" s="30">
        <v>316681620</v>
      </c>
      <c r="CH15" s="30">
        <v>321688894</v>
      </c>
      <c r="CI15" s="30">
        <v>329559646</v>
      </c>
    </row>
    <row r="16" spans="1:87" s="108" customFormat="1" ht="12.75" customHeight="1" x14ac:dyDescent="0.2">
      <c r="A16" s="57" t="s">
        <v>13</v>
      </c>
      <c r="B16" s="38">
        <v>556831</v>
      </c>
      <c r="C16" s="38">
        <v>397372</v>
      </c>
      <c r="D16" s="38">
        <v>339363</v>
      </c>
      <c r="E16" s="38">
        <v>246469</v>
      </c>
      <c r="F16" s="38">
        <v>258034</v>
      </c>
      <c r="G16" s="38">
        <v>343815</v>
      </c>
      <c r="H16" s="38">
        <v>358235</v>
      </c>
      <c r="I16" s="38">
        <v>460956</v>
      </c>
      <c r="J16" s="38">
        <v>457833</v>
      </c>
      <c r="K16" s="38">
        <v>416383</v>
      </c>
      <c r="L16" s="38">
        <v>435119</v>
      </c>
      <c r="M16" s="38">
        <v>458737</v>
      </c>
      <c r="N16" s="38">
        <v>661749</v>
      </c>
      <c r="O16" s="38">
        <v>956032</v>
      </c>
      <c r="P16" s="38">
        <v>1192256</v>
      </c>
      <c r="Q16" s="38">
        <v>1320292</v>
      </c>
      <c r="R16" s="38">
        <v>1295603</v>
      </c>
      <c r="S16" s="38">
        <v>1252428</v>
      </c>
      <c r="T16" s="38">
        <v>1390239</v>
      </c>
      <c r="U16" s="38">
        <v>1639343</v>
      </c>
      <c r="V16" s="38">
        <v>1458381</v>
      </c>
      <c r="W16" s="38">
        <v>1664998</v>
      </c>
      <c r="X16" s="38">
        <v>1828505</v>
      </c>
      <c r="Y16" s="38">
        <v>1940550</v>
      </c>
      <c r="Z16" s="38">
        <v>1965924</v>
      </c>
      <c r="AA16" s="38">
        <v>1898944</v>
      </c>
      <c r="AB16" s="38">
        <v>2143988</v>
      </c>
      <c r="AC16" s="38">
        <v>2183601</v>
      </c>
      <c r="AD16" s="38">
        <v>2207711</v>
      </c>
      <c r="AE16" s="38">
        <v>2395878</v>
      </c>
      <c r="AF16" s="38">
        <v>2651382</v>
      </c>
      <c r="AG16" s="38">
        <v>2679709</v>
      </c>
      <c r="AH16" s="38">
        <v>2894856</v>
      </c>
      <c r="AI16" s="38">
        <v>3023041</v>
      </c>
      <c r="AJ16" s="38">
        <v>3330934</v>
      </c>
      <c r="AK16" s="38">
        <v>3453975</v>
      </c>
      <c r="AL16" s="38">
        <v>3748709</v>
      </c>
      <c r="AM16" s="38">
        <v>4077877</v>
      </c>
      <c r="AN16" s="38">
        <v>4417439</v>
      </c>
      <c r="AO16" s="38">
        <v>4834110</v>
      </c>
      <c r="AP16" s="38">
        <v>5303204</v>
      </c>
      <c r="AQ16" s="38">
        <v>5812790</v>
      </c>
      <c r="AR16" s="38">
        <v>6450094</v>
      </c>
      <c r="AS16" s="38">
        <v>7352317</v>
      </c>
      <c r="AT16" s="38">
        <v>8438972</v>
      </c>
      <c r="AU16" s="38">
        <v>9307741</v>
      </c>
      <c r="AV16" s="38">
        <v>10086288</v>
      </c>
      <c r="AW16" s="38">
        <v>11529118</v>
      </c>
      <c r="AX16" s="38">
        <v>12869660</v>
      </c>
      <c r="AY16" s="38">
        <v>14345218</v>
      </c>
      <c r="AZ16" s="38">
        <v>16263058</v>
      </c>
      <c r="BA16" s="38">
        <v>17695104</v>
      </c>
      <c r="BB16" s="38">
        <v>19928479</v>
      </c>
      <c r="BC16" s="38">
        <v>21063930</v>
      </c>
      <c r="BD16" s="38">
        <v>22021043</v>
      </c>
      <c r="BE16" s="38">
        <v>24278018</v>
      </c>
      <c r="BF16" s="38">
        <v>25602000</v>
      </c>
      <c r="BG16" s="38">
        <v>26440201</v>
      </c>
      <c r="BH16" s="38">
        <v>27962346</v>
      </c>
      <c r="BI16" s="38">
        <v>29832299</v>
      </c>
      <c r="BJ16" s="38">
        <v>32164320</v>
      </c>
      <c r="BK16" s="38">
        <v>33754245</v>
      </c>
      <c r="BL16" s="38">
        <v>35606588</v>
      </c>
      <c r="BM16" s="30">
        <v>38198685</v>
      </c>
      <c r="BN16" s="30">
        <v>40595542</v>
      </c>
      <c r="BO16" s="102">
        <v>43805225</v>
      </c>
      <c r="BP16" s="102">
        <v>45973367</v>
      </c>
      <c r="BQ16" s="102">
        <v>48646260</v>
      </c>
      <c r="BR16" s="102">
        <v>51513791</v>
      </c>
      <c r="BS16" s="102">
        <v>54819857</v>
      </c>
      <c r="BT16" s="102">
        <v>56718896</v>
      </c>
      <c r="BU16" s="102">
        <v>61396499</v>
      </c>
      <c r="BV16" s="102">
        <v>65103597</v>
      </c>
      <c r="BW16" s="102">
        <v>66157507</v>
      </c>
      <c r="BX16" s="110">
        <v>68798027</v>
      </c>
      <c r="BY16" s="99">
        <v>72602351</v>
      </c>
      <c r="BZ16" s="99">
        <v>77776995</v>
      </c>
      <c r="CA16" s="99">
        <v>81097601</v>
      </c>
      <c r="CB16" s="99">
        <v>86585497</v>
      </c>
      <c r="CC16" s="99">
        <v>91219774</v>
      </c>
      <c r="CD16" s="99">
        <v>88896161</v>
      </c>
      <c r="CE16" s="30">
        <v>92284326</v>
      </c>
      <c r="CF16" s="30">
        <v>95835415</v>
      </c>
      <c r="CG16" s="30">
        <v>100465005</v>
      </c>
      <c r="CH16" s="30">
        <v>103132046</v>
      </c>
      <c r="CI16" s="30">
        <v>102795428</v>
      </c>
    </row>
    <row r="17" spans="1:87" s="108" customFormat="1" ht="12.75" customHeight="1" x14ac:dyDescent="0.2">
      <c r="A17" s="57" t="s">
        <v>14</v>
      </c>
      <c r="B17" s="38">
        <v>1026824</v>
      </c>
      <c r="C17" s="38">
        <v>912298</v>
      </c>
      <c r="D17" s="38">
        <v>778542</v>
      </c>
      <c r="E17" s="38">
        <v>593276</v>
      </c>
      <c r="F17" s="38">
        <v>666206</v>
      </c>
      <c r="G17" s="38">
        <v>818677</v>
      </c>
      <c r="H17" s="38">
        <v>888812</v>
      </c>
      <c r="I17" s="38">
        <v>982010</v>
      </c>
      <c r="J17" s="38">
        <v>1085373</v>
      </c>
      <c r="K17" s="38">
        <v>999610</v>
      </c>
      <c r="L17" s="38">
        <v>1094255</v>
      </c>
      <c r="M17" s="38">
        <v>1146785</v>
      </c>
      <c r="N17" s="38">
        <v>1505185</v>
      </c>
      <c r="O17" s="38">
        <v>2038409</v>
      </c>
      <c r="P17" s="38">
        <v>2511278</v>
      </c>
      <c r="Q17" s="38">
        <v>2762771</v>
      </c>
      <c r="R17" s="38">
        <v>2878171</v>
      </c>
      <c r="S17" s="38">
        <v>3194343</v>
      </c>
      <c r="T17" s="38">
        <v>3358496</v>
      </c>
      <c r="U17" s="38">
        <v>3810159</v>
      </c>
      <c r="V17" s="38">
        <v>3758373</v>
      </c>
      <c r="W17" s="38">
        <v>4354916</v>
      </c>
      <c r="X17" s="38">
        <v>4889083</v>
      </c>
      <c r="Y17" s="38">
        <v>5029288</v>
      </c>
      <c r="Z17" s="38">
        <v>5223393</v>
      </c>
      <c r="AA17" s="38">
        <v>5324351</v>
      </c>
      <c r="AB17" s="38">
        <v>5783082</v>
      </c>
      <c r="AC17" s="38">
        <v>6172177</v>
      </c>
      <c r="AD17" s="38">
        <v>6199120</v>
      </c>
      <c r="AE17" s="38">
        <v>6551970</v>
      </c>
      <c r="AF17" s="38">
        <v>7014435</v>
      </c>
      <c r="AG17" s="38">
        <v>7414112</v>
      </c>
      <c r="AH17" s="38">
        <v>7834355</v>
      </c>
      <c r="AI17" s="38">
        <v>8415529</v>
      </c>
      <c r="AJ17" s="38">
        <v>8849377</v>
      </c>
      <c r="AK17" s="38">
        <v>9595856</v>
      </c>
      <c r="AL17" s="38">
        <v>10349200</v>
      </c>
      <c r="AM17" s="38">
        <v>11484412</v>
      </c>
      <c r="AN17" s="38">
        <v>12429202</v>
      </c>
      <c r="AO17" s="38">
        <v>13701893</v>
      </c>
      <c r="AP17" s="38">
        <v>15272007</v>
      </c>
      <c r="AQ17" s="38">
        <v>16660736</v>
      </c>
      <c r="AR17" s="38">
        <v>18180839</v>
      </c>
      <c r="AS17" s="38">
        <v>20569270</v>
      </c>
      <c r="AT17" s="38">
        <v>23406906</v>
      </c>
      <c r="AU17" s="38">
        <v>25829560</v>
      </c>
      <c r="AV17" s="38">
        <v>27931741</v>
      </c>
      <c r="AW17" s="38">
        <v>31206399</v>
      </c>
      <c r="AX17" s="38">
        <v>34239052</v>
      </c>
      <c r="AY17" s="38">
        <v>38715288</v>
      </c>
      <c r="AZ17" s="38">
        <v>42946151</v>
      </c>
      <c r="BA17" s="38">
        <v>48344192</v>
      </c>
      <c r="BB17" s="38">
        <v>54553248</v>
      </c>
      <c r="BC17" s="38">
        <v>58507649</v>
      </c>
      <c r="BD17" s="38">
        <v>63972597</v>
      </c>
      <c r="BE17" s="38">
        <v>72996617</v>
      </c>
      <c r="BF17" s="38">
        <v>79417133</v>
      </c>
      <c r="BG17" s="38">
        <v>85222953</v>
      </c>
      <c r="BH17" s="38">
        <v>91610860</v>
      </c>
      <c r="BI17" s="38">
        <v>99786252</v>
      </c>
      <c r="BJ17" s="38">
        <v>108309311</v>
      </c>
      <c r="BK17" s="38">
        <v>114926195</v>
      </c>
      <c r="BL17" s="38">
        <v>119926801</v>
      </c>
      <c r="BM17" s="30">
        <v>129957195</v>
      </c>
      <c r="BN17" s="30">
        <v>137864707</v>
      </c>
      <c r="BO17" s="102">
        <v>146620116</v>
      </c>
      <c r="BP17" s="102">
        <v>156407339</v>
      </c>
      <c r="BQ17" s="102">
        <v>167416478</v>
      </c>
      <c r="BR17" s="102">
        <v>180163072</v>
      </c>
      <c r="BS17" s="102">
        <v>193222654</v>
      </c>
      <c r="BT17" s="102">
        <v>203186797</v>
      </c>
      <c r="BU17" s="102">
        <v>225528207</v>
      </c>
      <c r="BV17" s="102">
        <v>232832036</v>
      </c>
      <c r="BW17" s="102">
        <v>236694245</v>
      </c>
      <c r="BX17" s="110">
        <v>243700817</v>
      </c>
      <c r="BY17" s="99">
        <v>260694340</v>
      </c>
      <c r="BZ17" s="99">
        <v>277729212</v>
      </c>
      <c r="CA17" s="99">
        <v>297596423</v>
      </c>
      <c r="CB17" s="99">
        <v>316955961</v>
      </c>
      <c r="CC17" s="99">
        <v>332732803</v>
      </c>
      <c r="CD17" s="99">
        <v>322675161</v>
      </c>
      <c r="CE17" s="30">
        <v>334676695</v>
      </c>
      <c r="CF17" s="30">
        <v>349211807</v>
      </c>
      <c r="CG17" s="30">
        <v>369703508</v>
      </c>
      <c r="CH17" s="30">
        <v>378729703</v>
      </c>
      <c r="CI17" s="30">
        <v>394233725</v>
      </c>
    </row>
    <row r="18" spans="1:87" s="108" customFormat="1" ht="12.75" customHeight="1" x14ac:dyDescent="0.2">
      <c r="A18" s="57" t="s">
        <v>15</v>
      </c>
      <c r="B18" s="38">
        <v>1072565</v>
      </c>
      <c r="C18" s="38">
        <v>881109</v>
      </c>
      <c r="D18" s="38">
        <v>716366</v>
      </c>
      <c r="E18" s="38">
        <v>513192</v>
      </c>
      <c r="F18" s="38">
        <v>525969</v>
      </c>
      <c r="G18" s="38">
        <v>599370</v>
      </c>
      <c r="H18" s="38">
        <v>707398</v>
      </c>
      <c r="I18" s="38">
        <v>759607</v>
      </c>
      <c r="J18" s="38">
        <v>872731</v>
      </c>
      <c r="K18" s="38">
        <v>800274</v>
      </c>
      <c r="L18" s="38">
        <v>809015</v>
      </c>
      <c r="M18" s="38">
        <v>861443</v>
      </c>
      <c r="N18" s="38">
        <v>970942</v>
      </c>
      <c r="O18" s="38">
        <v>1385975</v>
      </c>
      <c r="P18" s="38">
        <v>1717251</v>
      </c>
      <c r="Q18" s="38">
        <v>1938901</v>
      </c>
      <c r="R18" s="38">
        <v>1956912</v>
      </c>
      <c r="S18" s="38">
        <v>2010701</v>
      </c>
      <c r="T18" s="38">
        <v>2168482</v>
      </c>
      <c r="U18" s="38">
        <v>2368679</v>
      </c>
      <c r="V18" s="38">
        <v>2454003</v>
      </c>
      <c r="W18" s="38">
        <v>2551286</v>
      </c>
      <c r="X18" s="38">
        <v>2853197</v>
      </c>
      <c r="Y18" s="38">
        <v>3112501</v>
      </c>
      <c r="Z18" s="38">
        <v>3227927</v>
      </c>
      <c r="AA18" s="38">
        <v>3227591</v>
      </c>
      <c r="AB18" s="38">
        <v>3416273</v>
      </c>
      <c r="AC18" s="38">
        <v>3635040</v>
      </c>
      <c r="AD18" s="38">
        <v>3789748</v>
      </c>
      <c r="AE18" s="38">
        <v>4084510</v>
      </c>
      <c r="AF18" s="38">
        <v>4265038</v>
      </c>
      <c r="AG18" s="38">
        <v>4488043</v>
      </c>
      <c r="AH18" s="38">
        <v>4638107</v>
      </c>
      <c r="AI18" s="38">
        <v>4836194</v>
      </c>
      <c r="AJ18" s="38">
        <v>4997483</v>
      </c>
      <c r="AK18" s="38">
        <v>5354940</v>
      </c>
      <c r="AL18" s="38">
        <v>5735664</v>
      </c>
      <c r="AM18" s="38">
        <v>6141549</v>
      </c>
      <c r="AN18" s="38">
        <v>6695369</v>
      </c>
      <c r="AO18" s="38">
        <v>7340913</v>
      </c>
      <c r="AP18" s="38">
        <v>8110770</v>
      </c>
      <c r="AQ18" s="38">
        <v>8919079</v>
      </c>
      <c r="AR18" s="38">
        <v>9729137</v>
      </c>
      <c r="AS18" s="38">
        <v>10674644</v>
      </c>
      <c r="AT18" s="38">
        <v>12171631</v>
      </c>
      <c r="AU18" s="38">
        <v>13600031</v>
      </c>
      <c r="AV18" s="38">
        <v>15236707</v>
      </c>
      <c r="AW18" s="38">
        <v>16878714</v>
      </c>
      <c r="AX18" s="38">
        <v>18852738</v>
      </c>
      <c r="AY18" s="38">
        <v>21405153</v>
      </c>
      <c r="AZ18" s="38">
        <v>24956235</v>
      </c>
      <c r="BA18" s="38">
        <v>28905892</v>
      </c>
      <c r="BB18" s="38">
        <v>33951647</v>
      </c>
      <c r="BC18" s="38">
        <v>37938080</v>
      </c>
      <c r="BD18" s="38">
        <v>38747019</v>
      </c>
      <c r="BE18" s="38">
        <v>41832920</v>
      </c>
      <c r="BF18" s="38">
        <v>43614371</v>
      </c>
      <c r="BG18" s="38">
        <v>43291205</v>
      </c>
      <c r="BH18" s="38">
        <v>43170780</v>
      </c>
      <c r="BI18" s="38">
        <v>45022801</v>
      </c>
      <c r="BJ18" s="38">
        <v>48111123</v>
      </c>
      <c r="BK18" s="38">
        <v>50970606</v>
      </c>
      <c r="BL18" s="38">
        <v>52564810</v>
      </c>
      <c r="BM18" s="30">
        <v>55958490</v>
      </c>
      <c r="BN18" s="30">
        <v>57937442</v>
      </c>
      <c r="BO18" s="102">
        <v>60282752</v>
      </c>
      <c r="BP18" s="102">
        <v>62395137</v>
      </c>
      <c r="BQ18" s="102">
        <v>65943517</v>
      </c>
      <c r="BR18" s="102">
        <v>69720438</v>
      </c>
      <c r="BS18" s="102">
        <v>74117517</v>
      </c>
      <c r="BT18" s="102">
        <v>77565113</v>
      </c>
      <c r="BU18" s="102">
        <v>84984953</v>
      </c>
      <c r="BV18" s="102">
        <v>90837643</v>
      </c>
      <c r="BW18" s="102">
        <v>91364331</v>
      </c>
      <c r="BX18" s="110">
        <v>94147913</v>
      </c>
      <c r="BY18" s="99">
        <v>101178806</v>
      </c>
      <c r="BZ18" s="99">
        <v>107641102</v>
      </c>
      <c r="CA18" s="99">
        <v>118748745</v>
      </c>
      <c r="CB18" s="99">
        <v>124762199</v>
      </c>
      <c r="CC18" s="99">
        <v>138297718</v>
      </c>
      <c r="CD18" s="99">
        <v>126400657</v>
      </c>
      <c r="CE18" s="30">
        <v>133069709</v>
      </c>
      <c r="CF18" s="30">
        <v>141334880</v>
      </c>
      <c r="CG18" s="30">
        <v>154958271</v>
      </c>
      <c r="CH18" s="30">
        <v>160128477</v>
      </c>
      <c r="CI18" s="30">
        <v>167291805</v>
      </c>
    </row>
    <row r="19" spans="1:87" s="108" customFormat="1" ht="12.75" customHeight="1" x14ac:dyDescent="0.2">
      <c r="A19" s="57" t="s">
        <v>16</v>
      </c>
      <c r="B19" s="38">
        <v>465086</v>
      </c>
      <c r="C19" s="38">
        <v>417387</v>
      </c>
      <c r="D19" s="38">
        <v>355349</v>
      </c>
      <c r="E19" s="38">
        <v>273198</v>
      </c>
      <c r="F19" s="38">
        <v>301339</v>
      </c>
      <c r="G19" s="38">
        <v>364163</v>
      </c>
      <c r="H19" s="38">
        <v>401106</v>
      </c>
      <c r="I19" s="38">
        <v>453918</v>
      </c>
      <c r="J19" s="38">
        <v>486294</v>
      </c>
      <c r="K19" s="38">
        <v>453041</v>
      </c>
      <c r="L19" s="38">
        <v>510922</v>
      </c>
      <c r="M19" s="38">
        <v>583099</v>
      </c>
      <c r="N19" s="38">
        <v>770393</v>
      </c>
      <c r="O19" s="38">
        <v>1094110</v>
      </c>
      <c r="P19" s="38">
        <v>1275117</v>
      </c>
      <c r="Q19" s="38">
        <v>1420798</v>
      </c>
      <c r="R19" s="38">
        <v>1439512</v>
      </c>
      <c r="S19" s="38">
        <v>1502303</v>
      </c>
      <c r="T19" s="38">
        <v>1569155</v>
      </c>
      <c r="U19" s="38">
        <v>1802794</v>
      </c>
      <c r="V19" s="38">
        <v>1754485</v>
      </c>
      <c r="W19" s="38">
        <v>1943305</v>
      </c>
      <c r="X19" s="38">
        <v>2408819</v>
      </c>
      <c r="Y19" s="38">
        <v>2595043</v>
      </c>
      <c r="Z19" s="38">
        <v>2681519</v>
      </c>
      <c r="AA19" s="38">
        <v>2523668</v>
      </c>
      <c r="AB19" s="38">
        <v>2692083</v>
      </c>
      <c r="AC19" s="38">
        <v>2796555</v>
      </c>
      <c r="AD19" s="38">
        <v>2911336</v>
      </c>
      <c r="AE19" s="38">
        <v>3014365</v>
      </c>
      <c r="AF19" s="38">
        <v>3249389</v>
      </c>
      <c r="AG19" s="38">
        <v>3415975</v>
      </c>
      <c r="AH19" s="38">
        <v>3585203</v>
      </c>
      <c r="AI19" s="38">
        <v>3853075</v>
      </c>
      <c r="AJ19" s="38">
        <v>4073720</v>
      </c>
      <c r="AK19" s="38">
        <v>4389143</v>
      </c>
      <c r="AL19" s="38">
        <v>4839385</v>
      </c>
      <c r="AM19" s="38">
        <v>5432543</v>
      </c>
      <c r="AN19" s="38">
        <v>5875524</v>
      </c>
      <c r="AO19" s="38">
        <v>6519040</v>
      </c>
      <c r="AP19" s="38">
        <v>7228658</v>
      </c>
      <c r="AQ19" s="38">
        <v>7928133</v>
      </c>
      <c r="AR19" s="38">
        <v>8689996</v>
      </c>
      <c r="AS19" s="38">
        <v>9765578</v>
      </c>
      <c r="AT19" s="38">
        <v>11148401</v>
      </c>
      <c r="AU19" s="38">
        <v>12651774</v>
      </c>
      <c r="AV19" s="38">
        <v>13721444</v>
      </c>
      <c r="AW19" s="38">
        <v>15459557</v>
      </c>
      <c r="AX19" s="38">
        <v>16945057</v>
      </c>
      <c r="AY19" s="38">
        <v>19167475</v>
      </c>
      <c r="AZ19" s="38">
        <v>21577434</v>
      </c>
      <c r="BA19" s="38">
        <v>24269660</v>
      </c>
      <c r="BB19" s="38">
        <v>27401789</v>
      </c>
      <c r="BC19" s="38">
        <v>29155060</v>
      </c>
      <c r="BD19" s="38">
        <v>31714819</v>
      </c>
      <c r="BE19" s="38">
        <v>35809817</v>
      </c>
      <c r="BF19" s="38">
        <v>38533793</v>
      </c>
      <c r="BG19" s="38">
        <v>40899939</v>
      </c>
      <c r="BH19" s="38">
        <v>43838315</v>
      </c>
      <c r="BI19" s="38">
        <v>47509643</v>
      </c>
      <c r="BJ19" s="38">
        <v>51380690</v>
      </c>
      <c r="BK19" s="38">
        <v>55647019</v>
      </c>
      <c r="BL19" s="38">
        <v>57987398</v>
      </c>
      <c r="BM19" s="30">
        <v>61377018</v>
      </c>
      <c r="BN19" s="30">
        <v>64220278</v>
      </c>
      <c r="BO19" s="102">
        <v>68049966</v>
      </c>
      <c r="BP19" s="102">
        <v>71687649</v>
      </c>
      <c r="BQ19" s="102">
        <v>76143713</v>
      </c>
      <c r="BR19" s="102">
        <v>81004483</v>
      </c>
      <c r="BS19" s="102">
        <v>86854395</v>
      </c>
      <c r="BT19" s="102">
        <v>91715570</v>
      </c>
      <c r="BU19" s="102">
        <v>100913392</v>
      </c>
      <c r="BV19" s="102">
        <v>104198958</v>
      </c>
      <c r="BW19" s="102">
        <v>106984582</v>
      </c>
      <c r="BX19" s="110">
        <v>110644256</v>
      </c>
      <c r="BY19" s="99">
        <v>117229951</v>
      </c>
      <c r="BZ19" s="99">
        <v>124379061</v>
      </c>
      <c r="CA19" s="99">
        <v>134196693</v>
      </c>
      <c r="CB19" s="99">
        <v>142166788</v>
      </c>
      <c r="CC19" s="99">
        <v>149324705</v>
      </c>
      <c r="CD19" s="99">
        <v>145285397</v>
      </c>
      <c r="CE19" s="30">
        <v>150528137</v>
      </c>
      <c r="CF19" s="30">
        <v>157564533</v>
      </c>
      <c r="CG19" s="30">
        <v>165595079</v>
      </c>
      <c r="CH19" s="30">
        <v>169282713</v>
      </c>
      <c r="CI19" s="30">
        <v>178485001</v>
      </c>
    </row>
    <row r="20" spans="1:87" s="108" customFormat="1" ht="12.75" customHeight="1" x14ac:dyDescent="0.2">
      <c r="A20" s="57" t="s">
        <v>17</v>
      </c>
      <c r="B20" s="38">
        <v>973331</v>
      </c>
      <c r="C20" s="38">
        <v>842346</v>
      </c>
      <c r="D20" s="38">
        <v>725638</v>
      </c>
      <c r="E20" s="38">
        <v>527066</v>
      </c>
      <c r="F20" s="38">
        <v>552073</v>
      </c>
      <c r="G20" s="38">
        <v>672452</v>
      </c>
      <c r="H20" s="38">
        <v>732011</v>
      </c>
      <c r="I20" s="38">
        <v>841782</v>
      </c>
      <c r="J20" s="38">
        <v>925735</v>
      </c>
      <c r="K20" s="38">
        <v>837969</v>
      </c>
      <c r="L20" s="38">
        <v>887027</v>
      </c>
      <c r="M20" s="38">
        <v>989233</v>
      </c>
      <c r="N20" s="38">
        <v>1290031</v>
      </c>
      <c r="O20" s="38">
        <v>1649386</v>
      </c>
      <c r="P20" s="38">
        <v>2134066</v>
      </c>
      <c r="Q20" s="38">
        <v>2476775</v>
      </c>
      <c r="R20" s="38">
        <v>2609984</v>
      </c>
      <c r="S20" s="38">
        <v>2662853</v>
      </c>
      <c r="T20" s="38">
        <v>2801284</v>
      </c>
      <c r="U20" s="38">
        <v>3075918</v>
      </c>
      <c r="V20" s="38">
        <v>3055063</v>
      </c>
      <c r="W20" s="38">
        <v>3385243</v>
      </c>
      <c r="X20" s="38">
        <v>3762156</v>
      </c>
      <c r="Y20" s="38">
        <v>3928801</v>
      </c>
      <c r="Z20" s="38">
        <v>4216017</v>
      </c>
      <c r="AA20" s="38">
        <v>4259276</v>
      </c>
      <c r="AB20" s="38">
        <v>4509175</v>
      </c>
      <c r="AC20" s="38">
        <v>4834825</v>
      </c>
      <c r="AD20" s="38">
        <v>5048750</v>
      </c>
      <c r="AE20" s="38">
        <v>5272291</v>
      </c>
      <c r="AF20" s="38">
        <v>5657302</v>
      </c>
      <c r="AG20" s="38">
        <v>5808229</v>
      </c>
      <c r="AH20" s="38">
        <v>6144397</v>
      </c>
      <c r="AI20" s="38">
        <v>6525143</v>
      </c>
      <c r="AJ20" s="38">
        <v>6911806</v>
      </c>
      <c r="AK20" s="38">
        <v>7436110</v>
      </c>
      <c r="AL20" s="38">
        <v>8108714</v>
      </c>
      <c r="AM20" s="38">
        <v>8935245</v>
      </c>
      <c r="AN20" s="38">
        <v>9577397</v>
      </c>
      <c r="AO20" s="38">
        <v>10675274</v>
      </c>
      <c r="AP20" s="38">
        <v>11487426</v>
      </c>
      <c r="AQ20" s="38">
        <v>12480256</v>
      </c>
      <c r="AR20" s="38">
        <v>13776460</v>
      </c>
      <c r="AS20" s="38">
        <v>15517821</v>
      </c>
      <c r="AT20" s="38">
        <v>17713825</v>
      </c>
      <c r="AU20" s="38">
        <v>19663493</v>
      </c>
      <c r="AV20" s="38">
        <v>21404621</v>
      </c>
      <c r="AW20" s="38">
        <v>24104218</v>
      </c>
      <c r="AX20" s="38">
        <v>26795320</v>
      </c>
      <c r="AY20" s="38">
        <v>30592962</v>
      </c>
      <c r="AZ20" s="38">
        <v>34236024</v>
      </c>
      <c r="BA20" s="38">
        <v>37993506</v>
      </c>
      <c r="BB20" s="38">
        <v>42403860</v>
      </c>
      <c r="BC20" s="38">
        <v>45249082</v>
      </c>
      <c r="BD20" s="38">
        <v>48129577</v>
      </c>
      <c r="BE20" s="38">
        <v>53966316</v>
      </c>
      <c r="BF20" s="38">
        <v>57983884</v>
      </c>
      <c r="BG20" s="38">
        <v>61771047</v>
      </c>
      <c r="BH20" s="38">
        <v>66411630</v>
      </c>
      <c r="BI20" s="38">
        <v>71640083</v>
      </c>
      <c r="BJ20" s="38">
        <v>76858842</v>
      </c>
      <c r="BK20" s="38">
        <v>81700422</v>
      </c>
      <c r="BL20" s="38">
        <v>85913652</v>
      </c>
      <c r="BM20" s="30">
        <v>93806817</v>
      </c>
      <c r="BN20" s="30">
        <v>99074062</v>
      </c>
      <c r="BO20" s="102">
        <v>105845957</v>
      </c>
      <c r="BP20" s="102">
        <v>112793351</v>
      </c>
      <c r="BQ20" s="102">
        <v>118374063</v>
      </c>
      <c r="BR20" s="102">
        <v>124698853</v>
      </c>
      <c r="BS20" s="102">
        <v>133619641</v>
      </c>
      <c r="BT20" s="102">
        <v>140395190</v>
      </c>
      <c r="BU20" s="102">
        <v>152224210</v>
      </c>
      <c r="BV20" s="102">
        <v>158421090</v>
      </c>
      <c r="BW20" s="102">
        <v>163203931</v>
      </c>
      <c r="BX20" s="110">
        <v>169791191</v>
      </c>
      <c r="BY20" s="99">
        <v>178960823</v>
      </c>
      <c r="BZ20" s="99">
        <v>187632565</v>
      </c>
      <c r="CA20" s="99">
        <v>200226702</v>
      </c>
      <c r="CB20" s="99">
        <v>211342239</v>
      </c>
      <c r="CC20" s="99">
        <v>219358644</v>
      </c>
      <c r="CD20" s="99">
        <v>212980106</v>
      </c>
      <c r="CE20" s="30">
        <v>222006518</v>
      </c>
      <c r="CF20" s="30">
        <v>233933162</v>
      </c>
      <c r="CG20" s="30">
        <v>250189121</v>
      </c>
      <c r="CH20" s="30">
        <v>255449425</v>
      </c>
      <c r="CI20" s="30">
        <v>266260331</v>
      </c>
    </row>
    <row r="21" spans="1:87" s="108" customFormat="1" ht="12.75" customHeight="1" x14ac:dyDescent="0.2">
      <c r="A21" s="57" t="s">
        <v>18</v>
      </c>
      <c r="B21" s="38">
        <v>2743349</v>
      </c>
      <c r="C21" s="38">
        <v>2395769</v>
      </c>
      <c r="D21" s="38">
        <v>2040688</v>
      </c>
      <c r="E21" s="38">
        <v>1572938</v>
      </c>
      <c r="F21" s="38">
        <v>1532475</v>
      </c>
      <c r="G21" s="38">
        <v>1771221</v>
      </c>
      <c r="H21" s="38">
        <v>1991324</v>
      </c>
      <c r="I21" s="38">
        <v>2301469</v>
      </c>
      <c r="J21" s="38">
        <v>2611491</v>
      </c>
      <c r="K21" s="38">
        <v>2541886</v>
      </c>
      <c r="L21" s="38">
        <v>2647251</v>
      </c>
      <c r="M21" s="38">
        <v>2800961</v>
      </c>
      <c r="N21" s="38">
        <v>3468701</v>
      </c>
      <c r="O21" s="38">
        <v>4851734</v>
      </c>
      <c r="P21" s="38">
        <v>6540770</v>
      </c>
      <c r="Q21" s="38">
        <v>7157651</v>
      </c>
      <c r="R21" s="38">
        <v>7210993</v>
      </c>
      <c r="S21" s="38">
        <v>7487817</v>
      </c>
      <c r="T21" s="38">
        <v>8397867</v>
      </c>
      <c r="U21" s="38">
        <v>9202411</v>
      </c>
      <c r="V21" s="38">
        <v>9876026</v>
      </c>
      <c r="W21" s="38">
        <v>10572379</v>
      </c>
      <c r="X21" s="38">
        <v>12055079</v>
      </c>
      <c r="Y21" s="38">
        <v>12989104</v>
      </c>
      <c r="Z21" s="38">
        <v>13312021</v>
      </c>
      <c r="AA21" s="38">
        <v>13675160</v>
      </c>
      <c r="AB21" s="38">
        <v>14737359</v>
      </c>
      <c r="AC21" s="38">
        <v>15798585</v>
      </c>
      <c r="AD21" s="38">
        <v>16862785</v>
      </c>
      <c r="AE21" s="38">
        <v>17399280</v>
      </c>
      <c r="AF21" s="38">
        <v>18410669</v>
      </c>
      <c r="AG21" s="38">
        <v>18912807</v>
      </c>
      <c r="AH21" s="38">
        <v>19963625</v>
      </c>
      <c r="AI21" s="38">
        <v>20964960</v>
      </c>
      <c r="AJ21" s="38">
        <v>21932076</v>
      </c>
      <c r="AK21" s="38">
        <v>23501562</v>
      </c>
      <c r="AL21" s="38">
        <v>25263332</v>
      </c>
      <c r="AM21" s="38">
        <v>27560799</v>
      </c>
      <c r="AN21" s="38">
        <v>30103355</v>
      </c>
      <c r="AO21" s="38">
        <v>33592826</v>
      </c>
      <c r="AP21" s="38">
        <v>37121688</v>
      </c>
      <c r="AQ21" s="38">
        <v>40819997</v>
      </c>
      <c r="AR21" s="38">
        <v>44282290</v>
      </c>
      <c r="AS21" s="38">
        <v>49166201</v>
      </c>
      <c r="AT21" s="38">
        <v>56071983</v>
      </c>
      <c r="AU21" s="38">
        <v>63498488</v>
      </c>
      <c r="AV21" s="38">
        <v>72229954</v>
      </c>
      <c r="AW21" s="38">
        <v>81994236</v>
      </c>
      <c r="AX21" s="38">
        <v>91735432</v>
      </c>
      <c r="AY21" s="38">
        <v>106096192</v>
      </c>
      <c r="AZ21" s="38">
        <v>122775686</v>
      </c>
      <c r="BA21" s="38">
        <v>141658500</v>
      </c>
      <c r="BB21" s="38">
        <v>167286511</v>
      </c>
      <c r="BC21" s="38">
        <v>183782317</v>
      </c>
      <c r="BD21" s="38">
        <v>194872181</v>
      </c>
      <c r="BE21" s="38">
        <v>215633029</v>
      </c>
      <c r="BF21" s="38">
        <v>232241673</v>
      </c>
      <c r="BG21" s="38">
        <v>235416153</v>
      </c>
      <c r="BH21" s="38">
        <v>240661367</v>
      </c>
      <c r="BI21" s="38">
        <v>255421522</v>
      </c>
      <c r="BJ21" s="38">
        <v>274144872</v>
      </c>
      <c r="BK21" s="38">
        <v>297146169</v>
      </c>
      <c r="BL21" s="38">
        <v>311925668</v>
      </c>
      <c r="BM21" s="30">
        <v>335941115</v>
      </c>
      <c r="BN21" s="30">
        <v>354212659</v>
      </c>
      <c r="BO21" s="102">
        <v>374790691</v>
      </c>
      <c r="BP21" s="102">
        <v>398191827</v>
      </c>
      <c r="BQ21" s="102">
        <v>427810267</v>
      </c>
      <c r="BR21" s="102">
        <v>466182076</v>
      </c>
      <c r="BS21" s="102">
        <v>507681346</v>
      </c>
      <c r="BT21" s="102">
        <v>539660991</v>
      </c>
      <c r="BU21" s="102">
        <v>597041388</v>
      </c>
      <c r="BV21" s="102">
        <v>622219219</v>
      </c>
      <c r="BW21" s="102">
        <v>628276755</v>
      </c>
      <c r="BX21" s="110">
        <v>652610109</v>
      </c>
      <c r="BY21" s="99">
        <v>696800323</v>
      </c>
      <c r="BZ21" s="99">
        <v>756686040</v>
      </c>
      <c r="CA21" s="99">
        <v>824280760</v>
      </c>
      <c r="CB21" s="99">
        <v>884118629</v>
      </c>
      <c r="CC21" s="99">
        <v>962992216</v>
      </c>
      <c r="CD21" s="99">
        <v>905255699</v>
      </c>
      <c r="CE21" s="30">
        <v>953253880</v>
      </c>
      <c r="CF21" s="30">
        <v>1016529366</v>
      </c>
      <c r="CG21" s="30">
        <v>1111110166</v>
      </c>
      <c r="CH21" s="30">
        <v>1151869206</v>
      </c>
      <c r="CI21" s="30">
        <v>1224547861</v>
      </c>
    </row>
    <row r="22" spans="1:87" s="108" customFormat="1" ht="12.75" customHeight="1" x14ac:dyDescent="0.2">
      <c r="A22" s="57" t="s">
        <v>19</v>
      </c>
      <c r="B22" s="38">
        <v>1046494</v>
      </c>
      <c r="C22" s="38">
        <v>928681</v>
      </c>
      <c r="D22" s="38">
        <v>896996</v>
      </c>
      <c r="E22" s="38">
        <v>691923</v>
      </c>
      <c r="F22" s="38">
        <v>695718</v>
      </c>
      <c r="G22" s="38">
        <v>791546</v>
      </c>
      <c r="H22" s="38">
        <v>878693</v>
      </c>
      <c r="I22" s="38">
        <v>991417</v>
      </c>
      <c r="J22" s="38">
        <v>1089797</v>
      </c>
      <c r="K22" s="38">
        <v>1022629</v>
      </c>
      <c r="L22" s="38">
        <v>1131296</v>
      </c>
      <c r="M22" s="38">
        <v>1265869</v>
      </c>
      <c r="N22" s="38">
        <v>1727093</v>
      </c>
      <c r="O22" s="38">
        <v>2593186</v>
      </c>
      <c r="P22" s="38">
        <v>2954184</v>
      </c>
      <c r="Q22" s="38">
        <v>3272142</v>
      </c>
      <c r="R22" s="38">
        <v>3380178</v>
      </c>
      <c r="S22" s="38">
        <v>3360639</v>
      </c>
      <c r="T22" s="38">
        <v>3303089</v>
      </c>
      <c r="U22" s="38">
        <v>3661210</v>
      </c>
      <c r="V22" s="38">
        <v>3692987</v>
      </c>
      <c r="W22" s="38">
        <v>4138495</v>
      </c>
      <c r="X22" s="38">
        <v>4848062</v>
      </c>
      <c r="Y22" s="38">
        <v>5258306</v>
      </c>
      <c r="Z22" s="38">
        <v>5420485</v>
      </c>
      <c r="AA22" s="38">
        <v>5492942</v>
      </c>
      <c r="AB22" s="38">
        <v>5837709</v>
      </c>
      <c r="AC22" s="38">
        <v>6336420</v>
      </c>
      <c r="AD22" s="38">
        <v>6644311</v>
      </c>
      <c r="AE22" s="38">
        <v>6871525</v>
      </c>
      <c r="AF22" s="38">
        <v>7326762</v>
      </c>
      <c r="AG22" s="38">
        <v>7598433</v>
      </c>
      <c r="AH22" s="38">
        <v>8088732</v>
      </c>
      <c r="AI22" s="38">
        <v>8740789</v>
      </c>
      <c r="AJ22" s="38">
        <v>9352806</v>
      </c>
      <c r="AK22" s="38">
        <v>10338446</v>
      </c>
      <c r="AL22" s="38">
        <v>11157606</v>
      </c>
      <c r="AM22" s="38">
        <v>12077527</v>
      </c>
      <c r="AN22" s="38">
        <v>13229819</v>
      </c>
      <c r="AO22" s="38">
        <v>14683416</v>
      </c>
      <c r="AP22" s="38">
        <v>16396117</v>
      </c>
      <c r="AQ22" s="38">
        <v>17657850</v>
      </c>
      <c r="AR22" s="38">
        <v>19443368</v>
      </c>
      <c r="AS22" s="38">
        <v>21655140</v>
      </c>
      <c r="AT22" s="38">
        <v>24393183</v>
      </c>
      <c r="AU22" s="38">
        <v>27300359</v>
      </c>
      <c r="AV22" s="38">
        <v>30140612</v>
      </c>
      <c r="AW22" s="38">
        <v>33619439</v>
      </c>
      <c r="AX22" s="38">
        <v>37455083</v>
      </c>
      <c r="AY22" s="38">
        <v>42385554</v>
      </c>
      <c r="AZ22" s="38">
        <v>47655768</v>
      </c>
      <c r="BA22" s="38">
        <v>54457427</v>
      </c>
      <c r="BB22" s="38">
        <v>61447371</v>
      </c>
      <c r="BC22" s="38">
        <v>66758045</v>
      </c>
      <c r="BD22" s="38">
        <v>72550637</v>
      </c>
      <c r="BE22" s="38">
        <v>81185737</v>
      </c>
      <c r="BF22" s="38">
        <v>87820555</v>
      </c>
      <c r="BG22" s="38">
        <v>94891544</v>
      </c>
      <c r="BH22" s="38">
        <v>102768862</v>
      </c>
      <c r="BI22" s="38">
        <v>111768346</v>
      </c>
      <c r="BJ22" s="38">
        <v>120816474</v>
      </c>
      <c r="BK22" s="38">
        <v>127129323</v>
      </c>
      <c r="BL22" s="38">
        <v>131912599</v>
      </c>
      <c r="BM22" s="30">
        <v>139900595</v>
      </c>
      <c r="BN22" s="30">
        <v>146272743</v>
      </c>
      <c r="BO22" s="102">
        <v>153654044</v>
      </c>
      <c r="BP22" s="102">
        <v>160469523</v>
      </c>
      <c r="BQ22" s="102">
        <v>169000794</v>
      </c>
      <c r="BR22" s="102">
        <v>179653618</v>
      </c>
      <c r="BS22" s="102">
        <v>191710830</v>
      </c>
      <c r="BT22" s="102">
        <v>204585792</v>
      </c>
      <c r="BU22" s="102">
        <v>224787655</v>
      </c>
      <c r="BV22" s="102">
        <v>239102604</v>
      </c>
      <c r="BW22" s="102">
        <v>245781542</v>
      </c>
      <c r="BX22" s="110">
        <v>257927369</v>
      </c>
      <c r="BY22" s="99">
        <v>275167155</v>
      </c>
      <c r="BZ22" s="99">
        <v>294173306</v>
      </c>
      <c r="CA22" s="99">
        <v>316297640</v>
      </c>
      <c r="CB22" s="99">
        <v>335319212</v>
      </c>
      <c r="CC22" s="99">
        <v>350090520</v>
      </c>
      <c r="CD22" s="99">
        <v>342340261</v>
      </c>
      <c r="CE22" s="30">
        <v>355193045</v>
      </c>
      <c r="CF22" s="30">
        <v>371796308</v>
      </c>
      <c r="CG22" s="30">
        <v>396005223</v>
      </c>
      <c r="CH22" s="30">
        <v>402880713</v>
      </c>
      <c r="CI22" s="30">
        <v>413897533</v>
      </c>
    </row>
    <row r="23" spans="1:87" s="108" customFormat="1" ht="12.75" customHeight="1" x14ac:dyDescent="0.2">
      <c r="A23" s="67" t="s">
        <v>20</v>
      </c>
      <c r="B23" s="38">
        <v>787663</v>
      </c>
      <c r="C23" s="38">
        <v>705951</v>
      </c>
      <c r="D23" s="38">
        <v>616176</v>
      </c>
      <c r="E23" s="38">
        <v>447486</v>
      </c>
      <c r="F23" s="38">
        <v>451723</v>
      </c>
      <c r="G23" s="38">
        <v>552332</v>
      </c>
      <c r="H23" s="38">
        <v>604086</v>
      </c>
      <c r="I23" s="38">
        <v>704194</v>
      </c>
      <c r="J23" s="38">
        <v>757545</v>
      </c>
      <c r="K23" s="38">
        <v>674746</v>
      </c>
      <c r="L23" s="38">
        <v>724072</v>
      </c>
      <c r="M23" s="38">
        <v>775277</v>
      </c>
      <c r="N23" s="38">
        <v>937140</v>
      </c>
      <c r="O23" s="38">
        <v>1121018</v>
      </c>
      <c r="P23" s="38">
        <v>1285787</v>
      </c>
      <c r="Q23" s="38">
        <v>1399906</v>
      </c>
      <c r="R23" s="38">
        <v>1515473</v>
      </c>
      <c r="S23" s="38">
        <v>1685174</v>
      </c>
      <c r="T23" s="38">
        <v>1934458</v>
      </c>
      <c r="U23" s="38">
        <v>2098921</v>
      </c>
      <c r="V23" s="38">
        <v>1957460</v>
      </c>
      <c r="W23" s="38">
        <v>2103925</v>
      </c>
      <c r="X23" s="38">
        <v>2334267</v>
      </c>
      <c r="Y23" s="38">
        <v>2428504</v>
      </c>
      <c r="Z23" s="38">
        <v>2449184</v>
      </c>
      <c r="AA23" s="38">
        <v>2321322</v>
      </c>
      <c r="AB23" s="38">
        <v>2465675</v>
      </c>
      <c r="AC23" s="38">
        <v>2734012</v>
      </c>
      <c r="AD23" s="38">
        <v>2927827</v>
      </c>
      <c r="AE23" s="38">
        <v>2920748</v>
      </c>
      <c r="AF23" s="38">
        <v>3014045</v>
      </c>
      <c r="AG23" s="38">
        <v>3062153</v>
      </c>
      <c r="AH23" s="38">
        <v>3100820</v>
      </c>
      <c r="AI23" s="38">
        <v>3237706</v>
      </c>
      <c r="AJ23" s="38">
        <v>3377648</v>
      </c>
      <c r="AK23" s="38">
        <v>3601308</v>
      </c>
      <c r="AL23" s="38">
        <v>3849649</v>
      </c>
      <c r="AM23" s="38">
        <v>4079782</v>
      </c>
      <c r="AN23" s="38">
        <v>4329365</v>
      </c>
      <c r="AO23" s="38">
        <v>4589632</v>
      </c>
      <c r="AP23" s="38">
        <v>4867791</v>
      </c>
      <c r="AQ23" s="38">
        <v>5428046</v>
      </c>
      <c r="AR23" s="38">
        <v>5964622</v>
      </c>
      <c r="AS23" s="38">
        <v>6600896</v>
      </c>
      <c r="AT23" s="38">
        <v>7239518</v>
      </c>
      <c r="AU23" s="38">
        <v>8051465</v>
      </c>
      <c r="AV23" s="38">
        <v>9157120</v>
      </c>
      <c r="AW23" s="38">
        <v>10268094</v>
      </c>
      <c r="AX23" s="38">
        <v>11487701</v>
      </c>
      <c r="AY23" s="38">
        <v>12796002</v>
      </c>
      <c r="AZ23" s="38">
        <v>14293083</v>
      </c>
      <c r="BA23" s="38">
        <v>15841388</v>
      </c>
      <c r="BB23" s="38">
        <v>17248886</v>
      </c>
      <c r="BC23" s="38">
        <v>18325073</v>
      </c>
      <c r="BD23" s="38">
        <v>18699875</v>
      </c>
      <c r="BE23" s="38">
        <v>20063100</v>
      </c>
      <c r="BF23" s="38">
        <v>20776669</v>
      </c>
      <c r="BG23" s="38">
        <v>21444440</v>
      </c>
      <c r="BH23" s="38">
        <v>22010112</v>
      </c>
      <c r="BI23" s="38">
        <v>22922286</v>
      </c>
      <c r="BJ23" s="38">
        <v>24305447</v>
      </c>
      <c r="BK23" s="38">
        <v>25980212</v>
      </c>
      <c r="BL23" s="38">
        <v>27151754</v>
      </c>
      <c r="BM23" s="30">
        <v>29105079</v>
      </c>
      <c r="BN23" s="30">
        <v>30077373</v>
      </c>
      <c r="BO23" s="102">
        <v>31301200</v>
      </c>
      <c r="BP23" s="102">
        <v>32328014</v>
      </c>
      <c r="BQ23" s="102">
        <v>33622403</v>
      </c>
      <c r="BR23" s="102">
        <v>35004858</v>
      </c>
      <c r="BS23" s="102">
        <v>36721626</v>
      </c>
      <c r="BT23" s="102">
        <v>37557062</v>
      </c>
      <c r="BU23" s="102">
        <v>40067410</v>
      </c>
      <c r="BV23" s="102">
        <v>42462928</v>
      </c>
      <c r="BW23" s="102">
        <v>43883797</v>
      </c>
      <c r="BX23" s="110">
        <v>44905618</v>
      </c>
      <c r="BY23" s="99">
        <v>46497446</v>
      </c>
      <c r="BZ23" s="99">
        <v>48138995</v>
      </c>
      <c r="CA23" s="99">
        <v>51861818</v>
      </c>
      <c r="CB23" s="99">
        <v>54099803</v>
      </c>
      <c r="CC23" s="99">
        <v>57575982</v>
      </c>
      <c r="CD23" s="99">
        <v>57534965</v>
      </c>
      <c r="CE23" s="30">
        <v>59417056</v>
      </c>
      <c r="CF23" s="30">
        <v>62178478</v>
      </c>
      <c r="CG23" s="119">
        <v>65090872</v>
      </c>
      <c r="CH23" s="119">
        <v>66037342</v>
      </c>
      <c r="CI23" s="30">
        <v>67804094</v>
      </c>
    </row>
    <row r="24" spans="1:87" s="108" customFormat="1" ht="12.75" customHeight="1" x14ac:dyDescent="0.2">
      <c r="A24" s="69" t="s">
        <v>69</v>
      </c>
      <c r="B24" s="70">
        <f t="shared" ref="B24:BM24" si="12">SUM(B26:B38)</f>
        <v>9370210</v>
      </c>
      <c r="C24" s="70">
        <f t="shared" si="12"/>
        <v>8583536</v>
      </c>
      <c r="D24" s="70">
        <f t="shared" si="12"/>
        <v>7233168</v>
      </c>
      <c r="E24" s="70">
        <f t="shared" si="12"/>
        <v>5624883</v>
      </c>
      <c r="F24" s="70">
        <f t="shared" si="12"/>
        <v>5356053</v>
      </c>
      <c r="G24" s="70">
        <f t="shared" si="12"/>
        <v>6146581</v>
      </c>
      <c r="H24" s="70">
        <f t="shared" si="12"/>
        <v>6966422</v>
      </c>
      <c r="I24" s="70">
        <f t="shared" si="12"/>
        <v>8295672</v>
      </c>
      <c r="J24" s="70">
        <f t="shared" si="12"/>
        <v>8731190</v>
      </c>
      <c r="K24" s="70">
        <f t="shared" si="12"/>
        <v>8597325</v>
      </c>
      <c r="L24" s="70">
        <f t="shared" si="12"/>
        <v>8971969</v>
      </c>
      <c r="M24" s="70">
        <f t="shared" si="12"/>
        <v>9804943</v>
      </c>
      <c r="N24" s="70">
        <f t="shared" si="12"/>
        <v>12372725</v>
      </c>
      <c r="O24" s="70">
        <f t="shared" si="12"/>
        <v>17241541</v>
      </c>
      <c r="P24" s="70">
        <f t="shared" si="12"/>
        <v>22543834</v>
      </c>
      <c r="Q24" s="70">
        <f t="shared" si="12"/>
        <v>24220232</v>
      </c>
      <c r="R24" s="70">
        <f t="shared" si="12"/>
        <v>24889846</v>
      </c>
      <c r="S24" s="70">
        <f t="shared" si="12"/>
        <v>26408555</v>
      </c>
      <c r="T24" s="70">
        <f t="shared" si="12"/>
        <v>27878247</v>
      </c>
      <c r="U24" s="70">
        <f t="shared" si="12"/>
        <v>30142086</v>
      </c>
      <c r="V24" s="70">
        <f t="shared" si="12"/>
        <v>30496755</v>
      </c>
      <c r="W24" s="70">
        <f t="shared" si="12"/>
        <v>35039339</v>
      </c>
      <c r="X24" s="70">
        <f t="shared" si="12"/>
        <v>40381719</v>
      </c>
      <c r="Y24" s="70">
        <f t="shared" si="12"/>
        <v>44162615</v>
      </c>
      <c r="Z24" s="70">
        <f t="shared" si="12"/>
        <v>46621670</v>
      </c>
      <c r="AA24" s="70">
        <f t="shared" si="12"/>
        <v>47686938</v>
      </c>
      <c r="AB24" s="70">
        <f t="shared" si="12"/>
        <v>52042873</v>
      </c>
      <c r="AC24" s="70">
        <f t="shared" si="12"/>
        <v>56613466</v>
      </c>
      <c r="AD24" s="70">
        <f t="shared" si="12"/>
        <v>60569580</v>
      </c>
      <c r="AE24" s="70">
        <f t="shared" si="12"/>
        <v>63267665</v>
      </c>
      <c r="AF24" s="70">
        <f t="shared" si="12"/>
        <v>68806192</v>
      </c>
      <c r="AG24" s="70">
        <f t="shared" si="12"/>
        <v>72740399</v>
      </c>
      <c r="AH24" s="70">
        <f t="shared" si="12"/>
        <v>77003741</v>
      </c>
      <c r="AI24" s="70">
        <f t="shared" si="12"/>
        <v>83059733</v>
      </c>
      <c r="AJ24" s="70">
        <f t="shared" si="12"/>
        <v>87853906</v>
      </c>
      <c r="AK24" s="70">
        <f t="shared" si="12"/>
        <v>94488206</v>
      </c>
      <c r="AL24" s="70">
        <f t="shared" si="12"/>
        <v>101156480</v>
      </c>
      <c r="AM24" s="70">
        <f t="shared" si="12"/>
        <v>109880198</v>
      </c>
      <c r="AN24" s="70">
        <f t="shared" si="12"/>
        <v>118272009</v>
      </c>
      <c r="AO24" s="70">
        <f t="shared" si="12"/>
        <v>130068944</v>
      </c>
      <c r="AP24" s="70">
        <f t="shared" si="12"/>
        <v>143349941</v>
      </c>
      <c r="AQ24" s="70">
        <f t="shared" si="12"/>
        <v>155905414</v>
      </c>
      <c r="AR24" s="70">
        <f t="shared" si="12"/>
        <v>167762092</v>
      </c>
      <c r="AS24" s="70">
        <f t="shared" si="12"/>
        <v>185254005</v>
      </c>
      <c r="AT24" s="70">
        <f t="shared" si="12"/>
        <v>207266755</v>
      </c>
      <c r="AU24" s="70">
        <f t="shared" si="12"/>
        <v>233307630</v>
      </c>
      <c r="AV24" s="70">
        <f t="shared" si="12"/>
        <v>259265230</v>
      </c>
      <c r="AW24" s="70">
        <f t="shared" si="12"/>
        <v>290391956</v>
      </c>
      <c r="AX24" s="70">
        <f t="shared" si="12"/>
        <v>324112318</v>
      </c>
      <c r="AY24" s="70">
        <f t="shared" si="12"/>
        <v>371933575</v>
      </c>
      <c r="AZ24" s="70">
        <f t="shared" si="12"/>
        <v>425486127</v>
      </c>
      <c r="BA24" s="70">
        <f t="shared" si="12"/>
        <v>484426316</v>
      </c>
      <c r="BB24" s="70">
        <f t="shared" si="12"/>
        <v>545023703</v>
      </c>
      <c r="BC24" s="70">
        <f t="shared" si="12"/>
        <v>582326235</v>
      </c>
      <c r="BD24" s="70">
        <f t="shared" si="12"/>
        <v>627422019</v>
      </c>
      <c r="BE24" s="70">
        <f t="shared" si="12"/>
        <v>696064557</v>
      </c>
      <c r="BF24" s="70">
        <f t="shared" si="12"/>
        <v>750368711</v>
      </c>
      <c r="BG24" s="70">
        <f t="shared" si="12"/>
        <v>796306042</v>
      </c>
      <c r="BH24" s="70">
        <f t="shared" si="12"/>
        <v>849072567</v>
      </c>
      <c r="BI24" s="70">
        <f t="shared" si="12"/>
        <v>915553280</v>
      </c>
      <c r="BJ24" s="70">
        <f t="shared" si="12"/>
        <v>992454199</v>
      </c>
      <c r="BK24" s="70">
        <f t="shared" si="12"/>
        <v>1071703404</v>
      </c>
      <c r="BL24" s="70">
        <f t="shared" si="12"/>
        <v>1111131750</v>
      </c>
      <c r="BM24" s="70">
        <f t="shared" si="12"/>
        <v>1178243238</v>
      </c>
      <c r="BN24" s="70">
        <f t="shared" ref="BN24:CE24" si="13">SUM(BN26:BN38)</f>
        <v>1220336893</v>
      </c>
      <c r="BO24" s="70">
        <f t="shared" si="13"/>
        <v>1277712358</v>
      </c>
      <c r="BP24" s="70">
        <f t="shared" si="13"/>
        <v>1350349393</v>
      </c>
      <c r="BQ24" s="70">
        <f t="shared" si="13"/>
        <v>1436763246</v>
      </c>
      <c r="BR24" s="70">
        <f t="shared" si="13"/>
        <v>1530882028</v>
      </c>
      <c r="BS24" s="70">
        <f t="shared" si="13"/>
        <v>1660871767</v>
      </c>
      <c r="BT24" s="70">
        <f t="shared" si="13"/>
        <v>1769852734</v>
      </c>
      <c r="BU24" s="70">
        <f t="shared" si="13"/>
        <v>1989281512</v>
      </c>
      <c r="BV24" s="70">
        <f t="shared" si="13"/>
        <v>2064588452</v>
      </c>
      <c r="BW24" s="70">
        <f t="shared" si="13"/>
        <v>2105515659</v>
      </c>
      <c r="BX24" s="70">
        <f t="shared" si="13"/>
        <v>2185281543</v>
      </c>
      <c r="BY24" s="70">
        <f t="shared" si="13"/>
        <v>2335062257</v>
      </c>
      <c r="BZ24" s="70">
        <f t="shared" si="13"/>
        <v>2482207301</v>
      </c>
      <c r="CA24" s="70">
        <f t="shared" si="13"/>
        <v>2686911912</v>
      </c>
      <c r="CB24" s="70">
        <f t="shared" si="13"/>
        <v>2834950752</v>
      </c>
      <c r="CC24" s="70">
        <f t="shared" si="13"/>
        <v>2945601343</v>
      </c>
      <c r="CD24" s="70">
        <f t="shared" si="13"/>
        <v>2803317477</v>
      </c>
      <c r="CE24" s="70">
        <f t="shared" si="13"/>
        <v>2906464759</v>
      </c>
      <c r="CF24" s="70">
        <f t="shared" ref="CF24:CH24" si="14">SUM(CF26:CF38)</f>
        <v>3063465641</v>
      </c>
      <c r="CG24" s="70">
        <f t="shared" si="14"/>
        <v>3215749624</v>
      </c>
      <c r="CH24" s="70">
        <f t="shared" si="14"/>
        <v>3309431612</v>
      </c>
      <c r="CI24" s="70">
        <f t="shared" ref="CI24" si="15">SUM(CI26:CI38)</f>
        <v>3519174649</v>
      </c>
    </row>
    <row r="25" spans="1:87" s="108" customFormat="1" ht="12.75" customHeight="1" x14ac:dyDescent="0.2">
      <c r="A25" s="61" t="s">
        <v>68</v>
      </c>
      <c r="B25" s="62">
        <f t="shared" ref="B25:BM25" si="16">(B24/B5)*100</f>
        <v>11.023906163601925</v>
      </c>
      <c r="C25" s="62">
        <f t="shared" si="16"/>
        <v>11.270251178424653</v>
      </c>
      <c r="D25" s="62">
        <f t="shared" si="16"/>
        <v>11.090073901444297</v>
      </c>
      <c r="E25" s="62">
        <f t="shared" si="16"/>
        <v>11.293811866278485</v>
      </c>
      <c r="F25" s="62">
        <f t="shared" si="16"/>
        <v>11.453857833283436</v>
      </c>
      <c r="G25" s="62">
        <f t="shared" si="16"/>
        <v>11.4664322357989</v>
      </c>
      <c r="H25" s="62">
        <f t="shared" si="16"/>
        <v>11.559072808123714</v>
      </c>
      <c r="I25" s="62">
        <f t="shared" si="16"/>
        <v>12.103932182616688</v>
      </c>
      <c r="J25" s="62">
        <f t="shared" si="16"/>
        <v>11.798586524688522</v>
      </c>
      <c r="K25" s="62">
        <f t="shared" si="16"/>
        <v>12.588881730191966</v>
      </c>
      <c r="L25" s="62">
        <f t="shared" si="16"/>
        <v>12.330569528050356</v>
      </c>
      <c r="M25" s="62">
        <f t="shared" si="16"/>
        <v>12.520997854625326</v>
      </c>
      <c r="N25" s="62">
        <f t="shared" si="16"/>
        <v>12.921771051999457</v>
      </c>
      <c r="O25" s="62">
        <f t="shared" si="16"/>
        <v>14.092789125654919</v>
      </c>
      <c r="P25" s="62">
        <f t="shared" si="16"/>
        <v>15.123390981176124</v>
      </c>
      <c r="Q25" s="62">
        <f t="shared" si="16"/>
        <v>15.122616899456165</v>
      </c>
      <c r="R25" s="62">
        <f t="shared" si="16"/>
        <v>15.110672243909251</v>
      </c>
      <c r="S25" s="62">
        <f t="shared" si="16"/>
        <v>14.979667717928939</v>
      </c>
      <c r="T25" s="62">
        <f t="shared" si="16"/>
        <v>14.719787426145633</v>
      </c>
      <c r="U25" s="62">
        <f t="shared" si="16"/>
        <v>14.469613514278995</v>
      </c>
      <c r="V25" s="62">
        <f t="shared" si="16"/>
        <v>14.835072383398519</v>
      </c>
      <c r="W25" s="62">
        <f t="shared" si="16"/>
        <v>15.336579357077241</v>
      </c>
      <c r="X25" s="62">
        <f t="shared" si="16"/>
        <v>15.726932793494358</v>
      </c>
      <c r="Y25" s="62">
        <f t="shared" si="16"/>
        <v>16.124958678588811</v>
      </c>
      <c r="Z25" s="62">
        <f t="shared" si="16"/>
        <v>16.052963848064604</v>
      </c>
      <c r="AA25" s="62">
        <f t="shared" si="16"/>
        <v>16.266559783264888</v>
      </c>
      <c r="AB25" s="62">
        <f t="shared" si="16"/>
        <v>16.532828093770309</v>
      </c>
      <c r="AC25" s="62">
        <f t="shared" si="16"/>
        <v>16.729324558039103</v>
      </c>
      <c r="AD25" s="62">
        <f t="shared" si="16"/>
        <v>16.943840341356996</v>
      </c>
      <c r="AE25" s="62">
        <f t="shared" si="16"/>
        <v>17.227474655371896</v>
      </c>
      <c r="AF25" s="62">
        <f t="shared" si="16"/>
        <v>17.584641414737828</v>
      </c>
      <c r="AG25" s="62">
        <f t="shared" si="16"/>
        <v>17.812114081140908</v>
      </c>
      <c r="AH25" s="62">
        <f t="shared" si="16"/>
        <v>18.083254311002772</v>
      </c>
      <c r="AI25" s="62">
        <f t="shared" si="16"/>
        <v>18.324317413672905</v>
      </c>
      <c r="AJ25" s="62">
        <f t="shared" si="16"/>
        <v>18.45247747889664</v>
      </c>
      <c r="AK25" s="62">
        <f t="shared" si="16"/>
        <v>18.505364483675059</v>
      </c>
      <c r="AL25" s="62">
        <f t="shared" si="16"/>
        <v>18.344325320257077</v>
      </c>
      <c r="AM25" s="62">
        <f t="shared" si="16"/>
        <v>18.355737494048764</v>
      </c>
      <c r="AN25" s="62">
        <f t="shared" si="16"/>
        <v>18.416349896918774</v>
      </c>
      <c r="AO25" s="62">
        <f t="shared" si="16"/>
        <v>18.446748214804888</v>
      </c>
      <c r="AP25" s="62">
        <f t="shared" si="16"/>
        <v>18.562994554766359</v>
      </c>
      <c r="AQ25" s="62">
        <f t="shared" si="16"/>
        <v>18.728974362978704</v>
      </c>
      <c r="AR25" s="62">
        <f t="shared" si="16"/>
        <v>18.682746071059476</v>
      </c>
      <c r="AS25" s="62">
        <f t="shared" si="16"/>
        <v>18.766797820363333</v>
      </c>
      <c r="AT25" s="62">
        <f t="shared" si="16"/>
        <v>18.746908253851963</v>
      </c>
      <c r="AU25" s="62">
        <f t="shared" si="16"/>
        <v>19.161962981579492</v>
      </c>
      <c r="AV25" s="62">
        <f t="shared" si="16"/>
        <v>19.495209385423777</v>
      </c>
      <c r="AW25" s="62">
        <f t="shared" si="16"/>
        <v>19.761720133898887</v>
      </c>
      <c r="AX25" s="62">
        <f t="shared" si="16"/>
        <v>19.917060547775161</v>
      </c>
      <c r="AY25" s="62">
        <f t="shared" si="16"/>
        <v>20.311841078423718</v>
      </c>
      <c r="AZ25" s="62">
        <f t="shared" si="16"/>
        <v>20.716746201116258</v>
      </c>
      <c r="BA25" s="62">
        <f t="shared" si="16"/>
        <v>21.078005530282759</v>
      </c>
      <c r="BB25" s="62">
        <f t="shared" si="16"/>
        <v>21.120038091916609</v>
      </c>
      <c r="BC25" s="62">
        <f t="shared" si="16"/>
        <v>21.061491685371475</v>
      </c>
      <c r="BD25" s="62">
        <f t="shared" si="16"/>
        <v>21.269386582450895</v>
      </c>
      <c r="BE25" s="62">
        <f t="shared" si="16"/>
        <v>21.24865665080797</v>
      </c>
      <c r="BF25" s="62">
        <f t="shared" si="16"/>
        <v>21.369843313557428</v>
      </c>
      <c r="BG25" s="62">
        <f t="shared" si="16"/>
        <v>21.474199254139272</v>
      </c>
      <c r="BH25" s="62">
        <f t="shared" si="16"/>
        <v>21.579339662562539</v>
      </c>
      <c r="BI25" s="62">
        <f t="shared" si="16"/>
        <v>21.606181061296155</v>
      </c>
      <c r="BJ25" s="62">
        <f t="shared" si="16"/>
        <v>21.711339376911589</v>
      </c>
      <c r="BK25" s="62">
        <f t="shared" si="16"/>
        <v>22.042729562873721</v>
      </c>
      <c r="BL25" s="62">
        <f t="shared" si="16"/>
        <v>22.080454537144419</v>
      </c>
      <c r="BM25" s="62">
        <f t="shared" si="16"/>
        <v>22.02577414520999</v>
      </c>
      <c r="BN25" s="62">
        <f t="shared" ref="BN25:CE25" si="17">(BN24/BN5)*100</f>
        <v>21.995498890525276</v>
      </c>
      <c r="BO25" s="62">
        <f t="shared" si="17"/>
        <v>21.901490322264365</v>
      </c>
      <c r="BP25" s="62">
        <f t="shared" si="17"/>
        <v>21.975692596319359</v>
      </c>
      <c r="BQ25" s="62">
        <f t="shared" si="17"/>
        <v>22.061674552801271</v>
      </c>
      <c r="BR25" s="62">
        <f t="shared" si="17"/>
        <v>22.163145307044747</v>
      </c>
      <c r="BS25" s="62">
        <f t="shared" si="17"/>
        <v>22.396668572081239</v>
      </c>
      <c r="BT25" s="62">
        <f t="shared" si="17"/>
        <v>22.701662810697144</v>
      </c>
      <c r="BU25" s="62">
        <f t="shared" si="17"/>
        <v>23.253216496903633</v>
      </c>
      <c r="BV25" s="62">
        <f t="shared" si="17"/>
        <v>23.252933686082514</v>
      </c>
      <c r="BW25" s="62">
        <f t="shared" si="17"/>
        <v>23.253082090003062</v>
      </c>
      <c r="BX25" s="62">
        <f t="shared" si="17"/>
        <v>23.324418288171977</v>
      </c>
      <c r="BY25" s="62">
        <f t="shared" si="17"/>
        <v>23.518094923953473</v>
      </c>
      <c r="BZ25" s="62">
        <f t="shared" si="17"/>
        <v>23.692714745497828</v>
      </c>
      <c r="CA25" s="62">
        <f t="shared" si="17"/>
        <v>23.869836030970863</v>
      </c>
      <c r="CB25" s="62">
        <f t="shared" si="17"/>
        <v>23.821990524481112</v>
      </c>
      <c r="CC25" s="62">
        <f t="shared" si="17"/>
        <v>23.656294365570535</v>
      </c>
      <c r="CD25" s="62">
        <f t="shared" si="17"/>
        <v>23.524132556691313</v>
      </c>
      <c r="CE25" s="62">
        <f t="shared" si="17"/>
        <v>23.527313255100122</v>
      </c>
      <c r="CF25" s="62">
        <f t="shared" ref="CF25:CH25" si="18">(CF24/CF5)*100</f>
        <v>23.598265262489548</v>
      </c>
      <c r="CG25" s="62">
        <f t="shared" si="18"/>
        <v>23.422935884262458</v>
      </c>
      <c r="CH25" s="62">
        <f t="shared" si="18"/>
        <v>23.502412083257209</v>
      </c>
      <c r="CI25" s="62">
        <f t="shared" ref="CI25" si="19">(CI24/CI5)*100</f>
        <v>23.925995093259353</v>
      </c>
    </row>
    <row r="26" spans="1:87" s="108" customFormat="1" ht="12.75" customHeight="1" x14ac:dyDescent="0.2">
      <c r="A26" s="72" t="s">
        <v>23</v>
      </c>
      <c r="B26" s="38" t="s">
        <v>0</v>
      </c>
      <c r="C26" s="38" t="s">
        <v>0</v>
      </c>
      <c r="D26" s="38" t="s">
        <v>0</v>
      </c>
      <c r="E26" s="38" t="s">
        <v>0</v>
      </c>
      <c r="F26" s="38" t="s">
        <v>0</v>
      </c>
      <c r="G26" s="38" t="s">
        <v>0</v>
      </c>
      <c r="H26" s="38" t="s">
        <v>0</v>
      </c>
      <c r="I26" s="38" t="s">
        <v>0</v>
      </c>
      <c r="J26" s="38" t="s">
        <v>0</v>
      </c>
      <c r="K26" s="38" t="s">
        <v>0</v>
      </c>
      <c r="L26" s="38" t="s">
        <v>0</v>
      </c>
      <c r="M26" s="38" t="s">
        <v>0</v>
      </c>
      <c r="N26" s="38" t="s">
        <v>0</v>
      </c>
      <c r="O26" s="38" t="s">
        <v>0</v>
      </c>
      <c r="P26" s="38" t="s">
        <v>0</v>
      </c>
      <c r="Q26" s="38" t="s">
        <v>0</v>
      </c>
      <c r="R26" s="38" t="s">
        <v>0</v>
      </c>
      <c r="S26" s="38" t="s">
        <v>0</v>
      </c>
      <c r="T26" s="38" t="s">
        <v>0</v>
      </c>
      <c r="U26" s="38" t="s">
        <v>0</v>
      </c>
      <c r="V26" s="38" t="s">
        <v>0</v>
      </c>
      <c r="W26" s="38">
        <v>323802</v>
      </c>
      <c r="X26" s="38">
        <v>445870</v>
      </c>
      <c r="Y26" s="38">
        <v>488350</v>
      </c>
      <c r="Z26" s="38">
        <v>514162</v>
      </c>
      <c r="AA26" s="38">
        <v>495154</v>
      </c>
      <c r="AB26" s="38">
        <v>506123</v>
      </c>
      <c r="AC26" s="38">
        <v>551306</v>
      </c>
      <c r="AD26" s="38">
        <v>539087</v>
      </c>
      <c r="AE26" s="38">
        <v>558640</v>
      </c>
      <c r="AF26" s="38">
        <v>592465</v>
      </c>
      <c r="AG26" s="38">
        <v>701102</v>
      </c>
      <c r="AH26" s="38">
        <v>697650</v>
      </c>
      <c r="AI26" s="38">
        <v>730571</v>
      </c>
      <c r="AJ26" s="38">
        <v>790072</v>
      </c>
      <c r="AK26" s="38">
        <v>890142</v>
      </c>
      <c r="AL26" s="38">
        <v>963109</v>
      </c>
      <c r="AM26" s="38">
        <v>1033606</v>
      </c>
      <c r="AN26" s="38">
        <v>1132906</v>
      </c>
      <c r="AO26" s="38">
        <v>1230947</v>
      </c>
      <c r="AP26" s="38">
        <v>1411616</v>
      </c>
      <c r="AQ26" s="38">
        <v>1601546</v>
      </c>
      <c r="AR26" s="38">
        <v>1772493</v>
      </c>
      <c r="AS26" s="38">
        <v>1944570</v>
      </c>
      <c r="AT26" s="38">
        <v>2273533</v>
      </c>
      <c r="AU26" s="38">
        <v>2808733</v>
      </c>
      <c r="AV26" s="38">
        <v>3963101</v>
      </c>
      <c r="AW26" s="38">
        <v>4766610</v>
      </c>
      <c r="AX26" s="38">
        <v>4929341</v>
      </c>
      <c r="AY26" s="38">
        <v>5027982</v>
      </c>
      <c r="AZ26" s="38">
        <v>5334297</v>
      </c>
      <c r="BA26" s="38">
        <v>6025363</v>
      </c>
      <c r="BB26" s="38">
        <v>6934044</v>
      </c>
      <c r="BC26" s="38">
        <v>8334625</v>
      </c>
      <c r="BD26" s="38">
        <v>9365055</v>
      </c>
      <c r="BE26" s="38">
        <v>10018906</v>
      </c>
      <c r="BF26" s="38">
        <v>10820869</v>
      </c>
      <c r="BG26" s="38">
        <v>10780322</v>
      </c>
      <c r="BH26" s="38">
        <v>10439633</v>
      </c>
      <c r="BI26" s="38">
        <v>10789400</v>
      </c>
      <c r="BJ26" s="38">
        <v>11833899</v>
      </c>
      <c r="BK26" s="38">
        <v>12617439</v>
      </c>
      <c r="BL26" s="38">
        <v>13206523</v>
      </c>
      <c r="BM26" s="38">
        <v>14003812</v>
      </c>
      <c r="BN26" s="38">
        <v>14708813</v>
      </c>
      <c r="BO26" s="38">
        <v>15112637</v>
      </c>
      <c r="BP26" s="38">
        <v>15414795</v>
      </c>
      <c r="BQ26" s="38">
        <v>15704172</v>
      </c>
      <c r="BR26" s="38">
        <v>16402151</v>
      </c>
      <c r="BS26" s="38">
        <v>17085208</v>
      </c>
      <c r="BT26" s="38">
        <v>17556559</v>
      </c>
      <c r="BU26" s="38">
        <v>19157931</v>
      </c>
      <c r="BV26" s="38">
        <v>20434396</v>
      </c>
      <c r="BW26" s="38">
        <v>21301553</v>
      </c>
      <c r="BX26" s="38">
        <v>21817273</v>
      </c>
      <c r="BY26" s="99">
        <v>23066614</v>
      </c>
      <c r="BZ26" s="99">
        <v>24613141</v>
      </c>
      <c r="CA26" s="99">
        <v>26303621</v>
      </c>
      <c r="CB26" s="99">
        <v>28107577</v>
      </c>
      <c r="CC26" s="99">
        <v>30809112</v>
      </c>
      <c r="CD26" s="99">
        <v>30233201</v>
      </c>
      <c r="CE26" s="30">
        <v>31589102</v>
      </c>
      <c r="CF26" s="30">
        <v>32904983</v>
      </c>
      <c r="CG26" s="30">
        <v>36159732</v>
      </c>
      <c r="CH26" s="30">
        <v>36779757</v>
      </c>
      <c r="CI26" s="30">
        <v>38973822</v>
      </c>
    </row>
    <row r="27" spans="1:87" s="108" customFormat="1" ht="12.75" customHeight="1" x14ac:dyDescent="0.2">
      <c r="A27" s="72" t="s">
        <v>24</v>
      </c>
      <c r="B27" s="38">
        <v>256644</v>
      </c>
      <c r="C27" s="38">
        <v>223975</v>
      </c>
      <c r="D27" s="38">
        <v>183296</v>
      </c>
      <c r="E27" s="38">
        <v>136136</v>
      </c>
      <c r="F27" s="38">
        <v>130812</v>
      </c>
      <c r="G27" s="38">
        <v>153914</v>
      </c>
      <c r="H27" s="38">
        <v>179240</v>
      </c>
      <c r="I27" s="38">
        <v>203607</v>
      </c>
      <c r="J27" s="38">
        <v>227767</v>
      </c>
      <c r="K27" s="38">
        <v>221929</v>
      </c>
      <c r="L27" s="38">
        <v>236239</v>
      </c>
      <c r="M27" s="38">
        <v>250759</v>
      </c>
      <c r="N27" s="38">
        <v>312623</v>
      </c>
      <c r="O27" s="38">
        <v>483961</v>
      </c>
      <c r="P27" s="38">
        <v>662344</v>
      </c>
      <c r="Q27" s="38">
        <v>646774</v>
      </c>
      <c r="R27" s="38">
        <v>662290</v>
      </c>
      <c r="S27" s="38">
        <v>685553</v>
      </c>
      <c r="T27" s="38">
        <v>767195</v>
      </c>
      <c r="U27" s="38">
        <v>907568</v>
      </c>
      <c r="V27" s="38">
        <v>927454</v>
      </c>
      <c r="W27" s="38">
        <v>1029509</v>
      </c>
      <c r="X27" s="38">
        <v>1272341</v>
      </c>
      <c r="Y27" s="38">
        <v>1443069</v>
      </c>
      <c r="Z27" s="38">
        <v>1533790</v>
      </c>
      <c r="AA27" s="38">
        <v>1582005</v>
      </c>
      <c r="AB27" s="38">
        <v>1728554</v>
      </c>
      <c r="AC27" s="38">
        <v>1949328</v>
      </c>
      <c r="AD27" s="38">
        <v>2129157</v>
      </c>
      <c r="AE27" s="38">
        <v>2258096</v>
      </c>
      <c r="AF27" s="38">
        <v>2495736</v>
      </c>
      <c r="AG27" s="38">
        <v>2727655</v>
      </c>
      <c r="AH27" s="38">
        <v>2969728</v>
      </c>
      <c r="AI27" s="38">
        <v>3197546</v>
      </c>
      <c r="AJ27" s="38">
        <v>3357717</v>
      </c>
      <c r="AK27" s="38">
        <v>3599823</v>
      </c>
      <c r="AL27" s="38">
        <v>3815568</v>
      </c>
      <c r="AM27" s="38">
        <v>4161262</v>
      </c>
      <c r="AN27" s="38">
        <v>4523728</v>
      </c>
      <c r="AO27" s="38">
        <v>5187920</v>
      </c>
      <c r="AP27" s="38">
        <v>6039133</v>
      </c>
      <c r="AQ27" s="38">
        <v>6883606</v>
      </c>
      <c r="AR27" s="38">
        <v>7855202</v>
      </c>
      <c r="AS27" s="38">
        <v>9009967</v>
      </c>
      <c r="AT27" s="38">
        <v>10449520</v>
      </c>
      <c r="AU27" s="38">
        <v>11813511</v>
      </c>
      <c r="AV27" s="38">
        <v>12678891</v>
      </c>
      <c r="AW27" s="38">
        <v>14254231</v>
      </c>
      <c r="AX27" s="38">
        <v>16079890</v>
      </c>
      <c r="AY27" s="38">
        <v>18974164</v>
      </c>
      <c r="AZ27" s="38">
        <v>22474897</v>
      </c>
      <c r="BA27" s="38">
        <v>26073302</v>
      </c>
      <c r="BB27" s="38">
        <v>29888566</v>
      </c>
      <c r="BC27" s="38">
        <v>31597912</v>
      </c>
      <c r="BD27" s="38">
        <v>34655968</v>
      </c>
      <c r="BE27" s="38">
        <v>39524390</v>
      </c>
      <c r="BF27" s="38">
        <v>43833048</v>
      </c>
      <c r="BG27" s="38">
        <v>47729775</v>
      </c>
      <c r="BH27" s="38">
        <v>51505696</v>
      </c>
      <c r="BI27" s="38">
        <v>55245937</v>
      </c>
      <c r="BJ27" s="38">
        <v>59413268</v>
      </c>
      <c r="BK27" s="38">
        <v>62648543</v>
      </c>
      <c r="BL27" s="38">
        <v>65389779</v>
      </c>
      <c r="BM27" s="38">
        <v>69608941</v>
      </c>
      <c r="BN27" s="38">
        <v>74369681</v>
      </c>
      <c r="BO27" s="38">
        <v>81554949</v>
      </c>
      <c r="BP27" s="38">
        <v>88333066</v>
      </c>
      <c r="BQ27" s="38">
        <v>95514037</v>
      </c>
      <c r="BR27" s="38">
        <v>103557083</v>
      </c>
      <c r="BS27" s="38">
        <v>113370224</v>
      </c>
      <c r="BT27" s="38">
        <v>120857125</v>
      </c>
      <c r="BU27" s="38">
        <v>135687035</v>
      </c>
      <c r="BV27" s="38">
        <v>142863032</v>
      </c>
      <c r="BW27" s="38">
        <v>148174168</v>
      </c>
      <c r="BX27" s="48">
        <v>155606575</v>
      </c>
      <c r="BY27" s="99">
        <v>170027008</v>
      </c>
      <c r="BZ27" s="99">
        <v>188153463</v>
      </c>
      <c r="CA27" s="99">
        <v>206958398</v>
      </c>
      <c r="CB27" s="99">
        <v>218587551</v>
      </c>
      <c r="CC27" s="99">
        <v>226465048</v>
      </c>
      <c r="CD27" s="99">
        <v>215361234</v>
      </c>
      <c r="CE27" s="30">
        <v>221503305</v>
      </c>
      <c r="CF27" s="30">
        <v>232559527</v>
      </c>
      <c r="CG27" s="30">
        <v>237512637</v>
      </c>
      <c r="CH27" s="30">
        <v>244010962</v>
      </c>
      <c r="CI27" s="30">
        <v>255088679</v>
      </c>
    </row>
    <row r="28" spans="1:87" s="108" customFormat="1" ht="12.75" customHeight="1" x14ac:dyDescent="0.2">
      <c r="A28" s="72" t="s">
        <v>25</v>
      </c>
      <c r="B28" s="38">
        <v>5492935</v>
      </c>
      <c r="C28" s="38">
        <v>5071438</v>
      </c>
      <c r="D28" s="38">
        <v>4371648</v>
      </c>
      <c r="E28" s="38">
        <v>3424735</v>
      </c>
      <c r="F28" s="38">
        <v>3261739</v>
      </c>
      <c r="G28" s="38">
        <v>3653031</v>
      </c>
      <c r="H28" s="38">
        <v>4084624</v>
      </c>
      <c r="I28" s="38">
        <v>4892207</v>
      </c>
      <c r="J28" s="38">
        <v>5197634</v>
      </c>
      <c r="K28" s="38">
        <v>5144206</v>
      </c>
      <c r="L28" s="38">
        <v>5310891</v>
      </c>
      <c r="M28" s="38">
        <v>5873839</v>
      </c>
      <c r="N28" s="38">
        <v>7366066</v>
      </c>
      <c r="O28" s="38">
        <v>10038149</v>
      </c>
      <c r="P28" s="38">
        <v>13349905</v>
      </c>
      <c r="Q28" s="38">
        <v>14654068</v>
      </c>
      <c r="R28" s="38">
        <v>15215118</v>
      </c>
      <c r="S28" s="38">
        <v>16170342</v>
      </c>
      <c r="T28" s="38">
        <v>16689197</v>
      </c>
      <c r="U28" s="38">
        <v>17672269</v>
      </c>
      <c r="V28" s="38">
        <v>17975022</v>
      </c>
      <c r="W28" s="38">
        <v>20008710</v>
      </c>
      <c r="X28" s="38">
        <v>23165616</v>
      </c>
      <c r="Y28" s="38">
        <v>25704517</v>
      </c>
      <c r="Z28" s="38">
        <v>27589680</v>
      </c>
      <c r="AA28" s="38">
        <v>28426622</v>
      </c>
      <c r="AB28" s="38">
        <v>31302376</v>
      </c>
      <c r="AC28" s="38">
        <v>34281484</v>
      </c>
      <c r="AD28" s="38">
        <v>36833547</v>
      </c>
      <c r="AE28" s="38">
        <v>38675960</v>
      </c>
      <c r="AF28" s="38">
        <v>42431778</v>
      </c>
      <c r="AG28" s="38">
        <v>44846484</v>
      </c>
      <c r="AH28" s="38">
        <v>47529471</v>
      </c>
      <c r="AI28" s="38">
        <v>51303635</v>
      </c>
      <c r="AJ28" s="38">
        <v>54799689</v>
      </c>
      <c r="AK28" s="38">
        <v>59451954</v>
      </c>
      <c r="AL28" s="38">
        <v>63434374</v>
      </c>
      <c r="AM28" s="38">
        <v>68937113</v>
      </c>
      <c r="AN28" s="38">
        <v>74287000</v>
      </c>
      <c r="AO28" s="38">
        <v>81474883</v>
      </c>
      <c r="AP28" s="38">
        <v>89273122</v>
      </c>
      <c r="AQ28" s="38">
        <v>96312961</v>
      </c>
      <c r="AR28" s="38">
        <v>102428432</v>
      </c>
      <c r="AS28" s="38">
        <v>112265074</v>
      </c>
      <c r="AT28" s="38">
        <v>124036638</v>
      </c>
      <c r="AU28" s="38">
        <v>138720906</v>
      </c>
      <c r="AV28" s="38">
        <v>153524758</v>
      </c>
      <c r="AW28" s="38">
        <v>171634584</v>
      </c>
      <c r="AX28" s="38">
        <v>191541990</v>
      </c>
      <c r="AY28" s="38">
        <v>218788401</v>
      </c>
      <c r="AZ28" s="38">
        <v>250061031</v>
      </c>
      <c r="BA28" s="38">
        <v>284455082</v>
      </c>
      <c r="BB28" s="38">
        <v>319962414</v>
      </c>
      <c r="BC28" s="38">
        <v>341592799</v>
      </c>
      <c r="BD28" s="38">
        <v>369132267</v>
      </c>
      <c r="BE28" s="38">
        <v>413355219</v>
      </c>
      <c r="BF28" s="38">
        <v>448334610</v>
      </c>
      <c r="BG28" s="38">
        <v>478831942</v>
      </c>
      <c r="BH28" s="38">
        <v>515252264</v>
      </c>
      <c r="BI28" s="38">
        <v>557867421</v>
      </c>
      <c r="BJ28" s="38">
        <v>601455600</v>
      </c>
      <c r="BK28" s="38">
        <v>648262538</v>
      </c>
      <c r="BL28" s="38">
        <v>662727720</v>
      </c>
      <c r="BM28" s="38">
        <v>696670363</v>
      </c>
      <c r="BN28" s="38">
        <v>707906053</v>
      </c>
      <c r="BO28" s="38">
        <v>730529381</v>
      </c>
      <c r="BP28" s="38">
        <v>765805583</v>
      </c>
      <c r="BQ28" s="38">
        <v>810448268</v>
      </c>
      <c r="BR28" s="38">
        <v>860544880</v>
      </c>
      <c r="BS28" s="38">
        <v>936008661</v>
      </c>
      <c r="BT28" s="38">
        <v>999228183</v>
      </c>
      <c r="BU28" s="38">
        <v>1135342267</v>
      </c>
      <c r="BV28" s="38">
        <v>1168732980</v>
      </c>
      <c r="BW28" s="38">
        <v>1187360329</v>
      </c>
      <c r="BX28" s="48">
        <v>1232991459</v>
      </c>
      <c r="BY28" s="99">
        <v>1312244154</v>
      </c>
      <c r="BZ28" s="99">
        <v>1387682421</v>
      </c>
      <c r="CA28" s="99">
        <v>1495533388</v>
      </c>
      <c r="CB28" s="99">
        <v>1566400134</v>
      </c>
      <c r="CC28" s="99">
        <v>1610697843</v>
      </c>
      <c r="CD28" s="99">
        <v>1526531367</v>
      </c>
      <c r="CE28" s="30">
        <v>1587403857</v>
      </c>
      <c r="CF28" s="30">
        <v>1676564972</v>
      </c>
      <c r="CG28" s="30">
        <v>1768039281</v>
      </c>
      <c r="CH28" s="30">
        <v>1817010275</v>
      </c>
      <c r="CI28" s="30">
        <v>1944369223</v>
      </c>
    </row>
    <row r="29" spans="1:87" s="108" customFormat="1" ht="12.75" customHeight="1" x14ac:dyDescent="0.2">
      <c r="A29" s="72" t="s">
        <v>26</v>
      </c>
      <c r="B29" s="38">
        <v>635098</v>
      </c>
      <c r="C29" s="38">
        <v>595944</v>
      </c>
      <c r="D29" s="38">
        <v>495523</v>
      </c>
      <c r="E29" s="38">
        <v>376914</v>
      </c>
      <c r="F29" s="38">
        <v>376399</v>
      </c>
      <c r="G29" s="38">
        <v>396272</v>
      </c>
      <c r="H29" s="38">
        <v>476750</v>
      </c>
      <c r="I29" s="38">
        <v>586702</v>
      </c>
      <c r="J29" s="38">
        <v>585500</v>
      </c>
      <c r="K29" s="38">
        <v>559774</v>
      </c>
      <c r="L29" s="38">
        <v>576185</v>
      </c>
      <c r="M29" s="38">
        <v>613400</v>
      </c>
      <c r="N29" s="38">
        <v>726066</v>
      </c>
      <c r="O29" s="38">
        <v>1009969</v>
      </c>
      <c r="P29" s="38">
        <v>1191497</v>
      </c>
      <c r="Q29" s="38">
        <v>1192843</v>
      </c>
      <c r="R29" s="38">
        <v>1318339</v>
      </c>
      <c r="S29" s="38">
        <v>1437944</v>
      </c>
      <c r="T29" s="38">
        <v>1661021</v>
      </c>
      <c r="U29" s="38">
        <v>1822613</v>
      </c>
      <c r="V29" s="38">
        <v>1844884</v>
      </c>
      <c r="W29" s="38">
        <v>2008280</v>
      </c>
      <c r="X29" s="38">
        <v>2378028</v>
      </c>
      <c r="Y29" s="38">
        <v>2565666</v>
      </c>
      <c r="Z29" s="38">
        <v>2592880</v>
      </c>
      <c r="AA29" s="38">
        <v>2643694</v>
      </c>
      <c r="AB29" s="38">
        <v>2886252</v>
      </c>
      <c r="AC29" s="38">
        <v>3183641</v>
      </c>
      <c r="AD29" s="38">
        <v>3502190</v>
      </c>
      <c r="AE29" s="38">
        <v>3582873</v>
      </c>
      <c r="AF29" s="38">
        <v>3857397</v>
      </c>
      <c r="AG29" s="38">
        <v>4130023</v>
      </c>
      <c r="AH29" s="38">
        <v>4445935</v>
      </c>
      <c r="AI29" s="38">
        <v>4680132</v>
      </c>
      <c r="AJ29" s="38">
        <v>4898762</v>
      </c>
      <c r="AK29" s="38">
        <v>5185859</v>
      </c>
      <c r="AL29" s="38">
        <v>5540980</v>
      </c>
      <c r="AM29" s="38">
        <v>5960038</v>
      </c>
      <c r="AN29" s="38">
        <v>6430613</v>
      </c>
      <c r="AO29" s="38">
        <v>7147115</v>
      </c>
      <c r="AP29" s="38">
        <v>7967249</v>
      </c>
      <c r="AQ29" s="38">
        <v>9002558</v>
      </c>
      <c r="AR29" s="38">
        <v>10163737</v>
      </c>
      <c r="AS29" s="38">
        <v>11509207</v>
      </c>
      <c r="AT29" s="38">
        <v>13217387</v>
      </c>
      <c r="AU29" s="38">
        <v>14861393</v>
      </c>
      <c r="AV29" s="38">
        <v>16378607</v>
      </c>
      <c r="AW29" s="38">
        <v>18136653</v>
      </c>
      <c r="AX29" s="38">
        <v>20343083</v>
      </c>
      <c r="AY29" s="38">
        <v>23488332</v>
      </c>
      <c r="AZ29" s="38">
        <v>27100661</v>
      </c>
      <c r="BA29" s="38">
        <v>31259051</v>
      </c>
      <c r="BB29" s="38">
        <v>36126288</v>
      </c>
      <c r="BC29" s="38">
        <v>39662696</v>
      </c>
      <c r="BD29" s="38">
        <v>42631318</v>
      </c>
      <c r="BE29" s="38">
        <v>46845754</v>
      </c>
      <c r="BF29" s="38">
        <v>49536672</v>
      </c>
      <c r="BG29" s="38">
        <v>51107717</v>
      </c>
      <c r="BH29" s="38">
        <v>53063052</v>
      </c>
      <c r="BI29" s="38">
        <v>55883824</v>
      </c>
      <c r="BJ29" s="38">
        <v>60651889</v>
      </c>
      <c r="BK29" s="38">
        <v>64747589</v>
      </c>
      <c r="BL29" s="38">
        <v>68282680</v>
      </c>
      <c r="BM29" s="38">
        <v>73794417</v>
      </c>
      <c r="BN29" s="38">
        <v>79697188</v>
      </c>
      <c r="BO29" s="38">
        <v>85671260</v>
      </c>
      <c r="BP29" s="38">
        <v>92703727</v>
      </c>
      <c r="BQ29" s="38">
        <v>100232892</v>
      </c>
      <c r="BR29" s="38">
        <v>107873315</v>
      </c>
      <c r="BS29" s="38">
        <v>118492917</v>
      </c>
      <c r="BT29" s="38">
        <v>128859584</v>
      </c>
      <c r="BU29" s="38">
        <v>147055760</v>
      </c>
      <c r="BV29" s="38">
        <v>156469023</v>
      </c>
      <c r="BW29" s="38">
        <v>157752865</v>
      </c>
      <c r="BX29" s="48">
        <v>159918904</v>
      </c>
      <c r="BY29" s="99">
        <v>168587838</v>
      </c>
      <c r="BZ29" s="99">
        <v>179697896</v>
      </c>
      <c r="CA29" s="99">
        <v>194389681</v>
      </c>
      <c r="CB29" s="99">
        <v>205242380</v>
      </c>
      <c r="CC29" s="99">
        <v>216029937</v>
      </c>
      <c r="CD29" s="99">
        <v>205786748</v>
      </c>
      <c r="CE29" s="30">
        <v>213494203</v>
      </c>
      <c r="CF29" s="30">
        <v>225591393</v>
      </c>
      <c r="CG29" s="30">
        <v>237461494</v>
      </c>
      <c r="CH29" s="30">
        <v>245556232</v>
      </c>
      <c r="CI29" s="30">
        <v>260992867</v>
      </c>
    </row>
    <row r="30" spans="1:87" s="108" customFormat="1" ht="12.75" customHeight="1" x14ac:dyDescent="0.2">
      <c r="A30" s="72" t="s">
        <v>28</v>
      </c>
      <c r="B30" s="38" t="s">
        <v>0</v>
      </c>
      <c r="C30" s="38" t="s">
        <v>0</v>
      </c>
      <c r="D30" s="38" t="s">
        <v>0</v>
      </c>
      <c r="E30" s="38" t="s">
        <v>0</v>
      </c>
      <c r="F30" s="38" t="s">
        <v>0</v>
      </c>
      <c r="G30" s="38" t="s">
        <v>0</v>
      </c>
      <c r="H30" s="38" t="s">
        <v>0</v>
      </c>
      <c r="I30" s="38" t="s">
        <v>0</v>
      </c>
      <c r="J30" s="38" t="s">
        <v>0</v>
      </c>
      <c r="K30" s="38" t="s">
        <v>0</v>
      </c>
      <c r="L30" s="38" t="s">
        <v>0</v>
      </c>
      <c r="M30" s="38" t="s">
        <v>0</v>
      </c>
      <c r="N30" s="38" t="s">
        <v>0</v>
      </c>
      <c r="O30" s="38" t="s">
        <v>0</v>
      </c>
      <c r="P30" s="38" t="s">
        <v>0</v>
      </c>
      <c r="Q30" s="38" t="s">
        <v>0</v>
      </c>
      <c r="R30" s="38" t="s">
        <v>0</v>
      </c>
      <c r="S30" s="38" t="s">
        <v>0</v>
      </c>
      <c r="T30" s="38" t="s">
        <v>0</v>
      </c>
      <c r="U30" s="38" t="s">
        <v>0</v>
      </c>
      <c r="V30" s="38" t="s">
        <v>0</v>
      </c>
      <c r="W30" s="38">
        <v>712971</v>
      </c>
      <c r="X30" s="38">
        <v>817372</v>
      </c>
      <c r="Y30" s="38">
        <v>892260</v>
      </c>
      <c r="Z30" s="38">
        <v>921420</v>
      </c>
      <c r="AA30" s="38">
        <v>933894</v>
      </c>
      <c r="AB30" s="38">
        <v>984252</v>
      </c>
      <c r="AC30" s="38">
        <v>1040171</v>
      </c>
      <c r="AD30" s="38">
        <v>1107790</v>
      </c>
      <c r="AE30" s="38">
        <v>1167992</v>
      </c>
      <c r="AF30" s="38">
        <v>1306262</v>
      </c>
      <c r="AG30" s="38">
        <v>1495789</v>
      </c>
      <c r="AH30" s="38">
        <v>1619345</v>
      </c>
      <c r="AI30" s="38">
        <v>1735873</v>
      </c>
      <c r="AJ30" s="38">
        <v>1849542</v>
      </c>
      <c r="AK30" s="38">
        <v>2012980</v>
      </c>
      <c r="AL30" s="38">
        <v>2204610</v>
      </c>
      <c r="AM30" s="38">
        <v>2409944</v>
      </c>
      <c r="AN30" s="38">
        <v>2619790</v>
      </c>
      <c r="AO30" s="38">
        <v>2949456</v>
      </c>
      <c r="AP30" s="38">
        <v>3375343</v>
      </c>
      <c r="AQ30" s="38">
        <v>3885969</v>
      </c>
      <c r="AR30" s="38">
        <v>4225383</v>
      </c>
      <c r="AS30" s="38">
        <v>4652816</v>
      </c>
      <c r="AT30" s="38">
        <v>5171567</v>
      </c>
      <c r="AU30" s="38">
        <v>5944884</v>
      </c>
      <c r="AV30" s="38">
        <v>6482900</v>
      </c>
      <c r="AW30" s="38">
        <v>7041418</v>
      </c>
      <c r="AX30" s="38">
        <v>7649619</v>
      </c>
      <c r="AY30" s="38">
        <v>8464876</v>
      </c>
      <c r="AZ30" s="38">
        <v>9602090</v>
      </c>
      <c r="BA30" s="38">
        <v>11073026</v>
      </c>
      <c r="BB30" s="38">
        <v>12014931</v>
      </c>
      <c r="BC30" s="38">
        <v>12714910</v>
      </c>
      <c r="BD30" s="38">
        <v>14087015</v>
      </c>
      <c r="BE30" s="38">
        <v>15352128</v>
      </c>
      <c r="BF30" s="38">
        <v>16310942</v>
      </c>
      <c r="BG30" s="38">
        <v>17225103</v>
      </c>
      <c r="BH30" s="38">
        <v>18385945</v>
      </c>
      <c r="BI30" s="38">
        <v>20161476</v>
      </c>
      <c r="BJ30" s="38">
        <v>22462110</v>
      </c>
      <c r="BK30" s="38">
        <v>24703972</v>
      </c>
      <c r="BL30" s="38">
        <v>26026493</v>
      </c>
      <c r="BM30" s="38">
        <v>27909660</v>
      </c>
      <c r="BN30" s="38">
        <v>28799014</v>
      </c>
      <c r="BO30" s="38">
        <v>29424095</v>
      </c>
      <c r="BP30" s="38">
        <v>29926414</v>
      </c>
      <c r="BQ30" s="38">
        <v>30122266</v>
      </c>
      <c r="BR30" s="38">
        <v>31001852</v>
      </c>
      <c r="BS30" s="38">
        <v>31756672</v>
      </c>
      <c r="BT30" s="38">
        <v>32645715</v>
      </c>
      <c r="BU30" s="38">
        <v>35221663</v>
      </c>
      <c r="BV30" s="38">
        <v>35936502</v>
      </c>
      <c r="BW30" s="38">
        <v>37475448</v>
      </c>
      <c r="BX30" s="48">
        <v>39032023</v>
      </c>
      <c r="BY30" s="99">
        <v>42285056</v>
      </c>
      <c r="BZ30" s="99">
        <v>45332147</v>
      </c>
      <c r="CA30" s="99">
        <v>49123563</v>
      </c>
      <c r="CB30" s="99">
        <v>52555337</v>
      </c>
      <c r="CC30" s="99">
        <v>55313744</v>
      </c>
      <c r="CD30" s="99">
        <v>54639355</v>
      </c>
      <c r="CE30" s="30">
        <v>56647125</v>
      </c>
      <c r="CF30" s="30">
        <v>59189985</v>
      </c>
      <c r="CG30" s="30">
        <v>62329613</v>
      </c>
      <c r="CH30" s="30">
        <v>64098285</v>
      </c>
      <c r="CI30" s="30">
        <v>65861271</v>
      </c>
    </row>
    <row r="31" spans="1:87" s="108" customFormat="1" ht="12.75" customHeight="1" x14ac:dyDescent="0.2">
      <c r="A31" s="72" t="s">
        <v>29</v>
      </c>
      <c r="B31" s="38">
        <v>223517</v>
      </c>
      <c r="C31" s="38">
        <v>219265</v>
      </c>
      <c r="D31" s="38">
        <v>166459</v>
      </c>
      <c r="E31" s="38">
        <v>122836</v>
      </c>
      <c r="F31" s="38">
        <v>104788</v>
      </c>
      <c r="G31" s="38">
        <v>184231</v>
      </c>
      <c r="H31" s="38">
        <v>188894</v>
      </c>
      <c r="I31" s="38">
        <v>230399</v>
      </c>
      <c r="J31" s="38">
        <v>212820</v>
      </c>
      <c r="K31" s="38">
        <v>215540</v>
      </c>
      <c r="L31" s="38">
        <v>224107</v>
      </c>
      <c r="M31" s="38">
        <v>238459</v>
      </c>
      <c r="N31" s="38">
        <v>295568</v>
      </c>
      <c r="O31" s="38">
        <v>435714</v>
      </c>
      <c r="P31" s="38">
        <v>507137</v>
      </c>
      <c r="Q31" s="38">
        <v>557730</v>
      </c>
      <c r="R31" s="38">
        <v>550128</v>
      </c>
      <c r="S31" s="38">
        <v>604530</v>
      </c>
      <c r="T31" s="38">
        <v>657745</v>
      </c>
      <c r="U31" s="38">
        <v>731458</v>
      </c>
      <c r="V31" s="38">
        <v>722452</v>
      </c>
      <c r="W31" s="38">
        <v>779027</v>
      </c>
      <c r="X31" s="38">
        <v>876341</v>
      </c>
      <c r="Y31" s="38">
        <v>960469</v>
      </c>
      <c r="Z31" s="38">
        <v>917700</v>
      </c>
      <c r="AA31" s="38">
        <v>929208</v>
      </c>
      <c r="AB31" s="38">
        <v>979489</v>
      </c>
      <c r="AC31" s="38">
        <v>1080056</v>
      </c>
      <c r="AD31" s="38">
        <v>1141145</v>
      </c>
      <c r="AE31" s="38">
        <v>1165103</v>
      </c>
      <c r="AF31" s="38">
        <v>1235589</v>
      </c>
      <c r="AG31" s="38">
        <v>1262646</v>
      </c>
      <c r="AH31" s="38">
        <v>1336266</v>
      </c>
      <c r="AI31" s="38">
        <v>1430332</v>
      </c>
      <c r="AJ31" s="38">
        <v>1459265</v>
      </c>
      <c r="AK31" s="38">
        <v>1506519</v>
      </c>
      <c r="AL31" s="38">
        <v>1727951</v>
      </c>
      <c r="AM31" s="38">
        <v>1753094</v>
      </c>
      <c r="AN31" s="38">
        <v>1865144</v>
      </c>
      <c r="AO31" s="38">
        <v>1989394</v>
      </c>
      <c r="AP31" s="38">
        <v>2289921</v>
      </c>
      <c r="AQ31" s="38">
        <v>2524942</v>
      </c>
      <c r="AR31" s="38">
        <v>2755445</v>
      </c>
      <c r="AS31" s="38">
        <v>3143510</v>
      </c>
      <c r="AT31" s="38">
        <v>3657741</v>
      </c>
      <c r="AU31" s="38">
        <v>4315669</v>
      </c>
      <c r="AV31" s="38">
        <v>4626129</v>
      </c>
      <c r="AW31" s="38">
        <v>5217622</v>
      </c>
      <c r="AX31" s="38">
        <v>5715352</v>
      </c>
      <c r="AY31" s="38">
        <v>6595113</v>
      </c>
      <c r="AZ31" s="38">
        <v>7263840</v>
      </c>
      <c r="BA31" s="38">
        <v>8197973</v>
      </c>
      <c r="BB31" s="38">
        <v>9031937</v>
      </c>
      <c r="BC31" s="38">
        <v>9367983</v>
      </c>
      <c r="BD31" s="38">
        <v>10143108</v>
      </c>
      <c r="BE31" s="38">
        <v>10972868</v>
      </c>
      <c r="BF31" s="38">
        <v>11571771</v>
      </c>
      <c r="BG31" s="38">
        <v>11832561</v>
      </c>
      <c r="BH31" s="38">
        <v>12366008</v>
      </c>
      <c r="BI31" s="38">
        <v>13299725</v>
      </c>
      <c r="BJ31" s="38">
        <v>14647028</v>
      </c>
      <c r="BK31" s="38">
        <v>15918227</v>
      </c>
      <c r="BL31" s="38">
        <v>16692299</v>
      </c>
      <c r="BM31" s="38">
        <v>18317981</v>
      </c>
      <c r="BN31" s="38">
        <v>20072506</v>
      </c>
      <c r="BO31" s="38">
        <v>21422272</v>
      </c>
      <c r="BP31" s="38">
        <v>22870890</v>
      </c>
      <c r="BQ31" s="38">
        <v>24359775</v>
      </c>
      <c r="BR31" s="38">
        <v>25366848</v>
      </c>
      <c r="BS31" s="38">
        <v>27286926</v>
      </c>
      <c r="BT31" s="38">
        <v>29068140</v>
      </c>
      <c r="BU31" s="38">
        <v>32076354</v>
      </c>
      <c r="BV31" s="38">
        <v>33884650</v>
      </c>
      <c r="BW31" s="38">
        <v>34915577</v>
      </c>
      <c r="BX31" s="48">
        <v>36082246</v>
      </c>
      <c r="BY31" s="99">
        <v>39559244</v>
      </c>
      <c r="BZ31" s="99">
        <v>42214567</v>
      </c>
      <c r="CA31" s="99">
        <v>46252858</v>
      </c>
      <c r="CB31" s="99">
        <v>49076810</v>
      </c>
      <c r="CC31" s="99">
        <v>50800957</v>
      </c>
      <c r="CD31" s="99">
        <v>48182944</v>
      </c>
      <c r="CE31" s="30">
        <v>50113859</v>
      </c>
      <c r="CF31" s="30">
        <v>52821134</v>
      </c>
      <c r="CG31" s="30">
        <v>55021955</v>
      </c>
      <c r="CH31" s="30">
        <v>57040573</v>
      </c>
      <c r="CI31" s="30">
        <v>61347088</v>
      </c>
    </row>
    <row r="32" spans="1:87" s="108" customFormat="1" ht="12.75" customHeight="1" x14ac:dyDescent="0.2">
      <c r="A32" s="72" t="s">
        <v>39</v>
      </c>
      <c r="B32" s="38">
        <v>309035</v>
      </c>
      <c r="C32" s="38">
        <v>268720</v>
      </c>
      <c r="D32" s="38">
        <v>206663</v>
      </c>
      <c r="E32" s="38">
        <v>179695</v>
      </c>
      <c r="F32" s="38">
        <v>160201</v>
      </c>
      <c r="G32" s="38">
        <v>197290</v>
      </c>
      <c r="H32" s="38">
        <v>259634</v>
      </c>
      <c r="I32" s="38">
        <v>262953</v>
      </c>
      <c r="J32" s="38">
        <v>282723</v>
      </c>
      <c r="K32" s="38">
        <v>282404</v>
      </c>
      <c r="L32" s="38">
        <v>292626</v>
      </c>
      <c r="M32" s="38">
        <v>314045</v>
      </c>
      <c r="N32" s="38">
        <v>382103</v>
      </c>
      <c r="O32" s="38">
        <v>464710</v>
      </c>
      <c r="P32" s="38">
        <v>549960</v>
      </c>
      <c r="Q32" s="38">
        <v>551477</v>
      </c>
      <c r="R32" s="38">
        <v>569700</v>
      </c>
      <c r="S32" s="38">
        <v>663831</v>
      </c>
      <c r="T32" s="38">
        <v>773936</v>
      </c>
      <c r="U32" s="38">
        <v>878217</v>
      </c>
      <c r="V32" s="38">
        <v>800542</v>
      </c>
      <c r="W32" s="38">
        <v>981912</v>
      </c>
      <c r="X32" s="38">
        <v>1076704</v>
      </c>
      <c r="Y32" s="38">
        <v>1096251</v>
      </c>
      <c r="Z32" s="38">
        <v>1114799</v>
      </c>
      <c r="AA32" s="38">
        <v>1104715</v>
      </c>
      <c r="AB32" s="38">
        <v>1205372</v>
      </c>
      <c r="AC32" s="38">
        <v>1266768</v>
      </c>
      <c r="AD32" s="38">
        <v>1325174</v>
      </c>
      <c r="AE32" s="38">
        <v>1379768</v>
      </c>
      <c r="AF32" s="38">
        <v>1352010</v>
      </c>
      <c r="AG32" s="38">
        <v>1404732</v>
      </c>
      <c r="AH32" s="38">
        <v>1401617</v>
      </c>
      <c r="AI32" s="38">
        <v>1646163</v>
      </c>
      <c r="AJ32" s="38">
        <v>1630570</v>
      </c>
      <c r="AK32" s="38">
        <v>1662411</v>
      </c>
      <c r="AL32" s="38">
        <v>1786996</v>
      </c>
      <c r="AM32" s="38">
        <v>1915420</v>
      </c>
      <c r="AN32" s="38">
        <v>1952018</v>
      </c>
      <c r="AO32" s="38">
        <v>2052436</v>
      </c>
      <c r="AP32" s="38">
        <v>2275577</v>
      </c>
      <c r="AQ32" s="38">
        <v>2517652</v>
      </c>
      <c r="AR32" s="38">
        <v>2683754</v>
      </c>
      <c r="AS32" s="38">
        <v>3115528</v>
      </c>
      <c r="AT32" s="38">
        <v>3627700</v>
      </c>
      <c r="AU32" s="38">
        <v>3947094</v>
      </c>
      <c r="AV32" s="38">
        <v>4346931</v>
      </c>
      <c r="AW32" s="38">
        <v>4695667</v>
      </c>
      <c r="AX32" s="38">
        <v>5103735</v>
      </c>
      <c r="AY32" s="38">
        <v>5997814</v>
      </c>
      <c r="AZ32" s="38">
        <v>6465582</v>
      </c>
      <c r="BA32" s="38">
        <v>7144449</v>
      </c>
      <c r="BB32" s="38">
        <v>8123794</v>
      </c>
      <c r="BC32" s="38">
        <v>8565692</v>
      </c>
      <c r="BD32" s="38">
        <v>9009110</v>
      </c>
      <c r="BE32" s="38">
        <v>9609115</v>
      </c>
      <c r="BF32" s="38">
        <v>9793132</v>
      </c>
      <c r="BG32" s="38">
        <v>10147538</v>
      </c>
      <c r="BH32" s="38">
        <v>10448482</v>
      </c>
      <c r="BI32" s="38">
        <v>10639678</v>
      </c>
      <c r="BJ32" s="38">
        <v>11707361</v>
      </c>
      <c r="BK32" s="38">
        <v>12361222</v>
      </c>
      <c r="BL32" s="38">
        <v>13212653</v>
      </c>
      <c r="BM32" s="38">
        <v>13928172</v>
      </c>
      <c r="BN32" s="38">
        <v>15011596</v>
      </c>
      <c r="BO32" s="38">
        <v>15383500</v>
      </c>
      <c r="BP32" s="38">
        <v>16083864</v>
      </c>
      <c r="BQ32" s="38">
        <v>16880205</v>
      </c>
      <c r="BR32" s="38">
        <v>17688260</v>
      </c>
      <c r="BS32" s="38">
        <v>18856628</v>
      </c>
      <c r="BT32" s="38">
        <v>19372564</v>
      </c>
      <c r="BU32" s="38">
        <v>21200253</v>
      </c>
      <c r="BV32" s="38">
        <v>22931269</v>
      </c>
      <c r="BW32" s="38">
        <v>23370083</v>
      </c>
      <c r="BX32" s="48">
        <v>24752046</v>
      </c>
      <c r="BY32" s="99">
        <v>26494864</v>
      </c>
      <c r="BZ32" s="99">
        <v>28178843</v>
      </c>
      <c r="CA32" s="99">
        <v>30447102</v>
      </c>
      <c r="CB32" s="99">
        <v>32463690</v>
      </c>
      <c r="CC32" s="99">
        <v>34490151</v>
      </c>
      <c r="CD32" s="99">
        <v>33186957</v>
      </c>
      <c r="CE32" s="30">
        <v>34736303</v>
      </c>
      <c r="CF32" s="30">
        <v>36507395</v>
      </c>
      <c r="CG32" s="30">
        <v>38752840</v>
      </c>
      <c r="CH32" s="30">
        <v>39793921</v>
      </c>
      <c r="CI32" s="30">
        <v>41558055</v>
      </c>
    </row>
    <row r="33" spans="1:87" s="108" customFormat="1" ht="12.75" customHeight="1" x14ac:dyDescent="0.2">
      <c r="A33" s="72" t="s">
        <v>41</v>
      </c>
      <c r="B33" s="38">
        <v>78152</v>
      </c>
      <c r="C33" s="38">
        <v>76371</v>
      </c>
      <c r="D33" s="38">
        <v>61806</v>
      </c>
      <c r="E33" s="38">
        <v>52941</v>
      </c>
      <c r="F33" s="38">
        <v>47493</v>
      </c>
      <c r="G33" s="38">
        <v>54244</v>
      </c>
      <c r="H33" s="38">
        <v>66120</v>
      </c>
      <c r="I33" s="38">
        <v>84842</v>
      </c>
      <c r="J33" s="38">
        <v>79128</v>
      </c>
      <c r="K33" s="38">
        <v>81791</v>
      </c>
      <c r="L33" s="38">
        <v>92006</v>
      </c>
      <c r="M33" s="38">
        <v>101103</v>
      </c>
      <c r="N33" s="38">
        <v>119838</v>
      </c>
      <c r="O33" s="38">
        <v>216339</v>
      </c>
      <c r="P33" s="38">
        <v>229363</v>
      </c>
      <c r="Q33" s="38">
        <v>229326</v>
      </c>
      <c r="R33" s="38">
        <v>236286</v>
      </c>
      <c r="S33" s="38">
        <v>253495</v>
      </c>
      <c r="T33" s="38">
        <v>262002</v>
      </c>
      <c r="U33" s="38">
        <v>272457</v>
      </c>
      <c r="V33" s="38">
        <v>280395</v>
      </c>
      <c r="W33" s="38">
        <v>321370</v>
      </c>
      <c r="X33" s="38">
        <v>370529</v>
      </c>
      <c r="Y33" s="38">
        <v>432776</v>
      </c>
      <c r="Z33" s="38">
        <v>475482</v>
      </c>
      <c r="AA33" s="38">
        <v>512304</v>
      </c>
      <c r="AB33" s="38">
        <v>597072</v>
      </c>
      <c r="AC33" s="38">
        <v>621129</v>
      </c>
      <c r="AD33" s="38">
        <v>665371</v>
      </c>
      <c r="AE33" s="38">
        <v>705254</v>
      </c>
      <c r="AF33" s="38">
        <v>775675</v>
      </c>
      <c r="AG33" s="38">
        <v>850597</v>
      </c>
      <c r="AH33" s="38">
        <v>941341</v>
      </c>
      <c r="AI33" s="38">
        <v>1134192</v>
      </c>
      <c r="AJ33" s="38">
        <v>1275647</v>
      </c>
      <c r="AK33" s="38">
        <v>1387491</v>
      </c>
      <c r="AL33" s="38">
        <v>1486655</v>
      </c>
      <c r="AM33" s="38">
        <v>1570477</v>
      </c>
      <c r="AN33" s="38">
        <v>1668111</v>
      </c>
      <c r="AO33" s="38">
        <v>1934808</v>
      </c>
      <c r="AP33" s="38">
        <v>2164346</v>
      </c>
      <c r="AQ33" s="38">
        <v>2434545</v>
      </c>
      <c r="AR33" s="38">
        <v>2719133</v>
      </c>
      <c r="AS33" s="38">
        <v>3043393</v>
      </c>
      <c r="AT33" s="38">
        <v>3474094</v>
      </c>
      <c r="AU33" s="38">
        <v>3873430</v>
      </c>
      <c r="AV33" s="38">
        <v>4365334</v>
      </c>
      <c r="AW33" s="38">
        <v>5009416</v>
      </c>
      <c r="AX33" s="38">
        <v>5786227</v>
      </c>
      <c r="AY33" s="38">
        <v>6995932</v>
      </c>
      <c r="AZ33" s="38">
        <v>8157209</v>
      </c>
      <c r="BA33" s="38">
        <v>9479902</v>
      </c>
      <c r="BB33" s="38">
        <v>10809381</v>
      </c>
      <c r="BC33" s="38">
        <v>11594396</v>
      </c>
      <c r="BD33" s="38">
        <v>12317241</v>
      </c>
      <c r="BE33" s="38">
        <v>13520876</v>
      </c>
      <c r="BF33" s="38">
        <v>14723356</v>
      </c>
      <c r="BG33" s="38">
        <v>15856290</v>
      </c>
      <c r="BH33" s="38">
        <v>17259642</v>
      </c>
      <c r="BI33" s="38">
        <v>19531049</v>
      </c>
      <c r="BJ33" s="38">
        <v>22019312</v>
      </c>
      <c r="BK33" s="38">
        <v>24836778</v>
      </c>
      <c r="BL33" s="38">
        <v>26909981</v>
      </c>
      <c r="BM33" s="38">
        <v>29843820</v>
      </c>
      <c r="BN33" s="38">
        <v>32143459</v>
      </c>
      <c r="BO33" s="38">
        <v>35640763</v>
      </c>
      <c r="BP33" s="38">
        <v>39249944</v>
      </c>
      <c r="BQ33" s="38">
        <v>43465672</v>
      </c>
      <c r="BR33" s="38">
        <v>47388150</v>
      </c>
      <c r="BS33" s="38">
        <v>52370705</v>
      </c>
      <c r="BT33" s="38">
        <v>56462368</v>
      </c>
      <c r="BU33" s="38">
        <v>62535414</v>
      </c>
      <c r="BV33" s="38">
        <v>65303352</v>
      </c>
      <c r="BW33" s="38">
        <v>67826737</v>
      </c>
      <c r="BX33" s="48">
        <v>73067565</v>
      </c>
      <c r="BY33" s="99">
        <v>82148852</v>
      </c>
      <c r="BZ33" s="99">
        <v>91817347</v>
      </c>
      <c r="CA33" s="99">
        <v>97844331</v>
      </c>
      <c r="CB33" s="99">
        <v>103710295</v>
      </c>
      <c r="CC33" s="99">
        <v>105823661</v>
      </c>
      <c r="CD33" s="99">
        <v>98080180</v>
      </c>
      <c r="CE33" s="30">
        <v>99891578</v>
      </c>
      <c r="CF33" s="30">
        <v>103956791</v>
      </c>
      <c r="CG33" s="30">
        <v>105449888</v>
      </c>
      <c r="CH33" s="30">
        <v>108593284</v>
      </c>
      <c r="CI33" s="30">
        <v>113782935</v>
      </c>
    </row>
    <row r="34" spans="1:87" s="108" customFormat="1" ht="12.75" customHeight="1" x14ac:dyDescent="0.2">
      <c r="A34" s="72" t="s">
        <v>44</v>
      </c>
      <c r="B34" s="38">
        <v>169788</v>
      </c>
      <c r="C34" s="38">
        <v>141149</v>
      </c>
      <c r="D34" s="38">
        <v>124071</v>
      </c>
      <c r="E34" s="38">
        <v>90785</v>
      </c>
      <c r="F34" s="38">
        <v>93567</v>
      </c>
      <c r="G34" s="38">
        <v>112632</v>
      </c>
      <c r="H34" s="38">
        <v>138085</v>
      </c>
      <c r="I34" s="38">
        <v>166337</v>
      </c>
      <c r="J34" s="38">
        <v>180814</v>
      </c>
      <c r="K34" s="38">
        <v>171723</v>
      </c>
      <c r="L34" s="38">
        <v>184786</v>
      </c>
      <c r="M34" s="38">
        <v>198489</v>
      </c>
      <c r="N34" s="38">
        <v>237166</v>
      </c>
      <c r="O34" s="38">
        <v>321132</v>
      </c>
      <c r="P34" s="38">
        <v>410646</v>
      </c>
      <c r="Q34" s="38">
        <v>461659</v>
      </c>
      <c r="R34" s="38">
        <v>497827</v>
      </c>
      <c r="S34" s="38">
        <v>518621</v>
      </c>
      <c r="T34" s="38">
        <v>583719</v>
      </c>
      <c r="U34" s="38">
        <v>674015</v>
      </c>
      <c r="V34" s="38">
        <v>734118</v>
      </c>
      <c r="W34" s="38">
        <v>826616</v>
      </c>
      <c r="X34" s="38">
        <v>962820</v>
      </c>
      <c r="Y34" s="38">
        <v>1043516</v>
      </c>
      <c r="Z34" s="38">
        <v>1089666</v>
      </c>
      <c r="AA34" s="38">
        <v>1112619</v>
      </c>
      <c r="AB34" s="38">
        <v>1208450</v>
      </c>
      <c r="AC34" s="38">
        <v>1310139</v>
      </c>
      <c r="AD34" s="38">
        <v>1469511</v>
      </c>
      <c r="AE34" s="38">
        <v>1629841</v>
      </c>
      <c r="AF34" s="38">
        <v>1754483</v>
      </c>
      <c r="AG34" s="38">
        <v>1806926</v>
      </c>
      <c r="AH34" s="38">
        <v>1890520</v>
      </c>
      <c r="AI34" s="38">
        <v>1965450</v>
      </c>
      <c r="AJ34" s="38">
        <v>2029429</v>
      </c>
      <c r="AK34" s="38">
        <v>2144118</v>
      </c>
      <c r="AL34" s="38">
        <v>2271510</v>
      </c>
      <c r="AM34" s="38">
        <v>2392763</v>
      </c>
      <c r="AN34" s="38">
        <v>2481293</v>
      </c>
      <c r="AO34" s="38">
        <v>2682883</v>
      </c>
      <c r="AP34" s="38">
        <v>2942164</v>
      </c>
      <c r="AQ34" s="38">
        <v>3261791</v>
      </c>
      <c r="AR34" s="38">
        <v>3601043</v>
      </c>
      <c r="AS34" s="38">
        <v>4043454</v>
      </c>
      <c r="AT34" s="38">
        <v>4551401</v>
      </c>
      <c r="AU34" s="38">
        <v>5143345</v>
      </c>
      <c r="AV34" s="38">
        <v>5876406</v>
      </c>
      <c r="AW34" s="38">
        <v>6601460</v>
      </c>
      <c r="AX34" s="38">
        <v>7429357</v>
      </c>
      <c r="AY34" s="38">
        <v>8514842</v>
      </c>
      <c r="AZ34" s="38">
        <v>9666438</v>
      </c>
      <c r="BA34" s="38">
        <v>10928579</v>
      </c>
      <c r="BB34" s="38">
        <v>12415377</v>
      </c>
      <c r="BC34" s="38">
        <v>13559203</v>
      </c>
      <c r="BD34" s="38">
        <v>14594410</v>
      </c>
      <c r="BE34" s="38">
        <v>16029878</v>
      </c>
      <c r="BF34" s="38">
        <v>17375527</v>
      </c>
      <c r="BG34" s="38">
        <v>17992621</v>
      </c>
      <c r="BH34" s="38">
        <v>18769396</v>
      </c>
      <c r="BI34" s="38">
        <v>19815832</v>
      </c>
      <c r="BJ34" s="38">
        <v>21172658</v>
      </c>
      <c r="BK34" s="38">
        <v>22707554</v>
      </c>
      <c r="BL34" s="38">
        <v>24301938</v>
      </c>
      <c r="BM34" s="38">
        <v>25963295</v>
      </c>
      <c r="BN34" s="38">
        <v>27752685</v>
      </c>
      <c r="BO34" s="38">
        <v>29662343</v>
      </c>
      <c r="BP34" s="38">
        <v>31700697</v>
      </c>
      <c r="BQ34" s="38">
        <v>33345192</v>
      </c>
      <c r="BR34" s="38">
        <v>34960814</v>
      </c>
      <c r="BS34" s="38">
        <v>37045765</v>
      </c>
      <c r="BT34" s="38">
        <v>38045599</v>
      </c>
      <c r="BU34" s="38">
        <v>41425052</v>
      </c>
      <c r="BV34" s="38">
        <v>45335831</v>
      </c>
      <c r="BW34" s="38">
        <v>46341507</v>
      </c>
      <c r="BX34" s="48">
        <v>48141274</v>
      </c>
      <c r="BY34" s="99">
        <v>51576450</v>
      </c>
      <c r="BZ34" s="99">
        <v>55342340</v>
      </c>
      <c r="CA34" s="99">
        <v>59274367</v>
      </c>
      <c r="CB34" s="99">
        <v>63035677</v>
      </c>
      <c r="CC34" s="99">
        <v>67337890</v>
      </c>
      <c r="CD34" s="99">
        <v>65970207</v>
      </c>
      <c r="CE34" s="30">
        <v>68882358</v>
      </c>
      <c r="CF34" s="30">
        <v>71992889</v>
      </c>
      <c r="CG34" s="30">
        <v>74416002</v>
      </c>
      <c r="CH34" s="30">
        <v>75661817</v>
      </c>
      <c r="CI34" s="30">
        <v>78428001</v>
      </c>
    </row>
    <row r="35" spans="1:87" s="108" customFormat="1" ht="12.75" customHeight="1" x14ac:dyDescent="0.2">
      <c r="A35" s="72" t="s">
        <v>48</v>
      </c>
      <c r="B35" s="38">
        <v>629435</v>
      </c>
      <c r="C35" s="38">
        <v>577220</v>
      </c>
      <c r="D35" s="38">
        <v>484921</v>
      </c>
      <c r="E35" s="38">
        <v>365437</v>
      </c>
      <c r="F35" s="38">
        <v>347617</v>
      </c>
      <c r="G35" s="38">
        <v>428648</v>
      </c>
      <c r="H35" s="38">
        <v>457345</v>
      </c>
      <c r="I35" s="38">
        <v>557885</v>
      </c>
      <c r="J35" s="38">
        <v>580174</v>
      </c>
      <c r="K35" s="38">
        <v>563946</v>
      </c>
      <c r="L35" s="38">
        <v>613550</v>
      </c>
      <c r="M35" s="38">
        <v>659130</v>
      </c>
      <c r="N35" s="38">
        <v>871018</v>
      </c>
      <c r="O35" s="38">
        <v>1255747</v>
      </c>
      <c r="P35" s="38">
        <v>1691329</v>
      </c>
      <c r="Q35" s="38">
        <v>1729442</v>
      </c>
      <c r="R35" s="38">
        <v>1703193</v>
      </c>
      <c r="S35" s="38">
        <v>1837916</v>
      </c>
      <c r="T35" s="38">
        <v>2035836</v>
      </c>
      <c r="U35" s="38">
        <v>2297028</v>
      </c>
      <c r="V35" s="38">
        <v>2277276</v>
      </c>
      <c r="W35" s="38">
        <v>2522595</v>
      </c>
      <c r="X35" s="38">
        <v>2832474</v>
      </c>
      <c r="Y35" s="38">
        <v>3007380</v>
      </c>
      <c r="Z35" s="38">
        <v>3049277</v>
      </c>
      <c r="AA35" s="38">
        <v>3017579</v>
      </c>
      <c r="AB35" s="38">
        <v>3264797</v>
      </c>
      <c r="AC35" s="38">
        <v>3501226</v>
      </c>
      <c r="AD35" s="38">
        <v>3502441</v>
      </c>
      <c r="AE35" s="38">
        <v>3595706</v>
      </c>
      <c r="AF35" s="38">
        <v>3896292</v>
      </c>
      <c r="AG35" s="38">
        <v>4021411</v>
      </c>
      <c r="AH35" s="38">
        <v>4169744</v>
      </c>
      <c r="AI35" s="38">
        <v>4441022</v>
      </c>
      <c r="AJ35" s="38">
        <v>4677684</v>
      </c>
      <c r="AK35" s="38">
        <v>5041402</v>
      </c>
      <c r="AL35" s="38">
        <v>5491979</v>
      </c>
      <c r="AM35" s="38">
        <v>5928702</v>
      </c>
      <c r="AN35" s="38">
        <v>6295601</v>
      </c>
      <c r="AO35" s="38">
        <v>6863884</v>
      </c>
      <c r="AP35" s="38">
        <v>7554427</v>
      </c>
      <c r="AQ35" s="38">
        <v>8242233</v>
      </c>
      <c r="AR35" s="38">
        <v>9027253</v>
      </c>
      <c r="AS35" s="38">
        <v>10109859</v>
      </c>
      <c r="AT35" s="38">
        <v>11441740</v>
      </c>
      <c r="AU35" s="38">
        <v>13009589</v>
      </c>
      <c r="AV35" s="38">
        <v>14389085</v>
      </c>
      <c r="AW35" s="38">
        <v>16373871</v>
      </c>
      <c r="AX35" s="38">
        <v>18371230</v>
      </c>
      <c r="AY35" s="38">
        <v>21121660</v>
      </c>
      <c r="AZ35" s="38">
        <v>24000797</v>
      </c>
      <c r="BA35" s="38">
        <v>26709934</v>
      </c>
      <c r="BB35" s="38">
        <v>28881733</v>
      </c>
      <c r="BC35" s="38">
        <v>29672455</v>
      </c>
      <c r="BD35" s="38">
        <v>31489538</v>
      </c>
      <c r="BE35" s="38">
        <v>34349789</v>
      </c>
      <c r="BF35" s="38">
        <v>36196950</v>
      </c>
      <c r="BG35" s="38">
        <v>37965357</v>
      </c>
      <c r="BH35" s="38">
        <v>39999053</v>
      </c>
      <c r="BI35" s="38">
        <v>43446015</v>
      </c>
      <c r="BJ35" s="38">
        <v>47580216</v>
      </c>
      <c r="BK35" s="38">
        <v>51515422</v>
      </c>
      <c r="BL35" s="38">
        <v>54256022</v>
      </c>
      <c r="BM35" s="38">
        <v>57546997</v>
      </c>
      <c r="BN35" s="38">
        <v>61349252</v>
      </c>
      <c r="BO35" s="38">
        <v>65734862</v>
      </c>
      <c r="BP35" s="38">
        <v>70990128</v>
      </c>
      <c r="BQ35" s="38">
        <v>75975414</v>
      </c>
      <c r="BR35" s="38">
        <v>80854187</v>
      </c>
      <c r="BS35" s="38">
        <v>85628707</v>
      </c>
      <c r="BT35" s="38">
        <v>89873232</v>
      </c>
      <c r="BU35" s="38">
        <v>98529806</v>
      </c>
      <c r="BV35" s="38">
        <v>101475954</v>
      </c>
      <c r="BW35" s="38">
        <v>104697062</v>
      </c>
      <c r="BX35" s="48">
        <v>108506328</v>
      </c>
      <c r="BY35" s="99">
        <v>113001122</v>
      </c>
      <c r="BZ35" s="99">
        <v>117670842</v>
      </c>
      <c r="CA35" s="99">
        <v>127403090</v>
      </c>
      <c r="CB35" s="99">
        <v>133821268</v>
      </c>
      <c r="CC35" s="99">
        <v>140975982</v>
      </c>
      <c r="CD35" s="99">
        <v>135078921</v>
      </c>
      <c r="CE35" s="30">
        <v>139395112</v>
      </c>
      <c r="CF35" s="30">
        <v>146778178</v>
      </c>
      <c r="CG35" s="30">
        <v>152721624</v>
      </c>
      <c r="CH35" s="30">
        <v>158116922</v>
      </c>
      <c r="CI35" s="30">
        <v>165483910</v>
      </c>
    </row>
    <row r="36" spans="1:87" s="108" customFormat="1" ht="12.75" customHeight="1" x14ac:dyDescent="0.2">
      <c r="A36" s="72" t="s">
        <v>51</v>
      </c>
      <c r="B36" s="38">
        <v>278118</v>
      </c>
      <c r="C36" s="38">
        <v>251277</v>
      </c>
      <c r="D36" s="38">
        <v>189507</v>
      </c>
      <c r="E36" s="38">
        <v>156307</v>
      </c>
      <c r="F36" s="38">
        <v>153429</v>
      </c>
      <c r="G36" s="38">
        <v>161978</v>
      </c>
      <c r="H36" s="38">
        <v>203635</v>
      </c>
      <c r="I36" s="38">
        <v>241893</v>
      </c>
      <c r="J36" s="38">
        <v>234324</v>
      </c>
      <c r="K36" s="38">
        <v>236126</v>
      </c>
      <c r="L36" s="38">
        <v>246998</v>
      </c>
      <c r="M36" s="38">
        <v>263774</v>
      </c>
      <c r="N36" s="38">
        <v>325698</v>
      </c>
      <c r="O36" s="38">
        <v>510515</v>
      </c>
      <c r="P36" s="38">
        <v>704393</v>
      </c>
      <c r="Q36" s="38">
        <v>644396</v>
      </c>
      <c r="R36" s="38">
        <v>666041</v>
      </c>
      <c r="S36" s="38">
        <v>693823</v>
      </c>
      <c r="T36" s="38">
        <v>744452</v>
      </c>
      <c r="U36" s="38">
        <v>816018</v>
      </c>
      <c r="V36" s="38">
        <v>842500</v>
      </c>
      <c r="W36" s="38">
        <v>934141</v>
      </c>
      <c r="X36" s="38">
        <v>1087055</v>
      </c>
      <c r="Y36" s="38">
        <v>1152557</v>
      </c>
      <c r="Z36" s="38">
        <v>1181007</v>
      </c>
      <c r="AA36" s="38">
        <v>1175610</v>
      </c>
      <c r="AB36" s="38">
        <v>1300803</v>
      </c>
      <c r="AC36" s="38">
        <v>1419857</v>
      </c>
      <c r="AD36" s="38">
        <v>1535770</v>
      </c>
      <c r="AE36" s="38">
        <v>1591376</v>
      </c>
      <c r="AF36" s="38">
        <v>1709939</v>
      </c>
      <c r="AG36" s="38">
        <v>1827140</v>
      </c>
      <c r="AH36" s="38">
        <v>1950653</v>
      </c>
      <c r="AI36" s="38">
        <v>2131423</v>
      </c>
      <c r="AJ36" s="38">
        <v>2213530</v>
      </c>
      <c r="AK36" s="38">
        <v>2325907</v>
      </c>
      <c r="AL36" s="38">
        <v>2462443</v>
      </c>
      <c r="AM36" s="38">
        <v>2615417</v>
      </c>
      <c r="AN36" s="38">
        <v>2762699</v>
      </c>
      <c r="AO36" s="38">
        <v>2974202</v>
      </c>
      <c r="AP36" s="38">
        <v>3238389</v>
      </c>
      <c r="AQ36" s="38">
        <v>3611180</v>
      </c>
      <c r="AR36" s="38">
        <v>4023460</v>
      </c>
      <c r="AS36" s="38">
        <v>4515557</v>
      </c>
      <c r="AT36" s="38">
        <v>5052301</v>
      </c>
      <c r="AU36" s="38">
        <v>5687856</v>
      </c>
      <c r="AV36" s="38">
        <v>6391507</v>
      </c>
      <c r="AW36" s="38">
        <v>7328196</v>
      </c>
      <c r="AX36" s="38">
        <v>8356280</v>
      </c>
      <c r="AY36" s="38">
        <v>9623349</v>
      </c>
      <c r="AZ36" s="38">
        <v>11034777</v>
      </c>
      <c r="BA36" s="38">
        <v>12519167</v>
      </c>
      <c r="BB36" s="38">
        <v>14205804</v>
      </c>
      <c r="BC36" s="38">
        <v>15540978</v>
      </c>
      <c r="BD36" s="38">
        <v>16803367</v>
      </c>
      <c r="BE36" s="38">
        <v>18545530</v>
      </c>
      <c r="BF36" s="38">
        <v>19793994</v>
      </c>
      <c r="BG36" s="38">
        <v>20662998</v>
      </c>
      <c r="BH36" s="38">
        <v>21360531</v>
      </c>
      <c r="BI36" s="38">
        <v>22286927</v>
      </c>
      <c r="BJ36" s="38">
        <v>23891207</v>
      </c>
      <c r="BK36" s="38">
        <v>25817262</v>
      </c>
      <c r="BL36" s="38">
        <v>27572684</v>
      </c>
      <c r="BM36" s="38">
        <v>29600697</v>
      </c>
      <c r="BN36" s="38">
        <v>31810422</v>
      </c>
      <c r="BO36" s="38">
        <v>34437445</v>
      </c>
      <c r="BP36" s="38">
        <v>37218302</v>
      </c>
      <c r="BQ36" s="38">
        <v>40386432</v>
      </c>
      <c r="BR36" s="38">
        <v>43667135</v>
      </c>
      <c r="BS36" s="38">
        <v>47018856</v>
      </c>
      <c r="BT36" s="38">
        <v>49342572</v>
      </c>
      <c r="BU36" s="38">
        <v>55024962</v>
      </c>
      <c r="BV36" s="38">
        <v>58504683</v>
      </c>
      <c r="BW36" s="38">
        <v>59874283</v>
      </c>
      <c r="BX36" s="48">
        <v>61486530</v>
      </c>
      <c r="BY36" s="99">
        <v>65453353</v>
      </c>
      <c r="BZ36" s="99">
        <v>71533174</v>
      </c>
      <c r="CA36" s="99">
        <v>78378401</v>
      </c>
      <c r="CB36" s="99">
        <v>85105668</v>
      </c>
      <c r="CC36" s="99">
        <v>90610323</v>
      </c>
      <c r="CD36" s="99">
        <v>86930461</v>
      </c>
      <c r="CE36" s="30">
        <v>90250233</v>
      </c>
      <c r="CF36" s="30">
        <v>95194414</v>
      </c>
      <c r="CG36" s="30">
        <v>101162690</v>
      </c>
      <c r="CH36" s="30">
        <v>105227283</v>
      </c>
      <c r="CI36" s="30">
        <v>111141189</v>
      </c>
    </row>
    <row r="37" spans="1:87" s="108" customFormat="1" ht="12.75" customHeight="1" x14ac:dyDescent="0.2">
      <c r="A37" s="72" t="s">
        <v>53</v>
      </c>
      <c r="B37" s="38">
        <v>1148384</v>
      </c>
      <c r="C37" s="38">
        <v>1027341</v>
      </c>
      <c r="D37" s="38">
        <v>840801</v>
      </c>
      <c r="E37" s="38">
        <v>633544</v>
      </c>
      <c r="F37" s="38">
        <v>595406</v>
      </c>
      <c r="G37" s="38">
        <v>708985</v>
      </c>
      <c r="H37" s="38">
        <v>794970</v>
      </c>
      <c r="I37" s="38">
        <v>937336</v>
      </c>
      <c r="J37" s="38">
        <v>1004105</v>
      </c>
      <c r="K37" s="38">
        <v>983013</v>
      </c>
      <c r="L37" s="38">
        <v>1050447</v>
      </c>
      <c r="M37" s="38">
        <v>1143076</v>
      </c>
      <c r="N37" s="38">
        <v>1544557</v>
      </c>
      <c r="O37" s="38">
        <v>2271936</v>
      </c>
      <c r="P37" s="38">
        <v>2966260</v>
      </c>
      <c r="Q37" s="38">
        <v>3260209</v>
      </c>
      <c r="R37" s="38">
        <v>3170631</v>
      </c>
      <c r="S37" s="38">
        <v>3201640</v>
      </c>
      <c r="T37" s="38">
        <v>3321840</v>
      </c>
      <c r="U37" s="38">
        <v>3640290</v>
      </c>
      <c r="V37" s="38">
        <v>3637719</v>
      </c>
      <c r="W37" s="38">
        <v>4092705</v>
      </c>
      <c r="X37" s="38">
        <v>4527214</v>
      </c>
      <c r="Y37" s="38">
        <v>4815787</v>
      </c>
      <c r="Z37" s="38">
        <v>5081700</v>
      </c>
      <c r="AA37" s="38">
        <v>5209452</v>
      </c>
      <c r="AB37" s="38">
        <v>5491344</v>
      </c>
      <c r="AC37" s="38">
        <v>5780060</v>
      </c>
      <c r="AD37" s="38">
        <v>6146926</v>
      </c>
      <c r="AE37" s="38">
        <v>6269835</v>
      </c>
      <c r="AF37" s="38">
        <v>6668275</v>
      </c>
      <c r="AG37" s="38">
        <v>6900510</v>
      </c>
      <c r="AH37" s="38">
        <v>7248185</v>
      </c>
      <c r="AI37" s="38">
        <v>7831588</v>
      </c>
      <c r="AJ37" s="38">
        <v>8023788</v>
      </c>
      <c r="AK37" s="38">
        <v>8406063</v>
      </c>
      <c r="AL37" s="38">
        <v>9065919</v>
      </c>
      <c r="AM37" s="38">
        <v>10271586</v>
      </c>
      <c r="AN37" s="38">
        <v>11254585</v>
      </c>
      <c r="AO37" s="38">
        <v>12514632</v>
      </c>
      <c r="AP37" s="38">
        <v>13645271</v>
      </c>
      <c r="AQ37" s="38">
        <v>14323382</v>
      </c>
      <c r="AR37" s="38">
        <v>15057798</v>
      </c>
      <c r="AS37" s="38">
        <v>16274582</v>
      </c>
      <c r="AT37" s="38">
        <v>18408456</v>
      </c>
      <c r="AU37" s="38">
        <v>20938757</v>
      </c>
      <c r="AV37" s="38">
        <v>23684118</v>
      </c>
      <c r="AW37" s="38">
        <v>26475392</v>
      </c>
      <c r="AX37" s="38">
        <v>29449483</v>
      </c>
      <c r="AY37" s="38">
        <v>34307676</v>
      </c>
      <c r="AZ37" s="38">
        <v>39572181</v>
      </c>
      <c r="BA37" s="38">
        <v>45004033</v>
      </c>
      <c r="BB37" s="38">
        <v>50294912</v>
      </c>
      <c r="BC37" s="38">
        <v>53328134</v>
      </c>
      <c r="BD37" s="38">
        <v>56665796</v>
      </c>
      <c r="BE37" s="38">
        <v>61085840</v>
      </c>
      <c r="BF37" s="38">
        <v>64923578</v>
      </c>
      <c r="BG37" s="38">
        <v>69203009</v>
      </c>
      <c r="BH37" s="38">
        <v>73461020</v>
      </c>
      <c r="BI37" s="38">
        <v>79647768</v>
      </c>
      <c r="BJ37" s="38">
        <v>88083919</v>
      </c>
      <c r="BK37" s="38">
        <v>97399408</v>
      </c>
      <c r="BL37" s="38">
        <v>103974021</v>
      </c>
      <c r="BM37" s="38">
        <v>112034871</v>
      </c>
      <c r="BN37" s="38">
        <v>117265725</v>
      </c>
      <c r="BO37" s="38">
        <v>123293856</v>
      </c>
      <c r="BP37" s="38">
        <v>129844598</v>
      </c>
      <c r="BQ37" s="38">
        <v>139650493</v>
      </c>
      <c r="BR37" s="38">
        <v>150118526</v>
      </c>
      <c r="BS37" s="38">
        <v>163761546</v>
      </c>
      <c r="BT37" s="38">
        <v>175491324</v>
      </c>
      <c r="BU37" s="38">
        <v>191561542</v>
      </c>
      <c r="BV37" s="38">
        <v>197278896</v>
      </c>
      <c r="BW37" s="38">
        <v>200482327</v>
      </c>
      <c r="BX37" s="48">
        <v>206946797</v>
      </c>
      <c r="BY37" s="99">
        <v>222378678</v>
      </c>
      <c r="BZ37" s="99">
        <v>230001881</v>
      </c>
      <c r="CA37" s="99">
        <v>252091288</v>
      </c>
      <c r="CB37" s="99">
        <v>272624864</v>
      </c>
      <c r="CC37" s="99">
        <v>289433693</v>
      </c>
      <c r="CD37" s="99">
        <v>278944289</v>
      </c>
      <c r="CE37" s="30">
        <v>287174714</v>
      </c>
      <c r="CF37" s="30">
        <v>302529308</v>
      </c>
      <c r="CG37" s="30">
        <v>317574707</v>
      </c>
      <c r="CH37" s="30">
        <v>327870951</v>
      </c>
      <c r="CI37" s="30">
        <v>350130036</v>
      </c>
    </row>
    <row r="38" spans="1:87" s="108" customFormat="1" ht="12.75" customHeight="1" x14ac:dyDescent="0.2">
      <c r="A38" s="73" t="s">
        <v>55</v>
      </c>
      <c r="B38" s="38">
        <v>149104</v>
      </c>
      <c r="C38" s="38">
        <v>130836</v>
      </c>
      <c r="D38" s="38">
        <v>108473</v>
      </c>
      <c r="E38" s="38">
        <v>85553</v>
      </c>
      <c r="F38" s="38">
        <v>84602</v>
      </c>
      <c r="G38" s="38">
        <v>95356</v>
      </c>
      <c r="H38" s="38">
        <v>117125</v>
      </c>
      <c r="I38" s="38">
        <v>131511</v>
      </c>
      <c r="J38" s="38">
        <v>146201</v>
      </c>
      <c r="K38" s="38">
        <v>136873</v>
      </c>
      <c r="L38" s="38">
        <v>144134</v>
      </c>
      <c r="M38" s="38">
        <v>148869</v>
      </c>
      <c r="N38" s="38">
        <v>192022</v>
      </c>
      <c r="O38" s="38">
        <v>233369</v>
      </c>
      <c r="P38" s="38">
        <v>281000</v>
      </c>
      <c r="Q38" s="38">
        <v>292308</v>
      </c>
      <c r="R38" s="38">
        <v>300293</v>
      </c>
      <c r="S38" s="38">
        <v>340860</v>
      </c>
      <c r="T38" s="38">
        <v>381304</v>
      </c>
      <c r="U38" s="38">
        <v>430153</v>
      </c>
      <c r="V38" s="38">
        <v>454393</v>
      </c>
      <c r="W38" s="38">
        <v>497701</v>
      </c>
      <c r="X38" s="38">
        <v>569355</v>
      </c>
      <c r="Y38" s="38">
        <v>560017</v>
      </c>
      <c r="Z38" s="38">
        <v>560107</v>
      </c>
      <c r="AA38" s="38">
        <v>544082</v>
      </c>
      <c r="AB38" s="38">
        <v>587989</v>
      </c>
      <c r="AC38" s="38">
        <v>628301</v>
      </c>
      <c r="AD38" s="38">
        <v>671471</v>
      </c>
      <c r="AE38" s="38">
        <v>687221</v>
      </c>
      <c r="AF38" s="38">
        <v>730291</v>
      </c>
      <c r="AG38" s="38">
        <v>765384</v>
      </c>
      <c r="AH38" s="38">
        <v>803286</v>
      </c>
      <c r="AI38" s="38">
        <v>831806</v>
      </c>
      <c r="AJ38" s="38">
        <v>848211</v>
      </c>
      <c r="AK38" s="38">
        <v>873537</v>
      </c>
      <c r="AL38" s="38">
        <v>904386</v>
      </c>
      <c r="AM38" s="38">
        <v>930776</v>
      </c>
      <c r="AN38" s="38">
        <v>998521</v>
      </c>
      <c r="AO38" s="38">
        <v>1066384</v>
      </c>
      <c r="AP38" s="38">
        <v>1173383</v>
      </c>
      <c r="AQ38" s="38">
        <v>1303049</v>
      </c>
      <c r="AR38" s="38">
        <v>1448959</v>
      </c>
      <c r="AS38" s="38">
        <v>1626488</v>
      </c>
      <c r="AT38" s="38">
        <v>1904677</v>
      </c>
      <c r="AU38" s="38">
        <v>2242463</v>
      </c>
      <c r="AV38" s="38">
        <v>2557463</v>
      </c>
      <c r="AW38" s="38">
        <v>2856836</v>
      </c>
      <c r="AX38" s="38">
        <v>3356731</v>
      </c>
      <c r="AY38" s="38">
        <v>4033434</v>
      </c>
      <c r="AZ38" s="38">
        <v>4752327</v>
      </c>
      <c r="BA38" s="38">
        <v>5556455</v>
      </c>
      <c r="BB38" s="38">
        <v>6334522</v>
      </c>
      <c r="BC38" s="38">
        <v>6794452</v>
      </c>
      <c r="BD38" s="38">
        <v>6527826</v>
      </c>
      <c r="BE38" s="38">
        <v>6854264</v>
      </c>
      <c r="BF38" s="38">
        <v>7154262</v>
      </c>
      <c r="BG38" s="38">
        <v>6970809</v>
      </c>
      <c r="BH38" s="38">
        <v>6761845</v>
      </c>
      <c r="BI38" s="38">
        <v>6938228</v>
      </c>
      <c r="BJ38" s="38">
        <v>7535732</v>
      </c>
      <c r="BK38" s="38">
        <v>8167450</v>
      </c>
      <c r="BL38" s="38">
        <v>8578957</v>
      </c>
      <c r="BM38" s="38">
        <v>9020212</v>
      </c>
      <c r="BN38" s="38">
        <v>9450499</v>
      </c>
      <c r="BO38" s="38">
        <v>9844995</v>
      </c>
      <c r="BP38" s="38">
        <v>10207385</v>
      </c>
      <c r="BQ38" s="38">
        <v>10678428</v>
      </c>
      <c r="BR38" s="38">
        <v>11458827</v>
      </c>
      <c r="BS38" s="38">
        <v>12188952</v>
      </c>
      <c r="BT38" s="38">
        <v>13049769</v>
      </c>
      <c r="BU38" s="38">
        <v>14463473</v>
      </c>
      <c r="BV38" s="38">
        <v>15437884</v>
      </c>
      <c r="BW38" s="38">
        <v>15943720</v>
      </c>
      <c r="BX38" s="48">
        <v>16932523</v>
      </c>
      <c r="BY38" s="99">
        <v>18239024</v>
      </c>
      <c r="BZ38" s="99">
        <v>19969239</v>
      </c>
      <c r="CA38" s="99">
        <v>22911824</v>
      </c>
      <c r="CB38" s="99">
        <v>24219501</v>
      </c>
      <c r="CC38" s="99">
        <v>26813002</v>
      </c>
      <c r="CD38" s="99">
        <v>24391613</v>
      </c>
      <c r="CE38" s="30">
        <v>25383010</v>
      </c>
      <c r="CF38" s="30">
        <v>26874672</v>
      </c>
      <c r="CG38" s="119">
        <v>29147161</v>
      </c>
      <c r="CH38" s="119">
        <v>29671350</v>
      </c>
      <c r="CI38" s="30">
        <v>32017573</v>
      </c>
    </row>
    <row r="39" spans="1:87" s="108" customFormat="1" ht="12.75" customHeight="1" x14ac:dyDescent="0.2">
      <c r="A39" s="69" t="s">
        <v>70</v>
      </c>
      <c r="B39" s="58">
        <f t="shared" ref="B39:BM39" si="20">SUM(B41:B52)</f>
        <v>27537150</v>
      </c>
      <c r="C39" s="58">
        <f t="shared" si="20"/>
        <v>23856584</v>
      </c>
      <c r="D39" s="58">
        <f t="shared" si="20"/>
        <v>19901709</v>
      </c>
      <c r="E39" s="58">
        <f t="shared" si="20"/>
        <v>14636880</v>
      </c>
      <c r="F39" s="58">
        <f t="shared" si="20"/>
        <v>13362841</v>
      </c>
      <c r="G39" s="58">
        <f t="shared" si="20"/>
        <v>15668226</v>
      </c>
      <c r="H39" s="58">
        <f t="shared" si="20"/>
        <v>18803332</v>
      </c>
      <c r="I39" s="58">
        <f t="shared" si="20"/>
        <v>20946197</v>
      </c>
      <c r="J39" s="58">
        <f t="shared" si="20"/>
        <v>23504948</v>
      </c>
      <c r="K39" s="58">
        <f t="shared" si="20"/>
        <v>20840840</v>
      </c>
      <c r="L39" s="58">
        <f t="shared" si="20"/>
        <v>22493643</v>
      </c>
      <c r="M39" s="58">
        <f t="shared" si="20"/>
        <v>24154416</v>
      </c>
      <c r="N39" s="58">
        <f t="shared" si="20"/>
        <v>29839434</v>
      </c>
      <c r="O39" s="58">
        <f t="shared" si="20"/>
        <v>37627026</v>
      </c>
      <c r="P39" s="58">
        <f t="shared" si="20"/>
        <v>45208635</v>
      </c>
      <c r="Q39" s="58">
        <f t="shared" si="20"/>
        <v>47812588</v>
      </c>
      <c r="R39" s="58">
        <f t="shared" si="20"/>
        <v>49237496</v>
      </c>
      <c r="S39" s="58">
        <f t="shared" si="20"/>
        <v>53744724</v>
      </c>
      <c r="T39" s="58">
        <f t="shared" si="20"/>
        <v>59090693</v>
      </c>
      <c r="U39" s="58">
        <f t="shared" si="20"/>
        <v>67206301</v>
      </c>
      <c r="V39" s="58">
        <f t="shared" si="20"/>
        <v>63925868</v>
      </c>
      <c r="W39" s="58">
        <f t="shared" si="20"/>
        <v>71428193</v>
      </c>
      <c r="X39" s="58">
        <f t="shared" si="20"/>
        <v>80174193</v>
      </c>
      <c r="Y39" s="58">
        <f t="shared" si="20"/>
        <v>84927244</v>
      </c>
      <c r="Z39" s="58">
        <f t="shared" si="20"/>
        <v>90859231</v>
      </c>
      <c r="AA39" s="58">
        <f t="shared" si="20"/>
        <v>91108796</v>
      </c>
      <c r="AB39" s="58">
        <f t="shared" si="20"/>
        <v>97045609</v>
      </c>
      <c r="AC39" s="58">
        <f t="shared" si="20"/>
        <v>103516575</v>
      </c>
      <c r="AD39" s="58">
        <f t="shared" si="20"/>
        <v>108542789</v>
      </c>
      <c r="AE39" s="58">
        <f t="shared" si="20"/>
        <v>110143043</v>
      </c>
      <c r="AF39" s="58">
        <f t="shared" si="20"/>
        <v>116305029</v>
      </c>
      <c r="AG39" s="58">
        <f t="shared" si="20"/>
        <v>121174022</v>
      </c>
      <c r="AH39" s="58">
        <f t="shared" si="20"/>
        <v>124467143</v>
      </c>
      <c r="AI39" s="58">
        <f t="shared" si="20"/>
        <v>132342795</v>
      </c>
      <c r="AJ39" s="58">
        <f t="shared" si="20"/>
        <v>138314437</v>
      </c>
      <c r="AK39" s="58">
        <f t="shared" si="20"/>
        <v>147523436</v>
      </c>
      <c r="AL39" s="58">
        <f t="shared" si="20"/>
        <v>161367715</v>
      </c>
      <c r="AM39" s="58">
        <f t="shared" si="20"/>
        <v>175021856</v>
      </c>
      <c r="AN39" s="58">
        <f t="shared" si="20"/>
        <v>184211946</v>
      </c>
      <c r="AO39" s="58">
        <f t="shared" si="20"/>
        <v>201020988</v>
      </c>
      <c r="AP39" s="58">
        <f t="shared" si="20"/>
        <v>219299220</v>
      </c>
      <c r="AQ39" s="58">
        <f t="shared" si="20"/>
        <v>231844923</v>
      </c>
      <c r="AR39" s="58">
        <f t="shared" si="20"/>
        <v>249130235</v>
      </c>
      <c r="AS39" s="58">
        <f t="shared" si="20"/>
        <v>273185390</v>
      </c>
      <c r="AT39" s="58">
        <f t="shared" si="20"/>
        <v>310429936</v>
      </c>
      <c r="AU39" s="58">
        <f t="shared" si="20"/>
        <v>335403949</v>
      </c>
      <c r="AV39" s="58">
        <f t="shared" si="20"/>
        <v>362986178</v>
      </c>
      <c r="AW39" s="58">
        <f t="shared" si="20"/>
        <v>398713580</v>
      </c>
      <c r="AX39" s="58">
        <f t="shared" si="20"/>
        <v>442982601</v>
      </c>
      <c r="AY39" s="58">
        <f t="shared" si="20"/>
        <v>494766499</v>
      </c>
      <c r="AZ39" s="58">
        <f t="shared" si="20"/>
        <v>546771606</v>
      </c>
      <c r="BA39" s="58">
        <f t="shared" si="20"/>
        <v>593343617</v>
      </c>
      <c r="BB39" s="58">
        <f t="shared" si="20"/>
        <v>654648623</v>
      </c>
      <c r="BC39" s="58">
        <f t="shared" si="20"/>
        <v>688167686</v>
      </c>
      <c r="BD39" s="58">
        <f t="shared" si="20"/>
        <v>722148854</v>
      </c>
      <c r="BE39" s="58">
        <f t="shared" si="20"/>
        <v>800918906</v>
      </c>
      <c r="BF39" s="58">
        <f t="shared" si="20"/>
        <v>849525281</v>
      </c>
      <c r="BG39" s="58">
        <f t="shared" si="20"/>
        <v>890837693</v>
      </c>
      <c r="BH39" s="58">
        <f t="shared" si="20"/>
        <v>935715193</v>
      </c>
      <c r="BI39" s="58">
        <f t="shared" si="20"/>
        <v>993070638</v>
      </c>
      <c r="BJ39" s="58">
        <f t="shared" si="20"/>
        <v>1065743521</v>
      </c>
      <c r="BK39" s="58">
        <f t="shared" si="20"/>
        <v>1125006886</v>
      </c>
      <c r="BL39" s="58">
        <f t="shared" si="20"/>
        <v>1161655272</v>
      </c>
      <c r="BM39" s="58">
        <f t="shared" si="20"/>
        <v>1240155895</v>
      </c>
      <c r="BN39" s="58">
        <f t="shared" ref="BN39:CE39" si="21">SUM(BN41:BN52)</f>
        <v>1283380909</v>
      </c>
      <c r="BO39" s="58">
        <f t="shared" si="21"/>
        <v>1365152252</v>
      </c>
      <c r="BP39" s="58">
        <f t="shared" si="21"/>
        <v>1428465429</v>
      </c>
      <c r="BQ39" s="58">
        <f t="shared" si="21"/>
        <v>1510584378</v>
      </c>
      <c r="BR39" s="58">
        <f t="shared" si="21"/>
        <v>1593045265</v>
      </c>
      <c r="BS39" s="58">
        <f t="shared" si="21"/>
        <v>1699811011</v>
      </c>
      <c r="BT39" s="58">
        <f t="shared" si="21"/>
        <v>1766960538</v>
      </c>
      <c r="BU39" s="58">
        <f t="shared" si="21"/>
        <v>1907672955</v>
      </c>
      <c r="BV39" s="58">
        <f t="shared" si="21"/>
        <v>1962186195</v>
      </c>
      <c r="BW39" s="58">
        <f t="shared" si="21"/>
        <v>2003457908</v>
      </c>
      <c r="BX39" s="58">
        <f t="shared" si="21"/>
        <v>2075886461</v>
      </c>
      <c r="BY39" s="58">
        <f t="shared" si="21"/>
        <v>2158621479</v>
      </c>
      <c r="BZ39" s="58">
        <f t="shared" si="21"/>
        <v>2225547033</v>
      </c>
      <c r="CA39" s="58">
        <f t="shared" si="21"/>
        <v>2349733076</v>
      </c>
      <c r="CB39" s="58">
        <f t="shared" si="21"/>
        <v>2461542349</v>
      </c>
      <c r="CC39" s="58">
        <f t="shared" si="21"/>
        <v>2576722241</v>
      </c>
      <c r="CD39" s="58">
        <f t="shared" si="21"/>
        <v>2468741773</v>
      </c>
      <c r="CE39" s="58">
        <f t="shared" si="21"/>
        <v>2547055764</v>
      </c>
      <c r="CF39" s="58">
        <f t="shared" ref="CF39:CH39" si="22">SUM(CF41:CF52)</f>
        <v>2676728534</v>
      </c>
      <c r="CG39" s="58">
        <f t="shared" si="22"/>
        <v>2828363394</v>
      </c>
      <c r="CH39" s="58">
        <f t="shared" si="22"/>
        <v>2899199633</v>
      </c>
      <c r="CI39" s="58">
        <f t="shared" ref="CI39" si="23">SUM(CI41:CI52)</f>
        <v>2991455843</v>
      </c>
    </row>
    <row r="40" spans="1:87" s="108" customFormat="1" ht="12.75" customHeight="1" x14ac:dyDescent="0.2">
      <c r="A40" s="61" t="s">
        <v>68</v>
      </c>
      <c r="B40" s="62">
        <f t="shared" ref="B40:BM40" si="24">(B39/B5)*100</f>
        <v>32.397028200331768</v>
      </c>
      <c r="C40" s="62">
        <f t="shared" si="24"/>
        <v>31.32388492798151</v>
      </c>
      <c r="D40" s="62">
        <f t="shared" si="24"/>
        <v>30.513797491643924</v>
      </c>
      <c r="E40" s="62">
        <f t="shared" si="24"/>
        <v>29.388374661178595</v>
      </c>
      <c r="F40" s="62">
        <f t="shared" si="24"/>
        <v>28.576282023865531</v>
      </c>
      <c r="G40" s="62">
        <f t="shared" si="24"/>
        <v>29.229038335976121</v>
      </c>
      <c r="H40" s="62">
        <f t="shared" si="24"/>
        <v>31.199528771487355</v>
      </c>
      <c r="I40" s="62">
        <f t="shared" si="24"/>
        <v>30.561881903205567</v>
      </c>
      <c r="J40" s="62">
        <f t="shared" si="24"/>
        <v>31.762584795005537</v>
      </c>
      <c r="K40" s="62">
        <f t="shared" si="24"/>
        <v>30.516802600559355</v>
      </c>
      <c r="L40" s="62">
        <f t="shared" si="24"/>
        <v>30.913997691102495</v>
      </c>
      <c r="M40" s="62">
        <f t="shared" si="24"/>
        <v>30.845400214537467</v>
      </c>
      <c r="N40" s="62">
        <f t="shared" si="24"/>
        <v>31.163574270764798</v>
      </c>
      <c r="O40" s="62">
        <f t="shared" si="24"/>
        <v>30.755356661190259</v>
      </c>
      <c r="P40" s="62">
        <f t="shared" si="24"/>
        <v>30.327931922772461</v>
      </c>
      <c r="Q40" s="62">
        <f t="shared" si="24"/>
        <v>29.853200881623888</v>
      </c>
      <c r="R40" s="62">
        <f t="shared" si="24"/>
        <v>29.892176278101228</v>
      </c>
      <c r="S40" s="62">
        <f t="shared" si="24"/>
        <v>30.485503925216683</v>
      </c>
      <c r="T40" s="62">
        <f t="shared" si="24"/>
        <v>31.200040656201654</v>
      </c>
      <c r="U40" s="62">
        <f t="shared" si="24"/>
        <v>32.262173268110963</v>
      </c>
      <c r="V40" s="62">
        <f t="shared" si="24"/>
        <v>31.096583192263537</v>
      </c>
      <c r="W40" s="62">
        <f t="shared" si="24"/>
        <v>31.263836063720525</v>
      </c>
      <c r="X40" s="62">
        <f t="shared" si="24"/>
        <v>31.224380147948779</v>
      </c>
      <c r="Y40" s="62">
        <f t="shared" si="24"/>
        <v>31.009221265235983</v>
      </c>
      <c r="Z40" s="62">
        <f t="shared" si="24"/>
        <v>31.285021546974839</v>
      </c>
      <c r="AA40" s="62">
        <f t="shared" si="24"/>
        <v>31.078252013481872</v>
      </c>
      <c r="AB40" s="62">
        <f t="shared" si="24"/>
        <v>30.82916600035222</v>
      </c>
      <c r="AC40" s="62">
        <f t="shared" si="24"/>
        <v>30.589230843269632</v>
      </c>
      <c r="AD40" s="62">
        <f t="shared" si="24"/>
        <v>30.363949808164435</v>
      </c>
      <c r="AE40" s="62">
        <f t="shared" si="24"/>
        <v>29.991410015653919</v>
      </c>
      <c r="AF40" s="62">
        <f t="shared" si="24"/>
        <v>29.723810753771758</v>
      </c>
      <c r="AG40" s="62">
        <f t="shared" si="24"/>
        <v>29.672170254863168</v>
      </c>
      <c r="AH40" s="62">
        <f t="shared" si="24"/>
        <v>29.229372118855224</v>
      </c>
      <c r="AI40" s="62">
        <f t="shared" si="24"/>
        <v>29.196956159161306</v>
      </c>
      <c r="AJ40" s="62">
        <f t="shared" si="24"/>
        <v>29.051002396510047</v>
      </c>
      <c r="AK40" s="62">
        <f t="shared" si="24"/>
        <v>28.892229714511782</v>
      </c>
      <c r="AL40" s="62">
        <f t="shared" si="24"/>
        <v>29.263393310507912</v>
      </c>
      <c r="AM40" s="62">
        <f t="shared" si="24"/>
        <v>29.237799921485429</v>
      </c>
      <c r="AN40" s="62">
        <f t="shared" si="24"/>
        <v>28.683977565040831</v>
      </c>
      <c r="AO40" s="62">
        <f t="shared" si="24"/>
        <v>28.509369242878719</v>
      </c>
      <c r="AP40" s="62">
        <f t="shared" si="24"/>
        <v>28.397990249082213</v>
      </c>
      <c r="AQ40" s="62">
        <f t="shared" si="24"/>
        <v>27.85161533295933</v>
      </c>
      <c r="AR40" s="62">
        <f t="shared" si="24"/>
        <v>27.744270851894086</v>
      </c>
      <c r="AS40" s="62">
        <f t="shared" si="24"/>
        <v>27.674516303208168</v>
      </c>
      <c r="AT40" s="62">
        <f t="shared" si="24"/>
        <v>28.077833946119995</v>
      </c>
      <c r="AU40" s="62">
        <f t="shared" si="24"/>
        <v>27.547311910088734</v>
      </c>
      <c r="AV40" s="62">
        <f t="shared" si="24"/>
        <v>27.294410222785011</v>
      </c>
      <c r="AW40" s="62">
        <f t="shared" si="24"/>
        <v>27.133210885307395</v>
      </c>
      <c r="AX40" s="62">
        <f t="shared" si="24"/>
        <v>27.221770959436125</v>
      </c>
      <c r="AY40" s="62">
        <f t="shared" si="24"/>
        <v>27.019928218677453</v>
      </c>
      <c r="AZ40" s="62">
        <f t="shared" si="24"/>
        <v>26.622086767775478</v>
      </c>
      <c r="BA40" s="62">
        <f t="shared" si="24"/>
        <v>25.817135913986917</v>
      </c>
      <c r="BB40" s="62">
        <f t="shared" si="24"/>
        <v>25.368078082616446</v>
      </c>
      <c r="BC40" s="62">
        <f t="shared" si="24"/>
        <v>24.889550093566246</v>
      </c>
      <c r="BD40" s="62">
        <f t="shared" si="24"/>
        <v>24.480593094709178</v>
      </c>
      <c r="BE40" s="62">
        <f t="shared" si="24"/>
        <v>24.449529382853985</v>
      </c>
      <c r="BF40" s="62">
        <f t="shared" si="24"/>
        <v>24.193735532605178</v>
      </c>
      <c r="BG40" s="62">
        <f t="shared" si="24"/>
        <v>24.023459717237397</v>
      </c>
      <c r="BH40" s="62">
        <f t="shared" si="24"/>
        <v>23.781378367353682</v>
      </c>
      <c r="BI40" s="62">
        <f t="shared" si="24"/>
        <v>23.435516512250263</v>
      </c>
      <c r="BJ40" s="62">
        <f t="shared" si="24"/>
        <v>23.314646959517475</v>
      </c>
      <c r="BK40" s="62">
        <f t="shared" si="24"/>
        <v>23.139072295480648</v>
      </c>
      <c r="BL40" s="62">
        <f t="shared" si="24"/>
        <v>23.084459985262896</v>
      </c>
      <c r="BM40" s="62">
        <f t="shared" si="24"/>
        <v>23.183153331299454</v>
      </c>
      <c r="BN40" s="62">
        <f t="shared" ref="BN40:CE40" si="25">(BN39/BN5)*100</f>
        <v>23.131811815207346</v>
      </c>
      <c r="BO40" s="62">
        <f t="shared" si="25"/>
        <v>23.40031279214989</v>
      </c>
      <c r="BP40" s="62">
        <f t="shared" si="25"/>
        <v>23.246959131393822</v>
      </c>
      <c r="BQ40" s="62">
        <f t="shared" si="25"/>
        <v>23.195207021590068</v>
      </c>
      <c r="BR40" s="62">
        <f t="shared" si="25"/>
        <v>23.063105479800306</v>
      </c>
      <c r="BS40" s="62">
        <f t="shared" si="25"/>
        <v>22.921759888366708</v>
      </c>
      <c r="BT40" s="62">
        <f t="shared" si="25"/>
        <v>22.664565001872081</v>
      </c>
      <c r="BU40" s="62">
        <f t="shared" si="25"/>
        <v>22.299273360915297</v>
      </c>
      <c r="BV40" s="62">
        <f t="shared" si="25"/>
        <v>22.099603157172737</v>
      </c>
      <c r="BW40" s="62">
        <f t="shared" si="25"/>
        <v>22.125967574478057</v>
      </c>
      <c r="BX40" s="62">
        <f t="shared" si="25"/>
        <v>22.156799104543119</v>
      </c>
      <c r="BY40" s="62">
        <f t="shared" si="25"/>
        <v>21.741032683740919</v>
      </c>
      <c r="BZ40" s="62">
        <f t="shared" si="25"/>
        <v>21.242887725096594</v>
      </c>
      <c r="CA40" s="62">
        <f t="shared" si="25"/>
        <v>20.874425763708771</v>
      </c>
      <c r="CB40" s="62">
        <f t="shared" si="25"/>
        <v>20.684252970573993</v>
      </c>
      <c r="CC40" s="62">
        <f t="shared" si="25"/>
        <v>20.693805010737524</v>
      </c>
      <c r="CD40" s="62">
        <f t="shared" si="25"/>
        <v>20.716529323836244</v>
      </c>
      <c r="CE40" s="62">
        <f t="shared" si="25"/>
        <v>20.617961615489993</v>
      </c>
      <c r="CF40" s="62">
        <f t="shared" ref="CF40:CH40" si="26">(CF39/CF5)*100</f>
        <v>20.619180164980598</v>
      </c>
      <c r="CG40" s="62">
        <f t="shared" si="26"/>
        <v>20.601284982085087</v>
      </c>
      <c r="CH40" s="62">
        <f t="shared" si="26"/>
        <v>20.589089751643453</v>
      </c>
      <c r="CI40" s="62">
        <f t="shared" ref="CI40" si="27">(CI39/CI5)*100</f>
        <v>20.338165893999658</v>
      </c>
    </row>
    <row r="41" spans="1:87" s="108" customFormat="1" ht="12.75" customHeight="1" x14ac:dyDescent="0.2">
      <c r="A41" s="72" t="s">
        <v>30</v>
      </c>
      <c r="B41" s="38">
        <v>7215258</v>
      </c>
      <c r="C41" s="38">
        <v>6167480</v>
      </c>
      <c r="D41" s="38">
        <v>5150293</v>
      </c>
      <c r="E41" s="38">
        <v>3756689</v>
      </c>
      <c r="F41" s="38">
        <v>3397147</v>
      </c>
      <c r="G41" s="38">
        <v>3924059</v>
      </c>
      <c r="H41" s="38">
        <v>4467702</v>
      </c>
      <c r="I41" s="38">
        <v>5094490</v>
      </c>
      <c r="J41" s="38">
        <v>5732881</v>
      </c>
      <c r="K41" s="38">
        <v>5093609</v>
      </c>
      <c r="L41" s="38">
        <v>5555891</v>
      </c>
      <c r="M41" s="38">
        <v>5942275</v>
      </c>
      <c r="N41" s="38">
        <v>7129175</v>
      </c>
      <c r="O41" s="38">
        <v>8331601</v>
      </c>
      <c r="P41" s="38">
        <v>9762756</v>
      </c>
      <c r="Q41" s="38">
        <v>10695209</v>
      </c>
      <c r="R41" s="38">
        <v>11149248</v>
      </c>
      <c r="S41" s="38">
        <v>12470454</v>
      </c>
      <c r="T41" s="38">
        <v>13612256</v>
      </c>
      <c r="U41" s="38">
        <v>15434475</v>
      </c>
      <c r="V41" s="38">
        <v>14566068</v>
      </c>
      <c r="W41" s="38">
        <v>15977065</v>
      </c>
      <c r="X41" s="38">
        <v>17801655</v>
      </c>
      <c r="Y41" s="38">
        <v>18709878</v>
      </c>
      <c r="Z41" s="38">
        <v>20010334</v>
      </c>
      <c r="AA41" s="38">
        <v>20124512</v>
      </c>
      <c r="AB41" s="38">
        <v>21407367</v>
      </c>
      <c r="AC41" s="38">
        <v>23386509</v>
      </c>
      <c r="AD41" s="38">
        <v>24374994</v>
      </c>
      <c r="AE41" s="38">
        <v>24600616</v>
      </c>
      <c r="AF41" s="38">
        <v>26130110</v>
      </c>
      <c r="AG41" s="38">
        <v>26949598</v>
      </c>
      <c r="AH41" s="38">
        <v>27970644</v>
      </c>
      <c r="AI41" s="38">
        <v>29526599</v>
      </c>
      <c r="AJ41" s="38">
        <v>30678248</v>
      </c>
      <c r="AK41" s="38">
        <v>32774985</v>
      </c>
      <c r="AL41" s="38">
        <v>35524314</v>
      </c>
      <c r="AM41" s="38">
        <v>38473272</v>
      </c>
      <c r="AN41" s="38">
        <v>40916933</v>
      </c>
      <c r="AO41" s="38">
        <v>43848297</v>
      </c>
      <c r="AP41" s="38">
        <v>47930778</v>
      </c>
      <c r="AQ41" s="38">
        <v>50835441</v>
      </c>
      <c r="AR41" s="38">
        <v>54554865</v>
      </c>
      <c r="AS41" s="38">
        <v>59248367</v>
      </c>
      <c r="AT41" s="38">
        <v>66374409</v>
      </c>
      <c r="AU41" s="38">
        <v>72753173</v>
      </c>
      <c r="AV41" s="38">
        <v>79270211</v>
      </c>
      <c r="AW41" s="38">
        <v>86597484</v>
      </c>
      <c r="AX41" s="38">
        <v>95420291</v>
      </c>
      <c r="AY41" s="38">
        <v>105496644</v>
      </c>
      <c r="AZ41" s="38">
        <v>115965919</v>
      </c>
      <c r="BA41" s="38">
        <v>125838076</v>
      </c>
      <c r="BB41" s="38">
        <v>139568970</v>
      </c>
      <c r="BC41" s="38">
        <v>147604328</v>
      </c>
      <c r="BD41" s="38">
        <v>153546229</v>
      </c>
      <c r="BE41" s="38">
        <v>169736037</v>
      </c>
      <c r="BF41" s="38">
        <v>178528641</v>
      </c>
      <c r="BG41" s="38">
        <v>187025365</v>
      </c>
      <c r="BH41" s="38">
        <v>197603232</v>
      </c>
      <c r="BI41" s="38">
        <v>212010541</v>
      </c>
      <c r="BJ41" s="38">
        <v>225573817</v>
      </c>
      <c r="BK41" s="38">
        <v>238499164</v>
      </c>
      <c r="BL41" s="38">
        <v>245433760</v>
      </c>
      <c r="BM41" s="38">
        <v>263702045</v>
      </c>
      <c r="BN41" s="38">
        <v>271173925</v>
      </c>
      <c r="BO41" s="38">
        <v>285537307</v>
      </c>
      <c r="BP41" s="38">
        <v>301688213</v>
      </c>
      <c r="BQ41" s="38">
        <v>320081011</v>
      </c>
      <c r="BR41" s="38">
        <v>337897021</v>
      </c>
      <c r="BS41" s="38">
        <v>360094542</v>
      </c>
      <c r="BT41" s="38">
        <v>373384640</v>
      </c>
      <c r="BU41" s="38">
        <v>405918799</v>
      </c>
      <c r="BV41" s="38">
        <v>415145091</v>
      </c>
      <c r="BW41" s="38">
        <v>423393117</v>
      </c>
      <c r="BX41" s="48">
        <v>435952479</v>
      </c>
      <c r="BY41" s="99">
        <v>455415566</v>
      </c>
      <c r="BZ41" s="99">
        <v>472185017</v>
      </c>
      <c r="CA41" s="99">
        <v>504493021</v>
      </c>
      <c r="CB41" s="99">
        <v>532587009</v>
      </c>
      <c r="CC41" s="99">
        <v>554521494</v>
      </c>
      <c r="CD41" s="99">
        <v>525246646</v>
      </c>
      <c r="CE41" s="30">
        <v>539879687</v>
      </c>
      <c r="CF41" s="30">
        <v>568049349</v>
      </c>
      <c r="CG41" s="30">
        <v>590093921</v>
      </c>
      <c r="CH41" s="30">
        <v>602627109</v>
      </c>
      <c r="CI41" s="30">
        <v>619808386</v>
      </c>
    </row>
    <row r="42" spans="1:87" s="108" customFormat="1" ht="12.75" customHeight="1" x14ac:dyDescent="0.2">
      <c r="A42" s="72" t="s">
        <v>31</v>
      </c>
      <c r="B42" s="38">
        <v>1949522</v>
      </c>
      <c r="C42" s="38">
        <v>1659463</v>
      </c>
      <c r="D42" s="38">
        <v>1414546</v>
      </c>
      <c r="E42" s="38">
        <v>1008740</v>
      </c>
      <c r="F42" s="38">
        <v>966956</v>
      </c>
      <c r="G42" s="38">
        <v>1182124</v>
      </c>
      <c r="H42" s="38">
        <v>1392855</v>
      </c>
      <c r="I42" s="38">
        <v>1603691</v>
      </c>
      <c r="J42" s="38">
        <v>1836329</v>
      </c>
      <c r="K42" s="38">
        <v>1589477</v>
      </c>
      <c r="L42" s="38">
        <v>1755179</v>
      </c>
      <c r="M42" s="38">
        <v>1886311</v>
      </c>
      <c r="N42" s="38">
        <v>2513623</v>
      </c>
      <c r="O42" s="38">
        <v>3200460</v>
      </c>
      <c r="P42" s="38">
        <v>3910334</v>
      </c>
      <c r="Q42" s="38">
        <v>4109472</v>
      </c>
      <c r="R42" s="38">
        <v>4271091</v>
      </c>
      <c r="S42" s="38">
        <v>4431384</v>
      </c>
      <c r="T42" s="38">
        <v>4928857</v>
      </c>
      <c r="U42" s="38">
        <v>5599616</v>
      </c>
      <c r="V42" s="38">
        <v>5350055</v>
      </c>
      <c r="W42" s="38">
        <v>6013377</v>
      </c>
      <c r="X42" s="38">
        <v>6975642</v>
      </c>
      <c r="Y42" s="38">
        <v>7333746</v>
      </c>
      <c r="Z42" s="38">
        <v>8088260</v>
      </c>
      <c r="AA42" s="38">
        <v>7658533</v>
      </c>
      <c r="AB42" s="38">
        <v>8273230</v>
      </c>
      <c r="AC42" s="38">
        <v>8903183</v>
      </c>
      <c r="AD42" s="38">
        <v>9197746</v>
      </c>
      <c r="AE42" s="38">
        <v>9196647</v>
      </c>
      <c r="AF42" s="38">
        <v>9789590</v>
      </c>
      <c r="AG42" s="38">
        <v>10286365</v>
      </c>
      <c r="AH42" s="38">
        <v>10590202</v>
      </c>
      <c r="AI42" s="38">
        <v>11342991</v>
      </c>
      <c r="AJ42" s="38">
        <v>11909225</v>
      </c>
      <c r="AK42" s="38">
        <v>12683953</v>
      </c>
      <c r="AL42" s="38">
        <v>14029244</v>
      </c>
      <c r="AM42" s="38">
        <v>15136960</v>
      </c>
      <c r="AN42" s="38">
        <v>15859586</v>
      </c>
      <c r="AO42" s="38">
        <v>17244587</v>
      </c>
      <c r="AP42" s="38">
        <v>18956290</v>
      </c>
      <c r="AQ42" s="38">
        <v>19677974</v>
      </c>
      <c r="AR42" s="38">
        <v>21407597</v>
      </c>
      <c r="AS42" s="38">
        <v>23452740</v>
      </c>
      <c r="AT42" s="38">
        <v>27048624</v>
      </c>
      <c r="AU42" s="38">
        <v>28975275</v>
      </c>
      <c r="AV42" s="38">
        <v>31210730</v>
      </c>
      <c r="AW42" s="38">
        <v>34912487</v>
      </c>
      <c r="AX42" s="38">
        <v>38716783</v>
      </c>
      <c r="AY42" s="38">
        <v>43272305</v>
      </c>
      <c r="AZ42" s="38">
        <v>47780615</v>
      </c>
      <c r="BA42" s="38">
        <v>51469086</v>
      </c>
      <c r="BB42" s="38">
        <v>56487651</v>
      </c>
      <c r="BC42" s="38">
        <v>58448289</v>
      </c>
      <c r="BD42" s="38">
        <v>61123272</v>
      </c>
      <c r="BE42" s="38">
        <v>68026604</v>
      </c>
      <c r="BF42" s="38">
        <v>71837750</v>
      </c>
      <c r="BG42" s="38">
        <v>75378385</v>
      </c>
      <c r="BH42" s="38">
        <v>79846223</v>
      </c>
      <c r="BI42" s="38">
        <v>84968759</v>
      </c>
      <c r="BJ42" s="38">
        <v>92340932</v>
      </c>
      <c r="BK42" s="38">
        <v>97213489</v>
      </c>
      <c r="BL42" s="38">
        <v>100360634</v>
      </c>
      <c r="BM42" s="38">
        <v>108028550</v>
      </c>
      <c r="BN42" s="38">
        <v>113428056</v>
      </c>
      <c r="BO42" s="38">
        <v>120278260</v>
      </c>
      <c r="BP42" s="38">
        <v>125268632</v>
      </c>
      <c r="BQ42" s="38">
        <v>132103279</v>
      </c>
      <c r="BR42" s="38">
        <v>138794324</v>
      </c>
      <c r="BS42" s="38">
        <v>149335984</v>
      </c>
      <c r="BT42" s="38">
        <v>154841764</v>
      </c>
      <c r="BU42" s="38">
        <v>167275634</v>
      </c>
      <c r="BV42" s="38">
        <v>171799209</v>
      </c>
      <c r="BW42" s="38">
        <v>175398372</v>
      </c>
      <c r="BX42" s="48">
        <v>182816603</v>
      </c>
      <c r="BY42" s="99">
        <v>190328569</v>
      </c>
      <c r="BZ42" s="99">
        <v>195590005</v>
      </c>
      <c r="CA42" s="99">
        <v>206867964</v>
      </c>
      <c r="CB42" s="99">
        <v>214640545</v>
      </c>
      <c r="CC42" s="99">
        <v>224188004</v>
      </c>
      <c r="CD42" s="99">
        <v>215242562</v>
      </c>
      <c r="CE42" s="30">
        <v>220555439</v>
      </c>
      <c r="CF42" s="30">
        <v>231673951</v>
      </c>
      <c r="CG42" s="30">
        <v>249197519</v>
      </c>
      <c r="CH42" s="30">
        <v>255030034</v>
      </c>
      <c r="CI42" s="30">
        <v>260133424</v>
      </c>
    </row>
    <row r="43" spans="1:87" s="108" customFormat="1" ht="12.75" customHeight="1" x14ac:dyDescent="0.2">
      <c r="A43" s="72" t="s">
        <v>32</v>
      </c>
      <c r="B43" s="38">
        <v>1407588</v>
      </c>
      <c r="C43" s="38">
        <v>1242136</v>
      </c>
      <c r="D43" s="38">
        <v>983071</v>
      </c>
      <c r="E43" s="38">
        <v>729165</v>
      </c>
      <c r="F43" s="38">
        <v>626402</v>
      </c>
      <c r="G43" s="38">
        <v>676142</v>
      </c>
      <c r="H43" s="38">
        <v>1054893</v>
      </c>
      <c r="I43" s="38">
        <v>978027</v>
      </c>
      <c r="J43" s="38">
        <v>1282138</v>
      </c>
      <c r="K43" s="38">
        <v>1121973</v>
      </c>
      <c r="L43" s="38">
        <v>1177515</v>
      </c>
      <c r="M43" s="38">
        <v>1250429</v>
      </c>
      <c r="N43" s="38">
        <v>1497884</v>
      </c>
      <c r="O43" s="38">
        <v>2011087</v>
      </c>
      <c r="P43" s="38">
        <v>2360889</v>
      </c>
      <c r="Q43" s="38">
        <v>2279099</v>
      </c>
      <c r="R43" s="38">
        <v>2486768</v>
      </c>
      <c r="S43" s="38">
        <v>3021298</v>
      </c>
      <c r="T43" s="38">
        <v>3008191</v>
      </c>
      <c r="U43" s="38">
        <v>4104231</v>
      </c>
      <c r="V43" s="38">
        <v>3488865</v>
      </c>
      <c r="W43" s="38">
        <v>4020473</v>
      </c>
      <c r="X43" s="38">
        <v>4284949</v>
      </c>
      <c r="Y43" s="38">
        <v>4541529</v>
      </c>
      <c r="Z43" s="38">
        <v>4367287</v>
      </c>
      <c r="AA43" s="38">
        <v>4713524</v>
      </c>
      <c r="AB43" s="38">
        <v>4482168</v>
      </c>
      <c r="AC43" s="38">
        <v>4754237</v>
      </c>
      <c r="AD43" s="38">
        <v>5278836</v>
      </c>
      <c r="AE43" s="38">
        <v>5394162</v>
      </c>
      <c r="AF43" s="38">
        <v>5539880</v>
      </c>
      <c r="AG43" s="38">
        <v>5674048</v>
      </c>
      <c r="AH43" s="38">
        <v>6007452</v>
      </c>
      <c r="AI43" s="38">
        <v>6271428</v>
      </c>
      <c r="AJ43" s="38">
        <v>6666796</v>
      </c>
      <c r="AK43" s="38">
        <v>6983764</v>
      </c>
      <c r="AL43" s="38">
        <v>7744140</v>
      </c>
      <c r="AM43" s="38">
        <v>8427611</v>
      </c>
      <c r="AN43" s="38">
        <v>8588933</v>
      </c>
      <c r="AO43" s="38">
        <v>9226091</v>
      </c>
      <c r="AP43" s="38">
        <v>10256330</v>
      </c>
      <c r="AQ43" s="38">
        <v>10931457</v>
      </c>
      <c r="AR43" s="38">
        <v>11450011</v>
      </c>
      <c r="AS43" s="38">
        <v>12835226</v>
      </c>
      <c r="AT43" s="38">
        <v>15472149</v>
      </c>
      <c r="AU43" s="38">
        <v>16035348</v>
      </c>
      <c r="AV43" s="38">
        <v>17918700</v>
      </c>
      <c r="AW43" s="38">
        <v>19111414</v>
      </c>
      <c r="AX43" s="38">
        <v>21144656</v>
      </c>
      <c r="AY43" s="38">
        <v>24433424</v>
      </c>
      <c r="AZ43" s="38">
        <v>26220256</v>
      </c>
      <c r="BA43" s="38">
        <v>27929932</v>
      </c>
      <c r="BB43" s="38">
        <v>31568724</v>
      </c>
      <c r="BC43" s="38">
        <v>32476755</v>
      </c>
      <c r="BD43" s="38">
        <v>33153434</v>
      </c>
      <c r="BE43" s="38">
        <v>36836022</v>
      </c>
      <c r="BF43" s="38">
        <v>38171209</v>
      </c>
      <c r="BG43" s="38">
        <v>39389344</v>
      </c>
      <c r="BH43" s="38">
        <v>41241719</v>
      </c>
      <c r="BI43" s="38">
        <v>42415115</v>
      </c>
      <c r="BJ43" s="38">
        <v>45981309</v>
      </c>
      <c r="BK43" s="38">
        <v>48357991</v>
      </c>
      <c r="BL43" s="38">
        <v>49807769</v>
      </c>
      <c r="BM43" s="38">
        <v>53081934</v>
      </c>
      <c r="BN43" s="38">
        <v>53098167</v>
      </c>
      <c r="BO43" s="38">
        <v>57873422</v>
      </c>
      <c r="BP43" s="38">
        <v>60012354</v>
      </c>
      <c r="BQ43" s="38">
        <v>64861629</v>
      </c>
      <c r="BR43" s="38">
        <v>68297439</v>
      </c>
      <c r="BS43" s="38">
        <v>71703788</v>
      </c>
      <c r="BT43" s="38">
        <v>73285490</v>
      </c>
      <c r="BU43" s="38">
        <v>79919651</v>
      </c>
      <c r="BV43" s="38">
        <v>81726315</v>
      </c>
      <c r="BW43" s="38">
        <v>84461138</v>
      </c>
      <c r="BX43" s="48">
        <v>86372303</v>
      </c>
      <c r="BY43" s="99">
        <v>93209097</v>
      </c>
      <c r="BZ43" s="99">
        <v>95358614</v>
      </c>
      <c r="CA43" s="99">
        <v>100572530</v>
      </c>
      <c r="CB43" s="99">
        <v>107500437</v>
      </c>
      <c r="CC43" s="99">
        <v>115583232</v>
      </c>
      <c r="CD43" s="99">
        <v>112537109</v>
      </c>
      <c r="CE43" s="30">
        <v>116026733</v>
      </c>
      <c r="CF43" s="30">
        <v>123933051</v>
      </c>
      <c r="CG43" s="30">
        <v>135063448</v>
      </c>
      <c r="CH43" s="30">
        <v>139421540</v>
      </c>
      <c r="CI43" s="30">
        <v>140177207</v>
      </c>
    </row>
    <row r="44" spans="1:87" s="108" customFormat="1" ht="12.75" customHeight="1" x14ac:dyDescent="0.2">
      <c r="A44" s="72" t="s">
        <v>33</v>
      </c>
      <c r="B44" s="38">
        <v>985914</v>
      </c>
      <c r="C44" s="38">
        <v>869644</v>
      </c>
      <c r="D44" s="38">
        <v>744509</v>
      </c>
      <c r="E44" s="38">
        <v>501003</v>
      </c>
      <c r="F44" s="38">
        <v>468084</v>
      </c>
      <c r="G44" s="38">
        <v>535583</v>
      </c>
      <c r="H44" s="38">
        <v>672160</v>
      </c>
      <c r="I44" s="38">
        <v>719359</v>
      </c>
      <c r="J44" s="38">
        <v>789407</v>
      </c>
      <c r="K44" s="38">
        <v>701770</v>
      </c>
      <c r="L44" s="38">
        <v>692592</v>
      </c>
      <c r="M44" s="38">
        <v>754345</v>
      </c>
      <c r="N44" s="38">
        <v>969300</v>
      </c>
      <c r="O44" s="38">
        <v>1494610</v>
      </c>
      <c r="P44" s="38">
        <v>1873640</v>
      </c>
      <c r="Q44" s="38">
        <v>2048199</v>
      </c>
      <c r="R44" s="38">
        <v>1989958</v>
      </c>
      <c r="S44" s="38">
        <v>2024061</v>
      </c>
      <c r="T44" s="38">
        <v>2383934</v>
      </c>
      <c r="U44" s="38">
        <v>2530158</v>
      </c>
      <c r="V44" s="38">
        <v>2497330</v>
      </c>
      <c r="W44" s="38">
        <v>2808378</v>
      </c>
      <c r="X44" s="38">
        <v>3126831</v>
      </c>
      <c r="Y44" s="38">
        <v>3630099</v>
      </c>
      <c r="Z44" s="38">
        <v>3475570</v>
      </c>
      <c r="AA44" s="38">
        <v>3675279</v>
      </c>
      <c r="AB44" s="38">
        <v>3679334</v>
      </c>
      <c r="AC44" s="38">
        <v>3870097</v>
      </c>
      <c r="AD44" s="38">
        <v>4079070</v>
      </c>
      <c r="AE44" s="38">
        <v>4468955</v>
      </c>
      <c r="AF44" s="38">
        <v>4514145</v>
      </c>
      <c r="AG44" s="38">
        <v>4693041</v>
      </c>
      <c r="AH44" s="38">
        <v>4894852</v>
      </c>
      <c r="AI44" s="38">
        <v>5100629</v>
      </c>
      <c r="AJ44" s="38">
        <v>5225879</v>
      </c>
      <c r="AK44" s="38">
        <v>5493830</v>
      </c>
      <c r="AL44" s="38">
        <v>5855105</v>
      </c>
      <c r="AM44" s="38">
        <v>6277311</v>
      </c>
      <c r="AN44" s="38">
        <v>6573126</v>
      </c>
      <c r="AO44" s="38">
        <v>7142964</v>
      </c>
      <c r="AP44" s="38">
        <v>7937086</v>
      </c>
      <c r="AQ44" s="38">
        <v>8582975</v>
      </c>
      <c r="AR44" s="38">
        <v>9319795</v>
      </c>
      <c r="AS44" s="38">
        <v>10410991</v>
      </c>
      <c r="AT44" s="38">
        <v>11936406</v>
      </c>
      <c r="AU44" s="38">
        <v>12942623</v>
      </c>
      <c r="AV44" s="38">
        <v>14135650</v>
      </c>
      <c r="AW44" s="38">
        <v>15431558</v>
      </c>
      <c r="AX44" s="38">
        <v>16876199</v>
      </c>
      <c r="AY44" s="38">
        <v>18712231</v>
      </c>
      <c r="AZ44" s="38">
        <v>21422302</v>
      </c>
      <c r="BA44" s="38">
        <v>23577984</v>
      </c>
      <c r="BB44" s="38">
        <v>26764457</v>
      </c>
      <c r="BC44" s="38">
        <v>28988245</v>
      </c>
      <c r="BD44" s="38">
        <v>30220503</v>
      </c>
      <c r="BE44" s="38">
        <v>33274077</v>
      </c>
      <c r="BF44" s="38">
        <v>35078233</v>
      </c>
      <c r="BG44" s="38">
        <v>36500850</v>
      </c>
      <c r="BH44" s="38">
        <v>38145634</v>
      </c>
      <c r="BI44" s="38">
        <v>40069683</v>
      </c>
      <c r="BJ44" s="38">
        <v>42156524</v>
      </c>
      <c r="BK44" s="38">
        <v>44875540</v>
      </c>
      <c r="BL44" s="38">
        <v>46540669</v>
      </c>
      <c r="BM44" s="38">
        <v>49867423</v>
      </c>
      <c r="BN44" s="38">
        <v>51729299</v>
      </c>
      <c r="BO44" s="38">
        <v>54163865</v>
      </c>
      <c r="BP44" s="38">
        <v>56072519</v>
      </c>
      <c r="BQ44" s="38">
        <v>59729061</v>
      </c>
      <c r="BR44" s="38">
        <v>63355579</v>
      </c>
      <c r="BS44" s="38">
        <v>67800281</v>
      </c>
      <c r="BT44" s="38">
        <v>70158367</v>
      </c>
      <c r="BU44" s="38">
        <v>76684081</v>
      </c>
      <c r="BV44" s="38">
        <v>80147666</v>
      </c>
      <c r="BW44" s="38">
        <v>80721756</v>
      </c>
      <c r="BX44" s="48">
        <v>83900611</v>
      </c>
      <c r="BY44" s="99">
        <v>87171382</v>
      </c>
      <c r="BZ44" s="99">
        <v>90850004</v>
      </c>
      <c r="CA44" s="99">
        <v>98577190</v>
      </c>
      <c r="CB44" s="99">
        <v>104846995</v>
      </c>
      <c r="CC44" s="99">
        <v>113632720</v>
      </c>
      <c r="CD44" s="99">
        <v>108496458</v>
      </c>
      <c r="CE44" s="30">
        <v>111441177</v>
      </c>
      <c r="CF44" s="30">
        <v>116230434</v>
      </c>
      <c r="CG44" s="30">
        <v>124137357</v>
      </c>
      <c r="CH44" s="30">
        <v>127092150</v>
      </c>
      <c r="CI44" s="30">
        <v>132266632</v>
      </c>
    </row>
    <row r="45" spans="1:87" s="108" customFormat="1" ht="12.75" customHeight="1" x14ac:dyDescent="0.2">
      <c r="A45" s="72" t="s">
        <v>36</v>
      </c>
      <c r="B45" s="38">
        <v>3793458</v>
      </c>
      <c r="C45" s="38">
        <v>3175395</v>
      </c>
      <c r="D45" s="38">
        <v>2589147</v>
      </c>
      <c r="E45" s="38">
        <v>1882881</v>
      </c>
      <c r="F45" s="38">
        <v>1657338</v>
      </c>
      <c r="G45" s="38">
        <v>2173937</v>
      </c>
      <c r="H45" s="38">
        <v>2564586</v>
      </c>
      <c r="I45" s="38">
        <v>3026149</v>
      </c>
      <c r="J45" s="38">
        <v>3405491</v>
      </c>
      <c r="K45" s="38">
        <v>2890332</v>
      </c>
      <c r="L45" s="38">
        <v>3224083</v>
      </c>
      <c r="M45" s="38">
        <v>3615318</v>
      </c>
      <c r="N45" s="38">
        <v>4529017</v>
      </c>
      <c r="O45" s="38">
        <v>5823956</v>
      </c>
      <c r="P45" s="38">
        <v>7311118</v>
      </c>
      <c r="Q45" s="38">
        <v>7592354</v>
      </c>
      <c r="R45" s="38">
        <v>7244893</v>
      </c>
      <c r="S45" s="38">
        <v>7780135</v>
      </c>
      <c r="T45" s="38">
        <v>8866299</v>
      </c>
      <c r="U45" s="38">
        <v>9700707</v>
      </c>
      <c r="V45" s="38">
        <v>9644946</v>
      </c>
      <c r="W45" s="38">
        <v>10998676</v>
      </c>
      <c r="X45" s="38">
        <v>12322140</v>
      </c>
      <c r="Y45" s="38">
        <v>13209320</v>
      </c>
      <c r="Z45" s="38">
        <v>15031421</v>
      </c>
      <c r="AA45" s="38">
        <v>14680705</v>
      </c>
      <c r="AB45" s="38">
        <v>16318529</v>
      </c>
      <c r="AC45" s="38">
        <v>17013998</v>
      </c>
      <c r="AD45" s="38">
        <v>17503208</v>
      </c>
      <c r="AE45" s="38">
        <v>17187689</v>
      </c>
      <c r="AF45" s="38">
        <v>18278379</v>
      </c>
      <c r="AG45" s="38">
        <v>19087997</v>
      </c>
      <c r="AH45" s="38">
        <v>19155740</v>
      </c>
      <c r="AI45" s="38">
        <v>20582197</v>
      </c>
      <c r="AJ45" s="38">
        <v>22021142</v>
      </c>
      <c r="AK45" s="38">
        <v>24209840</v>
      </c>
      <c r="AL45" s="38">
        <v>26937087</v>
      </c>
      <c r="AM45" s="38">
        <v>29418833</v>
      </c>
      <c r="AN45" s="38">
        <v>30765192</v>
      </c>
      <c r="AO45" s="38">
        <v>34071752</v>
      </c>
      <c r="AP45" s="38">
        <v>36523425</v>
      </c>
      <c r="AQ45" s="38">
        <v>37346103</v>
      </c>
      <c r="AR45" s="38">
        <v>40371636</v>
      </c>
      <c r="AS45" s="38">
        <v>44823928</v>
      </c>
      <c r="AT45" s="38">
        <v>50345066</v>
      </c>
      <c r="AU45" s="38">
        <v>53956247</v>
      </c>
      <c r="AV45" s="38">
        <v>57434514</v>
      </c>
      <c r="AW45" s="38">
        <v>64660268</v>
      </c>
      <c r="AX45" s="38">
        <v>72818361</v>
      </c>
      <c r="AY45" s="38">
        <v>80985603</v>
      </c>
      <c r="AZ45" s="38">
        <v>89110375</v>
      </c>
      <c r="BA45" s="38">
        <v>95459628</v>
      </c>
      <c r="BB45" s="38">
        <v>102205748</v>
      </c>
      <c r="BC45" s="38">
        <v>105189121</v>
      </c>
      <c r="BD45" s="38">
        <v>111467786</v>
      </c>
      <c r="BE45" s="38">
        <v>123531159</v>
      </c>
      <c r="BF45" s="38">
        <v>134082561</v>
      </c>
      <c r="BG45" s="38">
        <v>142458517</v>
      </c>
      <c r="BH45" s="38">
        <v>147486499</v>
      </c>
      <c r="BI45" s="38">
        <v>156960607</v>
      </c>
      <c r="BJ45" s="38">
        <v>168637451</v>
      </c>
      <c r="BK45" s="38">
        <v>176188551</v>
      </c>
      <c r="BL45" s="38">
        <v>181654702</v>
      </c>
      <c r="BM45" s="38">
        <v>192788275</v>
      </c>
      <c r="BN45" s="38">
        <v>201574154</v>
      </c>
      <c r="BO45" s="38">
        <v>217812189</v>
      </c>
      <c r="BP45" s="38">
        <v>227465905</v>
      </c>
      <c r="BQ45" s="38">
        <v>237193029</v>
      </c>
      <c r="BR45" s="38">
        <v>248821337</v>
      </c>
      <c r="BS45" s="38">
        <v>265097783</v>
      </c>
      <c r="BT45" s="38">
        <v>278061682</v>
      </c>
      <c r="BU45" s="38">
        <v>292605797</v>
      </c>
      <c r="BV45" s="38">
        <v>299902889</v>
      </c>
      <c r="BW45" s="38">
        <v>303009065</v>
      </c>
      <c r="BX45" s="48">
        <v>314192006</v>
      </c>
      <c r="BY45" s="99">
        <v>319357608</v>
      </c>
      <c r="BZ45" s="99">
        <v>325664091</v>
      </c>
      <c r="CA45" s="99">
        <v>334858179</v>
      </c>
      <c r="CB45" s="99">
        <v>344234191</v>
      </c>
      <c r="CC45" s="99">
        <v>351009078</v>
      </c>
      <c r="CD45" s="99">
        <v>332079443</v>
      </c>
      <c r="CE45" s="30">
        <v>342873667</v>
      </c>
      <c r="CF45" s="30">
        <v>360806046</v>
      </c>
      <c r="CG45" s="30">
        <v>378443022</v>
      </c>
      <c r="CH45" s="30">
        <v>388053225</v>
      </c>
      <c r="CI45" s="30">
        <v>401900691</v>
      </c>
    </row>
    <row r="46" spans="1:87" s="108" customFormat="1" ht="12.75" customHeight="1" x14ac:dyDescent="0.2">
      <c r="A46" s="72" t="s">
        <v>37</v>
      </c>
      <c r="B46" s="38">
        <v>1527655</v>
      </c>
      <c r="C46" s="38">
        <v>1408452</v>
      </c>
      <c r="D46" s="38">
        <v>1189474</v>
      </c>
      <c r="E46" s="38">
        <v>952456</v>
      </c>
      <c r="F46" s="38">
        <v>822885</v>
      </c>
      <c r="G46" s="38">
        <v>960618</v>
      </c>
      <c r="H46" s="38">
        <v>1213044</v>
      </c>
      <c r="I46" s="38">
        <v>1285265</v>
      </c>
      <c r="J46" s="38">
        <v>1469082</v>
      </c>
      <c r="K46" s="38">
        <v>1347474</v>
      </c>
      <c r="L46" s="38">
        <v>1422089</v>
      </c>
      <c r="M46" s="38">
        <v>1449019</v>
      </c>
      <c r="N46" s="38">
        <v>1661417</v>
      </c>
      <c r="O46" s="38">
        <v>2104902</v>
      </c>
      <c r="P46" s="38">
        <v>2421320</v>
      </c>
      <c r="Q46" s="38">
        <v>2523801</v>
      </c>
      <c r="R46" s="38">
        <v>2793491</v>
      </c>
      <c r="S46" s="38">
        <v>3223631</v>
      </c>
      <c r="T46" s="38">
        <v>3511842</v>
      </c>
      <c r="U46" s="38">
        <v>4113563</v>
      </c>
      <c r="V46" s="38">
        <v>3867680</v>
      </c>
      <c r="W46" s="38">
        <v>4274251</v>
      </c>
      <c r="X46" s="38">
        <v>4729623</v>
      </c>
      <c r="Y46" s="38">
        <v>4919512</v>
      </c>
      <c r="Z46" s="38">
        <v>5190066</v>
      </c>
      <c r="AA46" s="38">
        <v>5341871</v>
      </c>
      <c r="AB46" s="38">
        <v>5647168</v>
      </c>
      <c r="AC46" s="38">
        <v>5924865</v>
      </c>
      <c r="AD46" s="38">
        <v>6286049</v>
      </c>
      <c r="AE46" s="38">
        <v>6644667</v>
      </c>
      <c r="AF46" s="38">
        <v>6905445</v>
      </c>
      <c r="AG46" s="38">
        <v>7331648</v>
      </c>
      <c r="AH46" s="38">
        <v>7706368</v>
      </c>
      <c r="AI46" s="38">
        <v>8128832</v>
      </c>
      <c r="AJ46" s="38">
        <v>8620263</v>
      </c>
      <c r="AK46" s="38">
        <v>8967731</v>
      </c>
      <c r="AL46" s="38">
        <v>9913762</v>
      </c>
      <c r="AM46" s="38">
        <v>10749370</v>
      </c>
      <c r="AN46" s="38">
        <v>11561671</v>
      </c>
      <c r="AO46" s="38">
        <v>12731284</v>
      </c>
      <c r="AP46" s="38">
        <v>14157455</v>
      </c>
      <c r="AQ46" s="38">
        <v>15410517</v>
      </c>
      <c r="AR46" s="38">
        <v>16417175</v>
      </c>
      <c r="AS46" s="38">
        <v>17845248</v>
      </c>
      <c r="AT46" s="38">
        <v>21032601</v>
      </c>
      <c r="AU46" s="38">
        <v>22671159</v>
      </c>
      <c r="AV46" s="38">
        <v>24431685</v>
      </c>
      <c r="AW46" s="38">
        <v>26580266</v>
      </c>
      <c r="AX46" s="38">
        <v>29978457</v>
      </c>
      <c r="AY46" s="38">
        <v>33702599</v>
      </c>
      <c r="AZ46" s="38">
        <v>37602553</v>
      </c>
      <c r="BA46" s="38">
        <v>41897913</v>
      </c>
      <c r="BB46" s="38">
        <v>46460336</v>
      </c>
      <c r="BC46" s="38">
        <v>49807038</v>
      </c>
      <c r="BD46" s="38">
        <v>52586273</v>
      </c>
      <c r="BE46" s="38">
        <v>59664217</v>
      </c>
      <c r="BF46" s="38">
        <v>63457588</v>
      </c>
      <c r="BG46" s="38">
        <v>67102291</v>
      </c>
      <c r="BH46" s="38">
        <v>71516144</v>
      </c>
      <c r="BI46" s="38">
        <v>75230189</v>
      </c>
      <c r="BJ46" s="38">
        <v>82088198</v>
      </c>
      <c r="BK46" s="38">
        <v>87317600</v>
      </c>
      <c r="BL46" s="38">
        <v>90050313</v>
      </c>
      <c r="BM46" s="38">
        <v>96400644</v>
      </c>
      <c r="BN46" s="38">
        <v>98571487</v>
      </c>
      <c r="BO46" s="38">
        <v>105971269</v>
      </c>
      <c r="BP46" s="38">
        <v>112208961</v>
      </c>
      <c r="BQ46" s="38">
        <v>121195012</v>
      </c>
      <c r="BR46" s="38">
        <v>128387851</v>
      </c>
      <c r="BS46" s="38">
        <v>139553134</v>
      </c>
      <c r="BT46" s="38">
        <v>146721641</v>
      </c>
      <c r="BU46" s="38">
        <v>160833329</v>
      </c>
      <c r="BV46" s="38">
        <v>166136104</v>
      </c>
      <c r="BW46" s="38">
        <v>170949207</v>
      </c>
      <c r="BX46" s="48">
        <v>178095101</v>
      </c>
      <c r="BY46" s="99">
        <v>188285153</v>
      </c>
      <c r="BZ46" s="99">
        <v>193937634</v>
      </c>
      <c r="CA46" s="99">
        <v>205857404</v>
      </c>
      <c r="CB46" s="99">
        <v>216840348</v>
      </c>
      <c r="CC46" s="99">
        <v>228069129</v>
      </c>
      <c r="CD46" s="99">
        <v>217608744</v>
      </c>
      <c r="CE46" s="30">
        <v>227287890</v>
      </c>
      <c r="CF46" s="30">
        <v>238767813</v>
      </c>
      <c r="CG46" s="30">
        <v>252413486</v>
      </c>
      <c r="CH46" s="30">
        <v>259397103</v>
      </c>
      <c r="CI46" s="30">
        <v>265823647</v>
      </c>
    </row>
    <row r="47" spans="1:87" s="108" customFormat="1" ht="12.75" customHeight="1" x14ac:dyDescent="0.2">
      <c r="A47" s="72" t="s">
        <v>38</v>
      </c>
      <c r="B47" s="38">
        <v>2239011</v>
      </c>
      <c r="C47" s="38">
        <v>2038079</v>
      </c>
      <c r="D47" s="38">
        <v>1810646</v>
      </c>
      <c r="E47" s="38">
        <v>1360013</v>
      </c>
      <c r="F47" s="38">
        <v>1254825</v>
      </c>
      <c r="G47" s="38">
        <v>1384117</v>
      </c>
      <c r="H47" s="38">
        <v>1589777</v>
      </c>
      <c r="I47" s="38">
        <v>1765384</v>
      </c>
      <c r="J47" s="38">
        <v>1916845</v>
      </c>
      <c r="K47" s="38">
        <v>1788316</v>
      </c>
      <c r="L47" s="38">
        <v>1895389</v>
      </c>
      <c r="M47" s="38">
        <v>1956310</v>
      </c>
      <c r="N47" s="38">
        <v>2430454</v>
      </c>
      <c r="O47" s="38">
        <v>3070543</v>
      </c>
      <c r="P47" s="38">
        <v>3548062</v>
      </c>
      <c r="Q47" s="38">
        <v>3788690</v>
      </c>
      <c r="R47" s="38">
        <v>3959281</v>
      </c>
      <c r="S47" s="38">
        <v>4444686</v>
      </c>
      <c r="T47" s="38">
        <v>4676058</v>
      </c>
      <c r="U47" s="38">
        <v>5245939</v>
      </c>
      <c r="V47" s="38">
        <v>5129100</v>
      </c>
      <c r="W47" s="38">
        <v>5641441</v>
      </c>
      <c r="X47" s="38">
        <v>6223475</v>
      </c>
      <c r="Y47" s="38">
        <v>6576295</v>
      </c>
      <c r="Z47" s="38">
        <v>6966889</v>
      </c>
      <c r="AA47" s="38">
        <v>7006242</v>
      </c>
      <c r="AB47" s="38">
        <v>7511336</v>
      </c>
      <c r="AC47" s="38">
        <v>7930670</v>
      </c>
      <c r="AD47" s="38">
        <v>8154940</v>
      </c>
      <c r="AE47" s="38">
        <v>8691838</v>
      </c>
      <c r="AF47" s="38">
        <v>9211144</v>
      </c>
      <c r="AG47" s="38">
        <v>9482859</v>
      </c>
      <c r="AH47" s="38">
        <v>9795972</v>
      </c>
      <c r="AI47" s="38">
        <v>10325474</v>
      </c>
      <c r="AJ47" s="38">
        <v>10840478</v>
      </c>
      <c r="AK47" s="38">
        <v>11451624</v>
      </c>
      <c r="AL47" s="38">
        <v>12448690</v>
      </c>
      <c r="AM47" s="38">
        <v>13313652</v>
      </c>
      <c r="AN47" s="38">
        <v>14170498</v>
      </c>
      <c r="AO47" s="38">
        <v>15683337</v>
      </c>
      <c r="AP47" s="38">
        <v>16551136</v>
      </c>
      <c r="AQ47" s="38">
        <v>18037111</v>
      </c>
      <c r="AR47" s="38">
        <v>19430700</v>
      </c>
      <c r="AS47" s="38">
        <v>21140195</v>
      </c>
      <c r="AT47" s="38">
        <v>23542067</v>
      </c>
      <c r="AU47" s="38">
        <v>25234660</v>
      </c>
      <c r="AV47" s="38">
        <v>27601532</v>
      </c>
      <c r="AW47" s="38">
        <v>30432665</v>
      </c>
      <c r="AX47" s="38">
        <v>33838523</v>
      </c>
      <c r="AY47" s="38">
        <v>37742527</v>
      </c>
      <c r="AZ47" s="38">
        <v>42199453</v>
      </c>
      <c r="BA47" s="38">
        <v>45893453</v>
      </c>
      <c r="BB47" s="38">
        <v>51358585</v>
      </c>
      <c r="BC47" s="38">
        <v>54839264</v>
      </c>
      <c r="BD47" s="38">
        <v>58534044</v>
      </c>
      <c r="BE47" s="38">
        <v>65161633</v>
      </c>
      <c r="BF47" s="38">
        <v>69812261</v>
      </c>
      <c r="BG47" s="38">
        <v>73309768</v>
      </c>
      <c r="BH47" s="38">
        <v>77057211</v>
      </c>
      <c r="BI47" s="38">
        <v>81339753</v>
      </c>
      <c r="BJ47" s="38">
        <v>86569937</v>
      </c>
      <c r="BK47" s="38">
        <v>90406540</v>
      </c>
      <c r="BL47" s="38">
        <v>94900106</v>
      </c>
      <c r="BM47" s="38">
        <v>100945053</v>
      </c>
      <c r="BN47" s="38">
        <v>104698523</v>
      </c>
      <c r="BO47" s="38">
        <v>111005330</v>
      </c>
      <c r="BP47" s="38">
        <v>115948252</v>
      </c>
      <c r="BQ47" s="38">
        <v>122469284</v>
      </c>
      <c r="BR47" s="38">
        <v>129992334</v>
      </c>
      <c r="BS47" s="38">
        <v>137619251</v>
      </c>
      <c r="BT47" s="38">
        <v>142924849</v>
      </c>
      <c r="BU47" s="38">
        <v>156359313</v>
      </c>
      <c r="BV47" s="38">
        <v>161496161</v>
      </c>
      <c r="BW47" s="38">
        <v>166102723</v>
      </c>
      <c r="BX47" s="48">
        <v>172504585</v>
      </c>
      <c r="BY47" s="99">
        <v>180518356</v>
      </c>
      <c r="BZ47" s="99">
        <v>186731873</v>
      </c>
      <c r="CA47" s="99">
        <v>198727013</v>
      </c>
      <c r="CB47" s="99">
        <v>209131189</v>
      </c>
      <c r="CC47" s="99">
        <v>223554034</v>
      </c>
      <c r="CD47" s="99">
        <v>215241801</v>
      </c>
      <c r="CE47" s="30">
        <v>220634620</v>
      </c>
      <c r="CF47" s="30">
        <v>229897646</v>
      </c>
      <c r="CG47" s="30">
        <v>235661090</v>
      </c>
      <c r="CH47" s="30">
        <v>241144562</v>
      </c>
      <c r="CI47" s="30">
        <v>252324559</v>
      </c>
    </row>
    <row r="48" spans="1:87" s="108" customFormat="1" ht="12.75" customHeight="1" x14ac:dyDescent="0.2">
      <c r="A48" s="72" t="s">
        <v>40</v>
      </c>
      <c r="B48" s="38">
        <v>806136</v>
      </c>
      <c r="C48" s="38">
        <v>706430</v>
      </c>
      <c r="D48" s="38">
        <v>565684</v>
      </c>
      <c r="E48" s="38">
        <v>418542</v>
      </c>
      <c r="F48" s="38">
        <v>376740</v>
      </c>
      <c r="G48" s="38">
        <v>360772</v>
      </c>
      <c r="H48" s="38">
        <v>554738</v>
      </c>
      <c r="I48" s="38">
        <v>533219</v>
      </c>
      <c r="J48" s="38">
        <v>551447</v>
      </c>
      <c r="K48" s="38">
        <v>529968</v>
      </c>
      <c r="L48" s="38">
        <v>522474</v>
      </c>
      <c r="M48" s="38">
        <v>575211</v>
      </c>
      <c r="N48" s="38">
        <v>692641</v>
      </c>
      <c r="O48" s="38">
        <v>1011871</v>
      </c>
      <c r="P48" s="38">
        <v>1247547</v>
      </c>
      <c r="Q48" s="38">
        <v>1313562</v>
      </c>
      <c r="R48" s="38">
        <v>1420448</v>
      </c>
      <c r="S48" s="38">
        <v>1469182</v>
      </c>
      <c r="T48" s="38">
        <v>1586637</v>
      </c>
      <c r="U48" s="38">
        <v>1940816</v>
      </c>
      <c r="V48" s="38">
        <v>1755458</v>
      </c>
      <c r="W48" s="38">
        <v>2081580</v>
      </c>
      <c r="X48" s="38">
        <v>2168835</v>
      </c>
      <c r="Y48" s="38">
        <v>2326060</v>
      </c>
      <c r="Z48" s="38">
        <v>2217410</v>
      </c>
      <c r="AA48" s="38">
        <v>2362428</v>
      </c>
      <c r="AB48" s="38">
        <v>2272622</v>
      </c>
      <c r="AC48" s="38">
        <v>2349620</v>
      </c>
      <c r="AD48" s="38">
        <v>2727987</v>
      </c>
      <c r="AE48" s="38">
        <v>2863309</v>
      </c>
      <c r="AF48" s="38">
        <v>2892331</v>
      </c>
      <c r="AG48" s="38">
        <v>3072217</v>
      </c>
      <c r="AH48" s="38">
        <v>3137979</v>
      </c>
      <c r="AI48" s="38">
        <v>3411155</v>
      </c>
      <c r="AJ48" s="38">
        <v>3502068</v>
      </c>
      <c r="AK48" s="38">
        <v>3591624</v>
      </c>
      <c r="AL48" s="38">
        <v>3951237</v>
      </c>
      <c r="AM48" s="38">
        <v>4252063</v>
      </c>
      <c r="AN48" s="38">
        <v>4402775</v>
      </c>
      <c r="AO48" s="38">
        <v>4691506</v>
      </c>
      <c r="AP48" s="38">
        <v>5261480</v>
      </c>
      <c r="AQ48" s="38">
        <v>5641890</v>
      </c>
      <c r="AR48" s="38">
        <v>6196980</v>
      </c>
      <c r="AS48" s="38">
        <v>6873698</v>
      </c>
      <c r="AT48" s="38">
        <v>8042237</v>
      </c>
      <c r="AU48" s="38">
        <v>8379110</v>
      </c>
      <c r="AV48" s="38">
        <v>9523142</v>
      </c>
      <c r="AW48" s="38">
        <v>9970405</v>
      </c>
      <c r="AX48" s="38">
        <v>10816768</v>
      </c>
      <c r="AY48" s="38">
        <v>12533570</v>
      </c>
      <c r="AZ48" s="38">
        <v>13526893</v>
      </c>
      <c r="BA48" s="38">
        <v>14402549</v>
      </c>
      <c r="BB48" s="38">
        <v>16721519</v>
      </c>
      <c r="BC48" s="38">
        <v>17984396</v>
      </c>
      <c r="BD48" s="38">
        <v>18629956</v>
      </c>
      <c r="BE48" s="38">
        <v>20825811</v>
      </c>
      <c r="BF48" s="38">
        <v>21978338</v>
      </c>
      <c r="BG48" s="38">
        <v>22564967</v>
      </c>
      <c r="BH48" s="38">
        <v>23548564</v>
      </c>
      <c r="BI48" s="38">
        <v>25095265</v>
      </c>
      <c r="BJ48" s="38">
        <v>26496951</v>
      </c>
      <c r="BK48" s="38">
        <v>28443565</v>
      </c>
      <c r="BL48" s="38">
        <v>29563061</v>
      </c>
      <c r="BM48" s="38">
        <v>31184119</v>
      </c>
      <c r="BN48" s="38">
        <v>32104816</v>
      </c>
      <c r="BO48" s="38">
        <v>34011527</v>
      </c>
      <c r="BP48" s="38">
        <v>36006247</v>
      </c>
      <c r="BQ48" s="38">
        <v>39382330</v>
      </c>
      <c r="BR48" s="38">
        <v>40576462</v>
      </c>
      <c r="BS48" s="38">
        <v>43314148</v>
      </c>
      <c r="BT48" s="38">
        <v>45116028</v>
      </c>
      <c r="BU48" s="38">
        <v>48997941</v>
      </c>
      <c r="BV48" s="38">
        <v>51370523</v>
      </c>
      <c r="BW48" s="38">
        <v>52294361</v>
      </c>
      <c r="BX48" s="48">
        <v>55696254</v>
      </c>
      <c r="BY48" s="99">
        <v>57953303</v>
      </c>
      <c r="BZ48" s="99">
        <v>60116352</v>
      </c>
      <c r="CA48" s="99">
        <v>62809798</v>
      </c>
      <c r="CB48" s="99">
        <v>67569445</v>
      </c>
      <c r="CC48" s="99">
        <v>72566523</v>
      </c>
      <c r="CD48" s="99">
        <v>70084784</v>
      </c>
      <c r="CE48" s="30">
        <v>72353077</v>
      </c>
      <c r="CF48" s="30">
        <v>76624087</v>
      </c>
      <c r="CG48" s="30">
        <v>83520654</v>
      </c>
      <c r="CH48" s="30">
        <v>86012975</v>
      </c>
      <c r="CI48" s="30">
        <v>88568616</v>
      </c>
    </row>
    <row r="49" spans="1:87" s="108" customFormat="1" ht="12.75" customHeight="1" x14ac:dyDescent="0.2">
      <c r="A49" s="72" t="s">
        <v>46</v>
      </c>
      <c r="B49" s="38">
        <v>253777</v>
      </c>
      <c r="C49" s="38">
        <v>209456</v>
      </c>
      <c r="D49" s="38">
        <v>129800</v>
      </c>
      <c r="E49" s="38">
        <v>118836</v>
      </c>
      <c r="F49" s="38">
        <v>99836</v>
      </c>
      <c r="G49" s="38">
        <v>122106</v>
      </c>
      <c r="H49" s="38">
        <v>179960</v>
      </c>
      <c r="I49" s="38">
        <v>155938</v>
      </c>
      <c r="J49" s="38">
        <v>210711</v>
      </c>
      <c r="K49" s="38">
        <v>180966</v>
      </c>
      <c r="L49" s="38">
        <v>202190</v>
      </c>
      <c r="M49" s="38">
        <v>223201</v>
      </c>
      <c r="N49" s="38">
        <v>318459</v>
      </c>
      <c r="O49" s="38">
        <v>380889</v>
      </c>
      <c r="P49" s="38">
        <v>518155</v>
      </c>
      <c r="Q49" s="38">
        <v>540180</v>
      </c>
      <c r="R49" s="38">
        <v>557197</v>
      </c>
      <c r="S49" s="38">
        <v>607815</v>
      </c>
      <c r="T49" s="38">
        <v>839280</v>
      </c>
      <c r="U49" s="38">
        <v>843546</v>
      </c>
      <c r="V49" s="38">
        <v>730714</v>
      </c>
      <c r="W49" s="38">
        <v>855973</v>
      </c>
      <c r="X49" s="38">
        <v>888704</v>
      </c>
      <c r="Y49" s="38">
        <v>813868</v>
      </c>
      <c r="Z49" s="38">
        <v>826987</v>
      </c>
      <c r="AA49" s="38">
        <v>846659</v>
      </c>
      <c r="AB49" s="38">
        <v>935878</v>
      </c>
      <c r="AC49" s="38">
        <v>975131</v>
      </c>
      <c r="AD49" s="38">
        <v>1000813</v>
      </c>
      <c r="AE49" s="38">
        <v>1155980</v>
      </c>
      <c r="AF49" s="38">
        <v>1068728</v>
      </c>
      <c r="AG49" s="38">
        <v>1185238</v>
      </c>
      <c r="AH49" s="38">
        <v>1076720</v>
      </c>
      <c r="AI49" s="38">
        <v>1515649</v>
      </c>
      <c r="AJ49" s="38">
        <v>1401427</v>
      </c>
      <c r="AK49" s="38">
        <v>1391829</v>
      </c>
      <c r="AL49" s="38">
        <v>1620724</v>
      </c>
      <c r="AM49" s="38">
        <v>1637539</v>
      </c>
      <c r="AN49" s="38">
        <v>1639868</v>
      </c>
      <c r="AO49" s="38">
        <v>1708018</v>
      </c>
      <c r="AP49" s="38">
        <v>1909970</v>
      </c>
      <c r="AQ49" s="38">
        <v>1998837</v>
      </c>
      <c r="AR49" s="38">
        <v>2314103</v>
      </c>
      <c r="AS49" s="38">
        <v>2768750</v>
      </c>
      <c r="AT49" s="38">
        <v>3914121</v>
      </c>
      <c r="AU49" s="38">
        <v>3877546</v>
      </c>
      <c r="AV49" s="38">
        <v>4062862</v>
      </c>
      <c r="AW49" s="38">
        <v>3989792</v>
      </c>
      <c r="AX49" s="38">
        <v>4160399</v>
      </c>
      <c r="AY49" s="38">
        <v>5258269</v>
      </c>
      <c r="AZ49" s="38">
        <v>5392362</v>
      </c>
      <c r="BA49" s="38">
        <v>5174025</v>
      </c>
      <c r="BB49" s="38">
        <v>6819332</v>
      </c>
      <c r="BC49" s="38">
        <v>7383089</v>
      </c>
      <c r="BD49" s="38">
        <v>7734246</v>
      </c>
      <c r="BE49" s="38">
        <v>8409500</v>
      </c>
      <c r="BF49" s="38">
        <v>8710057</v>
      </c>
      <c r="BG49" s="38">
        <v>8795702</v>
      </c>
      <c r="BH49" s="38">
        <v>9057184</v>
      </c>
      <c r="BI49" s="38">
        <v>8342734</v>
      </c>
      <c r="BJ49" s="38">
        <v>9337831</v>
      </c>
      <c r="BK49" s="38">
        <v>10166468</v>
      </c>
      <c r="BL49" s="38">
        <v>10351084</v>
      </c>
      <c r="BM49" s="38">
        <v>11276841</v>
      </c>
      <c r="BN49" s="38">
        <v>11351398</v>
      </c>
      <c r="BO49" s="38">
        <v>12254997</v>
      </c>
      <c r="BP49" s="38">
        <v>12221268</v>
      </c>
      <c r="BQ49" s="38">
        <v>13702018</v>
      </c>
      <c r="BR49" s="38">
        <v>13439930</v>
      </c>
      <c r="BS49" s="38">
        <v>14810400</v>
      </c>
      <c r="BT49" s="38">
        <v>14933720</v>
      </c>
      <c r="BU49" s="38">
        <v>16430346</v>
      </c>
      <c r="BV49" s="38">
        <v>16986507</v>
      </c>
      <c r="BW49" s="38">
        <v>17338525</v>
      </c>
      <c r="BX49" s="48">
        <v>18829523</v>
      </c>
      <c r="BY49" s="99">
        <v>19301743</v>
      </c>
      <c r="BZ49" s="99">
        <v>20551450</v>
      </c>
      <c r="CA49" s="99">
        <v>21375002</v>
      </c>
      <c r="CB49" s="99">
        <v>23637125</v>
      </c>
      <c r="CC49" s="99">
        <v>26879550</v>
      </c>
      <c r="CD49" s="99">
        <v>26458931</v>
      </c>
      <c r="CE49" s="30">
        <v>28934964</v>
      </c>
      <c r="CF49" s="30">
        <v>31287765</v>
      </c>
      <c r="CG49" s="30">
        <v>38389622</v>
      </c>
      <c r="CH49" s="30">
        <v>41293966</v>
      </c>
      <c r="CI49" s="30">
        <v>40635257</v>
      </c>
    </row>
    <row r="50" spans="1:87" s="108" customFormat="1" ht="12.75" customHeight="1" x14ac:dyDescent="0.2">
      <c r="A50" s="72" t="s">
        <v>47</v>
      </c>
      <c r="B50" s="38">
        <v>5106236</v>
      </c>
      <c r="C50" s="38">
        <v>4409232</v>
      </c>
      <c r="D50" s="38">
        <v>3760148</v>
      </c>
      <c r="E50" s="38">
        <v>2690096</v>
      </c>
      <c r="F50" s="38">
        <v>2594072</v>
      </c>
      <c r="G50" s="38">
        <v>3067577</v>
      </c>
      <c r="H50" s="38">
        <v>3501527</v>
      </c>
      <c r="I50" s="38">
        <v>4035139</v>
      </c>
      <c r="J50" s="38">
        <v>4408030</v>
      </c>
      <c r="K50" s="38">
        <v>3830588</v>
      </c>
      <c r="L50" s="38">
        <v>4232475</v>
      </c>
      <c r="M50" s="38">
        <v>4562955</v>
      </c>
      <c r="N50" s="38">
        <v>5712025</v>
      </c>
      <c r="O50" s="38">
        <v>7111427</v>
      </c>
      <c r="P50" s="38">
        <v>8609974</v>
      </c>
      <c r="Q50" s="38">
        <v>9097247</v>
      </c>
      <c r="R50" s="38">
        <v>9270658</v>
      </c>
      <c r="S50" s="38">
        <v>9814742</v>
      </c>
      <c r="T50" s="38">
        <v>10756952</v>
      </c>
      <c r="U50" s="38">
        <v>12061172</v>
      </c>
      <c r="V50" s="38">
        <v>11525951</v>
      </c>
      <c r="W50" s="38">
        <v>12765332</v>
      </c>
      <c r="X50" s="38">
        <v>14723741</v>
      </c>
      <c r="Y50" s="38">
        <v>15780681</v>
      </c>
      <c r="Z50" s="38">
        <v>17319572</v>
      </c>
      <c r="AA50" s="38">
        <v>17362673</v>
      </c>
      <c r="AB50" s="38">
        <v>18749746</v>
      </c>
      <c r="AC50" s="38">
        <v>20027081</v>
      </c>
      <c r="AD50" s="38">
        <v>21031618</v>
      </c>
      <c r="AE50" s="38">
        <v>20843399</v>
      </c>
      <c r="AF50" s="38">
        <v>22307905</v>
      </c>
      <c r="AG50" s="38">
        <v>23209356</v>
      </c>
      <c r="AH50" s="38">
        <v>23634663</v>
      </c>
      <c r="AI50" s="38">
        <v>24920154</v>
      </c>
      <c r="AJ50" s="38">
        <v>25945701</v>
      </c>
      <c r="AK50" s="38">
        <v>27708498</v>
      </c>
      <c r="AL50" s="38">
        <v>30004628</v>
      </c>
      <c r="AM50" s="38">
        <v>32756578</v>
      </c>
      <c r="AN50" s="38">
        <v>34362369</v>
      </c>
      <c r="AO50" s="38">
        <v>37916019</v>
      </c>
      <c r="AP50" s="38">
        <v>41407182</v>
      </c>
      <c r="AQ50" s="38">
        <v>43596739</v>
      </c>
      <c r="AR50" s="38">
        <v>46380631</v>
      </c>
      <c r="AS50" s="38">
        <v>50350258</v>
      </c>
      <c r="AT50" s="38">
        <v>56070795</v>
      </c>
      <c r="AU50" s="38">
        <v>61592617</v>
      </c>
      <c r="AV50" s="38">
        <v>65710004</v>
      </c>
      <c r="AW50" s="38">
        <v>72584811</v>
      </c>
      <c r="AX50" s="38">
        <v>80707402</v>
      </c>
      <c r="AY50" s="38">
        <v>89416830</v>
      </c>
      <c r="AZ50" s="38">
        <v>99083736</v>
      </c>
      <c r="BA50" s="38">
        <v>108500292</v>
      </c>
      <c r="BB50" s="38">
        <v>118191652</v>
      </c>
      <c r="BC50" s="38">
        <v>123709346</v>
      </c>
      <c r="BD50" s="38">
        <v>131007598</v>
      </c>
      <c r="BE50" s="38">
        <v>144833262</v>
      </c>
      <c r="BF50" s="38">
        <v>153758152</v>
      </c>
      <c r="BG50" s="38">
        <v>160468969</v>
      </c>
      <c r="BH50" s="38">
        <v>167983538</v>
      </c>
      <c r="BI50" s="38">
        <v>179627865</v>
      </c>
      <c r="BJ50" s="38">
        <v>192357936</v>
      </c>
      <c r="BK50" s="38">
        <v>203630112</v>
      </c>
      <c r="BL50" s="38">
        <v>209065715</v>
      </c>
      <c r="BM50" s="38">
        <v>221277091</v>
      </c>
      <c r="BN50" s="38">
        <v>229064678</v>
      </c>
      <c r="BO50" s="38">
        <v>242145642</v>
      </c>
      <c r="BP50" s="38">
        <v>252003123</v>
      </c>
      <c r="BQ50" s="38">
        <v>262200886</v>
      </c>
      <c r="BR50" s="38">
        <v>278049245</v>
      </c>
      <c r="BS50" s="38">
        <v>294291500</v>
      </c>
      <c r="BT50" s="38">
        <v>304463599</v>
      </c>
      <c r="BU50" s="38">
        <v>326074771</v>
      </c>
      <c r="BV50" s="38">
        <v>333539010</v>
      </c>
      <c r="BW50" s="38">
        <v>340664469</v>
      </c>
      <c r="BX50" s="48">
        <v>350892713</v>
      </c>
      <c r="BY50" s="99">
        <v>361854355</v>
      </c>
      <c r="BZ50" s="99">
        <v>372132688</v>
      </c>
      <c r="CA50" s="99">
        <v>390456866</v>
      </c>
      <c r="CB50" s="99">
        <v>404622561</v>
      </c>
      <c r="CC50" s="99">
        <v>419173302</v>
      </c>
      <c r="CD50" s="99">
        <v>405237832</v>
      </c>
      <c r="CE50" s="30">
        <v>417234744</v>
      </c>
      <c r="CF50" s="30">
        <v>436297197</v>
      </c>
      <c r="CG50" s="30">
        <v>462423562</v>
      </c>
      <c r="CH50" s="30">
        <v>472845875</v>
      </c>
      <c r="CI50" s="30">
        <v>493577693</v>
      </c>
    </row>
    <row r="51" spans="1:87" s="108" customFormat="1" ht="12.75" customHeight="1" x14ac:dyDescent="0.2">
      <c r="A51" s="72" t="s">
        <v>50</v>
      </c>
      <c r="B51" s="38">
        <v>287075</v>
      </c>
      <c r="C51" s="38">
        <v>247755</v>
      </c>
      <c r="D51" s="38">
        <v>166418</v>
      </c>
      <c r="E51" s="38">
        <v>129902</v>
      </c>
      <c r="F51" s="38">
        <v>91490</v>
      </c>
      <c r="G51" s="38">
        <v>127018</v>
      </c>
      <c r="H51" s="38">
        <v>204637</v>
      </c>
      <c r="I51" s="38">
        <v>162883</v>
      </c>
      <c r="J51" s="38">
        <v>209125</v>
      </c>
      <c r="K51" s="38">
        <v>204494</v>
      </c>
      <c r="L51" s="38">
        <v>218714</v>
      </c>
      <c r="M51" s="38">
        <v>227464</v>
      </c>
      <c r="N51" s="38">
        <v>285745</v>
      </c>
      <c r="O51" s="38">
        <v>443586</v>
      </c>
      <c r="P51" s="38">
        <v>490049</v>
      </c>
      <c r="Q51" s="38">
        <v>540824</v>
      </c>
      <c r="R51" s="38">
        <v>610602</v>
      </c>
      <c r="S51" s="38">
        <v>652038</v>
      </c>
      <c r="T51" s="38">
        <v>743669</v>
      </c>
      <c r="U51" s="38">
        <v>914942</v>
      </c>
      <c r="V51" s="38">
        <v>703651</v>
      </c>
      <c r="W51" s="38">
        <v>844557</v>
      </c>
      <c r="X51" s="38">
        <v>987773</v>
      </c>
      <c r="Y51" s="38">
        <v>869731</v>
      </c>
      <c r="Z51" s="38">
        <v>944298</v>
      </c>
      <c r="AA51" s="38">
        <v>964951</v>
      </c>
      <c r="AB51" s="38">
        <v>897231</v>
      </c>
      <c r="AC51" s="38">
        <v>958906</v>
      </c>
      <c r="AD51" s="38">
        <v>1127141</v>
      </c>
      <c r="AE51" s="38">
        <v>1156158</v>
      </c>
      <c r="AF51" s="38">
        <v>1047805</v>
      </c>
      <c r="AG51" s="38">
        <v>1290304</v>
      </c>
      <c r="AH51" s="38">
        <v>1297287</v>
      </c>
      <c r="AI51" s="38">
        <v>1482190</v>
      </c>
      <c r="AJ51" s="38">
        <v>1428979</v>
      </c>
      <c r="AK51" s="38">
        <v>1396786</v>
      </c>
      <c r="AL51" s="38">
        <v>1574267</v>
      </c>
      <c r="AM51" s="38">
        <v>1701200</v>
      </c>
      <c r="AN51" s="38">
        <v>1726407</v>
      </c>
      <c r="AO51" s="38">
        <v>1853335</v>
      </c>
      <c r="AP51" s="38">
        <v>2009933</v>
      </c>
      <c r="AQ51" s="38">
        <v>2176901</v>
      </c>
      <c r="AR51" s="38">
        <v>2380968</v>
      </c>
      <c r="AS51" s="38">
        <v>2757046</v>
      </c>
      <c r="AT51" s="38">
        <v>3502094</v>
      </c>
      <c r="AU51" s="38">
        <v>3514602</v>
      </c>
      <c r="AV51" s="38">
        <v>3876932</v>
      </c>
      <c r="AW51" s="38">
        <v>3836725</v>
      </c>
      <c r="AX51" s="38">
        <v>4367749</v>
      </c>
      <c r="AY51" s="38">
        <v>5022818</v>
      </c>
      <c r="AZ51" s="38">
        <v>5544931</v>
      </c>
      <c r="BA51" s="38">
        <v>5577324</v>
      </c>
      <c r="BB51" s="38">
        <v>6507340</v>
      </c>
      <c r="BC51" s="38">
        <v>6886821</v>
      </c>
      <c r="BD51" s="38">
        <v>7141881</v>
      </c>
      <c r="BE51" s="38">
        <v>8158714</v>
      </c>
      <c r="BF51" s="38">
        <v>8401340</v>
      </c>
      <c r="BG51" s="38">
        <v>8754573</v>
      </c>
      <c r="BH51" s="38">
        <v>9223368</v>
      </c>
      <c r="BI51" s="38">
        <v>9576859</v>
      </c>
      <c r="BJ51" s="38">
        <v>10267062</v>
      </c>
      <c r="BK51" s="38">
        <v>11273306</v>
      </c>
      <c r="BL51" s="38">
        <v>11803495</v>
      </c>
      <c r="BM51" s="38">
        <v>12686864</v>
      </c>
      <c r="BN51" s="38">
        <v>13207446</v>
      </c>
      <c r="BO51" s="38">
        <v>14171625</v>
      </c>
      <c r="BP51" s="38">
        <v>14390177</v>
      </c>
      <c r="BQ51" s="38">
        <v>15948390</v>
      </c>
      <c r="BR51" s="38">
        <v>16335233</v>
      </c>
      <c r="BS51" s="38">
        <v>17523096</v>
      </c>
      <c r="BT51" s="38">
        <v>18366619</v>
      </c>
      <c r="BU51" s="38">
        <v>19970419</v>
      </c>
      <c r="BV51" s="38">
        <v>21145036</v>
      </c>
      <c r="BW51" s="38">
        <v>21383198</v>
      </c>
      <c r="BX51" s="48">
        <v>23339768</v>
      </c>
      <c r="BY51" s="99">
        <v>24888315</v>
      </c>
      <c r="BZ51" s="99">
        <v>25834413</v>
      </c>
      <c r="CA51" s="99">
        <v>26582098</v>
      </c>
      <c r="CB51" s="99">
        <v>29284680</v>
      </c>
      <c r="CC51" s="99">
        <v>32215314</v>
      </c>
      <c r="CD51" s="99">
        <v>30912057</v>
      </c>
      <c r="CE51" s="30">
        <v>32271311</v>
      </c>
      <c r="CF51" s="30">
        <v>34273530</v>
      </c>
      <c r="CG51" s="30">
        <v>37818752</v>
      </c>
      <c r="CH51" s="30">
        <v>38490762</v>
      </c>
      <c r="CI51" s="30">
        <v>39540528</v>
      </c>
    </row>
    <row r="52" spans="1:87" s="108" customFormat="1" ht="12.75" customHeight="1" x14ac:dyDescent="0.2">
      <c r="A52" s="73" t="s">
        <v>54</v>
      </c>
      <c r="B52" s="38">
        <v>1965520</v>
      </c>
      <c r="C52" s="38">
        <v>1723062</v>
      </c>
      <c r="D52" s="38">
        <v>1397973</v>
      </c>
      <c r="E52" s="38">
        <v>1088557</v>
      </c>
      <c r="F52" s="38">
        <v>1007066</v>
      </c>
      <c r="G52" s="38">
        <v>1154173</v>
      </c>
      <c r="H52" s="38">
        <v>1407453</v>
      </c>
      <c r="I52" s="38">
        <v>1586653</v>
      </c>
      <c r="J52" s="38">
        <v>1693462</v>
      </c>
      <c r="K52" s="38">
        <v>1561873</v>
      </c>
      <c r="L52" s="38">
        <v>1595052</v>
      </c>
      <c r="M52" s="38">
        <v>1711578</v>
      </c>
      <c r="N52" s="38">
        <v>2099694</v>
      </c>
      <c r="O52" s="38">
        <v>2642094</v>
      </c>
      <c r="P52" s="38">
        <v>3154791</v>
      </c>
      <c r="Q52" s="38">
        <v>3283951</v>
      </c>
      <c r="R52" s="38">
        <v>3483861</v>
      </c>
      <c r="S52" s="38">
        <v>3805298</v>
      </c>
      <c r="T52" s="38">
        <v>4176718</v>
      </c>
      <c r="U52" s="38">
        <v>4717136</v>
      </c>
      <c r="V52" s="38">
        <v>4666050</v>
      </c>
      <c r="W52" s="38">
        <v>5147090</v>
      </c>
      <c r="X52" s="38">
        <v>5940825</v>
      </c>
      <c r="Y52" s="38">
        <v>6216525</v>
      </c>
      <c r="Z52" s="38">
        <v>6421137</v>
      </c>
      <c r="AA52" s="38">
        <v>6371419</v>
      </c>
      <c r="AB52" s="38">
        <v>6871000</v>
      </c>
      <c r="AC52" s="38">
        <v>7422278</v>
      </c>
      <c r="AD52" s="38">
        <v>7780387</v>
      </c>
      <c r="AE52" s="38">
        <v>7939623</v>
      </c>
      <c r="AF52" s="38">
        <v>8619567</v>
      </c>
      <c r="AG52" s="38">
        <v>8911351</v>
      </c>
      <c r="AH52" s="38">
        <v>9199264</v>
      </c>
      <c r="AI52" s="38">
        <v>9735497</v>
      </c>
      <c r="AJ52" s="38">
        <v>10074231</v>
      </c>
      <c r="AK52" s="38">
        <v>10868972</v>
      </c>
      <c r="AL52" s="38">
        <v>11764517</v>
      </c>
      <c r="AM52" s="38">
        <v>12877467</v>
      </c>
      <c r="AN52" s="38">
        <v>13644588</v>
      </c>
      <c r="AO52" s="38">
        <v>14903798</v>
      </c>
      <c r="AP52" s="38">
        <v>16398155</v>
      </c>
      <c r="AQ52" s="38">
        <v>17608978</v>
      </c>
      <c r="AR52" s="38">
        <v>18905774</v>
      </c>
      <c r="AS52" s="38">
        <v>20678943</v>
      </c>
      <c r="AT52" s="38">
        <v>23149367</v>
      </c>
      <c r="AU52" s="38">
        <v>25471589</v>
      </c>
      <c r="AV52" s="38">
        <v>27810216</v>
      </c>
      <c r="AW52" s="38">
        <v>30605705</v>
      </c>
      <c r="AX52" s="38">
        <v>34137013</v>
      </c>
      <c r="AY52" s="38">
        <v>38189679</v>
      </c>
      <c r="AZ52" s="38">
        <v>42922211</v>
      </c>
      <c r="BA52" s="38">
        <v>47623355</v>
      </c>
      <c r="BB52" s="38">
        <v>51994309</v>
      </c>
      <c r="BC52" s="38">
        <v>54850994</v>
      </c>
      <c r="BD52" s="38">
        <v>57003632</v>
      </c>
      <c r="BE52" s="38">
        <v>62461870</v>
      </c>
      <c r="BF52" s="38">
        <v>65709151</v>
      </c>
      <c r="BG52" s="38">
        <v>69088962</v>
      </c>
      <c r="BH52" s="38">
        <v>73005877</v>
      </c>
      <c r="BI52" s="38">
        <v>77433268</v>
      </c>
      <c r="BJ52" s="38">
        <v>83935573</v>
      </c>
      <c r="BK52" s="38">
        <v>88634560</v>
      </c>
      <c r="BL52" s="38">
        <v>92123964</v>
      </c>
      <c r="BM52" s="38">
        <v>98917056</v>
      </c>
      <c r="BN52" s="38">
        <v>103378960</v>
      </c>
      <c r="BO52" s="38">
        <v>109926819</v>
      </c>
      <c r="BP52" s="38">
        <v>115179778</v>
      </c>
      <c r="BQ52" s="38">
        <v>121718449</v>
      </c>
      <c r="BR52" s="38">
        <v>129098510</v>
      </c>
      <c r="BS52" s="38">
        <v>138667104</v>
      </c>
      <c r="BT52" s="38">
        <v>144702139</v>
      </c>
      <c r="BU52" s="38">
        <v>156602874</v>
      </c>
      <c r="BV52" s="38">
        <v>162791684</v>
      </c>
      <c r="BW52" s="38">
        <v>167741977</v>
      </c>
      <c r="BX52" s="48">
        <v>173294515</v>
      </c>
      <c r="BY52" s="99">
        <v>180338032</v>
      </c>
      <c r="BZ52" s="99">
        <v>186594892</v>
      </c>
      <c r="CA52" s="99">
        <v>198556011</v>
      </c>
      <c r="CB52" s="99">
        <v>206647824</v>
      </c>
      <c r="CC52" s="99">
        <v>215329861</v>
      </c>
      <c r="CD52" s="99">
        <v>209595406</v>
      </c>
      <c r="CE52" s="30">
        <v>217562455</v>
      </c>
      <c r="CF52" s="30">
        <v>228887665</v>
      </c>
      <c r="CG52" s="119">
        <v>241200961</v>
      </c>
      <c r="CH52" s="119">
        <v>247790332</v>
      </c>
      <c r="CI52" s="30">
        <v>256699203</v>
      </c>
    </row>
    <row r="53" spans="1:87" s="108" customFormat="1" ht="12.75" customHeight="1" x14ac:dyDescent="0.2">
      <c r="A53" s="69" t="s">
        <v>71</v>
      </c>
      <c r="B53" s="58">
        <f t="shared" ref="B53:BM53" si="28">SUM(B55:B63)</f>
        <v>32293819</v>
      </c>
      <c r="C53" s="58">
        <f t="shared" si="28"/>
        <v>29976776</v>
      </c>
      <c r="D53" s="58">
        <f t="shared" si="28"/>
        <v>26031773</v>
      </c>
      <c r="E53" s="58">
        <f t="shared" si="28"/>
        <v>20291288</v>
      </c>
      <c r="F53" s="58">
        <f t="shared" si="28"/>
        <v>18845446</v>
      </c>
      <c r="G53" s="58">
        <f t="shared" si="28"/>
        <v>20918039</v>
      </c>
      <c r="H53" s="58">
        <f t="shared" si="28"/>
        <v>22474886</v>
      </c>
      <c r="I53" s="58">
        <f t="shared" si="28"/>
        <v>25484164</v>
      </c>
      <c r="J53" s="58">
        <f t="shared" si="28"/>
        <v>26624525</v>
      </c>
      <c r="K53" s="58">
        <f t="shared" si="28"/>
        <v>24648773</v>
      </c>
      <c r="L53" s="58">
        <f t="shared" si="28"/>
        <v>26153270</v>
      </c>
      <c r="M53" s="58">
        <f t="shared" si="28"/>
        <v>27965704</v>
      </c>
      <c r="N53" s="58">
        <f t="shared" si="28"/>
        <v>32743383</v>
      </c>
      <c r="O53" s="58">
        <f t="shared" si="28"/>
        <v>38998008</v>
      </c>
      <c r="P53" s="58">
        <f t="shared" si="28"/>
        <v>45572764</v>
      </c>
      <c r="Q53" s="58">
        <f t="shared" si="28"/>
        <v>48856661</v>
      </c>
      <c r="R53" s="58">
        <f t="shared" si="28"/>
        <v>50283165</v>
      </c>
      <c r="S53" s="58">
        <f t="shared" si="28"/>
        <v>54575486</v>
      </c>
      <c r="T53" s="58">
        <f t="shared" si="28"/>
        <v>58221560</v>
      </c>
      <c r="U53" s="58">
        <f t="shared" si="28"/>
        <v>61865629</v>
      </c>
      <c r="V53" s="58">
        <f t="shared" si="28"/>
        <v>61558907</v>
      </c>
      <c r="W53" s="58">
        <f t="shared" si="28"/>
        <v>67405763</v>
      </c>
      <c r="X53" s="58">
        <f t="shared" si="28"/>
        <v>74145044</v>
      </c>
      <c r="Y53" s="58">
        <f t="shared" si="28"/>
        <v>78230164</v>
      </c>
      <c r="Z53" s="58">
        <f t="shared" si="28"/>
        <v>83637326</v>
      </c>
      <c r="AA53" s="58">
        <f t="shared" si="28"/>
        <v>84765885</v>
      </c>
      <c r="AB53" s="58">
        <f t="shared" si="28"/>
        <v>90349712</v>
      </c>
      <c r="AC53" s="58">
        <f t="shared" si="28"/>
        <v>96860659</v>
      </c>
      <c r="AD53" s="58">
        <f t="shared" si="28"/>
        <v>102473446</v>
      </c>
      <c r="AE53" s="58">
        <f t="shared" si="28"/>
        <v>104307796</v>
      </c>
      <c r="AF53" s="58">
        <f t="shared" si="28"/>
        <v>110803757</v>
      </c>
      <c r="AG53" s="58">
        <f t="shared" si="28"/>
        <v>115624060</v>
      </c>
      <c r="AH53" s="58">
        <f t="shared" si="28"/>
        <v>120276610</v>
      </c>
      <c r="AI53" s="58">
        <f t="shared" si="28"/>
        <v>127093258</v>
      </c>
      <c r="AJ53" s="58">
        <f t="shared" si="28"/>
        <v>132368456</v>
      </c>
      <c r="AK53" s="58">
        <f t="shared" si="28"/>
        <v>141682059</v>
      </c>
      <c r="AL53" s="58">
        <f t="shared" si="28"/>
        <v>151308651</v>
      </c>
      <c r="AM53" s="58">
        <f t="shared" si="28"/>
        <v>163268806</v>
      </c>
      <c r="AN53" s="58">
        <f t="shared" si="28"/>
        <v>176248476</v>
      </c>
      <c r="AO53" s="58">
        <f t="shared" si="28"/>
        <v>192858704</v>
      </c>
      <c r="AP53" s="58">
        <f t="shared" si="28"/>
        <v>208922950</v>
      </c>
      <c r="AQ53" s="58">
        <f t="shared" si="28"/>
        <v>224598071</v>
      </c>
      <c r="AR53" s="58">
        <f t="shared" si="28"/>
        <v>239366926</v>
      </c>
      <c r="AS53" s="58">
        <f t="shared" si="28"/>
        <v>258470522</v>
      </c>
      <c r="AT53" s="58">
        <f t="shared" si="28"/>
        <v>280651448</v>
      </c>
      <c r="AU53" s="58">
        <f t="shared" si="28"/>
        <v>305155995</v>
      </c>
      <c r="AV53" s="58">
        <f t="shared" si="28"/>
        <v>328799396</v>
      </c>
      <c r="AW53" s="58">
        <f t="shared" si="28"/>
        <v>356665071</v>
      </c>
      <c r="AX53" s="58">
        <f t="shared" si="28"/>
        <v>389215414</v>
      </c>
      <c r="AY53" s="58">
        <f t="shared" si="28"/>
        <v>428599206</v>
      </c>
      <c r="AZ53" s="58">
        <f t="shared" si="28"/>
        <v>474339838</v>
      </c>
      <c r="BA53" s="58">
        <f t="shared" si="28"/>
        <v>531033815</v>
      </c>
      <c r="BB53" s="58">
        <f t="shared" si="28"/>
        <v>592585842</v>
      </c>
      <c r="BC53" s="58">
        <f t="shared" si="28"/>
        <v>641896893</v>
      </c>
      <c r="BD53" s="58">
        <f t="shared" si="28"/>
        <v>686569191</v>
      </c>
      <c r="BE53" s="58">
        <f t="shared" si="28"/>
        <v>761100995</v>
      </c>
      <c r="BF53" s="58">
        <f t="shared" si="28"/>
        <v>815046285</v>
      </c>
      <c r="BG53" s="58">
        <f t="shared" si="28"/>
        <v>869608738</v>
      </c>
      <c r="BH53" s="58">
        <f t="shared" si="28"/>
        <v>933196050</v>
      </c>
      <c r="BI53" s="58">
        <f t="shared" si="28"/>
        <v>1018313775</v>
      </c>
      <c r="BJ53" s="58">
        <f t="shared" si="28"/>
        <v>1094063847</v>
      </c>
      <c r="BK53" s="58">
        <f t="shared" si="28"/>
        <v>1149458206</v>
      </c>
      <c r="BL53" s="58">
        <f t="shared" si="28"/>
        <v>1175578413</v>
      </c>
      <c r="BM53" s="58">
        <f t="shared" si="28"/>
        <v>1238308649</v>
      </c>
      <c r="BN53" s="58">
        <f t="shared" ref="BN53:CE53" si="29">SUM(BN55:BN63)</f>
        <v>1268750550</v>
      </c>
      <c r="BO53" s="58">
        <f t="shared" si="29"/>
        <v>1313644921</v>
      </c>
      <c r="BP53" s="58">
        <f t="shared" si="29"/>
        <v>1380873036</v>
      </c>
      <c r="BQ53" s="58">
        <f t="shared" si="29"/>
        <v>1456340238</v>
      </c>
      <c r="BR53" s="58">
        <f t="shared" si="29"/>
        <v>1536942407</v>
      </c>
      <c r="BS53" s="58">
        <f t="shared" si="29"/>
        <v>1639781156</v>
      </c>
      <c r="BT53" s="58">
        <f t="shared" si="29"/>
        <v>1715041647</v>
      </c>
      <c r="BU53" s="58">
        <f t="shared" si="29"/>
        <v>1864501021</v>
      </c>
      <c r="BV53" s="58">
        <f t="shared" si="29"/>
        <v>1924413084</v>
      </c>
      <c r="BW53" s="58">
        <f t="shared" si="29"/>
        <v>1946132788</v>
      </c>
      <c r="BX53" s="58">
        <f t="shared" si="29"/>
        <v>1992880480</v>
      </c>
      <c r="BY53" s="58">
        <f t="shared" si="29"/>
        <v>2104334045</v>
      </c>
      <c r="BZ53" s="58">
        <f t="shared" si="29"/>
        <v>2200800009</v>
      </c>
      <c r="CA53" s="58">
        <f t="shared" si="29"/>
        <v>2375550572</v>
      </c>
      <c r="CB53" s="58">
        <f t="shared" si="29"/>
        <v>2529307309</v>
      </c>
      <c r="CC53" s="58">
        <f t="shared" si="29"/>
        <v>2629520723</v>
      </c>
      <c r="CD53" s="58">
        <f t="shared" si="29"/>
        <v>2521913573</v>
      </c>
      <c r="CE53" s="58">
        <f t="shared" si="29"/>
        <v>2614829612</v>
      </c>
      <c r="CF53" s="58">
        <f t="shared" ref="CF53:CH53" si="30">SUM(CF55:CF63)</f>
        <v>2734456885</v>
      </c>
      <c r="CG53" s="58">
        <f t="shared" si="30"/>
        <v>2885354477</v>
      </c>
      <c r="CH53" s="58">
        <f t="shared" si="30"/>
        <v>2946108905</v>
      </c>
      <c r="CI53" s="58">
        <f t="shared" ref="CI53" si="31">SUM(CI55:CI63)</f>
        <v>3059931858</v>
      </c>
    </row>
    <row r="54" spans="1:87" s="108" customFormat="1" ht="12.75" customHeight="1" x14ac:dyDescent="0.2">
      <c r="A54" s="61" t="s">
        <v>68</v>
      </c>
      <c r="B54" s="62">
        <f t="shared" ref="B54:BM54" si="32">(B53/B5)*100</f>
        <v>37.993175213826049</v>
      </c>
      <c r="C54" s="62">
        <f t="shared" si="32"/>
        <v>39.359745801657013</v>
      </c>
      <c r="D54" s="62">
        <f t="shared" si="32"/>
        <v>39.91256477875563</v>
      </c>
      <c r="E54" s="62">
        <f t="shared" si="32"/>
        <v>40.741467724124085</v>
      </c>
      <c r="F54" s="62">
        <f t="shared" si="32"/>
        <v>40.300769855865873</v>
      </c>
      <c r="G54" s="62">
        <f t="shared" si="32"/>
        <v>39.022552000746195</v>
      </c>
      <c r="H54" s="62">
        <f t="shared" si="32"/>
        <v>37.291574301453508</v>
      </c>
      <c r="I54" s="62">
        <f t="shared" si="32"/>
        <v>37.183074835490324</v>
      </c>
      <c r="J54" s="62">
        <f t="shared" si="32"/>
        <v>35.978115456339019</v>
      </c>
      <c r="K54" s="62">
        <f t="shared" si="32"/>
        <v>36.092678605420758</v>
      </c>
      <c r="L54" s="62">
        <f t="shared" si="32"/>
        <v>35.943583189027237</v>
      </c>
      <c r="M54" s="62">
        <f t="shared" si="32"/>
        <v>35.712448281146244</v>
      </c>
      <c r="N54" s="62">
        <f t="shared" si="32"/>
        <v>34.19638750509133</v>
      </c>
      <c r="O54" s="62">
        <f t="shared" si="32"/>
        <v>31.875961844976828</v>
      </c>
      <c r="P54" s="62">
        <f t="shared" si="32"/>
        <v>30.57220560020394</v>
      </c>
      <c r="Q54" s="62">
        <f t="shared" si="32"/>
        <v>30.505098683183583</v>
      </c>
      <c r="R54" s="62">
        <f t="shared" si="32"/>
        <v>30.527003891523037</v>
      </c>
      <c r="S54" s="62">
        <f t="shared" si="32"/>
        <v>30.956735263420608</v>
      </c>
      <c r="T54" s="62">
        <f t="shared" si="32"/>
        <v>30.741136156035331</v>
      </c>
      <c r="U54" s="62">
        <f t="shared" si="32"/>
        <v>29.698400483887227</v>
      </c>
      <c r="V54" s="62">
        <f t="shared" si="32"/>
        <v>29.945180763917268</v>
      </c>
      <c r="W54" s="62">
        <f t="shared" si="32"/>
        <v>29.503234446684079</v>
      </c>
      <c r="X54" s="62">
        <f t="shared" si="32"/>
        <v>28.876287410119467</v>
      </c>
      <c r="Y54" s="62">
        <f t="shared" si="32"/>
        <v>28.56393721067527</v>
      </c>
      <c r="Z54" s="62">
        <f t="shared" si="32"/>
        <v>28.798345718349289</v>
      </c>
      <c r="AA54" s="62">
        <f t="shared" si="32"/>
        <v>28.914612549328638</v>
      </c>
      <c r="AB54" s="62">
        <f t="shared" si="32"/>
        <v>28.702032972269926</v>
      </c>
      <c r="AC54" s="62">
        <f t="shared" si="32"/>
        <v>28.622402332981189</v>
      </c>
      <c r="AD54" s="62">
        <f t="shared" si="32"/>
        <v>28.66610117244775</v>
      </c>
      <c r="AE54" s="62">
        <f t="shared" si="32"/>
        <v>28.402500897539085</v>
      </c>
      <c r="AF54" s="62">
        <f t="shared" si="32"/>
        <v>28.317863227349459</v>
      </c>
      <c r="AG54" s="62">
        <f t="shared" si="32"/>
        <v>28.313137892530417</v>
      </c>
      <c r="AH54" s="62">
        <f t="shared" si="32"/>
        <v>28.245283905041696</v>
      </c>
      <c r="AI54" s="62">
        <f t="shared" si="32"/>
        <v>28.038823586512411</v>
      </c>
      <c r="AJ54" s="62">
        <f t="shared" si="32"/>
        <v>27.802132704905809</v>
      </c>
      <c r="AK54" s="62">
        <f t="shared" si="32"/>
        <v>27.748205343136199</v>
      </c>
      <c r="AL54" s="62">
        <f t="shared" si="32"/>
        <v>27.439222061831742</v>
      </c>
      <c r="AM54" s="62">
        <f t="shared" si="32"/>
        <v>27.27442613365853</v>
      </c>
      <c r="AN54" s="62">
        <f t="shared" si="32"/>
        <v>27.443971149713803</v>
      </c>
      <c r="AO54" s="62">
        <f t="shared" si="32"/>
        <v>27.351770871005026</v>
      </c>
      <c r="AP54" s="62">
        <f t="shared" si="32"/>
        <v>27.054322842140021</v>
      </c>
      <c r="AQ54" s="62">
        <f t="shared" si="32"/>
        <v>26.981048353673408</v>
      </c>
      <c r="AR54" s="62">
        <f t="shared" si="32"/>
        <v>26.656984560421936</v>
      </c>
      <c r="AS54" s="62">
        <f t="shared" si="32"/>
        <v>26.183855128518129</v>
      </c>
      <c r="AT54" s="62">
        <f t="shared" si="32"/>
        <v>25.38442282732079</v>
      </c>
      <c r="AU54" s="62">
        <f t="shared" si="32"/>
        <v>25.06299463843963</v>
      </c>
      <c r="AV54" s="62">
        <f t="shared" si="32"/>
        <v>24.723766741961001</v>
      </c>
      <c r="AW54" s="62">
        <f t="shared" si="32"/>
        <v>24.271730566252934</v>
      </c>
      <c r="AX54" s="62">
        <f t="shared" si="32"/>
        <v>23.917717828809508</v>
      </c>
      <c r="AY54" s="62">
        <f t="shared" si="32"/>
        <v>23.406434760859081</v>
      </c>
      <c r="AZ54" s="62">
        <f t="shared" si="32"/>
        <v>23.095413489062128</v>
      </c>
      <c r="BA54" s="62">
        <f t="shared" si="32"/>
        <v>23.105957128343025</v>
      </c>
      <c r="BB54" s="62">
        <f t="shared" si="32"/>
        <v>22.963103231806556</v>
      </c>
      <c r="BC54" s="62">
        <f t="shared" si="32"/>
        <v>23.216034693654638</v>
      </c>
      <c r="BD54" s="62">
        <f t="shared" si="32"/>
        <v>23.2744549868588</v>
      </c>
      <c r="BE54" s="62">
        <f t="shared" si="32"/>
        <v>23.234014082034797</v>
      </c>
      <c r="BF54" s="62">
        <f t="shared" si="32"/>
        <v>23.211803941738548</v>
      </c>
      <c r="BG54" s="62">
        <f t="shared" si="32"/>
        <v>23.4509727768116</v>
      </c>
      <c r="BH54" s="62">
        <f t="shared" si="32"/>
        <v>23.717353872194639</v>
      </c>
      <c r="BI54" s="62">
        <f t="shared" si="32"/>
        <v>24.031230383295654</v>
      </c>
      <c r="BJ54" s="62">
        <f t="shared" si="32"/>
        <v>23.934194148365407</v>
      </c>
      <c r="BK54" s="62">
        <f t="shared" si="32"/>
        <v>23.641985538271175</v>
      </c>
      <c r="BL54" s="62">
        <f t="shared" si="32"/>
        <v>23.361141199587614</v>
      </c>
      <c r="BM54" s="62">
        <f t="shared" si="32"/>
        <v>23.148621392668765</v>
      </c>
      <c r="BN54" s="62">
        <f t="shared" ref="BN54:CE54" si="33">(BN53/BN5)*100</f>
        <v>22.868112465463533</v>
      </c>
      <c r="BO54" s="62">
        <f t="shared" si="33"/>
        <v>22.517416650182572</v>
      </c>
      <c r="BP54" s="62">
        <f t="shared" si="33"/>
        <v>22.472436771541712</v>
      </c>
      <c r="BQ54" s="62">
        <f t="shared" si="33"/>
        <v>22.362281648249478</v>
      </c>
      <c r="BR54" s="62">
        <f t="shared" si="33"/>
        <v>22.250883655223173</v>
      </c>
      <c r="BS54" s="62">
        <f t="shared" si="33"/>
        <v>22.112264059984017</v>
      </c>
      <c r="BT54" s="62">
        <f t="shared" si="33"/>
        <v>21.998608374891308</v>
      </c>
      <c r="BU54" s="62">
        <f t="shared" si="33"/>
        <v>21.794625666842705</v>
      </c>
      <c r="BV54" s="62">
        <f t="shared" si="33"/>
        <v>21.674174232415758</v>
      </c>
      <c r="BW54" s="62">
        <f t="shared" si="33"/>
        <v>21.492875288756295</v>
      </c>
      <c r="BX54" s="62">
        <f t="shared" si="33"/>
        <v>21.270841765331721</v>
      </c>
      <c r="BY54" s="62">
        <f t="shared" si="33"/>
        <v>21.194264809709946</v>
      </c>
      <c r="BZ54" s="62">
        <f t="shared" si="33"/>
        <v>21.006676921834604</v>
      </c>
      <c r="CA54" s="62">
        <f t="shared" si="33"/>
        <v>21.103781774040918</v>
      </c>
      <c r="CB54" s="62">
        <f t="shared" si="33"/>
        <v>21.253679523706527</v>
      </c>
      <c r="CC54" s="62">
        <f t="shared" si="33"/>
        <v>21.117832666487843</v>
      </c>
      <c r="CD54" s="62">
        <f t="shared" si="33"/>
        <v>21.162722265499227</v>
      </c>
      <c r="CE54" s="62">
        <f t="shared" si="33"/>
        <v>21.166578813569544</v>
      </c>
      <c r="CF54" s="62">
        <f t="shared" ref="CF54:CH54" si="34">(CF53/CF5)*100</f>
        <v>21.063868991201417</v>
      </c>
      <c r="CG54" s="62">
        <f t="shared" si="34"/>
        <v>21.016397674043741</v>
      </c>
      <c r="CH54" s="62">
        <f t="shared" si="34"/>
        <v>20.922222799950603</v>
      </c>
      <c r="CI54" s="62">
        <f t="shared" ref="CI54" si="35">(CI53/CI5)*100</f>
        <v>20.803717326453146</v>
      </c>
    </row>
    <row r="55" spans="1:87" s="108" customFormat="1" ht="12.75" customHeight="1" x14ac:dyDescent="0.2">
      <c r="A55" s="72" t="s">
        <v>27</v>
      </c>
      <c r="B55" s="38">
        <v>1636509</v>
      </c>
      <c r="C55" s="38">
        <v>1489167</v>
      </c>
      <c r="D55" s="38">
        <v>1305934</v>
      </c>
      <c r="E55" s="38">
        <v>1018867</v>
      </c>
      <c r="F55" s="38">
        <v>962054</v>
      </c>
      <c r="G55" s="38">
        <v>1082383</v>
      </c>
      <c r="H55" s="38">
        <v>1181214</v>
      </c>
      <c r="I55" s="38">
        <v>1351001</v>
      </c>
      <c r="J55" s="38">
        <v>1447049</v>
      </c>
      <c r="K55" s="38">
        <v>1297728</v>
      </c>
      <c r="L55" s="38">
        <v>1420957</v>
      </c>
      <c r="M55" s="38">
        <v>1571736</v>
      </c>
      <c r="N55" s="38">
        <v>2007034</v>
      </c>
      <c r="O55" s="38">
        <v>2551320</v>
      </c>
      <c r="P55" s="38">
        <v>2866802</v>
      </c>
      <c r="Q55" s="38">
        <v>2883997</v>
      </c>
      <c r="R55" s="38">
        <v>2792714</v>
      </c>
      <c r="S55" s="38">
        <v>3012750</v>
      </c>
      <c r="T55" s="38">
        <v>3340838</v>
      </c>
      <c r="U55" s="38">
        <v>3449542</v>
      </c>
      <c r="V55" s="38">
        <v>3359640</v>
      </c>
      <c r="W55" s="38">
        <v>3796304</v>
      </c>
      <c r="X55" s="38">
        <v>4363403</v>
      </c>
      <c r="Y55" s="38">
        <v>4766891</v>
      </c>
      <c r="Z55" s="38">
        <v>5173335</v>
      </c>
      <c r="AA55" s="38">
        <v>5267608</v>
      </c>
      <c r="AB55" s="38">
        <v>5680783</v>
      </c>
      <c r="AC55" s="38">
        <v>6205395</v>
      </c>
      <c r="AD55" s="38">
        <v>6615525</v>
      </c>
      <c r="AE55" s="38">
        <v>6396130</v>
      </c>
      <c r="AF55" s="38">
        <v>6838747</v>
      </c>
      <c r="AG55" s="38">
        <v>7117302</v>
      </c>
      <c r="AH55" s="38">
        <v>7524373</v>
      </c>
      <c r="AI55" s="38">
        <v>8042345</v>
      </c>
      <c r="AJ55" s="38">
        <v>8485054</v>
      </c>
      <c r="AK55" s="38">
        <v>9112378</v>
      </c>
      <c r="AL55" s="38">
        <v>9791178</v>
      </c>
      <c r="AM55" s="38">
        <v>10753283</v>
      </c>
      <c r="AN55" s="38">
        <v>11790525</v>
      </c>
      <c r="AO55" s="38">
        <v>12575843</v>
      </c>
      <c r="AP55" s="38">
        <v>14501554</v>
      </c>
      <c r="AQ55" s="38">
        <v>15432358</v>
      </c>
      <c r="AR55" s="38">
        <v>16221898</v>
      </c>
      <c r="AS55" s="38">
        <v>17477535</v>
      </c>
      <c r="AT55" s="38">
        <v>19119465</v>
      </c>
      <c r="AU55" s="38">
        <v>20906342</v>
      </c>
      <c r="AV55" s="38">
        <v>22386300</v>
      </c>
      <c r="AW55" s="38">
        <v>24326689</v>
      </c>
      <c r="AX55" s="38">
        <v>26849261</v>
      </c>
      <c r="AY55" s="38">
        <v>29895574</v>
      </c>
      <c r="AZ55" s="38">
        <v>33675149</v>
      </c>
      <c r="BA55" s="38">
        <v>38470435</v>
      </c>
      <c r="BB55" s="38">
        <v>43267105</v>
      </c>
      <c r="BC55" s="38">
        <v>46731171</v>
      </c>
      <c r="BD55" s="38">
        <v>49978226</v>
      </c>
      <c r="BE55" s="38">
        <v>55880129</v>
      </c>
      <c r="BF55" s="38">
        <v>59961596</v>
      </c>
      <c r="BG55" s="38">
        <v>64551853</v>
      </c>
      <c r="BH55" s="38">
        <v>70598500</v>
      </c>
      <c r="BI55" s="38">
        <v>77821021</v>
      </c>
      <c r="BJ55" s="38">
        <v>84329710</v>
      </c>
      <c r="BK55" s="38">
        <v>87250744</v>
      </c>
      <c r="BL55" s="38">
        <v>87567212</v>
      </c>
      <c r="BM55" s="38">
        <v>93615183</v>
      </c>
      <c r="BN55" s="38">
        <v>95881713</v>
      </c>
      <c r="BO55" s="38">
        <v>98467021</v>
      </c>
      <c r="BP55" s="38">
        <v>103199180</v>
      </c>
      <c r="BQ55" s="38">
        <v>108189356</v>
      </c>
      <c r="BR55" s="38">
        <v>115134004</v>
      </c>
      <c r="BS55" s="38">
        <v>123917725</v>
      </c>
      <c r="BT55" s="38">
        <v>129807075</v>
      </c>
      <c r="BU55" s="38">
        <v>143020887</v>
      </c>
      <c r="BV55" s="38">
        <v>149518389</v>
      </c>
      <c r="BW55" s="38">
        <v>149466635</v>
      </c>
      <c r="BX55" s="48">
        <v>151653347</v>
      </c>
      <c r="BY55" s="99">
        <v>161314304</v>
      </c>
      <c r="BZ55" s="99">
        <v>168665736</v>
      </c>
      <c r="CA55" s="99">
        <v>184048907</v>
      </c>
      <c r="CB55" s="99">
        <v>197029064</v>
      </c>
      <c r="CC55" s="99">
        <v>201954105</v>
      </c>
      <c r="CD55" s="99">
        <v>188818928</v>
      </c>
      <c r="CE55" s="30">
        <v>193931632</v>
      </c>
      <c r="CF55" s="30">
        <v>203703411</v>
      </c>
      <c r="CG55" s="30">
        <v>214297085</v>
      </c>
      <c r="CH55" s="30">
        <v>218809123</v>
      </c>
      <c r="CI55" s="30">
        <v>224674328</v>
      </c>
    </row>
    <row r="56" spans="1:87" s="108" customFormat="1" ht="12.75" customHeight="1" x14ac:dyDescent="0.2">
      <c r="A56" s="72" t="s">
        <v>34</v>
      </c>
      <c r="B56" s="38">
        <v>476428</v>
      </c>
      <c r="C56" s="38">
        <v>457279</v>
      </c>
      <c r="D56" s="38">
        <v>394550</v>
      </c>
      <c r="E56" s="38">
        <v>307032</v>
      </c>
      <c r="F56" s="38">
        <v>303314</v>
      </c>
      <c r="G56" s="38">
        <v>343660</v>
      </c>
      <c r="H56" s="38">
        <v>359448</v>
      </c>
      <c r="I56" s="38">
        <v>423311</v>
      </c>
      <c r="J56" s="38">
        <v>427880</v>
      </c>
      <c r="K56" s="38">
        <v>396114</v>
      </c>
      <c r="L56" s="38">
        <v>417203</v>
      </c>
      <c r="M56" s="38">
        <v>445573</v>
      </c>
      <c r="N56" s="38">
        <v>536634</v>
      </c>
      <c r="O56" s="38">
        <v>716635</v>
      </c>
      <c r="P56" s="38">
        <v>887235</v>
      </c>
      <c r="Q56" s="38">
        <v>885915</v>
      </c>
      <c r="R56" s="38">
        <v>864036</v>
      </c>
      <c r="S56" s="38">
        <v>942061</v>
      </c>
      <c r="T56" s="38">
        <v>992633</v>
      </c>
      <c r="U56" s="38">
        <v>1081663</v>
      </c>
      <c r="V56" s="38">
        <v>1060843</v>
      </c>
      <c r="W56" s="38">
        <v>1089042</v>
      </c>
      <c r="X56" s="38">
        <v>1202240</v>
      </c>
      <c r="Y56" s="38">
        <v>1311043</v>
      </c>
      <c r="Z56" s="38">
        <v>1316920</v>
      </c>
      <c r="AA56" s="38">
        <v>1334971</v>
      </c>
      <c r="AB56" s="38">
        <v>1471487</v>
      </c>
      <c r="AC56" s="38">
        <v>1559454</v>
      </c>
      <c r="AD56" s="38">
        <v>1615849</v>
      </c>
      <c r="AE56" s="38">
        <v>1678422</v>
      </c>
      <c r="AF56" s="38">
        <v>1749435</v>
      </c>
      <c r="AG56" s="38">
        <v>1853501</v>
      </c>
      <c r="AH56" s="38">
        <v>1872444</v>
      </c>
      <c r="AI56" s="38">
        <v>1950430</v>
      </c>
      <c r="AJ56" s="38">
        <v>2013868</v>
      </c>
      <c r="AK56" s="38">
        <v>2179148</v>
      </c>
      <c r="AL56" s="38">
        <v>2357188</v>
      </c>
      <c r="AM56" s="38">
        <v>2510125</v>
      </c>
      <c r="AN56" s="38">
        <v>2640993</v>
      </c>
      <c r="AO56" s="38">
        <v>2824206</v>
      </c>
      <c r="AP56" s="38">
        <v>3105809</v>
      </c>
      <c r="AQ56" s="38">
        <v>3400216</v>
      </c>
      <c r="AR56" s="38">
        <v>3647207</v>
      </c>
      <c r="AS56" s="38">
        <v>3993286</v>
      </c>
      <c r="AT56" s="38">
        <v>4508700</v>
      </c>
      <c r="AU56" s="38">
        <v>5033836</v>
      </c>
      <c r="AV56" s="38">
        <v>5397314</v>
      </c>
      <c r="AW56" s="38">
        <v>6214686</v>
      </c>
      <c r="AX56" s="38">
        <v>6765503</v>
      </c>
      <c r="AY56" s="38">
        <v>7482588</v>
      </c>
      <c r="AZ56" s="38">
        <v>8349324</v>
      </c>
      <c r="BA56" s="38">
        <v>9405961</v>
      </c>
      <c r="BB56" s="38">
        <v>10415462</v>
      </c>
      <c r="BC56" s="38">
        <v>11281521</v>
      </c>
      <c r="BD56" s="38">
        <v>12107706</v>
      </c>
      <c r="BE56" s="38">
        <v>13506174</v>
      </c>
      <c r="BF56" s="38">
        <v>14602225</v>
      </c>
      <c r="BG56" s="38">
        <v>15789263</v>
      </c>
      <c r="BH56" s="38">
        <v>17231097</v>
      </c>
      <c r="BI56" s="38">
        <v>18912202</v>
      </c>
      <c r="BJ56" s="38">
        <v>20499156</v>
      </c>
      <c r="BK56" s="38">
        <v>21402035</v>
      </c>
      <c r="BL56" s="38">
        <v>21681107</v>
      </c>
      <c r="BM56" s="38">
        <v>22605994</v>
      </c>
      <c r="BN56" s="38">
        <v>23155659</v>
      </c>
      <c r="BO56" s="38">
        <v>24091873</v>
      </c>
      <c r="BP56" s="38">
        <v>25044041</v>
      </c>
      <c r="BQ56" s="38">
        <v>26484048</v>
      </c>
      <c r="BR56" s="38">
        <v>27829739</v>
      </c>
      <c r="BS56" s="38">
        <v>29709976</v>
      </c>
      <c r="BT56" s="38">
        <v>31016020</v>
      </c>
      <c r="BU56" s="38">
        <v>34096690</v>
      </c>
      <c r="BV56" s="38">
        <v>36232090</v>
      </c>
      <c r="BW56" s="38">
        <v>37384520</v>
      </c>
      <c r="BX56" s="48">
        <v>39002159</v>
      </c>
      <c r="BY56" s="99">
        <v>41165248</v>
      </c>
      <c r="BZ56" s="99">
        <v>41982618</v>
      </c>
      <c r="CA56" s="99">
        <v>44307181</v>
      </c>
      <c r="CB56" s="99">
        <v>46353508</v>
      </c>
      <c r="CC56" s="99">
        <v>48469425</v>
      </c>
      <c r="CD56" s="99">
        <v>47989505</v>
      </c>
      <c r="CE56" s="30">
        <v>48798729</v>
      </c>
      <c r="CF56" s="30">
        <v>50435496</v>
      </c>
      <c r="CG56" s="30">
        <v>53283432</v>
      </c>
      <c r="CH56" s="30">
        <v>54478552</v>
      </c>
      <c r="CI56" s="30">
        <v>55958042</v>
      </c>
    </row>
    <row r="57" spans="1:87" s="108" customFormat="1" ht="12.75" customHeight="1" x14ac:dyDescent="0.2">
      <c r="A57" s="72" t="s">
        <v>35</v>
      </c>
      <c r="B57" s="38">
        <v>3834619</v>
      </c>
      <c r="C57" s="38">
        <v>3553932</v>
      </c>
      <c r="D57" s="38">
        <v>3226024</v>
      </c>
      <c r="E57" s="38">
        <v>2617455</v>
      </c>
      <c r="F57" s="38">
        <v>2401425</v>
      </c>
      <c r="G57" s="38">
        <v>2627237</v>
      </c>
      <c r="H57" s="38">
        <v>2799408</v>
      </c>
      <c r="I57" s="38">
        <v>3115276</v>
      </c>
      <c r="J57" s="38">
        <v>3194715</v>
      </c>
      <c r="K57" s="38">
        <v>2936063</v>
      </c>
      <c r="L57" s="38">
        <v>3149741</v>
      </c>
      <c r="M57" s="38">
        <v>3368366</v>
      </c>
      <c r="N57" s="38">
        <v>3963952</v>
      </c>
      <c r="O57" s="38">
        <v>4707598</v>
      </c>
      <c r="P57" s="38">
        <v>5401328</v>
      </c>
      <c r="Q57" s="38">
        <v>5671222</v>
      </c>
      <c r="R57" s="38">
        <v>5817138</v>
      </c>
      <c r="S57" s="38">
        <v>6319991</v>
      </c>
      <c r="T57" s="38">
        <v>6563895</v>
      </c>
      <c r="U57" s="38">
        <v>7035452</v>
      </c>
      <c r="V57" s="38">
        <v>6981521</v>
      </c>
      <c r="W57" s="38">
        <v>7731059</v>
      </c>
      <c r="X57" s="38">
        <v>8437951</v>
      </c>
      <c r="Y57" s="38">
        <v>8794984</v>
      </c>
      <c r="Z57" s="38">
        <v>9334116</v>
      </c>
      <c r="AA57" s="38">
        <v>9446084</v>
      </c>
      <c r="AB57" s="38">
        <v>10083140</v>
      </c>
      <c r="AC57" s="38">
        <v>10711215</v>
      </c>
      <c r="AD57" s="38">
        <v>11296975</v>
      </c>
      <c r="AE57" s="38">
        <v>11553134</v>
      </c>
      <c r="AF57" s="38">
        <v>12349672</v>
      </c>
      <c r="AG57" s="38">
        <v>12869256</v>
      </c>
      <c r="AH57" s="38">
        <v>13509693</v>
      </c>
      <c r="AI57" s="38">
        <v>14303034</v>
      </c>
      <c r="AJ57" s="38">
        <v>14865689</v>
      </c>
      <c r="AK57" s="38">
        <v>15889661</v>
      </c>
      <c r="AL57" s="38">
        <v>16966469</v>
      </c>
      <c r="AM57" s="38">
        <v>18317806</v>
      </c>
      <c r="AN57" s="38">
        <v>19936599</v>
      </c>
      <c r="AO57" s="38">
        <v>21805379</v>
      </c>
      <c r="AP57" s="38">
        <v>23734356</v>
      </c>
      <c r="AQ57" s="38">
        <v>25568040</v>
      </c>
      <c r="AR57" s="38">
        <v>27271111</v>
      </c>
      <c r="AS57" s="38">
        <v>29436174</v>
      </c>
      <c r="AT57" s="38">
        <v>32081062</v>
      </c>
      <c r="AU57" s="38">
        <v>34754335</v>
      </c>
      <c r="AV57" s="38">
        <v>37216918</v>
      </c>
      <c r="AW57" s="38">
        <v>40233156</v>
      </c>
      <c r="AX57" s="38">
        <v>43770472</v>
      </c>
      <c r="AY57" s="38">
        <v>48413051</v>
      </c>
      <c r="AZ57" s="38">
        <v>53926366</v>
      </c>
      <c r="BA57" s="38">
        <v>60919915</v>
      </c>
      <c r="BB57" s="38">
        <v>68061751</v>
      </c>
      <c r="BC57" s="38">
        <v>74684117</v>
      </c>
      <c r="BD57" s="38">
        <v>81246208</v>
      </c>
      <c r="BE57" s="38">
        <v>91835488</v>
      </c>
      <c r="BF57" s="38">
        <v>99444868</v>
      </c>
      <c r="BG57" s="38">
        <v>107119258</v>
      </c>
      <c r="BH57" s="38">
        <v>116181336</v>
      </c>
      <c r="BI57" s="38">
        <v>127621692</v>
      </c>
      <c r="BJ57" s="38">
        <v>134399396</v>
      </c>
      <c r="BK57" s="38">
        <v>138781619</v>
      </c>
      <c r="BL57" s="38">
        <v>141024206</v>
      </c>
      <c r="BM57" s="38">
        <v>147930356</v>
      </c>
      <c r="BN57" s="38">
        <v>152577979</v>
      </c>
      <c r="BO57" s="38">
        <v>160321723</v>
      </c>
      <c r="BP57" s="38">
        <v>168623085</v>
      </c>
      <c r="BQ57" s="38">
        <v>178796797</v>
      </c>
      <c r="BR57" s="38">
        <v>189884749</v>
      </c>
      <c r="BS57" s="38">
        <v>203986701</v>
      </c>
      <c r="BT57" s="38">
        <v>216220842</v>
      </c>
      <c r="BU57" s="38">
        <v>243131953</v>
      </c>
      <c r="BV57" s="38">
        <v>253084831</v>
      </c>
      <c r="BW57" s="38">
        <v>254183196</v>
      </c>
      <c r="BX57" s="48">
        <v>258695757</v>
      </c>
      <c r="BY57" s="99">
        <v>271160236</v>
      </c>
      <c r="BZ57" s="99">
        <v>282446783</v>
      </c>
      <c r="CA57" s="99">
        <v>304854834</v>
      </c>
      <c r="CB57" s="99">
        <v>322542599</v>
      </c>
      <c r="CC57" s="99">
        <v>335752801</v>
      </c>
      <c r="CD57" s="99">
        <v>324495729</v>
      </c>
      <c r="CE57" s="30">
        <v>336319665</v>
      </c>
      <c r="CF57" s="30">
        <v>353228041</v>
      </c>
      <c r="CG57" s="30">
        <v>372025854</v>
      </c>
      <c r="CH57" s="30">
        <v>380975860</v>
      </c>
      <c r="CI57" s="30">
        <v>399204457</v>
      </c>
    </row>
    <row r="58" spans="1:87" s="108" customFormat="1" ht="12.75" customHeight="1" x14ac:dyDescent="0.2">
      <c r="A58" s="72" t="s">
        <v>42</v>
      </c>
      <c r="B58" s="38">
        <v>319964</v>
      </c>
      <c r="C58" s="38">
        <v>300727</v>
      </c>
      <c r="D58" s="38">
        <v>261841</v>
      </c>
      <c r="E58" s="38">
        <v>202077</v>
      </c>
      <c r="F58" s="38">
        <v>198577</v>
      </c>
      <c r="G58" s="38">
        <v>228425</v>
      </c>
      <c r="H58" s="38">
        <v>240039</v>
      </c>
      <c r="I58" s="38">
        <v>258513</v>
      </c>
      <c r="J58" s="38">
        <v>272053</v>
      </c>
      <c r="K58" s="38">
        <v>258245</v>
      </c>
      <c r="L58" s="38">
        <v>274736</v>
      </c>
      <c r="M58" s="38">
        <v>284990</v>
      </c>
      <c r="N58" s="38">
        <v>347296</v>
      </c>
      <c r="O58" s="38">
        <v>409374</v>
      </c>
      <c r="P58" s="38">
        <v>449721</v>
      </c>
      <c r="Q58" s="38">
        <v>484603</v>
      </c>
      <c r="R58" s="38">
        <v>515410</v>
      </c>
      <c r="S58" s="38">
        <v>567670</v>
      </c>
      <c r="T58" s="38">
        <v>616737</v>
      </c>
      <c r="U58" s="38">
        <v>668984</v>
      </c>
      <c r="V58" s="38">
        <v>673477</v>
      </c>
      <c r="W58" s="38">
        <v>712273</v>
      </c>
      <c r="X58" s="38">
        <v>793254</v>
      </c>
      <c r="Y58" s="38">
        <v>839314</v>
      </c>
      <c r="Z58" s="38">
        <v>899555</v>
      </c>
      <c r="AA58" s="38">
        <v>938123</v>
      </c>
      <c r="AB58" s="38">
        <v>1013374</v>
      </c>
      <c r="AC58" s="38">
        <v>1070275</v>
      </c>
      <c r="AD58" s="38">
        <v>1142203</v>
      </c>
      <c r="AE58" s="38">
        <v>1163390</v>
      </c>
      <c r="AF58" s="38">
        <v>1264513</v>
      </c>
      <c r="AG58" s="38">
        <v>1336029</v>
      </c>
      <c r="AH58" s="38">
        <v>1407002</v>
      </c>
      <c r="AI58" s="38">
        <v>1508847</v>
      </c>
      <c r="AJ58" s="38">
        <v>1569496</v>
      </c>
      <c r="AK58" s="38">
        <v>1686222</v>
      </c>
      <c r="AL58" s="38">
        <v>1821815</v>
      </c>
      <c r="AM58" s="38">
        <v>2005224</v>
      </c>
      <c r="AN58" s="38">
        <v>2190901</v>
      </c>
      <c r="AO58" s="38">
        <v>2423684</v>
      </c>
      <c r="AP58" s="38">
        <v>2704569</v>
      </c>
      <c r="AQ58" s="38">
        <v>2883035</v>
      </c>
      <c r="AR58" s="38">
        <v>3123275</v>
      </c>
      <c r="AS58" s="38">
        <v>3454496</v>
      </c>
      <c r="AT58" s="38">
        <v>3904694</v>
      </c>
      <c r="AU58" s="38">
        <v>4303541</v>
      </c>
      <c r="AV58" s="38">
        <v>4654789</v>
      </c>
      <c r="AW58" s="38">
        <v>5298490</v>
      </c>
      <c r="AX58" s="38">
        <v>5992133</v>
      </c>
      <c r="AY58" s="38">
        <v>6918486</v>
      </c>
      <c r="AZ58" s="38">
        <v>7933244</v>
      </c>
      <c r="BA58" s="38">
        <v>9103517</v>
      </c>
      <c r="BB58" s="38">
        <v>10322710</v>
      </c>
      <c r="BC58" s="38">
        <v>11382317</v>
      </c>
      <c r="BD58" s="38">
        <v>12517472</v>
      </c>
      <c r="BE58" s="38">
        <v>14210646</v>
      </c>
      <c r="BF58" s="38">
        <v>15763328</v>
      </c>
      <c r="BG58" s="38">
        <v>17406893</v>
      </c>
      <c r="BH58" s="38">
        <v>19252450</v>
      </c>
      <c r="BI58" s="38">
        <v>21178040</v>
      </c>
      <c r="BJ58" s="38">
        <v>22615156</v>
      </c>
      <c r="BK58" s="38">
        <v>22816859</v>
      </c>
      <c r="BL58" s="38">
        <v>23517974</v>
      </c>
      <c r="BM58" s="38">
        <v>24593864</v>
      </c>
      <c r="BN58" s="38">
        <v>25273147</v>
      </c>
      <c r="BO58" s="38">
        <v>26972428</v>
      </c>
      <c r="BP58" s="38">
        <v>28647435</v>
      </c>
      <c r="BQ58" s="38">
        <v>31044844</v>
      </c>
      <c r="BR58" s="38">
        <v>32420019</v>
      </c>
      <c r="BS58" s="38">
        <v>35149444</v>
      </c>
      <c r="BT58" s="38">
        <v>37124806</v>
      </c>
      <c r="BU58" s="38">
        <v>42282766</v>
      </c>
      <c r="BV58" s="38">
        <v>43625486</v>
      </c>
      <c r="BW58" s="38">
        <v>44634656</v>
      </c>
      <c r="BX58" s="48">
        <v>45739285</v>
      </c>
      <c r="BY58" s="99">
        <v>48596658</v>
      </c>
      <c r="BZ58" s="99">
        <v>49956318</v>
      </c>
      <c r="CA58" s="99">
        <v>53764663</v>
      </c>
      <c r="CB58" s="99">
        <v>56418112</v>
      </c>
      <c r="CC58" s="99">
        <v>58161697</v>
      </c>
      <c r="CD58" s="99">
        <v>55982794</v>
      </c>
      <c r="CE58" s="30">
        <v>57542001</v>
      </c>
      <c r="CF58" s="30">
        <v>60356243</v>
      </c>
      <c r="CG58" s="30">
        <v>64885144</v>
      </c>
      <c r="CH58" s="30">
        <v>66379032</v>
      </c>
      <c r="CI58" s="30">
        <v>70518844</v>
      </c>
    </row>
    <row r="59" spans="1:87" s="108" customFormat="1" ht="12.75" customHeight="1" x14ac:dyDescent="0.2">
      <c r="A59" s="72" t="s">
        <v>43</v>
      </c>
      <c r="B59" s="38">
        <v>3669625</v>
      </c>
      <c r="C59" s="38">
        <v>3452793</v>
      </c>
      <c r="D59" s="38">
        <v>3042024</v>
      </c>
      <c r="E59" s="38">
        <v>2426877</v>
      </c>
      <c r="F59" s="38">
        <v>2157299</v>
      </c>
      <c r="G59" s="38">
        <v>2350510</v>
      </c>
      <c r="H59" s="38">
        <v>2562234</v>
      </c>
      <c r="I59" s="38">
        <v>2899999</v>
      </c>
      <c r="J59" s="38">
        <v>3057312</v>
      </c>
      <c r="K59" s="38">
        <v>2863890</v>
      </c>
      <c r="L59" s="38">
        <v>3099122</v>
      </c>
      <c r="M59" s="38">
        <v>3430746</v>
      </c>
      <c r="N59" s="38">
        <v>4073300</v>
      </c>
      <c r="O59" s="38">
        <v>5034308</v>
      </c>
      <c r="P59" s="38">
        <v>6016731</v>
      </c>
      <c r="Q59" s="38">
        <v>6488445</v>
      </c>
      <c r="R59" s="38">
        <v>6527062</v>
      </c>
      <c r="S59" s="38">
        <v>6856724</v>
      </c>
      <c r="T59" s="38">
        <v>7248307</v>
      </c>
      <c r="U59" s="38">
        <v>7836574</v>
      </c>
      <c r="V59" s="38">
        <v>7900884</v>
      </c>
      <c r="W59" s="38">
        <v>8745273</v>
      </c>
      <c r="X59" s="38">
        <v>9984294</v>
      </c>
      <c r="Y59" s="38">
        <v>10801191</v>
      </c>
      <c r="Z59" s="38">
        <v>11636844</v>
      </c>
      <c r="AA59" s="38">
        <v>11849672</v>
      </c>
      <c r="AB59" s="38">
        <v>12613033</v>
      </c>
      <c r="AC59" s="38">
        <v>13712212</v>
      </c>
      <c r="AD59" s="38">
        <v>14597121</v>
      </c>
      <c r="AE59" s="38">
        <v>14369304</v>
      </c>
      <c r="AF59" s="38">
        <v>15456025</v>
      </c>
      <c r="AG59" s="38">
        <v>16287813</v>
      </c>
      <c r="AH59" s="38">
        <v>17111611</v>
      </c>
      <c r="AI59" s="38">
        <v>18410498</v>
      </c>
      <c r="AJ59" s="38">
        <v>19319556</v>
      </c>
      <c r="AK59" s="38">
        <v>20730804</v>
      </c>
      <c r="AL59" s="38">
        <v>22282682</v>
      </c>
      <c r="AM59" s="38">
        <v>24137908</v>
      </c>
      <c r="AN59" s="38">
        <v>26025294</v>
      </c>
      <c r="AO59" s="38">
        <v>28601354</v>
      </c>
      <c r="AP59" s="38">
        <v>32012513</v>
      </c>
      <c r="AQ59" s="38">
        <v>34663232</v>
      </c>
      <c r="AR59" s="38">
        <v>37284640</v>
      </c>
      <c r="AS59" s="38">
        <v>40491556</v>
      </c>
      <c r="AT59" s="38">
        <v>44253408</v>
      </c>
      <c r="AU59" s="38">
        <v>48160578</v>
      </c>
      <c r="AV59" s="38">
        <v>51810329</v>
      </c>
      <c r="AW59" s="38">
        <v>56579284</v>
      </c>
      <c r="AX59" s="38">
        <v>62009111</v>
      </c>
      <c r="AY59" s="38">
        <v>68856777</v>
      </c>
      <c r="AZ59" s="38">
        <v>76525275</v>
      </c>
      <c r="BA59" s="38">
        <v>86354981</v>
      </c>
      <c r="BB59" s="38">
        <v>96485131</v>
      </c>
      <c r="BC59" s="38">
        <v>104312943</v>
      </c>
      <c r="BD59" s="38">
        <v>112659400</v>
      </c>
      <c r="BE59" s="38">
        <v>124743741</v>
      </c>
      <c r="BF59" s="38">
        <v>133914525</v>
      </c>
      <c r="BG59" s="38">
        <v>143016805</v>
      </c>
      <c r="BH59" s="38">
        <v>154440417</v>
      </c>
      <c r="BI59" s="38">
        <v>169577023</v>
      </c>
      <c r="BJ59" s="38">
        <v>181460752</v>
      </c>
      <c r="BK59" s="38">
        <v>190753441</v>
      </c>
      <c r="BL59" s="38">
        <v>194173641</v>
      </c>
      <c r="BM59" s="38">
        <v>207903745</v>
      </c>
      <c r="BN59" s="38">
        <v>213221675</v>
      </c>
      <c r="BO59" s="38">
        <v>220859004</v>
      </c>
      <c r="BP59" s="38">
        <v>233937230</v>
      </c>
      <c r="BQ59" s="38">
        <v>248319615</v>
      </c>
      <c r="BR59" s="38">
        <v>263419789</v>
      </c>
      <c r="BS59" s="38">
        <v>282721327</v>
      </c>
      <c r="BT59" s="38">
        <v>294385353</v>
      </c>
      <c r="BU59" s="38">
        <v>325986254</v>
      </c>
      <c r="BV59" s="38">
        <v>336916398</v>
      </c>
      <c r="BW59" s="38">
        <v>341589825</v>
      </c>
      <c r="BX59" s="48">
        <v>347909706</v>
      </c>
      <c r="BY59" s="99">
        <v>365570669</v>
      </c>
      <c r="BZ59" s="99">
        <v>379875789</v>
      </c>
      <c r="CA59" s="99">
        <v>411429324</v>
      </c>
      <c r="CB59" s="99">
        <v>436119901</v>
      </c>
      <c r="CC59" s="99">
        <v>454205650</v>
      </c>
      <c r="CD59" s="99">
        <v>433835108</v>
      </c>
      <c r="CE59" s="30">
        <v>450004270</v>
      </c>
      <c r="CF59" s="30">
        <v>469115365</v>
      </c>
      <c r="CG59" s="30">
        <v>487437298</v>
      </c>
      <c r="CH59" s="30">
        <v>498298854</v>
      </c>
      <c r="CI59" s="30">
        <v>507749269</v>
      </c>
    </row>
    <row r="60" spans="1:87" s="108" customFormat="1" ht="12.75" customHeight="1" x14ac:dyDescent="0.2">
      <c r="A60" s="72" t="s">
        <v>45</v>
      </c>
      <c r="B60" s="38">
        <v>14013898</v>
      </c>
      <c r="C60" s="38">
        <v>13092046</v>
      </c>
      <c r="D60" s="38">
        <v>11318752</v>
      </c>
      <c r="E60" s="38">
        <v>8801563</v>
      </c>
      <c r="F60" s="38">
        <v>8228418</v>
      </c>
      <c r="G60" s="38">
        <v>9017522</v>
      </c>
      <c r="H60" s="38">
        <v>9675890</v>
      </c>
      <c r="I60" s="38">
        <v>10904321</v>
      </c>
      <c r="J60" s="38">
        <v>11309689</v>
      </c>
      <c r="K60" s="38">
        <v>10661963</v>
      </c>
      <c r="L60" s="38">
        <v>11151948</v>
      </c>
      <c r="M60" s="38">
        <v>11692306</v>
      </c>
      <c r="N60" s="38">
        <v>13199844</v>
      </c>
      <c r="O60" s="38">
        <v>15183496</v>
      </c>
      <c r="P60" s="38">
        <v>17800517</v>
      </c>
      <c r="Q60" s="38">
        <v>19492050</v>
      </c>
      <c r="R60" s="38">
        <v>20602349</v>
      </c>
      <c r="S60" s="38">
        <v>22727197</v>
      </c>
      <c r="T60" s="38">
        <v>24052176</v>
      </c>
      <c r="U60" s="38">
        <v>25543581</v>
      </c>
      <c r="V60" s="38">
        <v>25577506</v>
      </c>
      <c r="W60" s="38">
        <v>27457579</v>
      </c>
      <c r="X60" s="38">
        <v>29682903</v>
      </c>
      <c r="Y60" s="38">
        <v>31084182</v>
      </c>
      <c r="Z60" s="38">
        <v>33116385</v>
      </c>
      <c r="AA60" s="38">
        <v>34215895</v>
      </c>
      <c r="AB60" s="38">
        <v>36460764</v>
      </c>
      <c r="AC60" s="38">
        <v>38762524</v>
      </c>
      <c r="AD60" s="38">
        <v>41126219</v>
      </c>
      <c r="AE60" s="38">
        <v>42843619</v>
      </c>
      <c r="AF60" s="38">
        <v>45477555</v>
      </c>
      <c r="AG60" s="38">
        <v>47504266</v>
      </c>
      <c r="AH60" s="38">
        <v>49536752</v>
      </c>
      <c r="AI60" s="38">
        <v>52264902</v>
      </c>
      <c r="AJ60" s="38">
        <v>54369325</v>
      </c>
      <c r="AK60" s="38">
        <v>58118726</v>
      </c>
      <c r="AL60" s="38">
        <v>61648456</v>
      </c>
      <c r="AM60" s="38">
        <v>66196469</v>
      </c>
      <c r="AN60" s="38">
        <v>71479903</v>
      </c>
      <c r="AO60" s="38">
        <v>78776816</v>
      </c>
      <c r="AP60" s="38">
        <v>83071288</v>
      </c>
      <c r="AQ60" s="38">
        <v>89047201</v>
      </c>
      <c r="AR60" s="38">
        <v>94929281</v>
      </c>
      <c r="AS60" s="38">
        <v>101465178</v>
      </c>
      <c r="AT60" s="38">
        <v>108509841</v>
      </c>
      <c r="AU60" s="38">
        <v>117015303</v>
      </c>
      <c r="AV60" s="38">
        <v>125715333</v>
      </c>
      <c r="AW60" s="38">
        <v>134311660</v>
      </c>
      <c r="AX60" s="38">
        <v>145283921</v>
      </c>
      <c r="AY60" s="38">
        <v>158202463</v>
      </c>
      <c r="AZ60" s="38">
        <v>173256984</v>
      </c>
      <c r="BA60" s="38">
        <v>193492120</v>
      </c>
      <c r="BB60" s="38">
        <v>216591571</v>
      </c>
      <c r="BC60" s="38">
        <v>235868407</v>
      </c>
      <c r="BD60" s="38">
        <v>252520580</v>
      </c>
      <c r="BE60" s="38">
        <v>281237120</v>
      </c>
      <c r="BF60" s="38">
        <v>300274723</v>
      </c>
      <c r="BG60" s="38">
        <v>320222707</v>
      </c>
      <c r="BH60" s="38">
        <v>341560472</v>
      </c>
      <c r="BI60" s="38">
        <v>372770916</v>
      </c>
      <c r="BJ60" s="38">
        <v>400768536</v>
      </c>
      <c r="BK60" s="38">
        <v>423896642</v>
      </c>
      <c r="BL60" s="38">
        <v>434303507</v>
      </c>
      <c r="BM60" s="38">
        <v>453736621</v>
      </c>
      <c r="BN60" s="38">
        <v>462007920</v>
      </c>
      <c r="BO60" s="38">
        <v>475978676</v>
      </c>
      <c r="BP60" s="38">
        <v>501667073</v>
      </c>
      <c r="BQ60" s="38">
        <v>528362604</v>
      </c>
      <c r="BR60" s="38">
        <v>557023833</v>
      </c>
      <c r="BS60" s="38">
        <v>591847125</v>
      </c>
      <c r="BT60" s="38">
        <v>619658834</v>
      </c>
      <c r="BU60" s="38">
        <v>657894432</v>
      </c>
      <c r="BV60" s="38">
        <v>676824781</v>
      </c>
      <c r="BW60" s="38">
        <v>678646578</v>
      </c>
      <c r="BX60" s="48">
        <v>695479004</v>
      </c>
      <c r="BY60" s="99">
        <v>741123734</v>
      </c>
      <c r="BZ60" s="99">
        <v>786571090</v>
      </c>
      <c r="CA60" s="99">
        <v>851436753</v>
      </c>
      <c r="CB60" s="99">
        <v>915526229</v>
      </c>
      <c r="CC60" s="99">
        <v>949249931</v>
      </c>
      <c r="CD60" s="99">
        <v>904025570</v>
      </c>
      <c r="CE60" s="30">
        <v>942522791</v>
      </c>
      <c r="CF60" s="30">
        <v>983867508</v>
      </c>
      <c r="CG60" s="30">
        <v>1041930542</v>
      </c>
      <c r="CH60" s="30">
        <v>1062390591</v>
      </c>
      <c r="CI60" s="30">
        <v>1110344725</v>
      </c>
    </row>
    <row r="61" spans="1:87" s="108" customFormat="1" ht="12.75" customHeight="1" x14ac:dyDescent="0.2">
      <c r="A61" s="72" t="s">
        <v>72</v>
      </c>
      <c r="B61" s="38">
        <v>7517597</v>
      </c>
      <c r="C61" s="38">
        <v>6883456</v>
      </c>
      <c r="D61" s="38">
        <v>5828711</v>
      </c>
      <c r="E61" s="38">
        <v>4397661</v>
      </c>
      <c r="F61" s="38">
        <v>4095752</v>
      </c>
      <c r="G61" s="38">
        <v>4726584</v>
      </c>
      <c r="H61" s="38">
        <v>5070868</v>
      </c>
      <c r="I61" s="38">
        <v>5875913</v>
      </c>
      <c r="J61" s="38">
        <v>6235354</v>
      </c>
      <c r="K61" s="38">
        <v>5605462</v>
      </c>
      <c r="L61" s="38">
        <v>5959161</v>
      </c>
      <c r="M61" s="38">
        <v>6444260</v>
      </c>
      <c r="N61" s="38">
        <v>7696310</v>
      </c>
      <c r="O61" s="38">
        <v>9234786</v>
      </c>
      <c r="P61" s="38">
        <v>10804568</v>
      </c>
      <c r="Q61" s="38">
        <v>11571847</v>
      </c>
      <c r="R61" s="38">
        <v>11761768</v>
      </c>
      <c r="S61" s="38">
        <v>12699547</v>
      </c>
      <c r="T61" s="38">
        <v>13870275</v>
      </c>
      <c r="U61" s="38">
        <v>14701973</v>
      </c>
      <c r="V61" s="38">
        <v>14498541</v>
      </c>
      <c r="W61" s="38">
        <v>16221820</v>
      </c>
      <c r="X61" s="38">
        <v>17840158</v>
      </c>
      <c r="Y61" s="38">
        <v>18708768</v>
      </c>
      <c r="Z61" s="38">
        <v>20115192</v>
      </c>
      <c r="AA61" s="38">
        <v>19669497</v>
      </c>
      <c r="AB61" s="38">
        <v>20855610</v>
      </c>
      <c r="AC61" s="38">
        <v>22547796</v>
      </c>
      <c r="AD61" s="38">
        <v>23720774</v>
      </c>
      <c r="AE61" s="38">
        <v>23857943</v>
      </c>
      <c r="AF61" s="38">
        <v>25072029</v>
      </c>
      <c r="AG61" s="38">
        <v>25978224</v>
      </c>
      <c r="AH61" s="38">
        <v>26517344</v>
      </c>
      <c r="AI61" s="38">
        <v>27631782</v>
      </c>
      <c r="AJ61" s="38">
        <v>28636796</v>
      </c>
      <c r="AK61" s="38">
        <v>30646097</v>
      </c>
      <c r="AL61" s="38">
        <v>32850318</v>
      </c>
      <c r="AM61" s="38">
        <v>35384053</v>
      </c>
      <c r="AN61" s="38">
        <v>37884917</v>
      </c>
      <c r="AO61" s="38">
        <v>41141969</v>
      </c>
      <c r="AP61" s="38">
        <v>44728878</v>
      </c>
      <c r="AQ61" s="38">
        <v>48088251</v>
      </c>
      <c r="AR61" s="38">
        <v>51007007</v>
      </c>
      <c r="AS61" s="38">
        <v>55718666</v>
      </c>
      <c r="AT61" s="38">
        <v>61303176</v>
      </c>
      <c r="AU61" s="38">
        <v>67546835</v>
      </c>
      <c r="AV61" s="38">
        <v>73581208</v>
      </c>
      <c r="AW61" s="38">
        <v>80825464</v>
      </c>
      <c r="AX61" s="38">
        <v>88847045</v>
      </c>
      <c r="AY61" s="38">
        <v>98035112</v>
      </c>
      <c r="AZ61" s="38">
        <v>108607837</v>
      </c>
      <c r="BA61" s="38">
        <v>119691646</v>
      </c>
      <c r="BB61" s="38">
        <v>132195969</v>
      </c>
      <c r="BC61" s="38">
        <v>141240916</v>
      </c>
      <c r="BD61" s="38">
        <v>147914937</v>
      </c>
      <c r="BE61" s="38">
        <v>160163819</v>
      </c>
      <c r="BF61" s="38">
        <v>170050440</v>
      </c>
      <c r="BG61" s="38">
        <v>178939115</v>
      </c>
      <c r="BH61" s="38">
        <v>189584760</v>
      </c>
      <c r="BI61" s="38">
        <v>203660631</v>
      </c>
      <c r="BJ61" s="38">
        <v>220747538</v>
      </c>
      <c r="BK61" s="38">
        <v>234334315</v>
      </c>
      <c r="BL61" s="38">
        <v>242821685</v>
      </c>
      <c r="BM61" s="38">
        <v>255874461</v>
      </c>
      <c r="BN61" s="38">
        <v>263462472</v>
      </c>
      <c r="BO61" s="38">
        <v>272695390</v>
      </c>
      <c r="BP61" s="38">
        <v>283764332</v>
      </c>
      <c r="BQ61" s="38">
        <v>297493736</v>
      </c>
      <c r="BR61" s="38">
        <v>311508972</v>
      </c>
      <c r="BS61" s="38">
        <v>330160524</v>
      </c>
      <c r="BT61" s="38">
        <v>342610883</v>
      </c>
      <c r="BU61" s="38">
        <v>369918816</v>
      </c>
      <c r="BV61" s="38">
        <v>377188659</v>
      </c>
      <c r="BW61" s="38">
        <v>387490803</v>
      </c>
      <c r="BX61" s="48">
        <v>399420473</v>
      </c>
      <c r="BY61" s="99">
        <v>417587580</v>
      </c>
      <c r="BZ61" s="99">
        <v>432040298</v>
      </c>
      <c r="CA61" s="99">
        <v>462703547</v>
      </c>
      <c r="CB61" s="99">
        <v>489076073</v>
      </c>
      <c r="CC61" s="99">
        <v>512992347</v>
      </c>
      <c r="CD61" s="99">
        <v>499700440</v>
      </c>
      <c r="CE61" s="30">
        <v>516390019</v>
      </c>
      <c r="CF61" s="30">
        <v>541297313</v>
      </c>
      <c r="CG61" s="30">
        <v>575424657</v>
      </c>
      <c r="CH61" s="30">
        <v>586654356</v>
      </c>
      <c r="CI61" s="30">
        <v>610294807</v>
      </c>
    </row>
    <row r="62" spans="1:87" s="108" customFormat="1" ht="12.75" customHeight="1" x14ac:dyDescent="0.2">
      <c r="A62" s="72" t="s">
        <v>49</v>
      </c>
      <c r="B62" s="38">
        <v>599091</v>
      </c>
      <c r="C62" s="38">
        <v>541659</v>
      </c>
      <c r="D62" s="38">
        <v>485183</v>
      </c>
      <c r="E62" s="38">
        <v>390619</v>
      </c>
      <c r="F62" s="38">
        <v>378890</v>
      </c>
      <c r="G62" s="38">
        <v>406287</v>
      </c>
      <c r="H62" s="38">
        <v>438844</v>
      </c>
      <c r="I62" s="38">
        <v>489162</v>
      </c>
      <c r="J62" s="38">
        <v>508823</v>
      </c>
      <c r="K62" s="38">
        <v>467685</v>
      </c>
      <c r="L62" s="38">
        <v>505798</v>
      </c>
      <c r="M62" s="38">
        <v>541214</v>
      </c>
      <c r="N62" s="38">
        <v>696083</v>
      </c>
      <c r="O62" s="38">
        <v>894574</v>
      </c>
      <c r="P62" s="38">
        <v>1043932</v>
      </c>
      <c r="Q62" s="38">
        <v>1079147</v>
      </c>
      <c r="R62" s="38">
        <v>1077842</v>
      </c>
      <c r="S62" s="38">
        <v>1079181</v>
      </c>
      <c r="T62" s="38">
        <v>1140325</v>
      </c>
      <c r="U62" s="38">
        <v>1123071</v>
      </c>
      <c r="V62" s="38">
        <v>1098442</v>
      </c>
      <c r="W62" s="38">
        <v>1216291</v>
      </c>
      <c r="X62" s="38">
        <v>1342777</v>
      </c>
      <c r="Y62" s="38">
        <v>1412470</v>
      </c>
      <c r="Z62" s="38">
        <v>1508662</v>
      </c>
      <c r="AA62" s="38">
        <v>1502323</v>
      </c>
      <c r="AB62" s="38">
        <v>1606632</v>
      </c>
      <c r="AC62" s="38">
        <v>1674486</v>
      </c>
      <c r="AD62" s="38">
        <v>1718878</v>
      </c>
      <c r="AE62" s="38">
        <v>1792909</v>
      </c>
      <c r="AF62" s="38">
        <v>1892958</v>
      </c>
      <c r="AG62" s="38">
        <v>1933992</v>
      </c>
      <c r="AH62" s="38">
        <v>2023170</v>
      </c>
      <c r="AI62" s="38">
        <v>2168580</v>
      </c>
      <c r="AJ62" s="38">
        <v>2265422</v>
      </c>
      <c r="AK62" s="38">
        <v>2415588</v>
      </c>
      <c r="AL62" s="38">
        <v>2600175</v>
      </c>
      <c r="AM62" s="38">
        <v>2839896</v>
      </c>
      <c r="AN62" s="38">
        <v>3081944</v>
      </c>
      <c r="AO62" s="38">
        <v>3367292</v>
      </c>
      <c r="AP62" s="38">
        <v>3591223</v>
      </c>
      <c r="AQ62" s="38">
        <v>3901501</v>
      </c>
      <c r="AR62" s="38">
        <v>4137466</v>
      </c>
      <c r="AS62" s="38">
        <v>4509719</v>
      </c>
      <c r="AT62" s="38">
        <v>4852718</v>
      </c>
      <c r="AU62" s="38">
        <v>5141980</v>
      </c>
      <c r="AV62" s="38">
        <v>5542974</v>
      </c>
      <c r="AW62" s="38">
        <v>6089748</v>
      </c>
      <c r="AX62" s="38">
        <v>6670062</v>
      </c>
      <c r="AY62" s="38">
        <v>7317339</v>
      </c>
      <c r="AZ62" s="38">
        <v>8141272</v>
      </c>
      <c r="BA62" s="38">
        <v>9180926</v>
      </c>
      <c r="BB62" s="38">
        <v>10263218</v>
      </c>
      <c r="BC62" s="38">
        <v>11036291</v>
      </c>
      <c r="BD62" s="38">
        <v>11889587</v>
      </c>
      <c r="BE62" s="38">
        <v>13183169</v>
      </c>
      <c r="BF62" s="38">
        <v>14161118</v>
      </c>
      <c r="BG62" s="38">
        <v>15174497</v>
      </c>
      <c r="BH62" s="38">
        <v>16310385</v>
      </c>
      <c r="BI62" s="38">
        <v>17980326</v>
      </c>
      <c r="BJ62" s="38">
        <v>19558749</v>
      </c>
      <c r="BK62" s="38">
        <v>20126430</v>
      </c>
      <c r="BL62" s="38">
        <v>20262475</v>
      </c>
      <c r="BM62" s="38">
        <v>21129162</v>
      </c>
      <c r="BN62" s="38">
        <v>21912612</v>
      </c>
      <c r="BO62" s="38">
        <v>22450155</v>
      </c>
      <c r="BP62" s="38">
        <v>23620343</v>
      </c>
      <c r="BQ62" s="38">
        <v>24609391</v>
      </c>
      <c r="BR62" s="38">
        <v>25983431</v>
      </c>
      <c r="BS62" s="38">
        <v>27500515</v>
      </c>
      <c r="BT62" s="38">
        <v>28568304</v>
      </c>
      <c r="BU62" s="38">
        <v>30980284</v>
      </c>
      <c r="BV62" s="38">
        <v>32975637</v>
      </c>
      <c r="BW62" s="38">
        <v>34278487</v>
      </c>
      <c r="BX62" s="48">
        <v>35855131</v>
      </c>
      <c r="BY62" s="99">
        <v>37584561</v>
      </c>
      <c r="BZ62" s="99">
        <v>38567371</v>
      </c>
      <c r="CA62" s="99">
        <v>40664256</v>
      </c>
      <c r="CB62" s="99">
        <v>42661474</v>
      </c>
      <c r="CC62" s="99">
        <v>44122354</v>
      </c>
      <c r="CD62" s="99">
        <v>42772951</v>
      </c>
      <c r="CE62" s="30">
        <v>44200452</v>
      </c>
      <c r="CF62" s="30">
        <v>46248437</v>
      </c>
      <c r="CG62" s="30">
        <v>48184495</v>
      </c>
      <c r="CH62" s="30">
        <v>49433814</v>
      </c>
      <c r="CI62" s="30">
        <v>51532166</v>
      </c>
    </row>
    <row r="63" spans="1:87" s="108" customFormat="1" ht="12.75" customHeight="1" x14ac:dyDescent="0.2">
      <c r="A63" s="73" t="s">
        <v>52</v>
      </c>
      <c r="B63" s="38">
        <v>226088</v>
      </c>
      <c r="C63" s="38">
        <v>205717</v>
      </c>
      <c r="D63" s="38">
        <v>168754</v>
      </c>
      <c r="E63" s="38">
        <v>129137</v>
      </c>
      <c r="F63" s="38">
        <v>119717</v>
      </c>
      <c r="G63" s="38">
        <v>135431</v>
      </c>
      <c r="H63" s="38">
        <v>146941</v>
      </c>
      <c r="I63" s="38">
        <v>166668</v>
      </c>
      <c r="J63" s="38">
        <v>171650</v>
      </c>
      <c r="K63" s="38">
        <v>161623</v>
      </c>
      <c r="L63" s="38">
        <v>174604</v>
      </c>
      <c r="M63" s="38">
        <v>186513</v>
      </c>
      <c r="N63" s="38">
        <v>222930</v>
      </c>
      <c r="O63" s="38">
        <v>265917</v>
      </c>
      <c r="P63" s="38">
        <v>301930</v>
      </c>
      <c r="Q63" s="38">
        <v>299435</v>
      </c>
      <c r="R63" s="38">
        <v>324846</v>
      </c>
      <c r="S63" s="38">
        <v>370365</v>
      </c>
      <c r="T63" s="38">
        <v>396374</v>
      </c>
      <c r="U63" s="38">
        <v>424789</v>
      </c>
      <c r="V63" s="38">
        <v>408053</v>
      </c>
      <c r="W63" s="38">
        <v>436122</v>
      </c>
      <c r="X63" s="38">
        <v>498064</v>
      </c>
      <c r="Y63" s="38">
        <v>511321</v>
      </c>
      <c r="Z63" s="38">
        <v>536317</v>
      </c>
      <c r="AA63" s="38">
        <v>541712</v>
      </c>
      <c r="AB63" s="38">
        <v>564889</v>
      </c>
      <c r="AC63" s="38">
        <v>617302</v>
      </c>
      <c r="AD63" s="38">
        <v>639902</v>
      </c>
      <c r="AE63" s="38">
        <v>652945</v>
      </c>
      <c r="AF63" s="38">
        <v>702823</v>
      </c>
      <c r="AG63" s="38">
        <v>743677</v>
      </c>
      <c r="AH63" s="38">
        <v>774221</v>
      </c>
      <c r="AI63" s="38">
        <v>812840</v>
      </c>
      <c r="AJ63" s="38">
        <v>843250</v>
      </c>
      <c r="AK63" s="38">
        <v>903435</v>
      </c>
      <c r="AL63" s="38">
        <v>990370</v>
      </c>
      <c r="AM63" s="38">
        <v>1124042</v>
      </c>
      <c r="AN63" s="38">
        <v>1217400</v>
      </c>
      <c r="AO63" s="38">
        <v>1342161</v>
      </c>
      <c r="AP63" s="38">
        <v>1472760</v>
      </c>
      <c r="AQ63" s="38">
        <v>1614237</v>
      </c>
      <c r="AR63" s="38">
        <v>1745041</v>
      </c>
      <c r="AS63" s="38">
        <v>1923912</v>
      </c>
      <c r="AT63" s="38">
        <v>2118384</v>
      </c>
      <c r="AU63" s="38">
        <v>2293245</v>
      </c>
      <c r="AV63" s="38">
        <v>2494231</v>
      </c>
      <c r="AW63" s="38">
        <v>2785894</v>
      </c>
      <c r="AX63" s="38">
        <v>3027906</v>
      </c>
      <c r="AY63" s="38">
        <v>3477816</v>
      </c>
      <c r="AZ63" s="38">
        <v>3924387</v>
      </c>
      <c r="BA63" s="38">
        <v>4414314</v>
      </c>
      <c r="BB63" s="38">
        <v>4982925</v>
      </c>
      <c r="BC63" s="38">
        <v>5359210</v>
      </c>
      <c r="BD63" s="38">
        <v>5735075</v>
      </c>
      <c r="BE63" s="38">
        <v>6340709</v>
      </c>
      <c r="BF63" s="38">
        <v>6873462</v>
      </c>
      <c r="BG63" s="38">
        <v>7388347</v>
      </c>
      <c r="BH63" s="38">
        <v>8036633</v>
      </c>
      <c r="BI63" s="38">
        <v>8791924</v>
      </c>
      <c r="BJ63" s="38">
        <v>9684854</v>
      </c>
      <c r="BK63" s="38">
        <v>10096121</v>
      </c>
      <c r="BL63" s="38">
        <v>10226606</v>
      </c>
      <c r="BM63" s="38">
        <v>10919263</v>
      </c>
      <c r="BN63" s="38">
        <v>11257373</v>
      </c>
      <c r="BO63" s="38">
        <v>11808651</v>
      </c>
      <c r="BP63" s="38">
        <v>12370317</v>
      </c>
      <c r="BQ63" s="38">
        <v>13039847</v>
      </c>
      <c r="BR63" s="38">
        <v>13737871</v>
      </c>
      <c r="BS63" s="38">
        <v>14787819</v>
      </c>
      <c r="BT63" s="38">
        <v>15649530</v>
      </c>
      <c r="BU63" s="38">
        <v>17188939</v>
      </c>
      <c r="BV63" s="38">
        <v>18046813</v>
      </c>
      <c r="BW63" s="38">
        <v>18458088</v>
      </c>
      <c r="BX63" s="48">
        <v>19125618</v>
      </c>
      <c r="BY63" s="99">
        <v>20231055</v>
      </c>
      <c r="BZ63" s="99">
        <v>20694006</v>
      </c>
      <c r="CA63" s="99">
        <v>22341107</v>
      </c>
      <c r="CB63" s="99">
        <v>23580349</v>
      </c>
      <c r="CC63" s="99">
        <v>24612413</v>
      </c>
      <c r="CD63" s="99">
        <v>24292548</v>
      </c>
      <c r="CE63" s="30">
        <v>25120053</v>
      </c>
      <c r="CF63" s="30">
        <v>26205071</v>
      </c>
      <c r="CG63" s="119">
        <v>27885970</v>
      </c>
      <c r="CH63" s="119">
        <v>28688723</v>
      </c>
      <c r="CI63" s="119">
        <v>29655220</v>
      </c>
    </row>
    <row r="64" spans="1:87" s="108" customFormat="1" ht="12.75" customHeight="1" x14ac:dyDescent="0.2">
      <c r="A64" s="78" t="s">
        <v>65</v>
      </c>
      <c r="B64" s="112">
        <v>614847</v>
      </c>
      <c r="C64" s="112">
        <v>615481</v>
      </c>
      <c r="D64" s="112">
        <v>605572</v>
      </c>
      <c r="E64" s="112">
        <v>544474</v>
      </c>
      <c r="F64" s="112">
        <v>482004</v>
      </c>
      <c r="G64" s="112">
        <v>529857</v>
      </c>
      <c r="H64" s="112">
        <v>604766</v>
      </c>
      <c r="I64" s="112">
        <v>700825</v>
      </c>
      <c r="J64" s="112">
        <v>726246</v>
      </c>
      <c r="K64" s="112">
        <v>710215</v>
      </c>
      <c r="L64" s="112">
        <v>745689</v>
      </c>
      <c r="M64" s="112">
        <v>816583</v>
      </c>
      <c r="N64" s="112">
        <v>932605</v>
      </c>
      <c r="O64" s="112">
        <v>1172489</v>
      </c>
      <c r="P64" s="112">
        <v>1358417</v>
      </c>
      <c r="Q64" s="112">
        <v>1362694</v>
      </c>
      <c r="R64" s="112">
        <v>1436831</v>
      </c>
      <c r="S64" s="112">
        <v>1538659</v>
      </c>
      <c r="T64" s="112">
        <v>1550407</v>
      </c>
      <c r="U64" s="112">
        <v>1645458</v>
      </c>
      <c r="V64" s="112">
        <v>1702861</v>
      </c>
      <c r="W64" s="112">
        <v>1791348</v>
      </c>
      <c r="X64" s="112">
        <v>1881352</v>
      </c>
      <c r="Y64" s="112">
        <v>1966436</v>
      </c>
      <c r="Z64" s="112">
        <v>1902352</v>
      </c>
      <c r="AA64" s="112">
        <v>1856372</v>
      </c>
      <c r="AB64" s="112">
        <v>1853880</v>
      </c>
      <c r="AC64" s="112">
        <v>1939228</v>
      </c>
      <c r="AD64" s="112">
        <v>1992262</v>
      </c>
      <c r="AE64" s="112">
        <v>2056621</v>
      </c>
      <c r="AF64" s="112">
        <v>2122573</v>
      </c>
      <c r="AG64" s="112">
        <v>2146888</v>
      </c>
      <c r="AH64" s="112">
        <v>2264520</v>
      </c>
      <c r="AI64" s="112">
        <v>2445449</v>
      </c>
      <c r="AJ64" s="112">
        <v>2600638</v>
      </c>
      <c r="AK64" s="112">
        <v>2765308</v>
      </c>
      <c r="AL64" s="112">
        <v>2995178</v>
      </c>
      <c r="AM64" s="112">
        <v>3125704</v>
      </c>
      <c r="AN64" s="112">
        <v>3349192</v>
      </c>
      <c r="AO64" s="112">
        <v>3524298</v>
      </c>
      <c r="AP64" s="112">
        <v>3422824</v>
      </c>
      <c r="AQ64" s="112">
        <v>3754884</v>
      </c>
      <c r="AR64" s="112">
        <v>4128522</v>
      </c>
      <c r="AS64" s="112">
        <v>4482364</v>
      </c>
      <c r="AT64" s="112">
        <v>4748090</v>
      </c>
      <c r="AU64" s="112">
        <v>5228029</v>
      </c>
      <c r="AV64" s="112">
        <v>5709254</v>
      </c>
      <c r="AW64" s="112">
        <v>6080316</v>
      </c>
      <c r="AX64" s="112">
        <v>6576799</v>
      </c>
      <c r="AY64" s="112">
        <v>6949155</v>
      </c>
      <c r="AZ64" s="112">
        <v>7366390</v>
      </c>
      <c r="BA64" s="112">
        <v>7845293</v>
      </c>
      <c r="BB64" s="112">
        <v>8610280</v>
      </c>
      <c r="BC64" s="112">
        <v>9352085</v>
      </c>
      <c r="BD64" s="112">
        <v>9796324</v>
      </c>
      <c r="BE64" s="112">
        <v>10829357</v>
      </c>
      <c r="BF64" s="112">
        <v>11516004</v>
      </c>
      <c r="BG64" s="112">
        <v>12135141</v>
      </c>
      <c r="BH64" s="112">
        <v>12828595</v>
      </c>
      <c r="BI64" s="112">
        <v>14041678</v>
      </c>
      <c r="BJ64" s="112">
        <v>15063332</v>
      </c>
      <c r="BK64" s="112">
        <v>16024876</v>
      </c>
      <c r="BL64" s="112">
        <v>16564169</v>
      </c>
      <c r="BM64" s="112">
        <v>17279140</v>
      </c>
      <c r="BN64" s="112">
        <v>17856852</v>
      </c>
      <c r="BO64" s="112">
        <v>18169339</v>
      </c>
      <c r="BP64" s="112">
        <v>18150647</v>
      </c>
      <c r="BQ64" s="112">
        <v>18766180</v>
      </c>
      <c r="BR64" s="112">
        <v>19579959</v>
      </c>
      <c r="BS64" s="112">
        <v>20562335</v>
      </c>
      <c r="BT64" s="112">
        <v>21114995</v>
      </c>
      <c r="BU64" s="112">
        <v>23146204</v>
      </c>
      <c r="BV64" s="112">
        <v>25920225</v>
      </c>
      <c r="BW64" s="112">
        <v>26315913</v>
      </c>
      <c r="BX64" s="113">
        <v>27441724</v>
      </c>
      <c r="BY64" s="114">
        <v>29820860</v>
      </c>
      <c r="BZ64" s="114">
        <v>32168858</v>
      </c>
      <c r="CA64" s="114">
        <v>34786968</v>
      </c>
      <c r="CB64" s="114">
        <v>37525123</v>
      </c>
      <c r="CC64" s="114">
        <v>41014705</v>
      </c>
      <c r="CD64" s="114">
        <v>40482815</v>
      </c>
      <c r="CE64" s="115">
        <v>42773274</v>
      </c>
      <c r="CF64" s="115">
        <v>45178313</v>
      </c>
      <c r="CG64" s="119">
        <v>47280666</v>
      </c>
      <c r="CH64" s="119">
        <v>48169075</v>
      </c>
      <c r="CI64" s="119">
        <v>50426406</v>
      </c>
    </row>
    <row r="65" spans="1:85" s="13" customFormat="1" ht="12.75" customHeight="1" x14ac:dyDescent="0.2">
      <c r="A65" s="107"/>
    </row>
    <row r="66" spans="1:85" s="13" customFormat="1" ht="12.75" customHeight="1" x14ac:dyDescent="0.2">
      <c r="A66" s="107"/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  <c r="AP66" s="15"/>
      <c r="AQ66" s="15"/>
      <c r="AR66" s="15"/>
      <c r="AS66" s="15"/>
      <c r="AT66" s="15"/>
      <c r="AU66" s="15"/>
      <c r="AV66" s="15"/>
      <c r="AW66" s="15"/>
      <c r="AX66" s="15"/>
      <c r="AY66" s="15"/>
      <c r="AZ66" s="15"/>
      <c r="BA66" s="15"/>
      <c r="BB66" s="15"/>
      <c r="BC66" s="15"/>
      <c r="BD66" s="15"/>
      <c r="BE66" s="15"/>
      <c r="BF66" s="15"/>
      <c r="BG66" s="15"/>
      <c r="BH66" s="15"/>
      <c r="BI66" s="15"/>
      <c r="BJ66" s="15"/>
      <c r="BK66" s="15"/>
      <c r="BL66" s="15"/>
      <c r="BM66" s="15"/>
      <c r="BN66" s="15"/>
      <c r="BO66" s="15"/>
      <c r="BP66" s="15"/>
      <c r="BQ66" s="15"/>
      <c r="BR66" s="15"/>
      <c r="BS66" s="15"/>
      <c r="BT66" s="15"/>
      <c r="BU66" s="15"/>
      <c r="BV66" s="15"/>
      <c r="BW66" s="15"/>
      <c r="BX66" s="15"/>
      <c r="BY66" s="15"/>
      <c r="BZ66" s="15"/>
      <c r="CA66" s="15"/>
      <c r="CB66" s="15"/>
      <c r="CC66" s="15"/>
      <c r="CD66" s="15"/>
      <c r="CE66" s="18"/>
      <c r="CF66" s="18"/>
    </row>
    <row r="67" spans="1:85" s="13" customFormat="1" ht="12.75" customHeight="1" x14ac:dyDescent="0.2">
      <c r="A67" s="111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  <c r="AF67" s="10"/>
      <c r="AG67" s="10"/>
      <c r="AH67" s="10"/>
      <c r="AI67" s="10"/>
      <c r="AJ67" s="10"/>
      <c r="AK67" s="10"/>
      <c r="AL67" s="10"/>
      <c r="AM67" s="10"/>
      <c r="AN67" s="10"/>
      <c r="AO67" s="10"/>
      <c r="AP67" s="10"/>
      <c r="AQ67" s="10"/>
      <c r="AR67" s="10"/>
      <c r="AS67" s="10"/>
      <c r="AT67" s="10"/>
      <c r="AU67" s="10"/>
      <c r="AV67" s="10"/>
      <c r="AW67" s="10"/>
      <c r="AX67" s="10"/>
      <c r="AY67" s="10"/>
      <c r="AZ67" s="10"/>
      <c r="BA67" s="10"/>
      <c r="BB67" s="10"/>
      <c r="BC67" s="10"/>
      <c r="BD67" s="10"/>
      <c r="BE67" s="10"/>
      <c r="BF67" s="10"/>
      <c r="BG67" s="10"/>
      <c r="BH67" s="10"/>
      <c r="BI67" s="10"/>
      <c r="BJ67" s="10"/>
      <c r="BK67" s="10"/>
      <c r="BL67" s="10"/>
      <c r="BM67" s="10"/>
      <c r="BN67" s="10"/>
      <c r="BO67" s="10"/>
      <c r="BP67" s="10"/>
      <c r="BQ67" s="10"/>
      <c r="BR67" s="10"/>
      <c r="BS67" s="10"/>
      <c r="BT67" s="10"/>
      <c r="BU67" s="10"/>
      <c r="BV67" s="10"/>
      <c r="BW67" s="10"/>
      <c r="BX67" s="10"/>
      <c r="BY67" s="10"/>
      <c r="BZ67" s="10"/>
      <c r="CA67" s="10"/>
      <c r="CB67" s="10"/>
      <c r="CC67" s="10"/>
      <c r="CD67" s="10"/>
      <c r="CE67" s="32"/>
      <c r="CF67" s="32"/>
    </row>
    <row r="68" spans="1:85" s="13" customFormat="1" ht="12.75" customHeight="1" x14ac:dyDescent="0.2">
      <c r="B68" s="13" t="s">
        <v>1</v>
      </c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4"/>
      <c r="AF68" s="10"/>
      <c r="AG68" s="10"/>
      <c r="AH68" s="10"/>
      <c r="AI68" s="10"/>
      <c r="AJ68" s="10"/>
      <c r="AK68" s="10"/>
      <c r="AL68" s="10"/>
      <c r="AM68" s="10"/>
      <c r="AN68" s="10"/>
      <c r="AO68" s="10"/>
      <c r="AP68" s="10"/>
      <c r="AQ68" s="10"/>
      <c r="AR68" s="10"/>
      <c r="AS68" s="10"/>
      <c r="AT68" s="10"/>
      <c r="AU68" s="10"/>
      <c r="AV68" s="10"/>
      <c r="AW68" s="10"/>
      <c r="AX68" s="10"/>
      <c r="AY68" s="10"/>
      <c r="AZ68" s="10"/>
      <c r="BA68" s="10"/>
      <c r="BB68" s="10"/>
      <c r="BC68" s="10"/>
      <c r="BD68" s="10"/>
      <c r="BE68" s="10"/>
      <c r="BF68" s="10"/>
      <c r="BG68" s="10"/>
      <c r="BH68" s="10"/>
      <c r="BI68" s="10"/>
      <c r="BJ68" s="10"/>
      <c r="BK68" s="10"/>
      <c r="BL68" s="10"/>
      <c r="BM68" s="10"/>
      <c r="BN68" s="10"/>
      <c r="BO68" s="10"/>
      <c r="BP68" s="10"/>
      <c r="BQ68" s="10"/>
      <c r="BR68" s="10"/>
      <c r="BS68" s="10"/>
      <c r="BT68" s="10"/>
      <c r="BU68" s="13" t="s">
        <v>62</v>
      </c>
      <c r="BV68" s="10"/>
      <c r="BW68" s="10"/>
      <c r="BX68" s="10"/>
      <c r="BZ68" s="10"/>
      <c r="CA68" s="13" t="s">
        <v>76</v>
      </c>
      <c r="CE68" s="32"/>
      <c r="CF68" s="32"/>
      <c r="CG68" s="13" t="s">
        <v>84</v>
      </c>
    </row>
    <row r="69" spans="1:85" s="13" customFormat="1" ht="12.75" customHeight="1" x14ac:dyDescent="0.25">
      <c r="B69" s="41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4"/>
      <c r="AF69" s="10"/>
      <c r="AG69" s="10"/>
      <c r="AH69" s="10"/>
      <c r="AI69" s="10"/>
      <c r="AJ69" s="10"/>
      <c r="AK69" s="10"/>
      <c r="AL69" s="10"/>
      <c r="AM69" s="10"/>
      <c r="AN69" s="10"/>
      <c r="AO69" s="10"/>
      <c r="AP69" s="10"/>
      <c r="AQ69" s="10"/>
      <c r="AR69" s="10"/>
      <c r="AS69" s="10"/>
      <c r="AT69" s="10"/>
      <c r="AU69" s="10"/>
      <c r="AV69" s="10"/>
      <c r="AW69" s="10"/>
      <c r="AX69" s="10"/>
      <c r="AY69" s="10"/>
      <c r="AZ69" s="10"/>
      <c r="BA69" s="10"/>
      <c r="BB69" s="10"/>
      <c r="BC69" s="10"/>
      <c r="BD69" s="10"/>
      <c r="BE69" s="10"/>
      <c r="BF69" s="10"/>
      <c r="BG69" s="10"/>
      <c r="BH69" s="10"/>
      <c r="BI69" s="10"/>
      <c r="BJ69" s="10"/>
      <c r="BK69" s="10"/>
      <c r="BL69" s="10"/>
      <c r="BM69" s="10"/>
      <c r="BN69" s="10"/>
      <c r="BO69" s="10"/>
      <c r="BP69" s="10"/>
      <c r="BQ69" s="10"/>
      <c r="BR69" s="10"/>
      <c r="BS69" s="10"/>
      <c r="BT69" s="10"/>
      <c r="BU69" s="10"/>
      <c r="BV69" s="10"/>
      <c r="BW69" s="10"/>
      <c r="BX69" s="10"/>
      <c r="BY69" s="10"/>
      <c r="BZ69" s="10"/>
      <c r="CA69" s="10"/>
      <c r="CC69" s="10"/>
      <c r="CD69" s="10"/>
      <c r="CE69" s="32"/>
      <c r="CF69" s="32"/>
      <c r="CG69" t="s">
        <v>78</v>
      </c>
    </row>
    <row r="70" spans="1:85" s="13" customFormat="1" ht="15.75" customHeight="1" x14ac:dyDescent="0.25">
      <c r="B70" s="34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35"/>
      <c r="AF70" s="10"/>
      <c r="AG70" s="10"/>
      <c r="AH70" s="10"/>
      <c r="AI70" s="10"/>
      <c r="AJ70" s="10"/>
      <c r="AK70" s="10"/>
      <c r="AL70" s="10"/>
      <c r="AM70" s="10"/>
      <c r="AN70" s="10"/>
      <c r="AO70" s="10"/>
      <c r="AP70" s="10"/>
      <c r="AQ70" s="10"/>
      <c r="AR70" s="10"/>
      <c r="AS70" s="10"/>
      <c r="AT70" s="10"/>
      <c r="AU70" s="10"/>
      <c r="AV70" s="10"/>
      <c r="AW70" s="10"/>
      <c r="AX70" s="10"/>
      <c r="AY70" s="10"/>
      <c r="AZ70" s="10"/>
      <c r="BA70" s="10"/>
      <c r="BB70" s="10"/>
      <c r="BC70" s="10"/>
      <c r="BD70" s="10"/>
      <c r="BE70" s="10"/>
      <c r="BF70" s="10"/>
      <c r="BG70" s="10"/>
      <c r="BH70" s="10"/>
      <c r="BI70" s="10"/>
      <c r="BJ70" s="10"/>
      <c r="BK70" s="10"/>
      <c r="BL70" s="10"/>
      <c r="BM70" s="10"/>
      <c r="BN70" s="10"/>
      <c r="BO70" s="10"/>
      <c r="BP70" s="10"/>
      <c r="BQ70" s="10"/>
      <c r="BR70" s="10"/>
      <c r="BS70" s="10"/>
      <c r="BT70" s="10"/>
      <c r="BU70" s="10"/>
      <c r="BV70" s="10"/>
      <c r="BW70" s="10"/>
      <c r="BX70" s="10"/>
      <c r="BY70" s="10"/>
      <c r="BZ70" s="10"/>
      <c r="CA70" s="10"/>
      <c r="CC70" s="10"/>
      <c r="CD70" s="10"/>
      <c r="CE70" s="32"/>
      <c r="CF70" s="32"/>
      <c r="CG70" t="s">
        <v>79</v>
      </c>
    </row>
    <row r="71" spans="1:85" s="13" customFormat="1" ht="15.75" customHeight="1" x14ac:dyDescent="0.25"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0"/>
      <c r="AJ71" s="10"/>
      <c r="AK71" s="10"/>
      <c r="AL71" s="10"/>
      <c r="AM71" s="10"/>
      <c r="AN71" s="10"/>
      <c r="AO71" s="10"/>
      <c r="AP71" s="10"/>
      <c r="AQ71" s="10"/>
      <c r="AR71" s="10"/>
      <c r="AS71" s="10"/>
      <c r="AT71" s="10"/>
      <c r="AU71" s="10"/>
      <c r="AV71" s="10"/>
      <c r="AW71" s="10"/>
      <c r="AX71" s="10"/>
      <c r="AY71" s="10"/>
      <c r="AZ71" s="10"/>
      <c r="BA71" s="10"/>
      <c r="BB71" s="10"/>
      <c r="BC71" s="10"/>
      <c r="BD71" s="10"/>
      <c r="BE71" s="10"/>
      <c r="BF71" s="10"/>
      <c r="BG71" s="10"/>
      <c r="BH71" s="10"/>
      <c r="BI71" s="10"/>
      <c r="BJ71" s="10"/>
      <c r="BK71" s="10"/>
      <c r="BL71" s="10"/>
      <c r="BM71" s="10"/>
      <c r="BN71" s="10"/>
      <c r="BO71" s="10"/>
      <c r="BP71" s="10"/>
      <c r="BQ71" s="10"/>
      <c r="BR71" s="10"/>
      <c r="BS71" s="10"/>
      <c r="BT71" s="10"/>
      <c r="BU71" s="10"/>
      <c r="BV71" s="10"/>
      <c r="BW71" s="10"/>
      <c r="BX71" s="10"/>
      <c r="BY71" s="10"/>
      <c r="BZ71" s="10"/>
      <c r="CA71" s="10"/>
      <c r="CC71" s="10"/>
      <c r="CD71" s="10"/>
      <c r="CE71" s="32"/>
      <c r="CF71" s="32"/>
      <c r="CG71" t="s">
        <v>80</v>
      </c>
    </row>
    <row r="72" spans="1:85" s="13" customFormat="1" ht="15.75" customHeight="1" x14ac:dyDescent="0.25"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  <c r="AF72" s="10"/>
      <c r="AG72" s="10"/>
      <c r="AH72" s="10"/>
      <c r="AI72" s="10"/>
      <c r="AJ72" s="10"/>
      <c r="AK72" s="10"/>
      <c r="AL72" s="10"/>
      <c r="AM72" s="10"/>
      <c r="AN72" s="10"/>
      <c r="AO72" s="10"/>
      <c r="AP72" s="10"/>
      <c r="AQ72" s="10"/>
      <c r="AR72" s="10"/>
      <c r="AS72" s="10"/>
      <c r="AT72" s="10"/>
      <c r="AU72" s="10"/>
      <c r="AV72" s="10"/>
      <c r="AW72" s="10"/>
      <c r="AX72" s="10"/>
      <c r="AY72" s="10"/>
      <c r="AZ72" s="10"/>
      <c r="BA72" s="10"/>
      <c r="BB72" s="10"/>
      <c r="BC72" s="10"/>
      <c r="BD72" s="10"/>
      <c r="BE72" s="10"/>
      <c r="BF72" s="10"/>
      <c r="BG72" s="10"/>
      <c r="BH72" s="10"/>
      <c r="BI72" s="10"/>
      <c r="BJ72" s="10"/>
      <c r="BK72" s="10"/>
      <c r="BL72" s="10"/>
      <c r="BM72" s="10"/>
      <c r="BN72" s="10"/>
      <c r="BO72" s="10"/>
      <c r="BP72" s="10"/>
      <c r="BQ72" s="10"/>
      <c r="BR72" s="10"/>
      <c r="BS72" s="10"/>
      <c r="BT72" s="10"/>
      <c r="BU72" s="10"/>
      <c r="BV72" s="10"/>
      <c r="BW72" s="10"/>
      <c r="BX72" s="10"/>
      <c r="BY72" s="10"/>
      <c r="BZ72" s="10"/>
      <c r="CA72" s="10"/>
      <c r="CC72" s="10"/>
      <c r="CD72" s="10"/>
      <c r="CE72" s="32"/>
      <c r="CF72" s="32"/>
      <c r="CG72" t="s">
        <v>81</v>
      </c>
    </row>
    <row r="73" spans="1:85" s="13" customFormat="1" ht="15.75" customHeight="1" x14ac:dyDescent="0.25"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  <c r="AF73" s="10"/>
      <c r="AG73" s="10"/>
      <c r="AH73" s="10"/>
      <c r="AI73" s="10"/>
      <c r="AJ73" s="10"/>
      <c r="AK73" s="10"/>
      <c r="AL73" s="10"/>
      <c r="AM73" s="10"/>
      <c r="AN73" s="10"/>
      <c r="AO73" s="10"/>
      <c r="AP73" s="10"/>
      <c r="AQ73" s="10"/>
      <c r="AR73" s="10"/>
      <c r="AS73" s="10"/>
      <c r="AT73" s="10"/>
      <c r="AU73" s="10"/>
      <c r="AV73" s="10"/>
      <c r="AW73" s="10"/>
      <c r="AX73" s="10"/>
      <c r="AY73" s="10"/>
      <c r="AZ73" s="10"/>
      <c r="BA73" s="10"/>
      <c r="BB73" s="10"/>
      <c r="BC73" s="10"/>
      <c r="BD73" s="10"/>
      <c r="BE73" s="10"/>
      <c r="BF73" s="10"/>
      <c r="BG73" s="10"/>
      <c r="BH73" s="10"/>
      <c r="BI73" s="10"/>
      <c r="BJ73" s="10"/>
      <c r="BK73" s="10"/>
      <c r="BL73" s="10"/>
      <c r="BM73" s="10"/>
      <c r="BN73" s="10"/>
      <c r="BO73" s="10"/>
      <c r="BP73" s="10"/>
      <c r="BQ73" s="10"/>
      <c r="BR73" s="10"/>
      <c r="BS73" s="10"/>
      <c r="BT73" s="10"/>
      <c r="BU73" s="10"/>
      <c r="BV73" s="10"/>
      <c r="BW73" s="10"/>
      <c r="BX73" s="10"/>
      <c r="BY73" s="10"/>
      <c r="BZ73" s="10"/>
      <c r="CA73" s="10"/>
      <c r="CB73" s="10"/>
      <c r="CC73" s="10"/>
      <c r="CD73" s="10"/>
      <c r="CE73" s="32"/>
      <c r="CF73" s="32"/>
      <c r="CG73" t="s">
        <v>82</v>
      </c>
    </row>
    <row r="74" spans="1:85" s="13" customFormat="1" ht="15.75" customHeight="1" x14ac:dyDescent="0.2"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  <c r="AF74" s="10"/>
      <c r="AG74" s="10"/>
      <c r="AH74" s="10"/>
      <c r="AI74" s="10"/>
      <c r="AJ74" s="10"/>
      <c r="AK74" s="10"/>
      <c r="AL74" s="10"/>
      <c r="AM74" s="10"/>
      <c r="AN74" s="10"/>
      <c r="AO74" s="10"/>
      <c r="AP74" s="10"/>
      <c r="AQ74" s="10"/>
      <c r="AR74" s="10"/>
      <c r="AS74" s="10"/>
      <c r="AT74" s="10"/>
      <c r="AU74" s="10"/>
      <c r="AV74" s="10"/>
      <c r="AW74" s="10"/>
      <c r="AX74" s="10"/>
      <c r="AY74" s="10"/>
      <c r="AZ74" s="10"/>
      <c r="BA74" s="10"/>
      <c r="BB74" s="10"/>
      <c r="BC74" s="10"/>
      <c r="BD74" s="10"/>
      <c r="BE74" s="10"/>
      <c r="BF74" s="10"/>
      <c r="BG74" s="10"/>
      <c r="BH74" s="10"/>
      <c r="BI74" s="10"/>
      <c r="BJ74" s="10"/>
      <c r="BK74" s="10"/>
      <c r="BL74" s="10"/>
      <c r="BM74" s="10"/>
      <c r="BN74" s="10"/>
      <c r="BO74" s="10"/>
      <c r="BP74" s="10"/>
      <c r="BQ74" s="10"/>
      <c r="BR74" s="10"/>
      <c r="BS74" s="10"/>
      <c r="BT74" s="10"/>
      <c r="BU74" s="10"/>
      <c r="BV74" s="10"/>
      <c r="BW74" s="10"/>
      <c r="BX74" s="10"/>
      <c r="BY74" s="10"/>
      <c r="BZ74" s="10"/>
      <c r="CA74" s="10"/>
      <c r="CB74" s="10"/>
      <c r="CC74" s="10"/>
      <c r="CD74" s="10"/>
      <c r="CG74" s="5" t="s">
        <v>83</v>
      </c>
    </row>
    <row r="75" spans="1:85" s="13" customFormat="1" ht="15.75" customHeight="1" x14ac:dyDescent="0.2"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  <c r="AF75" s="10"/>
      <c r="AG75" s="10"/>
      <c r="AH75" s="10"/>
      <c r="AI75" s="10"/>
      <c r="AJ75" s="10"/>
      <c r="AK75" s="10"/>
      <c r="AL75" s="10"/>
      <c r="AM75" s="10"/>
      <c r="AN75" s="10"/>
      <c r="AO75" s="10"/>
      <c r="AP75" s="10"/>
      <c r="AQ75" s="10"/>
      <c r="AR75" s="10"/>
      <c r="AS75" s="10"/>
      <c r="AT75" s="10"/>
      <c r="AU75" s="10"/>
      <c r="AV75" s="10"/>
      <c r="AW75" s="10"/>
      <c r="AX75" s="10"/>
      <c r="AY75" s="10"/>
      <c r="AZ75" s="10"/>
      <c r="BA75" s="10"/>
      <c r="BB75" s="10"/>
      <c r="BC75" s="10"/>
      <c r="BD75" s="10"/>
      <c r="BE75" s="10"/>
      <c r="BF75" s="10"/>
      <c r="BG75" s="10"/>
      <c r="BH75" s="10"/>
      <c r="BI75" s="10"/>
      <c r="BJ75" s="10"/>
      <c r="BK75" s="10"/>
      <c r="BL75" s="10"/>
      <c r="BM75" s="10"/>
      <c r="BN75" s="10"/>
      <c r="BO75" s="10"/>
      <c r="BP75" s="10"/>
      <c r="BQ75" s="10"/>
      <c r="BR75" s="10"/>
      <c r="BS75" s="10"/>
      <c r="BT75" s="10"/>
      <c r="BU75" s="10"/>
      <c r="BV75" s="10"/>
      <c r="BW75" s="10"/>
      <c r="BX75" s="10"/>
      <c r="BY75" s="10"/>
      <c r="BZ75" s="10"/>
      <c r="CA75" s="10"/>
      <c r="CB75" s="10"/>
      <c r="CC75" s="10"/>
      <c r="CD75" s="10"/>
    </row>
    <row r="76" spans="1:85" s="13" customFormat="1" ht="15.75" customHeight="1" x14ac:dyDescent="0.2"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  <c r="AF76" s="10"/>
      <c r="AG76" s="10"/>
      <c r="AH76" s="10"/>
      <c r="AI76" s="10"/>
      <c r="AJ76" s="10"/>
      <c r="AK76" s="10"/>
      <c r="AL76" s="10"/>
      <c r="AM76" s="10"/>
      <c r="AN76" s="10"/>
      <c r="AO76" s="10"/>
      <c r="AP76" s="10"/>
      <c r="AQ76" s="10"/>
      <c r="AR76" s="10"/>
      <c r="AS76" s="10"/>
      <c r="AT76" s="10"/>
      <c r="AU76" s="10"/>
      <c r="AV76" s="10"/>
      <c r="AW76" s="10"/>
      <c r="AX76" s="10"/>
      <c r="AY76" s="10"/>
      <c r="AZ76" s="10"/>
      <c r="BA76" s="10"/>
      <c r="BB76" s="10"/>
      <c r="BC76" s="10"/>
      <c r="BD76" s="10"/>
      <c r="BE76" s="10"/>
      <c r="BF76" s="10"/>
      <c r="BG76" s="10"/>
      <c r="BH76" s="10"/>
      <c r="BI76" s="10"/>
      <c r="BJ76" s="10"/>
      <c r="BK76" s="10"/>
      <c r="BL76" s="10"/>
      <c r="BM76" s="10"/>
      <c r="BN76" s="10"/>
      <c r="BO76" s="10"/>
      <c r="BP76" s="10"/>
      <c r="BQ76" s="10"/>
      <c r="BR76" s="10"/>
      <c r="BS76" s="10"/>
      <c r="BT76" s="10"/>
      <c r="BU76" s="10"/>
      <c r="BV76" s="10"/>
      <c r="BW76" s="10"/>
      <c r="BX76" s="10"/>
      <c r="BY76" s="10"/>
      <c r="BZ76" s="10"/>
      <c r="CA76" s="10"/>
      <c r="CB76" s="10"/>
      <c r="CC76" s="10"/>
      <c r="CD76" s="10"/>
    </row>
    <row r="77" spans="1:85" s="13" customFormat="1" ht="15.75" customHeight="1" x14ac:dyDescent="0.2"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  <c r="AF77" s="10"/>
      <c r="AG77" s="10"/>
      <c r="AH77" s="10"/>
      <c r="AI77" s="10"/>
      <c r="AJ77" s="10"/>
      <c r="AK77" s="10"/>
      <c r="AL77" s="10"/>
      <c r="AM77" s="10"/>
      <c r="AN77" s="10"/>
      <c r="AO77" s="10"/>
      <c r="AP77" s="10"/>
      <c r="AQ77" s="10"/>
      <c r="AR77" s="10"/>
      <c r="AS77" s="10"/>
      <c r="AT77" s="10"/>
      <c r="AU77" s="10"/>
      <c r="AV77" s="10"/>
      <c r="AW77" s="10"/>
      <c r="AX77" s="10"/>
      <c r="AY77" s="10"/>
      <c r="AZ77" s="10"/>
      <c r="BA77" s="10"/>
      <c r="BB77" s="10"/>
      <c r="BC77" s="10"/>
      <c r="BD77" s="10"/>
      <c r="BE77" s="10"/>
      <c r="BF77" s="10"/>
      <c r="BG77" s="10"/>
      <c r="BH77" s="10"/>
      <c r="BI77" s="10"/>
      <c r="BJ77" s="10"/>
      <c r="BK77" s="10"/>
      <c r="BL77" s="10"/>
      <c r="BM77" s="10"/>
      <c r="BN77" s="10"/>
      <c r="BO77" s="10"/>
      <c r="BP77" s="10"/>
      <c r="BQ77" s="10"/>
      <c r="BR77" s="10"/>
      <c r="BS77" s="10"/>
      <c r="BT77" s="10"/>
      <c r="BU77" s="10"/>
      <c r="BV77" s="10"/>
      <c r="BW77" s="10"/>
      <c r="BX77" s="10"/>
      <c r="BY77" s="10"/>
      <c r="BZ77" s="10"/>
      <c r="CA77" s="10"/>
      <c r="CB77" s="10"/>
      <c r="CC77" s="10"/>
      <c r="CD77" s="10"/>
    </row>
    <row r="78" spans="1:85" s="13" customFormat="1" ht="15.75" customHeight="1" x14ac:dyDescent="0.2"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0"/>
      <c r="AD78" s="10"/>
      <c r="AE78" s="10"/>
      <c r="AF78" s="10"/>
      <c r="AG78" s="10"/>
      <c r="AH78" s="10"/>
      <c r="AI78" s="10"/>
      <c r="AJ78" s="10"/>
      <c r="AK78" s="10"/>
      <c r="AL78" s="10"/>
      <c r="AM78" s="10"/>
      <c r="AN78" s="10"/>
      <c r="AO78" s="10"/>
      <c r="AP78" s="10"/>
      <c r="AQ78" s="10"/>
      <c r="AR78" s="10"/>
      <c r="AS78" s="10"/>
      <c r="AT78" s="10"/>
      <c r="AU78" s="10"/>
      <c r="AV78" s="10"/>
      <c r="AW78" s="10"/>
      <c r="AX78" s="10"/>
      <c r="AY78" s="10"/>
      <c r="AZ78" s="10"/>
      <c r="BA78" s="10"/>
      <c r="BB78" s="10"/>
      <c r="BC78" s="10"/>
      <c r="BD78" s="10"/>
      <c r="BE78" s="10"/>
      <c r="BF78" s="10"/>
      <c r="BG78" s="10"/>
      <c r="BH78" s="10"/>
      <c r="BI78" s="10"/>
      <c r="BJ78" s="10"/>
      <c r="BK78" s="10"/>
      <c r="BL78" s="10"/>
      <c r="BM78" s="10"/>
      <c r="BN78" s="10"/>
      <c r="BO78" s="10"/>
      <c r="BP78" s="10"/>
      <c r="BQ78" s="10"/>
      <c r="BR78" s="10"/>
      <c r="BS78" s="10"/>
      <c r="BT78" s="10"/>
      <c r="BU78" s="10"/>
      <c r="BV78" s="10"/>
      <c r="BW78" s="10"/>
      <c r="BX78" s="10"/>
      <c r="BY78" s="10"/>
      <c r="BZ78" s="10"/>
      <c r="CA78" s="10"/>
      <c r="CB78" s="10"/>
      <c r="CC78" s="10"/>
      <c r="CD78" s="10"/>
    </row>
    <row r="79" spans="1:85" s="13" customFormat="1" ht="15.75" customHeight="1" x14ac:dyDescent="0.2"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  <c r="AD79" s="10"/>
      <c r="AE79" s="10"/>
      <c r="AF79" s="10"/>
      <c r="AG79" s="10"/>
      <c r="AH79" s="10"/>
      <c r="AI79" s="10"/>
      <c r="AJ79" s="10"/>
      <c r="AK79" s="10"/>
      <c r="AL79" s="10"/>
      <c r="AM79" s="10"/>
      <c r="AN79" s="10"/>
      <c r="AO79" s="10"/>
      <c r="AP79" s="10"/>
      <c r="AQ79" s="10"/>
      <c r="AR79" s="10"/>
      <c r="AS79" s="10"/>
      <c r="AT79" s="10"/>
      <c r="AU79" s="10"/>
      <c r="AV79" s="10"/>
      <c r="AW79" s="10"/>
      <c r="AX79" s="10"/>
      <c r="AY79" s="10"/>
      <c r="AZ79" s="10"/>
      <c r="BA79" s="10"/>
      <c r="BB79" s="10"/>
      <c r="BC79" s="10"/>
      <c r="BD79" s="10"/>
      <c r="BE79" s="10"/>
      <c r="BF79" s="10"/>
      <c r="BG79" s="10"/>
      <c r="BH79" s="10"/>
      <c r="BI79" s="10"/>
      <c r="BJ79" s="10"/>
      <c r="BK79" s="10"/>
      <c r="BL79" s="10"/>
      <c r="BM79" s="10"/>
      <c r="BN79" s="10"/>
      <c r="BO79" s="10"/>
      <c r="BP79" s="10"/>
      <c r="BQ79" s="10"/>
      <c r="BR79" s="10"/>
      <c r="BS79" s="10"/>
      <c r="BT79" s="10"/>
      <c r="BU79" s="10"/>
      <c r="BV79" s="10"/>
      <c r="BW79" s="10"/>
      <c r="BX79" s="10"/>
      <c r="BY79" s="10"/>
      <c r="BZ79" s="10"/>
      <c r="CA79" s="10"/>
      <c r="CB79" s="10"/>
      <c r="CC79" s="10"/>
      <c r="CD79" s="10"/>
    </row>
    <row r="80" spans="1:85" s="13" customFormat="1" ht="15.75" customHeight="1" x14ac:dyDescent="0.2"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  <c r="AD80" s="10"/>
      <c r="AE80" s="10"/>
      <c r="AF80" s="10"/>
      <c r="AG80" s="10"/>
      <c r="AH80" s="10"/>
      <c r="AI80" s="10"/>
      <c r="AJ80" s="10"/>
      <c r="AK80" s="10"/>
      <c r="AL80" s="10"/>
      <c r="AM80" s="10"/>
      <c r="AN80" s="10"/>
      <c r="AO80" s="10"/>
      <c r="AP80" s="10"/>
      <c r="AQ80" s="10"/>
      <c r="AR80" s="10"/>
      <c r="AS80" s="10"/>
      <c r="AT80" s="10"/>
      <c r="AU80" s="10"/>
      <c r="AV80" s="10"/>
      <c r="AW80" s="10"/>
      <c r="AX80" s="10"/>
      <c r="AY80" s="10"/>
      <c r="AZ80" s="10"/>
      <c r="BA80" s="10"/>
      <c r="BB80" s="10"/>
      <c r="BC80" s="10"/>
      <c r="BD80" s="10"/>
      <c r="BE80" s="10"/>
      <c r="BF80" s="10"/>
      <c r="BG80" s="10"/>
      <c r="BH80" s="10"/>
      <c r="BI80" s="10"/>
      <c r="BJ80" s="10"/>
      <c r="BK80" s="10"/>
      <c r="BL80" s="10"/>
      <c r="BM80" s="10"/>
      <c r="BN80" s="10"/>
      <c r="BO80" s="10"/>
      <c r="BP80" s="10"/>
      <c r="BQ80" s="10"/>
      <c r="BR80" s="10"/>
      <c r="BS80" s="10"/>
      <c r="BT80" s="10"/>
      <c r="BU80" s="10"/>
      <c r="BV80" s="10"/>
      <c r="BW80" s="10"/>
      <c r="BX80" s="10"/>
      <c r="BY80" s="10"/>
      <c r="BZ80" s="10"/>
      <c r="CA80" s="10"/>
      <c r="CB80" s="10"/>
      <c r="CC80" s="10"/>
      <c r="CD80" s="10"/>
    </row>
    <row r="81" spans="2:82" s="13" customFormat="1" ht="15.75" customHeight="1" x14ac:dyDescent="0.2"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10"/>
      <c r="AB81" s="10"/>
      <c r="AC81" s="10"/>
      <c r="AD81" s="10"/>
      <c r="AE81" s="10"/>
      <c r="AF81" s="10"/>
      <c r="AG81" s="10"/>
      <c r="AH81" s="10"/>
      <c r="AI81" s="10"/>
      <c r="AJ81" s="10"/>
      <c r="AK81" s="10"/>
      <c r="AL81" s="10"/>
      <c r="AM81" s="10"/>
      <c r="AN81" s="10"/>
      <c r="AO81" s="10"/>
      <c r="AP81" s="10"/>
      <c r="AQ81" s="10"/>
      <c r="AR81" s="10"/>
      <c r="AS81" s="10"/>
      <c r="AT81" s="10"/>
      <c r="AU81" s="10"/>
      <c r="AV81" s="10"/>
      <c r="AW81" s="10"/>
      <c r="AX81" s="10"/>
      <c r="AY81" s="10"/>
      <c r="AZ81" s="10"/>
      <c r="BA81" s="10"/>
      <c r="BB81" s="10"/>
      <c r="BC81" s="10"/>
      <c r="BD81" s="10"/>
      <c r="BE81" s="10"/>
      <c r="BF81" s="10"/>
      <c r="BG81" s="10"/>
      <c r="BH81" s="10"/>
      <c r="BI81" s="10"/>
      <c r="BJ81" s="10"/>
      <c r="BK81" s="10"/>
      <c r="BL81" s="10"/>
      <c r="BM81" s="10"/>
      <c r="BN81" s="10"/>
      <c r="BO81" s="10"/>
      <c r="BP81" s="10"/>
      <c r="BQ81" s="10"/>
      <c r="BR81" s="10"/>
      <c r="BS81" s="10"/>
      <c r="BT81" s="10"/>
      <c r="BU81" s="10"/>
      <c r="BV81" s="10"/>
      <c r="BW81" s="10"/>
      <c r="BX81" s="10"/>
      <c r="BY81" s="10"/>
      <c r="BZ81" s="10"/>
      <c r="CA81" s="10"/>
      <c r="CB81" s="10"/>
      <c r="CC81" s="10"/>
      <c r="CD81" s="10"/>
    </row>
    <row r="82" spans="2:82" s="13" customFormat="1" ht="15.75" customHeight="1" x14ac:dyDescent="0.2"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10"/>
      <c r="AD82" s="10"/>
      <c r="AE82" s="10"/>
      <c r="AF82" s="10"/>
      <c r="AG82" s="10"/>
      <c r="AH82" s="10"/>
      <c r="AI82" s="10"/>
      <c r="AJ82" s="10"/>
      <c r="AK82" s="10"/>
      <c r="AL82" s="10"/>
      <c r="AM82" s="10"/>
      <c r="AN82" s="10"/>
      <c r="AO82" s="10"/>
      <c r="AP82" s="10"/>
      <c r="AQ82" s="10"/>
      <c r="AR82" s="10"/>
      <c r="AS82" s="10"/>
      <c r="AT82" s="10"/>
      <c r="AU82" s="10"/>
      <c r="AV82" s="10"/>
      <c r="AW82" s="10"/>
      <c r="AX82" s="10"/>
      <c r="AY82" s="10"/>
      <c r="AZ82" s="10"/>
      <c r="BA82" s="10"/>
      <c r="BB82" s="10"/>
      <c r="BC82" s="10"/>
      <c r="BD82" s="10"/>
      <c r="BE82" s="10"/>
      <c r="BF82" s="10"/>
      <c r="BG82" s="10"/>
      <c r="BH82" s="10"/>
      <c r="BI82" s="10"/>
      <c r="BJ82" s="10"/>
      <c r="BK82" s="10"/>
      <c r="BL82" s="10"/>
      <c r="BM82" s="10"/>
      <c r="BN82" s="10"/>
      <c r="BO82" s="10"/>
      <c r="BP82" s="10"/>
      <c r="BQ82" s="10"/>
      <c r="BR82" s="10"/>
      <c r="BS82" s="10"/>
      <c r="BT82" s="10"/>
      <c r="BU82" s="10"/>
      <c r="BV82" s="10"/>
      <c r="BW82" s="10"/>
      <c r="BX82" s="10"/>
      <c r="BY82" s="10"/>
      <c r="BZ82" s="10"/>
      <c r="CA82" s="10"/>
      <c r="CB82" s="10"/>
      <c r="CC82" s="10"/>
      <c r="CD82" s="10"/>
    </row>
    <row r="83" spans="2:82" s="13" customFormat="1" ht="15.75" customHeight="1" x14ac:dyDescent="0.2"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10"/>
      <c r="AB83" s="10"/>
      <c r="AC83" s="10"/>
      <c r="AD83" s="10"/>
      <c r="AE83" s="10"/>
      <c r="AF83" s="10"/>
      <c r="AG83" s="10"/>
      <c r="AH83" s="10"/>
      <c r="AI83" s="10"/>
      <c r="AJ83" s="10"/>
      <c r="AK83" s="10"/>
      <c r="AL83" s="10"/>
      <c r="AM83" s="10"/>
      <c r="AN83" s="10"/>
      <c r="AO83" s="10"/>
      <c r="AP83" s="10"/>
      <c r="AQ83" s="10"/>
      <c r="AR83" s="10"/>
      <c r="AS83" s="10"/>
      <c r="AT83" s="10"/>
      <c r="AU83" s="10"/>
      <c r="AV83" s="10"/>
      <c r="AW83" s="10"/>
      <c r="AX83" s="10"/>
      <c r="AY83" s="10"/>
      <c r="AZ83" s="10"/>
      <c r="BA83" s="10"/>
      <c r="BB83" s="10"/>
      <c r="BC83" s="10"/>
      <c r="BD83" s="10"/>
      <c r="BE83" s="10"/>
      <c r="BF83" s="10"/>
      <c r="BG83" s="10"/>
      <c r="BH83" s="10"/>
      <c r="BI83" s="10"/>
      <c r="BJ83" s="10"/>
      <c r="BK83" s="10"/>
      <c r="BL83" s="10"/>
      <c r="BM83" s="10"/>
      <c r="BN83" s="10"/>
      <c r="BO83" s="10"/>
      <c r="BP83" s="10"/>
      <c r="BQ83" s="10"/>
      <c r="BR83" s="10"/>
      <c r="BS83" s="10"/>
      <c r="BT83" s="10"/>
      <c r="BU83" s="10"/>
      <c r="BV83" s="10"/>
      <c r="BW83" s="10"/>
      <c r="BX83" s="10"/>
      <c r="BY83" s="10"/>
      <c r="BZ83" s="10"/>
      <c r="CA83" s="10"/>
      <c r="CB83" s="10"/>
      <c r="CC83" s="10"/>
      <c r="CD83" s="10"/>
    </row>
    <row r="84" spans="2:82" s="13" customFormat="1" ht="15.75" customHeight="1" x14ac:dyDescent="0.2"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  <c r="AA84" s="10"/>
      <c r="AB84" s="10"/>
      <c r="AC84" s="10"/>
      <c r="AD84" s="10"/>
      <c r="AE84" s="10"/>
      <c r="AF84" s="10"/>
      <c r="AG84" s="10"/>
      <c r="AH84" s="10"/>
      <c r="AI84" s="10"/>
      <c r="AJ84" s="10"/>
      <c r="AK84" s="10"/>
      <c r="AL84" s="10"/>
      <c r="AM84" s="10"/>
      <c r="AN84" s="10"/>
      <c r="AO84" s="10"/>
      <c r="AP84" s="10"/>
      <c r="AQ84" s="10"/>
      <c r="AR84" s="10"/>
      <c r="AS84" s="10"/>
      <c r="AT84" s="10"/>
      <c r="AU84" s="10"/>
      <c r="AV84" s="10"/>
      <c r="AW84" s="10"/>
      <c r="AX84" s="10"/>
      <c r="AY84" s="10"/>
      <c r="AZ84" s="10"/>
      <c r="BA84" s="10"/>
      <c r="BB84" s="10"/>
      <c r="BC84" s="10"/>
      <c r="BD84" s="10"/>
      <c r="BE84" s="10"/>
      <c r="BF84" s="10"/>
      <c r="BG84" s="10"/>
      <c r="BH84" s="10"/>
      <c r="BI84" s="10"/>
      <c r="BJ84" s="10"/>
      <c r="BK84" s="10"/>
      <c r="BL84" s="10"/>
      <c r="BM84" s="10"/>
      <c r="BN84" s="10"/>
      <c r="BO84" s="10"/>
      <c r="BP84" s="10"/>
      <c r="BQ84" s="10"/>
      <c r="BR84" s="10"/>
      <c r="BS84" s="10"/>
      <c r="BT84" s="10"/>
      <c r="BU84" s="10"/>
      <c r="BV84" s="10"/>
      <c r="BW84" s="10"/>
      <c r="BX84" s="10"/>
      <c r="BY84" s="10"/>
      <c r="BZ84" s="10"/>
      <c r="CA84" s="10"/>
      <c r="CB84" s="10"/>
      <c r="CC84" s="10"/>
      <c r="CD84" s="10"/>
    </row>
    <row r="85" spans="2:82" s="13" customFormat="1" ht="15.75" customHeight="1" x14ac:dyDescent="0.2"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  <c r="AA85" s="10"/>
      <c r="AB85" s="10"/>
      <c r="AC85" s="10"/>
      <c r="AD85" s="10"/>
      <c r="AE85" s="10"/>
      <c r="AF85" s="10"/>
      <c r="AG85" s="10"/>
      <c r="AH85" s="10"/>
      <c r="AI85" s="10"/>
      <c r="AJ85" s="10"/>
      <c r="AK85" s="10"/>
      <c r="AL85" s="10"/>
      <c r="AM85" s="10"/>
      <c r="AN85" s="10"/>
      <c r="AO85" s="10"/>
      <c r="AP85" s="10"/>
      <c r="AQ85" s="10"/>
      <c r="AR85" s="10"/>
      <c r="AS85" s="10"/>
      <c r="AT85" s="10"/>
      <c r="AU85" s="10"/>
      <c r="AV85" s="10"/>
      <c r="AW85" s="10"/>
      <c r="AX85" s="10"/>
      <c r="AY85" s="10"/>
      <c r="AZ85" s="10"/>
      <c r="BA85" s="10"/>
      <c r="BB85" s="10"/>
      <c r="BC85" s="10"/>
      <c r="BD85" s="10"/>
      <c r="BE85" s="10"/>
      <c r="BF85" s="10"/>
      <c r="BG85" s="10"/>
      <c r="BH85" s="10"/>
      <c r="BI85" s="10"/>
      <c r="BJ85" s="10"/>
      <c r="BK85" s="10"/>
      <c r="BL85" s="10"/>
      <c r="BM85" s="10"/>
      <c r="BN85" s="10"/>
      <c r="BO85" s="10"/>
      <c r="BP85" s="10"/>
      <c r="BQ85" s="10"/>
      <c r="BR85" s="10"/>
      <c r="BS85" s="10"/>
      <c r="BT85" s="10"/>
      <c r="BU85" s="10"/>
      <c r="BV85" s="10"/>
      <c r="BW85" s="10"/>
      <c r="BX85" s="10"/>
      <c r="BY85" s="10"/>
      <c r="BZ85" s="10"/>
      <c r="CA85" s="10"/>
      <c r="CB85" s="10"/>
      <c r="CC85" s="10"/>
      <c r="CD85" s="10"/>
    </row>
    <row r="86" spans="2:82" s="13" customFormat="1" ht="15.75" customHeight="1" x14ac:dyDescent="0.2"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  <c r="AA86" s="10"/>
      <c r="AB86" s="10"/>
      <c r="AC86" s="10"/>
      <c r="AD86" s="10"/>
      <c r="AE86" s="10"/>
      <c r="AF86" s="10"/>
      <c r="AG86" s="10"/>
      <c r="AH86" s="10"/>
      <c r="AI86" s="10"/>
      <c r="AJ86" s="10"/>
      <c r="AK86" s="10"/>
      <c r="AL86" s="10"/>
      <c r="AM86" s="10"/>
      <c r="AN86" s="10"/>
      <c r="AO86" s="10"/>
      <c r="AP86" s="10"/>
      <c r="AQ86" s="10"/>
      <c r="AR86" s="10"/>
      <c r="AS86" s="10"/>
      <c r="AT86" s="10"/>
      <c r="AU86" s="10"/>
      <c r="AV86" s="10"/>
      <c r="AW86" s="10"/>
      <c r="AX86" s="10"/>
      <c r="AY86" s="10"/>
      <c r="AZ86" s="10"/>
      <c r="BA86" s="10"/>
      <c r="BB86" s="10"/>
      <c r="BC86" s="10"/>
      <c r="BD86" s="10"/>
      <c r="BE86" s="10"/>
      <c r="BF86" s="10"/>
      <c r="BG86" s="10"/>
      <c r="BH86" s="10"/>
      <c r="BI86" s="10"/>
      <c r="BJ86" s="10"/>
      <c r="BK86" s="10"/>
      <c r="BL86" s="10"/>
      <c r="BM86" s="10"/>
      <c r="BN86" s="10"/>
      <c r="BO86" s="10"/>
      <c r="BP86" s="10"/>
      <c r="BQ86" s="10"/>
      <c r="BR86" s="10"/>
      <c r="BS86" s="10"/>
      <c r="BT86" s="10"/>
      <c r="BU86" s="10"/>
      <c r="BV86" s="10"/>
      <c r="BW86" s="10"/>
      <c r="BX86" s="10"/>
      <c r="BY86" s="10"/>
      <c r="BZ86" s="10"/>
      <c r="CA86" s="10"/>
      <c r="CB86" s="10"/>
      <c r="CC86" s="10"/>
      <c r="CD86" s="10"/>
    </row>
    <row r="87" spans="2:82" s="13" customFormat="1" ht="15.75" customHeight="1" x14ac:dyDescent="0.2"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  <c r="AA87" s="10"/>
      <c r="AB87" s="10"/>
      <c r="AC87" s="10"/>
      <c r="AD87" s="10"/>
      <c r="AE87" s="10"/>
      <c r="AF87" s="10"/>
      <c r="AG87" s="10"/>
      <c r="AH87" s="10"/>
      <c r="AI87" s="10"/>
      <c r="AJ87" s="10"/>
      <c r="AK87" s="10"/>
      <c r="AL87" s="10"/>
      <c r="AM87" s="10"/>
      <c r="AN87" s="10"/>
      <c r="AO87" s="10"/>
      <c r="AP87" s="10"/>
      <c r="AQ87" s="10"/>
      <c r="AR87" s="10"/>
      <c r="AS87" s="10"/>
      <c r="AT87" s="10"/>
      <c r="AU87" s="10"/>
      <c r="AV87" s="10"/>
      <c r="AW87" s="10"/>
      <c r="AX87" s="10"/>
      <c r="AY87" s="10"/>
      <c r="AZ87" s="10"/>
      <c r="BA87" s="10"/>
      <c r="BB87" s="10"/>
      <c r="BC87" s="10"/>
      <c r="BD87" s="10"/>
      <c r="BE87" s="10"/>
      <c r="BF87" s="10"/>
      <c r="BG87" s="10"/>
      <c r="BH87" s="10"/>
      <c r="BI87" s="10"/>
      <c r="BJ87" s="10"/>
      <c r="BK87" s="10"/>
      <c r="BL87" s="10"/>
      <c r="BM87" s="10"/>
      <c r="BN87" s="10"/>
      <c r="BO87" s="10"/>
      <c r="BP87" s="10"/>
      <c r="BQ87" s="10"/>
      <c r="BR87" s="10"/>
      <c r="BS87" s="10"/>
      <c r="BT87" s="10"/>
      <c r="BU87" s="10"/>
      <c r="BV87" s="10"/>
      <c r="BW87" s="10"/>
      <c r="BX87" s="10"/>
      <c r="BY87" s="10"/>
      <c r="BZ87" s="10"/>
      <c r="CA87" s="10"/>
      <c r="CB87" s="10"/>
      <c r="CC87" s="10"/>
      <c r="CD87" s="10"/>
    </row>
    <row r="88" spans="2:82" s="13" customFormat="1" ht="15.75" customHeight="1" x14ac:dyDescent="0.2"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  <c r="AA88" s="10"/>
      <c r="AB88" s="10"/>
      <c r="AC88" s="10"/>
      <c r="AD88" s="10"/>
      <c r="AE88" s="10"/>
      <c r="AF88" s="10"/>
      <c r="AG88" s="10"/>
      <c r="AH88" s="10"/>
      <c r="AI88" s="10"/>
      <c r="AJ88" s="10"/>
      <c r="AK88" s="10"/>
      <c r="AL88" s="10"/>
      <c r="AM88" s="10"/>
      <c r="AN88" s="10"/>
      <c r="AO88" s="10"/>
      <c r="AP88" s="10"/>
      <c r="AQ88" s="10"/>
      <c r="AR88" s="10"/>
      <c r="AS88" s="10"/>
      <c r="AT88" s="10"/>
      <c r="AU88" s="10"/>
      <c r="AV88" s="10"/>
      <c r="AW88" s="10"/>
      <c r="AX88" s="10"/>
      <c r="AY88" s="10"/>
      <c r="AZ88" s="10"/>
      <c r="BA88" s="10"/>
      <c r="BB88" s="10"/>
      <c r="BC88" s="10"/>
      <c r="BD88" s="10"/>
      <c r="BE88" s="10"/>
      <c r="BF88" s="10"/>
      <c r="BG88" s="10"/>
      <c r="BH88" s="10"/>
      <c r="BI88" s="10"/>
      <c r="BJ88" s="10"/>
      <c r="BK88" s="10"/>
      <c r="BL88" s="10"/>
      <c r="BM88" s="10"/>
      <c r="BN88" s="10"/>
      <c r="BO88" s="10"/>
      <c r="BP88" s="10"/>
      <c r="BQ88" s="10"/>
      <c r="BR88" s="10"/>
      <c r="BS88" s="10"/>
      <c r="BT88" s="10"/>
      <c r="BU88" s="10"/>
      <c r="BV88" s="10"/>
      <c r="BW88" s="10"/>
      <c r="BX88" s="10"/>
      <c r="BY88" s="10"/>
      <c r="BZ88" s="10"/>
      <c r="CA88" s="10"/>
      <c r="CB88" s="10"/>
      <c r="CC88" s="10"/>
      <c r="CD88" s="10"/>
    </row>
    <row r="89" spans="2:82" s="13" customFormat="1" ht="15.75" customHeight="1" x14ac:dyDescent="0.2"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  <c r="AA89" s="10"/>
      <c r="AB89" s="10"/>
      <c r="AC89" s="10"/>
      <c r="AD89" s="10"/>
      <c r="AE89" s="10"/>
      <c r="AF89" s="10"/>
      <c r="AG89" s="10"/>
      <c r="AH89" s="10"/>
      <c r="AI89" s="10"/>
      <c r="AJ89" s="10"/>
      <c r="AK89" s="10"/>
      <c r="AL89" s="10"/>
      <c r="AM89" s="10"/>
      <c r="AN89" s="10"/>
      <c r="AO89" s="10"/>
      <c r="AP89" s="10"/>
      <c r="AQ89" s="10"/>
      <c r="AR89" s="10"/>
      <c r="AS89" s="10"/>
      <c r="AT89" s="10"/>
      <c r="AU89" s="10"/>
      <c r="AV89" s="10"/>
      <c r="AW89" s="10"/>
      <c r="AX89" s="10"/>
      <c r="AY89" s="10"/>
      <c r="AZ89" s="10"/>
      <c r="BA89" s="10"/>
      <c r="BB89" s="10"/>
      <c r="BC89" s="10"/>
      <c r="BD89" s="10"/>
      <c r="BE89" s="10"/>
      <c r="BF89" s="10"/>
      <c r="BG89" s="10"/>
      <c r="BH89" s="10"/>
      <c r="BI89" s="10"/>
      <c r="BJ89" s="10"/>
      <c r="BK89" s="10"/>
      <c r="BL89" s="10"/>
      <c r="BM89" s="10"/>
      <c r="BN89" s="10"/>
      <c r="BO89" s="10"/>
      <c r="BP89" s="10"/>
      <c r="BQ89" s="10"/>
      <c r="BR89" s="10"/>
      <c r="BS89" s="10"/>
      <c r="BT89" s="10"/>
      <c r="BU89" s="10"/>
      <c r="BV89" s="10"/>
      <c r="BW89" s="10"/>
      <c r="BX89" s="10"/>
      <c r="BY89" s="10"/>
      <c r="BZ89" s="10"/>
      <c r="CA89" s="10"/>
      <c r="CB89" s="10"/>
      <c r="CC89" s="10"/>
      <c r="CD89" s="10"/>
    </row>
    <row r="90" spans="2:82" s="13" customFormat="1" ht="15.75" customHeight="1" x14ac:dyDescent="0.2"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  <c r="AA90" s="10"/>
      <c r="AB90" s="10"/>
      <c r="AC90" s="10"/>
      <c r="AD90" s="10"/>
      <c r="AE90" s="10"/>
      <c r="AF90" s="10"/>
      <c r="AG90" s="10"/>
      <c r="AH90" s="10"/>
      <c r="AI90" s="10"/>
      <c r="AJ90" s="10"/>
      <c r="AK90" s="10"/>
      <c r="AL90" s="10"/>
      <c r="AM90" s="10"/>
      <c r="AN90" s="10"/>
      <c r="AO90" s="10"/>
      <c r="AP90" s="10"/>
      <c r="AQ90" s="10"/>
      <c r="AR90" s="10"/>
      <c r="AS90" s="10"/>
      <c r="AT90" s="10"/>
      <c r="AU90" s="10"/>
      <c r="AV90" s="10"/>
      <c r="AW90" s="10"/>
      <c r="AX90" s="10"/>
      <c r="AY90" s="10"/>
      <c r="AZ90" s="10"/>
      <c r="BA90" s="10"/>
      <c r="BB90" s="10"/>
      <c r="BC90" s="10"/>
      <c r="BD90" s="10"/>
      <c r="BE90" s="10"/>
      <c r="BF90" s="10"/>
      <c r="BG90" s="10"/>
      <c r="BH90" s="10"/>
      <c r="BI90" s="10"/>
      <c r="BJ90" s="10"/>
      <c r="BK90" s="10"/>
      <c r="BL90" s="10"/>
      <c r="BM90" s="10"/>
      <c r="BN90" s="10"/>
      <c r="BO90" s="10"/>
      <c r="BP90" s="10"/>
      <c r="BQ90" s="10"/>
      <c r="BR90" s="10"/>
      <c r="BS90" s="10"/>
      <c r="BT90" s="10"/>
      <c r="BU90" s="10"/>
      <c r="BV90" s="10"/>
      <c r="BW90" s="10"/>
      <c r="BX90" s="10"/>
      <c r="BY90" s="10"/>
      <c r="BZ90" s="10"/>
      <c r="CA90" s="10"/>
      <c r="CB90" s="10"/>
      <c r="CC90" s="10"/>
      <c r="CD90" s="10"/>
    </row>
    <row r="91" spans="2:82" s="13" customFormat="1" ht="15.75" customHeight="1" x14ac:dyDescent="0.2"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  <c r="AA91" s="10"/>
      <c r="AB91" s="10"/>
      <c r="AC91" s="10"/>
      <c r="AD91" s="10"/>
      <c r="AE91" s="10"/>
      <c r="AF91" s="10"/>
      <c r="AG91" s="10"/>
      <c r="AH91" s="10"/>
      <c r="AI91" s="10"/>
      <c r="AJ91" s="10"/>
      <c r="AK91" s="10"/>
      <c r="AL91" s="10"/>
      <c r="AM91" s="10"/>
      <c r="AN91" s="10"/>
      <c r="AO91" s="10"/>
      <c r="AP91" s="10"/>
      <c r="AQ91" s="10"/>
      <c r="AR91" s="10"/>
      <c r="AS91" s="10"/>
      <c r="AT91" s="10"/>
      <c r="AU91" s="10"/>
      <c r="AV91" s="10"/>
      <c r="AW91" s="10"/>
      <c r="AX91" s="10"/>
      <c r="AY91" s="10"/>
      <c r="AZ91" s="10"/>
      <c r="BA91" s="10"/>
      <c r="BB91" s="10"/>
      <c r="BC91" s="10"/>
      <c r="BD91" s="10"/>
      <c r="BE91" s="10"/>
      <c r="BF91" s="10"/>
      <c r="BG91" s="10"/>
      <c r="BH91" s="10"/>
      <c r="BI91" s="10"/>
      <c r="BJ91" s="10"/>
      <c r="BK91" s="10"/>
      <c r="BL91" s="10"/>
      <c r="BM91" s="10"/>
      <c r="BN91" s="10"/>
      <c r="BO91" s="10"/>
      <c r="BP91" s="10"/>
      <c r="BQ91" s="10"/>
      <c r="BR91" s="10"/>
      <c r="BS91" s="10"/>
      <c r="BT91" s="10"/>
      <c r="BU91" s="10"/>
      <c r="BV91" s="10"/>
      <c r="BW91" s="10"/>
      <c r="BX91" s="10"/>
      <c r="BY91" s="10"/>
      <c r="BZ91" s="10"/>
      <c r="CA91" s="10"/>
      <c r="CB91" s="10"/>
      <c r="CC91" s="10"/>
      <c r="CD91" s="10"/>
    </row>
    <row r="92" spans="2:82" s="13" customFormat="1" ht="15.75" customHeight="1" x14ac:dyDescent="0.2"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/>
      <c r="AB92" s="10"/>
      <c r="AC92" s="10"/>
      <c r="AD92" s="10"/>
      <c r="AE92" s="10"/>
      <c r="AF92" s="10"/>
      <c r="AG92" s="10"/>
      <c r="AH92" s="10"/>
      <c r="AI92" s="10"/>
      <c r="AJ92" s="10"/>
      <c r="AK92" s="10"/>
      <c r="AL92" s="10"/>
      <c r="AM92" s="10"/>
      <c r="AN92" s="10"/>
      <c r="AO92" s="10"/>
      <c r="AP92" s="10"/>
      <c r="AQ92" s="10"/>
      <c r="AR92" s="10"/>
      <c r="AS92" s="10"/>
      <c r="AT92" s="10"/>
      <c r="AU92" s="10"/>
      <c r="AV92" s="10"/>
      <c r="AW92" s="10"/>
      <c r="AX92" s="10"/>
      <c r="AY92" s="10"/>
      <c r="AZ92" s="10"/>
      <c r="BA92" s="10"/>
      <c r="BB92" s="10"/>
      <c r="BC92" s="10"/>
      <c r="BD92" s="10"/>
      <c r="BE92" s="10"/>
      <c r="BF92" s="10"/>
      <c r="BG92" s="10"/>
      <c r="BH92" s="10"/>
      <c r="BI92" s="10"/>
      <c r="BJ92" s="10"/>
      <c r="BK92" s="10"/>
      <c r="BL92" s="10"/>
      <c r="BM92" s="10"/>
      <c r="BN92" s="10"/>
      <c r="BO92" s="10"/>
      <c r="BP92" s="10"/>
      <c r="BQ92" s="10"/>
      <c r="BR92" s="10"/>
      <c r="BS92" s="10"/>
      <c r="BT92" s="10"/>
      <c r="BU92" s="10"/>
      <c r="BV92" s="10"/>
      <c r="BW92" s="10"/>
      <c r="BX92" s="10"/>
      <c r="BY92" s="10"/>
      <c r="BZ92" s="10"/>
      <c r="CA92" s="10"/>
      <c r="CB92" s="10"/>
      <c r="CC92" s="10"/>
      <c r="CD92" s="10"/>
    </row>
    <row r="93" spans="2:82" s="13" customFormat="1" ht="15.75" customHeight="1" x14ac:dyDescent="0.2"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  <c r="AA93" s="10"/>
      <c r="AB93" s="10"/>
      <c r="AC93" s="10"/>
      <c r="AD93" s="10"/>
      <c r="AE93" s="10"/>
      <c r="AF93" s="10"/>
      <c r="AG93" s="10"/>
      <c r="AH93" s="10"/>
      <c r="AI93" s="10"/>
      <c r="AJ93" s="10"/>
      <c r="AK93" s="10"/>
      <c r="AL93" s="10"/>
      <c r="AM93" s="10"/>
      <c r="AN93" s="10"/>
      <c r="AO93" s="10"/>
      <c r="AP93" s="10"/>
      <c r="AQ93" s="10"/>
      <c r="AR93" s="10"/>
      <c r="AS93" s="10"/>
      <c r="AT93" s="10"/>
      <c r="AU93" s="10"/>
      <c r="AV93" s="10"/>
      <c r="AW93" s="10"/>
      <c r="AX93" s="10"/>
      <c r="AY93" s="10"/>
      <c r="AZ93" s="10"/>
      <c r="BA93" s="10"/>
      <c r="BB93" s="10"/>
      <c r="BC93" s="10"/>
      <c r="BD93" s="10"/>
      <c r="BE93" s="10"/>
      <c r="BF93" s="10"/>
      <c r="BG93" s="10"/>
      <c r="BH93" s="10"/>
      <c r="BI93" s="10"/>
      <c r="BJ93" s="10"/>
      <c r="BK93" s="10"/>
      <c r="BL93" s="10"/>
      <c r="BM93" s="10"/>
      <c r="BN93" s="10"/>
      <c r="BO93" s="10"/>
      <c r="BP93" s="10"/>
      <c r="BQ93" s="10"/>
      <c r="BR93" s="10"/>
      <c r="BS93" s="10"/>
      <c r="BT93" s="10"/>
      <c r="BU93" s="10"/>
      <c r="BV93" s="10"/>
      <c r="BW93" s="10"/>
      <c r="BX93" s="10"/>
      <c r="BY93" s="10"/>
      <c r="BZ93" s="10"/>
      <c r="CA93" s="10"/>
      <c r="CB93" s="10"/>
      <c r="CC93" s="10"/>
      <c r="CD93" s="10"/>
    </row>
    <row r="94" spans="2:82" s="13" customFormat="1" ht="15.75" customHeight="1" x14ac:dyDescent="0.2"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  <c r="AA94" s="10"/>
      <c r="AB94" s="10"/>
      <c r="AC94" s="10"/>
      <c r="AD94" s="10"/>
      <c r="AE94" s="10"/>
      <c r="AF94" s="10"/>
      <c r="AG94" s="10"/>
      <c r="AH94" s="10"/>
      <c r="AI94" s="10"/>
      <c r="AJ94" s="10"/>
      <c r="AK94" s="10"/>
      <c r="AL94" s="10"/>
      <c r="AM94" s="10"/>
      <c r="AN94" s="10"/>
      <c r="AO94" s="10"/>
      <c r="AP94" s="10"/>
      <c r="AQ94" s="10"/>
      <c r="AR94" s="10"/>
      <c r="AS94" s="10"/>
      <c r="AT94" s="10"/>
      <c r="AU94" s="10"/>
      <c r="AV94" s="10"/>
      <c r="AW94" s="10"/>
      <c r="AX94" s="10"/>
      <c r="AY94" s="10"/>
      <c r="AZ94" s="10"/>
      <c r="BA94" s="10"/>
      <c r="BB94" s="10"/>
      <c r="BC94" s="10"/>
      <c r="BD94" s="10"/>
      <c r="BE94" s="10"/>
      <c r="BF94" s="10"/>
      <c r="BG94" s="10"/>
      <c r="BH94" s="10"/>
      <c r="BI94" s="10"/>
      <c r="BJ94" s="10"/>
      <c r="BK94" s="10"/>
      <c r="BL94" s="10"/>
      <c r="BM94" s="10"/>
      <c r="BN94" s="10"/>
      <c r="BO94" s="10"/>
      <c r="BP94" s="10"/>
      <c r="BQ94" s="10"/>
      <c r="BR94" s="10"/>
      <c r="BS94" s="10"/>
      <c r="BT94" s="10"/>
      <c r="BU94" s="10"/>
      <c r="BV94" s="10"/>
      <c r="BW94" s="10"/>
      <c r="BX94" s="10"/>
      <c r="BY94" s="10"/>
      <c r="BZ94" s="10"/>
      <c r="CA94" s="10"/>
      <c r="CB94" s="10"/>
      <c r="CC94" s="10"/>
      <c r="CD94" s="10"/>
    </row>
    <row r="95" spans="2:82" s="13" customFormat="1" ht="15.75" customHeight="1" x14ac:dyDescent="0.2"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  <c r="AA95" s="10"/>
      <c r="AB95" s="10"/>
      <c r="AC95" s="10"/>
      <c r="AD95" s="10"/>
      <c r="AE95" s="10"/>
      <c r="AF95" s="10"/>
      <c r="AG95" s="10"/>
      <c r="AH95" s="10"/>
      <c r="AI95" s="10"/>
      <c r="AJ95" s="10"/>
      <c r="AK95" s="10"/>
      <c r="AL95" s="10"/>
      <c r="AM95" s="10"/>
      <c r="AN95" s="10"/>
      <c r="AO95" s="10"/>
      <c r="AP95" s="10"/>
      <c r="AQ95" s="10"/>
      <c r="AR95" s="10"/>
      <c r="AS95" s="10"/>
      <c r="AT95" s="10"/>
      <c r="AU95" s="10"/>
      <c r="AV95" s="10"/>
      <c r="AW95" s="10"/>
      <c r="AX95" s="10"/>
      <c r="AY95" s="10"/>
      <c r="AZ95" s="10"/>
      <c r="BA95" s="10"/>
      <c r="BB95" s="10"/>
      <c r="BC95" s="10"/>
      <c r="BD95" s="10"/>
      <c r="BE95" s="10"/>
      <c r="BF95" s="10"/>
      <c r="BG95" s="10"/>
      <c r="BH95" s="10"/>
      <c r="BI95" s="10"/>
      <c r="BJ95" s="10"/>
      <c r="BK95" s="10"/>
      <c r="BL95" s="10"/>
      <c r="BM95" s="10"/>
      <c r="BN95" s="10"/>
      <c r="BO95" s="10"/>
      <c r="BP95" s="10"/>
      <c r="BQ95" s="10"/>
      <c r="BR95" s="10"/>
      <c r="BS95" s="10"/>
      <c r="BT95" s="10"/>
      <c r="BU95" s="10"/>
      <c r="BV95" s="10"/>
      <c r="BW95" s="10"/>
      <c r="BX95" s="10"/>
      <c r="BY95" s="10"/>
      <c r="BZ95" s="10"/>
      <c r="CA95" s="10"/>
      <c r="CB95" s="10"/>
      <c r="CC95" s="10"/>
      <c r="CD95" s="10"/>
    </row>
    <row r="96" spans="2:82" s="13" customFormat="1" ht="15.75" customHeight="1" x14ac:dyDescent="0.2"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  <c r="AA96" s="10"/>
      <c r="AB96" s="10"/>
      <c r="AC96" s="10"/>
      <c r="AD96" s="10"/>
      <c r="AE96" s="10"/>
      <c r="AF96" s="10"/>
      <c r="AG96" s="10"/>
      <c r="AH96" s="10"/>
      <c r="AI96" s="10"/>
      <c r="AJ96" s="10"/>
      <c r="AK96" s="10"/>
      <c r="AL96" s="10"/>
      <c r="AM96" s="10"/>
      <c r="AN96" s="10"/>
      <c r="AO96" s="10"/>
      <c r="AP96" s="10"/>
      <c r="AQ96" s="10"/>
      <c r="AR96" s="10"/>
      <c r="AS96" s="10"/>
      <c r="AT96" s="10"/>
      <c r="AU96" s="10"/>
      <c r="AV96" s="10"/>
      <c r="AW96" s="10"/>
      <c r="AX96" s="10"/>
      <c r="AY96" s="10"/>
      <c r="AZ96" s="10"/>
      <c r="BA96" s="10"/>
      <c r="BB96" s="10"/>
      <c r="BC96" s="10"/>
      <c r="BD96" s="10"/>
      <c r="BE96" s="10"/>
      <c r="BF96" s="10"/>
      <c r="BG96" s="10"/>
      <c r="BH96" s="10"/>
      <c r="BI96" s="10"/>
      <c r="BJ96" s="10"/>
      <c r="BK96" s="10"/>
      <c r="BL96" s="10"/>
      <c r="BM96" s="10"/>
      <c r="BN96" s="10"/>
      <c r="BO96" s="10"/>
      <c r="BP96" s="10"/>
      <c r="BQ96" s="10"/>
      <c r="BR96" s="10"/>
      <c r="BS96" s="10"/>
      <c r="BT96" s="10"/>
      <c r="BU96" s="10"/>
      <c r="BV96" s="10"/>
      <c r="BW96" s="10"/>
      <c r="BX96" s="10"/>
      <c r="BY96" s="10"/>
      <c r="BZ96" s="10"/>
      <c r="CA96" s="10"/>
      <c r="CB96" s="10"/>
      <c r="CC96" s="10"/>
      <c r="CD96" s="10"/>
    </row>
    <row r="97" spans="2:82" s="13" customFormat="1" ht="15.75" customHeight="1" x14ac:dyDescent="0.2"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  <c r="AA97" s="10"/>
      <c r="AB97" s="10"/>
      <c r="AC97" s="10"/>
      <c r="AD97" s="10"/>
      <c r="AE97" s="10"/>
      <c r="AF97" s="10"/>
      <c r="AG97" s="10"/>
      <c r="AH97" s="10"/>
      <c r="AI97" s="10"/>
      <c r="AJ97" s="10"/>
      <c r="AK97" s="10"/>
      <c r="AL97" s="10"/>
      <c r="AM97" s="10"/>
      <c r="AN97" s="10"/>
      <c r="AO97" s="10"/>
      <c r="AP97" s="10"/>
      <c r="AQ97" s="10"/>
      <c r="AR97" s="10"/>
      <c r="AS97" s="10"/>
      <c r="AT97" s="10"/>
      <c r="AU97" s="10"/>
      <c r="AV97" s="10"/>
      <c r="AW97" s="10"/>
      <c r="AX97" s="10"/>
      <c r="AY97" s="10"/>
      <c r="AZ97" s="10"/>
      <c r="BA97" s="10"/>
      <c r="BB97" s="10"/>
      <c r="BC97" s="10"/>
      <c r="BD97" s="10"/>
      <c r="BE97" s="10"/>
      <c r="BF97" s="10"/>
      <c r="BG97" s="10"/>
      <c r="BH97" s="10"/>
      <c r="BI97" s="10"/>
      <c r="BJ97" s="10"/>
      <c r="BK97" s="10"/>
      <c r="BL97" s="10"/>
      <c r="BM97" s="10"/>
      <c r="BN97" s="10"/>
      <c r="BO97" s="10"/>
      <c r="BP97" s="10"/>
      <c r="BQ97" s="10"/>
      <c r="BR97" s="10"/>
      <c r="BS97" s="10"/>
      <c r="BT97" s="10"/>
      <c r="BU97" s="10"/>
      <c r="BV97" s="10"/>
      <c r="BW97" s="10"/>
      <c r="BX97" s="10"/>
      <c r="BY97" s="10"/>
      <c r="BZ97" s="10"/>
      <c r="CA97" s="10"/>
      <c r="CB97" s="10"/>
      <c r="CC97" s="10"/>
      <c r="CD97" s="10"/>
    </row>
    <row r="98" spans="2:82" s="13" customFormat="1" ht="15.75" customHeight="1" x14ac:dyDescent="0.2"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  <c r="AF98" s="10"/>
      <c r="AG98" s="10"/>
      <c r="AH98" s="10"/>
      <c r="AI98" s="10"/>
      <c r="AJ98" s="10"/>
      <c r="AK98" s="10"/>
      <c r="AL98" s="10"/>
      <c r="AM98" s="10"/>
      <c r="AN98" s="10"/>
      <c r="AO98" s="10"/>
      <c r="AP98" s="10"/>
      <c r="AQ98" s="10"/>
      <c r="AR98" s="10"/>
      <c r="AS98" s="10"/>
      <c r="AT98" s="10"/>
      <c r="AU98" s="10"/>
      <c r="AV98" s="10"/>
      <c r="AW98" s="10"/>
      <c r="AX98" s="10"/>
      <c r="AY98" s="10"/>
      <c r="AZ98" s="10"/>
      <c r="BA98" s="10"/>
      <c r="BB98" s="10"/>
      <c r="BC98" s="10"/>
      <c r="BD98" s="10"/>
      <c r="BE98" s="10"/>
      <c r="BF98" s="10"/>
      <c r="BG98" s="10"/>
      <c r="BH98" s="10"/>
      <c r="BI98" s="10"/>
      <c r="BJ98" s="10"/>
      <c r="BK98" s="10"/>
      <c r="BL98" s="10"/>
      <c r="BM98" s="10"/>
      <c r="BN98" s="10"/>
      <c r="BO98" s="10"/>
      <c r="BP98" s="10"/>
      <c r="BQ98" s="10"/>
      <c r="BR98" s="10"/>
      <c r="BS98" s="10"/>
      <c r="BT98" s="10"/>
      <c r="BU98" s="10"/>
      <c r="BV98" s="10"/>
      <c r="BW98" s="10"/>
      <c r="BX98" s="10"/>
      <c r="BY98" s="10"/>
      <c r="BZ98" s="10"/>
      <c r="CA98" s="10"/>
      <c r="CB98" s="10"/>
      <c r="CC98" s="10"/>
      <c r="CD98" s="10"/>
    </row>
    <row r="99" spans="2:82" s="13" customFormat="1" ht="15.75" customHeight="1" x14ac:dyDescent="0.2"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  <c r="AF99" s="10"/>
      <c r="AG99" s="10"/>
      <c r="AH99" s="10"/>
      <c r="AI99" s="10"/>
      <c r="AJ99" s="10"/>
      <c r="AK99" s="10"/>
      <c r="AL99" s="10"/>
      <c r="AM99" s="10"/>
      <c r="AN99" s="10"/>
      <c r="AO99" s="10"/>
      <c r="AP99" s="10"/>
      <c r="AQ99" s="10"/>
      <c r="AR99" s="10"/>
      <c r="AS99" s="10"/>
      <c r="AT99" s="10"/>
      <c r="AU99" s="10"/>
      <c r="AV99" s="10"/>
      <c r="AW99" s="10"/>
      <c r="AX99" s="10"/>
      <c r="AY99" s="10"/>
      <c r="AZ99" s="10"/>
      <c r="BA99" s="10"/>
      <c r="BB99" s="10"/>
      <c r="BC99" s="10"/>
      <c r="BD99" s="10"/>
      <c r="BE99" s="10"/>
      <c r="BF99" s="10"/>
      <c r="BG99" s="10"/>
      <c r="BH99" s="10"/>
      <c r="BI99" s="10"/>
      <c r="BJ99" s="10"/>
      <c r="BK99" s="10"/>
      <c r="BL99" s="10"/>
      <c r="BM99" s="10"/>
      <c r="BN99" s="10"/>
      <c r="BO99" s="10"/>
      <c r="BP99" s="10"/>
      <c r="BQ99" s="10"/>
      <c r="BR99" s="10"/>
      <c r="BS99" s="10"/>
      <c r="BT99" s="10"/>
      <c r="BU99" s="10"/>
      <c r="BV99" s="10"/>
      <c r="BW99" s="10"/>
      <c r="BX99" s="10"/>
      <c r="BY99" s="10"/>
      <c r="BZ99" s="10"/>
      <c r="CA99" s="10"/>
      <c r="CB99" s="10"/>
      <c r="CC99" s="10"/>
      <c r="CD99" s="10"/>
    </row>
    <row r="100" spans="2:82" s="13" customFormat="1" ht="15.75" customHeight="1" x14ac:dyDescent="0.2"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  <c r="AF100" s="10"/>
      <c r="AG100" s="10"/>
      <c r="AH100" s="10"/>
      <c r="AI100" s="10"/>
      <c r="AJ100" s="10"/>
      <c r="AK100" s="10"/>
      <c r="AL100" s="10"/>
      <c r="AM100" s="10"/>
      <c r="AN100" s="10"/>
      <c r="AO100" s="10"/>
      <c r="AP100" s="10"/>
      <c r="AQ100" s="10"/>
      <c r="AR100" s="10"/>
      <c r="AS100" s="10"/>
      <c r="AT100" s="10"/>
      <c r="AU100" s="10"/>
      <c r="AV100" s="10"/>
      <c r="AW100" s="10"/>
      <c r="AX100" s="10"/>
      <c r="AY100" s="10"/>
      <c r="AZ100" s="10"/>
      <c r="BA100" s="10"/>
      <c r="BB100" s="10"/>
      <c r="BC100" s="10"/>
      <c r="BD100" s="10"/>
      <c r="BE100" s="10"/>
      <c r="BF100" s="10"/>
      <c r="BG100" s="10"/>
      <c r="BH100" s="10"/>
      <c r="BI100" s="10"/>
      <c r="BJ100" s="10"/>
      <c r="BK100" s="10"/>
      <c r="BL100" s="10"/>
      <c r="BM100" s="10"/>
      <c r="BN100" s="10"/>
      <c r="BO100" s="10"/>
      <c r="BP100" s="10"/>
      <c r="BQ100" s="10"/>
      <c r="BR100" s="10"/>
      <c r="BS100" s="10"/>
      <c r="BT100" s="10"/>
      <c r="BU100" s="10"/>
      <c r="BV100" s="10"/>
      <c r="BW100" s="10"/>
      <c r="BX100" s="10"/>
      <c r="BY100" s="10"/>
      <c r="BZ100" s="10"/>
      <c r="CA100" s="10"/>
      <c r="CB100" s="10"/>
      <c r="CC100" s="10"/>
      <c r="CD100" s="10"/>
    </row>
    <row r="101" spans="2:82" s="13" customFormat="1" ht="15.75" customHeight="1" x14ac:dyDescent="0.2"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  <c r="AF101" s="10"/>
      <c r="AG101" s="10"/>
      <c r="AH101" s="10"/>
      <c r="AI101" s="10"/>
      <c r="AJ101" s="10"/>
      <c r="AK101" s="10"/>
      <c r="AL101" s="10"/>
      <c r="AM101" s="10"/>
      <c r="AN101" s="10"/>
      <c r="AO101" s="10"/>
      <c r="AP101" s="10"/>
      <c r="AQ101" s="10"/>
      <c r="AR101" s="10"/>
      <c r="AS101" s="10"/>
      <c r="AT101" s="10"/>
      <c r="AU101" s="10"/>
      <c r="AV101" s="10"/>
      <c r="AW101" s="10"/>
      <c r="AX101" s="10"/>
      <c r="AY101" s="10"/>
      <c r="AZ101" s="10"/>
      <c r="BA101" s="10"/>
      <c r="BB101" s="10"/>
      <c r="BC101" s="10"/>
      <c r="BD101" s="10"/>
      <c r="BE101" s="10"/>
      <c r="BF101" s="10"/>
      <c r="BG101" s="10"/>
      <c r="BH101" s="10"/>
      <c r="BI101" s="10"/>
      <c r="BJ101" s="10"/>
      <c r="BK101" s="10"/>
      <c r="BL101" s="10"/>
      <c r="BM101" s="10"/>
      <c r="BN101" s="10"/>
      <c r="BO101" s="10"/>
      <c r="BP101" s="10"/>
      <c r="BQ101" s="10"/>
      <c r="BR101" s="10"/>
      <c r="BS101" s="10"/>
      <c r="BT101" s="10"/>
      <c r="BU101" s="10"/>
      <c r="BV101" s="10"/>
      <c r="BW101" s="10"/>
      <c r="BX101" s="10"/>
      <c r="BY101" s="10"/>
      <c r="BZ101" s="10"/>
      <c r="CA101" s="10"/>
      <c r="CB101" s="10"/>
      <c r="CC101" s="10"/>
      <c r="CD101" s="10"/>
    </row>
    <row r="102" spans="2:82" s="13" customFormat="1" ht="15.75" customHeight="1" x14ac:dyDescent="0.2"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  <c r="AF102" s="10"/>
      <c r="AG102" s="10"/>
      <c r="AH102" s="10"/>
      <c r="AI102" s="10"/>
      <c r="AJ102" s="10"/>
      <c r="AK102" s="10"/>
      <c r="AL102" s="10"/>
      <c r="AM102" s="10"/>
      <c r="AN102" s="10"/>
      <c r="AO102" s="10"/>
      <c r="AP102" s="10"/>
      <c r="AQ102" s="10"/>
      <c r="AR102" s="10"/>
      <c r="AS102" s="10"/>
      <c r="AT102" s="10"/>
      <c r="AU102" s="10"/>
      <c r="AV102" s="10"/>
      <c r="AW102" s="10"/>
      <c r="AX102" s="10"/>
      <c r="AY102" s="10"/>
      <c r="AZ102" s="10"/>
      <c r="BA102" s="10"/>
      <c r="BB102" s="10"/>
      <c r="BC102" s="10"/>
      <c r="BD102" s="10"/>
      <c r="BE102" s="10"/>
      <c r="BF102" s="10"/>
      <c r="BG102" s="10"/>
      <c r="BH102" s="10"/>
      <c r="BI102" s="10"/>
      <c r="BJ102" s="10"/>
      <c r="BK102" s="10"/>
      <c r="BL102" s="10"/>
      <c r="BM102" s="10"/>
      <c r="BN102" s="10"/>
      <c r="BO102" s="10"/>
      <c r="BP102" s="10"/>
      <c r="BQ102" s="10"/>
      <c r="BR102" s="10"/>
      <c r="BS102" s="10"/>
      <c r="BT102" s="10"/>
      <c r="BU102" s="10"/>
      <c r="BV102" s="10"/>
      <c r="BW102" s="10"/>
      <c r="BX102" s="10"/>
      <c r="BY102" s="10"/>
      <c r="BZ102" s="10"/>
      <c r="CA102" s="10"/>
      <c r="CB102" s="10"/>
      <c r="CC102" s="10"/>
      <c r="CD102" s="10"/>
    </row>
    <row r="103" spans="2:82" s="13" customFormat="1" ht="15.75" customHeight="1" x14ac:dyDescent="0.2"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  <c r="AF103" s="10"/>
      <c r="AG103" s="10"/>
      <c r="AH103" s="10"/>
      <c r="AI103" s="10"/>
      <c r="AJ103" s="10"/>
      <c r="AK103" s="10"/>
      <c r="AL103" s="10"/>
      <c r="AM103" s="10"/>
      <c r="AN103" s="10"/>
      <c r="AO103" s="10"/>
      <c r="AP103" s="10"/>
      <c r="AQ103" s="10"/>
      <c r="AR103" s="10"/>
      <c r="AS103" s="10"/>
      <c r="AT103" s="10"/>
      <c r="AU103" s="10"/>
      <c r="AV103" s="10"/>
      <c r="AW103" s="10"/>
      <c r="AX103" s="10"/>
      <c r="AY103" s="10"/>
      <c r="AZ103" s="10"/>
      <c r="BA103" s="10"/>
      <c r="BB103" s="10"/>
      <c r="BC103" s="10"/>
      <c r="BD103" s="10"/>
      <c r="BE103" s="10"/>
      <c r="BF103" s="10"/>
      <c r="BG103" s="10"/>
      <c r="BH103" s="10"/>
      <c r="BI103" s="10"/>
      <c r="BJ103" s="10"/>
      <c r="BK103" s="10"/>
      <c r="BL103" s="10"/>
      <c r="BM103" s="10"/>
      <c r="BN103" s="10"/>
      <c r="BO103" s="10"/>
      <c r="BP103" s="10"/>
      <c r="BQ103" s="10"/>
      <c r="BR103" s="10"/>
      <c r="BS103" s="10"/>
      <c r="BT103" s="10"/>
      <c r="BU103" s="10"/>
      <c r="BV103" s="10"/>
      <c r="BW103" s="10"/>
      <c r="BX103" s="10"/>
      <c r="BY103" s="10"/>
      <c r="BZ103" s="10"/>
      <c r="CA103" s="10"/>
      <c r="CB103" s="10"/>
      <c r="CC103" s="10"/>
      <c r="CD103" s="10"/>
    </row>
    <row r="104" spans="2:82" s="13" customFormat="1" ht="15.75" customHeight="1" x14ac:dyDescent="0.2"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  <c r="AF104" s="10"/>
      <c r="AG104" s="10"/>
      <c r="AH104" s="10"/>
      <c r="AI104" s="10"/>
      <c r="AJ104" s="10"/>
      <c r="AK104" s="10"/>
      <c r="AL104" s="10"/>
      <c r="AM104" s="10"/>
      <c r="AN104" s="10"/>
      <c r="AO104" s="10"/>
      <c r="AP104" s="10"/>
      <c r="AQ104" s="10"/>
      <c r="AR104" s="10"/>
      <c r="AS104" s="10"/>
      <c r="AT104" s="10"/>
      <c r="AU104" s="10"/>
      <c r="AV104" s="10"/>
      <c r="AW104" s="10"/>
      <c r="AX104" s="10"/>
      <c r="AY104" s="10"/>
      <c r="AZ104" s="10"/>
      <c r="BA104" s="10"/>
      <c r="BB104" s="10"/>
      <c r="BC104" s="10"/>
      <c r="BD104" s="10"/>
      <c r="BE104" s="10"/>
      <c r="BF104" s="10"/>
      <c r="BG104" s="10"/>
      <c r="BH104" s="10"/>
      <c r="BI104" s="10"/>
      <c r="BJ104" s="10"/>
      <c r="BK104" s="10"/>
      <c r="BL104" s="10"/>
      <c r="BM104" s="10"/>
      <c r="BN104" s="10"/>
      <c r="BO104" s="10"/>
      <c r="BP104" s="10"/>
      <c r="BQ104" s="10"/>
      <c r="BR104" s="10"/>
      <c r="BS104" s="10"/>
      <c r="BT104" s="10"/>
      <c r="BU104" s="10"/>
      <c r="BV104" s="10"/>
      <c r="BW104" s="10"/>
      <c r="BX104" s="10"/>
      <c r="BY104" s="10"/>
      <c r="BZ104" s="10"/>
      <c r="CA104" s="10"/>
      <c r="CB104" s="10"/>
      <c r="CC104" s="10"/>
      <c r="CD104" s="10"/>
    </row>
    <row r="105" spans="2:82" s="13" customFormat="1" ht="15.75" customHeight="1" x14ac:dyDescent="0.2">
      <c r="B105" s="10"/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  <c r="AF105" s="10"/>
      <c r="AG105" s="10"/>
      <c r="AH105" s="10"/>
      <c r="AI105" s="10"/>
      <c r="AJ105" s="10"/>
      <c r="AK105" s="10"/>
      <c r="AL105" s="10"/>
      <c r="AM105" s="10"/>
      <c r="AN105" s="10"/>
      <c r="AO105" s="10"/>
      <c r="AP105" s="10"/>
      <c r="AQ105" s="10"/>
      <c r="AR105" s="10"/>
      <c r="AS105" s="10"/>
      <c r="AT105" s="10"/>
      <c r="AU105" s="10"/>
      <c r="AV105" s="10"/>
      <c r="AW105" s="10"/>
      <c r="AX105" s="10"/>
      <c r="AY105" s="10"/>
      <c r="AZ105" s="10"/>
      <c r="BA105" s="10"/>
      <c r="BB105" s="10"/>
      <c r="BC105" s="10"/>
      <c r="BD105" s="10"/>
      <c r="BE105" s="10"/>
      <c r="BF105" s="10"/>
      <c r="BG105" s="10"/>
      <c r="BH105" s="10"/>
      <c r="BI105" s="10"/>
      <c r="BJ105" s="10"/>
      <c r="BK105" s="10"/>
      <c r="BL105" s="10"/>
      <c r="BM105" s="10"/>
      <c r="BN105" s="10"/>
      <c r="BO105" s="10"/>
      <c r="BP105" s="10"/>
      <c r="BQ105" s="10"/>
      <c r="BR105" s="10"/>
      <c r="BS105" s="10"/>
      <c r="BT105" s="10"/>
      <c r="BU105" s="10"/>
      <c r="BV105" s="10"/>
      <c r="BW105" s="10"/>
      <c r="BX105" s="10"/>
      <c r="BY105" s="10"/>
      <c r="BZ105" s="10"/>
      <c r="CA105" s="10"/>
      <c r="CB105" s="10"/>
      <c r="CC105" s="10"/>
      <c r="CD105" s="10"/>
    </row>
    <row r="106" spans="2:82" s="13" customFormat="1" ht="15.75" customHeight="1" x14ac:dyDescent="0.2"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  <c r="AF106" s="10"/>
      <c r="AG106" s="10"/>
      <c r="AH106" s="10"/>
      <c r="AI106" s="10"/>
      <c r="AJ106" s="10"/>
      <c r="AK106" s="10"/>
      <c r="AL106" s="10"/>
      <c r="AM106" s="10"/>
      <c r="AN106" s="10"/>
      <c r="AO106" s="10"/>
      <c r="AP106" s="10"/>
      <c r="AQ106" s="10"/>
      <c r="AR106" s="10"/>
      <c r="AS106" s="10"/>
      <c r="AT106" s="10"/>
      <c r="AU106" s="10"/>
      <c r="AV106" s="10"/>
      <c r="AW106" s="10"/>
      <c r="AX106" s="10"/>
      <c r="AY106" s="10"/>
      <c r="AZ106" s="10"/>
      <c r="BA106" s="10"/>
      <c r="BB106" s="10"/>
      <c r="BC106" s="10"/>
      <c r="BD106" s="10"/>
      <c r="BE106" s="10"/>
      <c r="BF106" s="10"/>
      <c r="BG106" s="10"/>
      <c r="BH106" s="10"/>
      <c r="BI106" s="10"/>
      <c r="BJ106" s="10"/>
      <c r="BK106" s="10"/>
      <c r="BL106" s="10"/>
      <c r="BM106" s="10"/>
      <c r="BN106" s="10"/>
      <c r="BO106" s="10"/>
      <c r="BP106" s="10"/>
      <c r="BQ106" s="10"/>
      <c r="BR106" s="10"/>
      <c r="BS106" s="10"/>
      <c r="BT106" s="10"/>
      <c r="BU106" s="10"/>
      <c r="BV106" s="10"/>
      <c r="BW106" s="10"/>
      <c r="BX106" s="10"/>
      <c r="BY106" s="10"/>
      <c r="BZ106" s="10"/>
      <c r="CA106" s="10"/>
      <c r="CB106" s="10"/>
      <c r="CC106" s="10"/>
      <c r="CD106" s="10"/>
    </row>
    <row r="107" spans="2:82" s="13" customFormat="1" ht="15.75" customHeight="1" x14ac:dyDescent="0.2"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  <c r="AF107" s="10"/>
      <c r="AG107" s="10"/>
      <c r="AH107" s="10"/>
      <c r="AI107" s="10"/>
      <c r="AJ107" s="10"/>
      <c r="AK107" s="10"/>
      <c r="AL107" s="10"/>
      <c r="AM107" s="10"/>
      <c r="AN107" s="10"/>
      <c r="AO107" s="10"/>
      <c r="AP107" s="10"/>
      <c r="AQ107" s="10"/>
      <c r="AR107" s="10"/>
      <c r="AS107" s="10"/>
      <c r="AT107" s="10"/>
      <c r="AU107" s="10"/>
      <c r="AV107" s="10"/>
      <c r="AW107" s="10"/>
      <c r="AX107" s="10"/>
      <c r="AY107" s="10"/>
      <c r="AZ107" s="10"/>
      <c r="BA107" s="10"/>
      <c r="BB107" s="10"/>
      <c r="BC107" s="10"/>
      <c r="BD107" s="10"/>
      <c r="BE107" s="10"/>
      <c r="BF107" s="10"/>
      <c r="BG107" s="10"/>
      <c r="BH107" s="10"/>
      <c r="BI107" s="10"/>
      <c r="BJ107" s="10"/>
      <c r="BK107" s="10"/>
      <c r="BL107" s="10"/>
      <c r="BM107" s="10"/>
      <c r="BN107" s="10"/>
      <c r="BO107" s="10"/>
      <c r="BP107" s="10"/>
      <c r="BQ107" s="10"/>
      <c r="BR107" s="10"/>
      <c r="BS107" s="10"/>
      <c r="BT107" s="10"/>
      <c r="BU107" s="10"/>
      <c r="BV107" s="10"/>
      <c r="BW107" s="10"/>
      <c r="BX107" s="10"/>
      <c r="BY107" s="10"/>
      <c r="BZ107" s="10"/>
      <c r="CA107" s="10"/>
      <c r="CB107" s="10"/>
      <c r="CC107" s="10"/>
      <c r="CD107" s="10"/>
    </row>
    <row r="108" spans="2:82" s="13" customFormat="1" ht="15.75" customHeight="1" x14ac:dyDescent="0.2"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  <c r="AF108" s="10"/>
      <c r="AG108" s="10"/>
      <c r="AH108" s="10"/>
      <c r="AI108" s="10"/>
      <c r="AJ108" s="10"/>
      <c r="AK108" s="10"/>
      <c r="AL108" s="10"/>
      <c r="AM108" s="10"/>
      <c r="AN108" s="10"/>
      <c r="AO108" s="10"/>
      <c r="AP108" s="10"/>
      <c r="AQ108" s="10"/>
      <c r="AR108" s="10"/>
      <c r="AS108" s="10"/>
      <c r="AT108" s="10"/>
      <c r="AU108" s="10"/>
      <c r="AV108" s="10"/>
      <c r="AW108" s="10"/>
      <c r="AX108" s="10"/>
      <c r="AY108" s="10"/>
      <c r="AZ108" s="10"/>
      <c r="BA108" s="10"/>
      <c r="BB108" s="10"/>
      <c r="BC108" s="10"/>
      <c r="BD108" s="10"/>
      <c r="BE108" s="10"/>
      <c r="BF108" s="10"/>
      <c r="BG108" s="10"/>
      <c r="BH108" s="10"/>
      <c r="BI108" s="10"/>
      <c r="BJ108" s="10"/>
      <c r="BK108" s="10"/>
      <c r="BL108" s="10"/>
      <c r="BM108" s="10"/>
      <c r="BN108" s="10"/>
      <c r="BO108" s="10"/>
      <c r="BP108" s="10"/>
      <c r="BQ108" s="10"/>
      <c r="BR108" s="10"/>
      <c r="BS108" s="10"/>
      <c r="BT108" s="10"/>
      <c r="BU108" s="10"/>
      <c r="BV108" s="10"/>
      <c r="BW108" s="10"/>
      <c r="BX108" s="10"/>
      <c r="BY108" s="10"/>
      <c r="BZ108" s="10"/>
      <c r="CA108" s="10"/>
      <c r="CB108" s="10"/>
      <c r="CC108" s="10"/>
      <c r="CD108" s="10"/>
    </row>
    <row r="109" spans="2:82" s="13" customFormat="1" ht="15.75" customHeight="1" x14ac:dyDescent="0.2">
      <c r="B109" s="10"/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  <c r="AF109" s="10"/>
      <c r="AG109" s="10"/>
      <c r="AH109" s="10"/>
      <c r="AI109" s="10"/>
      <c r="AJ109" s="10"/>
      <c r="AK109" s="10"/>
      <c r="AL109" s="10"/>
      <c r="AM109" s="10"/>
      <c r="AN109" s="10"/>
      <c r="AO109" s="10"/>
      <c r="AP109" s="10"/>
      <c r="AQ109" s="10"/>
      <c r="AR109" s="10"/>
      <c r="AS109" s="10"/>
      <c r="AT109" s="10"/>
      <c r="AU109" s="10"/>
      <c r="AV109" s="10"/>
      <c r="AW109" s="10"/>
      <c r="AX109" s="10"/>
      <c r="AY109" s="10"/>
      <c r="AZ109" s="10"/>
      <c r="BA109" s="10"/>
      <c r="BB109" s="10"/>
      <c r="BC109" s="10"/>
      <c r="BD109" s="10"/>
      <c r="BE109" s="10"/>
      <c r="BF109" s="10"/>
      <c r="BG109" s="10"/>
      <c r="BH109" s="10"/>
      <c r="BI109" s="10"/>
      <c r="BJ109" s="10"/>
      <c r="BK109" s="10"/>
      <c r="BL109" s="10"/>
      <c r="BM109" s="10"/>
      <c r="BN109" s="10"/>
      <c r="BO109" s="10"/>
      <c r="BP109" s="10"/>
      <c r="BQ109" s="10"/>
      <c r="BR109" s="10"/>
      <c r="BS109" s="10"/>
      <c r="BT109" s="10"/>
      <c r="BU109" s="10"/>
      <c r="BV109" s="10"/>
      <c r="BW109" s="10"/>
      <c r="BX109" s="10"/>
      <c r="BY109" s="10"/>
      <c r="BZ109" s="10"/>
      <c r="CA109" s="10"/>
      <c r="CB109" s="10"/>
      <c r="CC109" s="10"/>
      <c r="CD109" s="10"/>
    </row>
    <row r="110" spans="2:82" s="13" customFormat="1" ht="15.75" customHeight="1" x14ac:dyDescent="0.2"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  <c r="AF110" s="10"/>
      <c r="AG110" s="10"/>
      <c r="AH110" s="10"/>
      <c r="AI110" s="10"/>
      <c r="AJ110" s="10"/>
      <c r="AK110" s="10"/>
      <c r="AL110" s="10"/>
      <c r="AM110" s="10"/>
      <c r="AN110" s="10"/>
      <c r="AO110" s="10"/>
      <c r="AP110" s="10"/>
      <c r="AQ110" s="10"/>
      <c r="AR110" s="10"/>
      <c r="AS110" s="10"/>
      <c r="AT110" s="10"/>
      <c r="AU110" s="10"/>
      <c r="AV110" s="10"/>
      <c r="AW110" s="10"/>
      <c r="AX110" s="10"/>
      <c r="AY110" s="10"/>
      <c r="AZ110" s="10"/>
      <c r="BA110" s="10"/>
      <c r="BB110" s="10"/>
      <c r="BC110" s="10"/>
      <c r="BD110" s="10"/>
      <c r="BE110" s="10"/>
      <c r="BF110" s="10"/>
      <c r="BG110" s="10"/>
      <c r="BH110" s="10"/>
      <c r="BI110" s="10"/>
      <c r="BJ110" s="10"/>
      <c r="BK110" s="10"/>
      <c r="BL110" s="10"/>
      <c r="BM110" s="10"/>
      <c r="BN110" s="10"/>
      <c r="BO110" s="10"/>
      <c r="BP110" s="10"/>
      <c r="BQ110" s="10"/>
      <c r="BR110" s="10"/>
      <c r="BS110" s="10"/>
      <c r="BT110" s="10"/>
      <c r="BU110" s="10"/>
      <c r="BV110" s="10"/>
      <c r="BW110" s="10"/>
      <c r="BX110" s="10"/>
      <c r="BY110" s="10"/>
      <c r="BZ110" s="10"/>
      <c r="CA110" s="10"/>
      <c r="CB110" s="10"/>
      <c r="CC110" s="10"/>
      <c r="CD110" s="10"/>
    </row>
    <row r="111" spans="2:82" s="13" customFormat="1" ht="15.75" customHeight="1" x14ac:dyDescent="0.2">
      <c r="B111" s="10"/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  <c r="AC111" s="10"/>
      <c r="AD111" s="10"/>
      <c r="AE111" s="10"/>
      <c r="AF111" s="10"/>
      <c r="AG111" s="10"/>
      <c r="AH111" s="10"/>
      <c r="AI111" s="10"/>
      <c r="AJ111" s="10"/>
      <c r="AK111" s="10"/>
      <c r="AL111" s="10"/>
      <c r="AM111" s="10"/>
      <c r="AN111" s="10"/>
      <c r="AO111" s="10"/>
      <c r="AP111" s="10"/>
      <c r="AQ111" s="10"/>
      <c r="AR111" s="10"/>
      <c r="AS111" s="10"/>
      <c r="AT111" s="10"/>
      <c r="AU111" s="10"/>
      <c r="AV111" s="10"/>
      <c r="AW111" s="10"/>
      <c r="AX111" s="10"/>
      <c r="AY111" s="10"/>
      <c r="AZ111" s="10"/>
      <c r="BA111" s="10"/>
      <c r="BB111" s="10"/>
      <c r="BC111" s="10"/>
      <c r="BD111" s="10"/>
      <c r="BE111" s="10"/>
      <c r="BF111" s="10"/>
      <c r="BG111" s="10"/>
      <c r="BH111" s="10"/>
      <c r="BI111" s="10"/>
      <c r="BJ111" s="10"/>
      <c r="BK111" s="10"/>
      <c r="BL111" s="10"/>
      <c r="BM111" s="10"/>
      <c r="BN111" s="10"/>
      <c r="BO111" s="10"/>
      <c r="BP111" s="10"/>
      <c r="BQ111" s="10"/>
      <c r="BR111" s="10"/>
      <c r="BS111" s="10"/>
      <c r="BT111" s="10"/>
      <c r="BU111" s="10"/>
      <c r="BV111" s="10"/>
      <c r="BW111" s="10"/>
      <c r="BX111" s="10"/>
      <c r="BY111" s="10"/>
      <c r="BZ111" s="10"/>
      <c r="CA111" s="10"/>
      <c r="CB111" s="10"/>
      <c r="CC111" s="10"/>
      <c r="CD111" s="10"/>
    </row>
    <row r="112" spans="2:82" s="13" customFormat="1" ht="15.75" customHeight="1" x14ac:dyDescent="0.2"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  <c r="AA112" s="10"/>
      <c r="AB112" s="10"/>
      <c r="AC112" s="10"/>
      <c r="AD112" s="10"/>
      <c r="AE112" s="10"/>
      <c r="AF112" s="10"/>
      <c r="AG112" s="10"/>
      <c r="AH112" s="10"/>
      <c r="AI112" s="10"/>
      <c r="AJ112" s="10"/>
      <c r="AK112" s="10"/>
      <c r="AL112" s="10"/>
      <c r="AM112" s="10"/>
      <c r="AN112" s="10"/>
      <c r="AO112" s="10"/>
      <c r="AP112" s="10"/>
      <c r="AQ112" s="10"/>
      <c r="AR112" s="10"/>
      <c r="AS112" s="10"/>
      <c r="AT112" s="10"/>
      <c r="AU112" s="10"/>
      <c r="AV112" s="10"/>
      <c r="AW112" s="10"/>
      <c r="AX112" s="10"/>
      <c r="AY112" s="10"/>
      <c r="AZ112" s="10"/>
      <c r="BA112" s="10"/>
      <c r="BB112" s="10"/>
      <c r="BC112" s="10"/>
      <c r="BD112" s="10"/>
      <c r="BE112" s="10"/>
      <c r="BF112" s="10"/>
      <c r="BG112" s="10"/>
      <c r="BH112" s="10"/>
      <c r="BI112" s="10"/>
      <c r="BJ112" s="10"/>
      <c r="BK112" s="10"/>
      <c r="BL112" s="10"/>
      <c r="BM112" s="10"/>
      <c r="BN112" s="10"/>
      <c r="BO112" s="10"/>
      <c r="BP112" s="10"/>
      <c r="BQ112" s="10"/>
      <c r="BR112" s="10"/>
      <c r="BS112" s="10"/>
      <c r="BT112" s="10"/>
      <c r="BU112" s="10"/>
      <c r="BV112" s="10"/>
      <c r="BW112" s="10"/>
      <c r="BX112" s="10"/>
      <c r="BY112" s="10"/>
      <c r="BZ112" s="10"/>
      <c r="CA112" s="10"/>
      <c r="CB112" s="10"/>
      <c r="CC112" s="10"/>
      <c r="CD112" s="10"/>
    </row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  <row r="1002" ht="15.75" customHeight="1" x14ac:dyDescent="0.2"/>
    <row r="1003" ht="15.75" customHeight="1" x14ac:dyDescent="0.2"/>
    <row r="1004" ht="15.75" customHeight="1" x14ac:dyDescent="0.2"/>
    <row r="1005" ht="15.75" customHeight="1" x14ac:dyDescent="0.2"/>
    <row r="1006" ht="15.75" customHeight="1" x14ac:dyDescent="0.2"/>
    <row r="1007" ht="15.75" customHeight="1" x14ac:dyDescent="0.2"/>
    <row r="1008" ht="15.75" customHeight="1" x14ac:dyDescent="0.2"/>
    <row r="1009" ht="15.75" customHeight="1" x14ac:dyDescent="0.2"/>
    <row r="1010" ht="15.75" customHeight="1" x14ac:dyDescent="0.2"/>
    <row r="1011" ht="15.75" customHeight="1" x14ac:dyDescent="0.2"/>
    <row r="1012" ht="15.75" customHeight="1" x14ac:dyDescent="0.2"/>
    <row r="1013" ht="15.75" customHeight="1" x14ac:dyDescent="0.2"/>
    <row r="1014" ht="15.75" customHeight="1" x14ac:dyDescent="0.2"/>
    <row r="1015" ht="15.75" customHeight="1" x14ac:dyDescent="0.2"/>
    <row r="1016" ht="15.75" customHeight="1" x14ac:dyDescent="0.2"/>
  </sheetData>
  <phoneticPr fontId="7" type="noConversion"/>
  <pageMargins left="0.5" right="0.5" top="0.5" bottom="0.55000000000000004" header="0.5" footer="0.5"/>
  <pageSetup orientation="portrait" verticalDpi="300" r:id="rId1"/>
  <headerFooter alignWithMargins="0">
    <oddFooter>&amp;LSREB Fact Book 1996 /1997&amp;CUpdate&amp;R&amp;D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enableFormatConditionsCalculation="0">
    <tabColor indexed="18"/>
  </sheetPr>
  <dimension ref="A1:CI87"/>
  <sheetViews>
    <sheetView zoomScale="80" zoomScaleNormal="80" workbookViewId="0">
      <pane xSplit="1" ySplit="5" topLeftCell="CF18" activePane="bottomRight" state="frozen"/>
      <selection pane="topRight" activeCell="B1" sqref="B1"/>
      <selection pane="bottomLeft" activeCell="A4" sqref="A4"/>
      <selection pane="bottomRight" activeCell="CK18" sqref="CK18"/>
    </sheetView>
  </sheetViews>
  <sheetFormatPr defaultColWidth="9.625" defaultRowHeight="12.75" customHeight="1" x14ac:dyDescent="0.2"/>
  <cols>
    <col min="1" max="1" width="18.125" style="13" customWidth="1"/>
    <col min="2" max="13" width="11.75" style="5" customWidth="1"/>
    <col min="14" max="21" width="11" style="5" customWidth="1"/>
    <col min="22" max="30" width="11.75" style="5" customWidth="1"/>
    <col min="31" max="31" width="11.75" style="9" customWidth="1"/>
    <col min="32" max="40" width="10.75" style="9" customWidth="1"/>
    <col min="41" max="42" width="10.5" style="9" customWidth="1"/>
    <col min="43" max="43" width="11.375" style="9" customWidth="1"/>
    <col min="44" max="44" width="10.5" style="9" customWidth="1"/>
    <col min="45" max="45" width="12" style="9" customWidth="1"/>
    <col min="46" max="50" width="10.5" style="9" customWidth="1"/>
    <col min="51" max="60" width="11.375" style="9" customWidth="1"/>
    <col min="61" max="64" width="12.125" style="9" customWidth="1"/>
    <col min="65" max="67" width="11.75" style="9" customWidth="1"/>
    <col min="68" max="82" width="12.75" style="9" customWidth="1"/>
    <col min="83" max="84" width="12.5" style="13" customWidth="1"/>
    <col min="85" max="85" width="10.875" style="13" customWidth="1"/>
    <col min="86" max="86" width="10.625" style="13" customWidth="1"/>
    <col min="87" max="87" width="11.375" style="13" customWidth="1"/>
    <col min="88" max="16384" width="9.625" style="13"/>
  </cols>
  <sheetData>
    <row r="1" spans="1:87" ht="12.75" customHeight="1" x14ac:dyDescent="0.2">
      <c r="A1" s="6" t="s">
        <v>58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8"/>
    </row>
    <row r="2" spans="1:87" ht="12.75" customHeight="1" x14ac:dyDescent="0.2">
      <c r="A2" s="6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8"/>
    </row>
    <row r="3" spans="1:87" ht="12.75" customHeight="1" x14ac:dyDescent="0.2">
      <c r="A3" s="6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8"/>
    </row>
    <row r="4" spans="1:87" s="131" customFormat="1" ht="12.75" customHeight="1" x14ac:dyDescent="0.2">
      <c r="A4" s="100" t="s">
        <v>2</v>
      </c>
      <c r="B4" s="101">
        <v>1929</v>
      </c>
      <c r="C4" s="101">
        <v>1930</v>
      </c>
      <c r="D4" s="101">
        <v>1931</v>
      </c>
      <c r="E4" s="101">
        <v>1932</v>
      </c>
      <c r="F4" s="101">
        <v>1933</v>
      </c>
      <c r="G4" s="101">
        <v>1934</v>
      </c>
      <c r="H4" s="101">
        <v>1935</v>
      </c>
      <c r="I4" s="101">
        <v>1936</v>
      </c>
      <c r="J4" s="101">
        <v>1937</v>
      </c>
      <c r="K4" s="101">
        <v>1938</v>
      </c>
      <c r="L4" s="101">
        <v>1939</v>
      </c>
      <c r="M4" s="101">
        <v>1940</v>
      </c>
      <c r="N4" s="101">
        <v>1941</v>
      </c>
      <c r="O4" s="101">
        <v>1942</v>
      </c>
      <c r="P4" s="101">
        <v>1943</v>
      </c>
      <c r="Q4" s="101">
        <v>1944</v>
      </c>
      <c r="R4" s="101">
        <v>1945</v>
      </c>
      <c r="S4" s="101">
        <v>1946</v>
      </c>
      <c r="T4" s="101">
        <v>1947</v>
      </c>
      <c r="U4" s="101">
        <v>1948</v>
      </c>
      <c r="V4" s="101">
        <v>1949</v>
      </c>
      <c r="W4" s="101">
        <v>1950</v>
      </c>
      <c r="X4" s="101">
        <v>1951</v>
      </c>
      <c r="Y4" s="101">
        <v>1952</v>
      </c>
      <c r="Z4" s="101">
        <v>1953</v>
      </c>
      <c r="AA4" s="101">
        <v>1954</v>
      </c>
      <c r="AB4" s="101">
        <v>1955</v>
      </c>
      <c r="AC4" s="101">
        <v>1956</v>
      </c>
      <c r="AD4" s="101">
        <v>1957</v>
      </c>
      <c r="AE4" s="129">
        <v>1958</v>
      </c>
      <c r="AF4" s="129">
        <v>1959</v>
      </c>
      <c r="AG4" s="129">
        <v>1960</v>
      </c>
      <c r="AH4" s="129">
        <v>1961</v>
      </c>
      <c r="AI4" s="129">
        <v>1962</v>
      </c>
      <c r="AJ4" s="129">
        <v>1963</v>
      </c>
      <c r="AK4" s="129">
        <v>1964</v>
      </c>
      <c r="AL4" s="129">
        <v>1965</v>
      </c>
      <c r="AM4" s="129">
        <v>1966</v>
      </c>
      <c r="AN4" s="129">
        <v>1967</v>
      </c>
      <c r="AO4" s="129">
        <v>1968</v>
      </c>
      <c r="AP4" s="129">
        <v>1969</v>
      </c>
      <c r="AQ4" s="129">
        <v>1970</v>
      </c>
      <c r="AR4" s="129">
        <v>1971</v>
      </c>
      <c r="AS4" s="129">
        <v>1972</v>
      </c>
      <c r="AT4" s="129">
        <v>1973</v>
      </c>
      <c r="AU4" s="129">
        <v>1974</v>
      </c>
      <c r="AV4" s="129">
        <v>1975</v>
      </c>
      <c r="AW4" s="129">
        <v>1976</v>
      </c>
      <c r="AX4" s="129">
        <v>1977</v>
      </c>
      <c r="AY4" s="129">
        <v>1978</v>
      </c>
      <c r="AZ4" s="129">
        <v>1979</v>
      </c>
      <c r="BA4" s="129">
        <v>1980</v>
      </c>
      <c r="BB4" s="129">
        <v>1981</v>
      </c>
      <c r="BC4" s="129">
        <v>1982</v>
      </c>
      <c r="BD4" s="129">
        <v>1983</v>
      </c>
      <c r="BE4" s="129">
        <v>1984</v>
      </c>
      <c r="BF4" s="129">
        <v>1985</v>
      </c>
      <c r="BG4" s="129">
        <v>1986</v>
      </c>
      <c r="BH4" s="129">
        <v>1987</v>
      </c>
      <c r="BI4" s="129">
        <v>1988</v>
      </c>
      <c r="BJ4" s="129">
        <v>1989</v>
      </c>
      <c r="BK4" s="129">
        <v>1990</v>
      </c>
      <c r="BL4" s="129">
        <v>1991</v>
      </c>
      <c r="BM4" s="129">
        <v>1992</v>
      </c>
      <c r="BN4" s="129">
        <v>1993</v>
      </c>
      <c r="BO4" s="130">
        <v>1994</v>
      </c>
      <c r="BP4" s="130">
        <v>1995</v>
      </c>
      <c r="BQ4" s="130">
        <v>1996</v>
      </c>
      <c r="BR4" s="130">
        <v>1997</v>
      </c>
      <c r="BS4" s="130">
        <v>1998</v>
      </c>
      <c r="BT4" s="130">
        <v>1999</v>
      </c>
      <c r="BU4" s="130">
        <v>2000</v>
      </c>
      <c r="BV4" s="130">
        <v>2001</v>
      </c>
      <c r="BW4" s="130">
        <v>2002</v>
      </c>
      <c r="BX4" s="130">
        <v>2003</v>
      </c>
      <c r="BY4" s="130">
        <v>2004</v>
      </c>
      <c r="BZ4" s="130">
        <v>2005</v>
      </c>
      <c r="CA4" s="130">
        <v>2006</v>
      </c>
      <c r="CB4" s="130">
        <v>2007</v>
      </c>
      <c r="CC4" s="130">
        <v>2008</v>
      </c>
      <c r="CD4" s="130">
        <v>2009</v>
      </c>
      <c r="CE4" s="130">
        <v>2010</v>
      </c>
      <c r="CF4" s="130">
        <v>2011</v>
      </c>
      <c r="CG4" s="177">
        <v>2012</v>
      </c>
      <c r="CH4" s="178">
        <v>2013</v>
      </c>
      <c r="CI4" s="175">
        <v>2014</v>
      </c>
    </row>
    <row r="5" spans="1:87" s="5" customFormat="1" ht="12.75" customHeight="1" x14ac:dyDescent="0.2">
      <c r="A5" s="53" t="s">
        <v>67</v>
      </c>
      <c r="B5" s="54">
        <f t="shared" ref="B5:BM5" si="0">B6+B24+B39+B53+B64</f>
        <v>121769000</v>
      </c>
      <c r="C5" s="54">
        <f t="shared" si="0"/>
        <v>123075000</v>
      </c>
      <c r="D5" s="54">
        <f t="shared" si="0"/>
        <v>124038000</v>
      </c>
      <c r="E5" s="54">
        <f t="shared" si="0"/>
        <v>124839000</v>
      </c>
      <c r="F5" s="54">
        <f t="shared" si="0"/>
        <v>125580000</v>
      </c>
      <c r="G5" s="54">
        <f t="shared" si="0"/>
        <v>126372000</v>
      </c>
      <c r="H5" s="54">
        <f t="shared" si="0"/>
        <v>127251000</v>
      </c>
      <c r="I5" s="54">
        <f t="shared" si="0"/>
        <v>128054000</v>
      </c>
      <c r="J5" s="54">
        <f t="shared" si="0"/>
        <v>128822000</v>
      </c>
      <c r="K5" s="54">
        <f t="shared" si="0"/>
        <v>129824000</v>
      </c>
      <c r="L5" s="54">
        <f t="shared" si="0"/>
        <v>130884000</v>
      </c>
      <c r="M5" s="54">
        <f t="shared" si="0"/>
        <v>131955000</v>
      </c>
      <c r="N5" s="54">
        <f t="shared" si="0"/>
        <v>133417000</v>
      </c>
      <c r="O5" s="54">
        <f t="shared" si="0"/>
        <v>134670000</v>
      </c>
      <c r="P5" s="54">
        <f t="shared" si="0"/>
        <v>134697000</v>
      </c>
      <c r="Q5" s="54">
        <f t="shared" si="0"/>
        <v>134075000</v>
      </c>
      <c r="R5" s="54">
        <f t="shared" si="0"/>
        <v>133387000</v>
      </c>
      <c r="S5" s="54">
        <f t="shared" si="0"/>
        <v>140638000</v>
      </c>
      <c r="T5" s="54">
        <f t="shared" si="0"/>
        <v>143665000</v>
      </c>
      <c r="U5" s="54">
        <f t="shared" si="0"/>
        <v>146091000</v>
      </c>
      <c r="V5" s="54">
        <f t="shared" si="0"/>
        <v>148666000</v>
      </c>
      <c r="W5" s="54">
        <f t="shared" si="0"/>
        <v>151871000</v>
      </c>
      <c r="X5" s="54">
        <f t="shared" si="0"/>
        <v>153970000</v>
      </c>
      <c r="Y5" s="54">
        <f t="shared" si="0"/>
        <v>156369000</v>
      </c>
      <c r="Z5" s="54">
        <f t="shared" si="0"/>
        <v>158946000</v>
      </c>
      <c r="AA5" s="54">
        <f t="shared" si="0"/>
        <v>161881000</v>
      </c>
      <c r="AB5" s="54">
        <f t="shared" si="0"/>
        <v>165058000</v>
      </c>
      <c r="AC5" s="54">
        <f t="shared" si="0"/>
        <v>168078000</v>
      </c>
      <c r="AD5" s="54">
        <f t="shared" si="0"/>
        <v>171178000</v>
      </c>
      <c r="AE5" s="54">
        <f t="shared" si="0"/>
        <v>174153000</v>
      </c>
      <c r="AF5" s="54">
        <f t="shared" si="0"/>
        <v>177136000</v>
      </c>
      <c r="AG5" s="54">
        <f t="shared" si="0"/>
        <v>179972000</v>
      </c>
      <c r="AH5" s="54">
        <f t="shared" si="0"/>
        <v>182976000</v>
      </c>
      <c r="AI5" s="54">
        <f t="shared" si="0"/>
        <v>185739000</v>
      </c>
      <c r="AJ5" s="54">
        <f t="shared" si="0"/>
        <v>188434000</v>
      </c>
      <c r="AK5" s="54">
        <f t="shared" si="0"/>
        <v>191085000</v>
      </c>
      <c r="AL5" s="54">
        <f t="shared" si="0"/>
        <v>193457000</v>
      </c>
      <c r="AM5" s="54">
        <f t="shared" si="0"/>
        <v>195499000</v>
      </c>
      <c r="AN5" s="54">
        <f t="shared" si="0"/>
        <v>197375000</v>
      </c>
      <c r="AO5" s="54">
        <f t="shared" si="0"/>
        <v>199312000</v>
      </c>
      <c r="AP5" s="54">
        <f t="shared" si="0"/>
        <v>201298000</v>
      </c>
      <c r="AQ5" s="54">
        <f t="shared" si="0"/>
        <v>203798722</v>
      </c>
      <c r="AR5" s="54">
        <f t="shared" si="0"/>
        <v>206817509</v>
      </c>
      <c r="AS5" s="54">
        <f t="shared" si="0"/>
        <v>209274882</v>
      </c>
      <c r="AT5" s="54">
        <f t="shared" si="0"/>
        <v>211349205</v>
      </c>
      <c r="AU5" s="54">
        <f t="shared" si="0"/>
        <v>213333635</v>
      </c>
      <c r="AV5" s="54">
        <f t="shared" si="0"/>
        <v>215456585</v>
      </c>
      <c r="AW5" s="54">
        <f t="shared" si="0"/>
        <v>217553859</v>
      </c>
      <c r="AX5" s="54">
        <f t="shared" si="0"/>
        <v>219760875</v>
      </c>
      <c r="AY5" s="54">
        <f t="shared" si="0"/>
        <v>222098244</v>
      </c>
      <c r="AZ5" s="54">
        <f t="shared" si="0"/>
        <v>224568579</v>
      </c>
      <c r="BA5" s="54">
        <f t="shared" si="0"/>
        <v>227224719</v>
      </c>
      <c r="BB5" s="54">
        <f t="shared" si="0"/>
        <v>229465744</v>
      </c>
      <c r="BC5" s="54">
        <f t="shared" si="0"/>
        <v>231664432</v>
      </c>
      <c r="BD5" s="54">
        <f t="shared" si="0"/>
        <v>233792014</v>
      </c>
      <c r="BE5" s="54">
        <f t="shared" si="0"/>
        <v>235824907</v>
      </c>
      <c r="BF5" s="54">
        <f t="shared" si="0"/>
        <v>237923734</v>
      </c>
      <c r="BG5" s="54">
        <f t="shared" si="0"/>
        <v>240132831</v>
      </c>
      <c r="BH5" s="54">
        <f t="shared" si="0"/>
        <v>242288936</v>
      </c>
      <c r="BI5" s="54">
        <f t="shared" si="0"/>
        <v>244499004</v>
      </c>
      <c r="BJ5" s="54">
        <f t="shared" si="0"/>
        <v>246819222</v>
      </c>
      <c r="BK5" s="54">
        <f t="shared" si="0"/>
        <v>249622814</v>
      </c>
      <c r="BL5" s="54">
        <f t="shared" si="0"/>
        <v>252980941</v>
      </c>
      <c r="BM5" s="54">
        <f t="shared" si="0"/>
        <v>256514224</v>
      </c>
      <c r="BN5" s="54">
        <f t="shared" ref="BN5:CE5" si="1">BN6+BN24+BN39+BN53+BN64</f>
        <v>259918588</v>
      </c>
      <c r="BO5" s="54">
        <f t="shared" si="1"/>
        <v>263125821</v>
      </c>
      <c r="BP5" s="54">
        <f t="shared" si="1"/>
        <v>266278393</v>
      </c>
      <c r="BQ5" s="54">
        <f t="shared" si="1"/>
        <v>269394284</v>
      </c>
      <c r="BR5" s="54">
        <f t="shared" si="1"/>
        <v>272646925</v>
      </c>
      <c r="BS5" s="54">
        <f t="shared" si="1"/>
        <v>275854104</v>
      </c>
      <c r="BT5" s="54">
        <f t="shared" si="1"/>
        <v>279040168</v>
      </c>
      <c r="BU5" s="54">
        <f t="shared" si="1"/>
        <v>282171957</v>
      </c>
      <c r="BV5" s="54">
        <f t="shared" si="1"/>
        <v>285081556</v>
      </c>
      <c r="BW5" s="54">
        <f t="shared" si="1"/>
        <v>287803914</v>
      </c>
      <c r="BX5" s="54">
        <f t="shared" si="1"/>
        <v>290326418</v>
      </c>
      <c r="BY5" s="54">
        <f t="shared" si="1"/>
        <v>293045739</v>
      </c>
      <c r="BZ5" s="54">
        <f t="shared" si="1"/>
        <v>295753151</v>
      </c>
      <c r="CA5" s="54">
        <f t="shared" si="1"/>
        <v>298379912</v>
      </c>
      <c r="CB5" s="54">
        <f t="shared" si="1"/>
        <v>301231207</v>
      </c>
      <c r="CC5" s="54">
        <f t="shared" si="1"/>
        <v>304093966</v>
      </c>
      <c r="CD5" s="54">
        <f t="shared" si="1"/>
        <v>306771529</v>
      </c>
      <c r="CE5" s="54">
        <f t="shared" si="1"/>
        <v>309330219</v>
      </c>
      <c r="CF5" s="54">
        <f t="shared" ref="CF5:CH5" si="2">CF6+CF24+CF39+CF53+CF64</f>
        <v>311591917</v>
      </c>
      <c r="CG5" s="54">
        <f t="shared" si="2"/>
        <v>313914040</v>
      </c>
      <c r="CH5" s="54">
        <f t="shared" si="2"/>
        <v>316128839</v>
      </c>
      <c r="CI5" s="54">
        <f t="shared" ref="CI5" si="3">CI6+CI24+CI39+CI53+CI64</f>
        <v>318857056</v>
      </c>
    </row>
    <row r="6" spans="1:87" ht="12.75" customHeight="1" x14ac:dyDescent="0.2">
      <c r="A6" s="57" t="s">
        <v>22</v>
      </c>
      <c r="B6" s="58">
        <f t="shared" ref="B6:BM6" si="4">SUM(B8:B23)</f>
        <v>37143000</v>
      </c>
      <c r="C6" s="58">
        <f t="shared" si="4"/>
        <v>37432000</v>
      </c>
      <c r="D6" s="58">
        <f t="shared" si="4"/>
        <v>37672000</v>
      </c>
      <c r="E6" s="58">
        <f t="shared" si="4"/>
        <v>37943000</v>
      </c>
      <c r="F6" s="58">
        <f t="shared" si="4"/>
        <v>38251000</v>
      </c>
      <c r="G6" s="58">
        <f t="shared" si="4"/>
        <v>38594000</v>
      </c>
      <c r="H6" s="58">
        <f t="shared" si="4"/>
        <v>38908000</v>
      </c>
      <c r="I6" s="58">
        <f t="shared" si="4"/>
        <v>39183000</v>
      </c>
      <c r="J6" s="58">
        <f t="shared" si="4"/>
        <v>39515000</v>
      </c>
      <c r="K6" s="58">
        <f t="shared" si="4"/>
        <v>39998000</v>
      </c>
      <c r="L6" s="58">
        <f t="shared" si="4"/>
        <v>40592000</v>
      </c>
      <c r="M6" s="58">
        <f t="shared" si="4"/>
        <v>41135000</v>
      </c>
      <c r="N6" s="58">
        <f t="shared" si="4"/>
        <v>42070000</v>
      </c>
      <c r="O6" s="58">
        <f t="shared" si="4"/>
        <v>42886000</v>
      </c>
      <c r="P6" s="58">
        <f t="shared" si="4"/>
        <v>43303000</v>
      </c>
      <c r="Q6" s="58">
        <f t="shared" si="4"/>
        <v>42655000</v>
      </c>
      <c r="R6" s="58">
        <f t="shared" si="4"/>
        <v>42099000</v>
      </c>
      <c r="S6" s="58">
        <f t="shared" si="4"/>
        <v>43608000</v>
      </c>
      <c r="T6" s="58">
        <f t="shared" si="4"/>
        <v>44248000</v>
      </c>
      <c r="U6" s="58">
        <f t="shared" si="4"/>
        <v>44573000</v>
      </c>
      <c r="V6" s="58">
        <f t="shared" si="4"/>
        <v>45176000</v>
      </c>
      <c r="W6" s="58">
        <f t="shared" si="4"/>
        <v>46541000</v>
      </c>
      <c r="X6" s="58">
        <f t="shared" si="4"/>
        <v>47514000</v>
      </c>
      <c r="Y6" s="58">
        <f t="shared" si="4"/>
        <v>48035000</v>
      </c>
      <c r="Z6" s="58">
        <f t="shared" si="4"/>
        <v>48117000</v>
      </c>
      <c r="AA6" s="58">
        <f t="shared" si="4"/>
        <v>48474000</v>
      </c>
      <c r="AB6" s="58">
        <f t="shared" si="4"/>
        <v>49440000</v>
      </c>
      <c r="AC6" s="58">
        <f t="shared" si="4"/>
        <v>50393000</v>
      </c>
      <c r="AD6" s="58">
        <f t="shared" si="4"/>
        <v>51525000</v>
      </c>
      <c r="AE6" s="58">
        <f t="shared" si="4"/>
        <v>52369000</v>
      </c>
      <c r="AF6" s="58">
        <f t="shared" si="4"/>
        <v>53316000</v>
      </c>
      <c r="AG6" s="58">
        <f t="shared" si="4"/>
        <v>54407000</v>
      </c>
      <c r="AH6" s="58">
        <f t="shared" si="4"/>
        <v>55381000</v>
      </c>
      <c r="AI6" s="58">
        <f t="shared" si="4"/>
        <v>56391000</v>
      </c>
      <c r="AJ6" s="58">
        <f t="shared" si="4"/>
        <v>57209000</v>
      </c>
      <c r="AK6" s="58">
        <f t="shared" si="4"/>
        <v>58054000</v>
      </c>
      <c r="AL6" s="58">
        <f t="shared" si="4"/>
        <v>58782000</v>
      </c>
      <c r="AM6" s="58">
        <f t="shared" si="4"/>
        <v>59414000</v>
      </c>
      <c r="AN6" s="58">
        <f t="shared" si="4"/>
        <v>59981000</v>
      </c>
      <c r="AO6" s="58">
        <f t="shared" si="4"/>
        <v>60713000</v>
      </c>
      <c r="AP6" s="58">
        <f t="shared" si="4"/>
        <v>61428000</v>
      </c>
      <c r="AQ6" s="58">
        <f t="shared" si="4"/>
        <v>62265155</v>
      </c>
      <c r="AR6" s="58">
        <f t="shared" si="4"/>
        <v>63728465</v>
      </c>
      <c r="AS6" s="58">
        <f t="shared" si="4"/>
        <v>65090160</v>
      </c>
      <c r="AT6" s="58">
        <f t="shared" si="4"/>
        <v>66393023</v>
      </c>
      <c r="AU6" s="58">
        <f t="shared" si="4"/>
        <v>67671401</v>
      </c>
      <c r="AV6" s="58">
        <f t="shared" si="4"/>
        <v>68873682</v>
      </c>
      <c r="AW6" s="58">
        <f t="shared" si="4"/>
        <v>70005520</v>
      </c>
      <c r="AX6" s="58">
        <f t="shared" si="4"/>
        <v>71159017</v>
      </c>
      <c r="AY6" s="58">
        <f t="shared" si="4"/>
        <v>72333612</v>
      </c>
      <c r="AZ6" s="58">
        <f t="shared" si="4"/>
        <v>73656307</v>
      </c>
      <c r="BA6" s="58">
        <f t="shared" si="4"/>
        <v>75082724</v>
      </c>
      <c r="BB6" s="58">
        <f t="shared" si="4"/>
        <v>76327727</v>
      </c>
      <c r="BC6" s="58">
        <f t="shared" si="4"/>
        <v>77668304</v>
      </c>
      <c r="BD6" s="58">
        <f t="shared" si="4"/>
        <v>78816932</v>
      </c>
      <c r="BE6" s="58">
        <f t="shared" si="4"/>
        <v>79784054</v>
      </c>
      <c r="BF6" s="58">
        <f t="shared" si="4"/>
        <v>80774203</v>
      </c>
      <c r="BG6" s="58">
        <f t="shared" si="4"/>
        <v>81789468</v>
      </c>
      <c r="BH6" s="58">
        <f t="shared" si="4"/>
        <v>82570796</v>
      </c>
      <c r="BI6" s="58">
        <f t="shared" si="4"/>
        <v>83260121</v>
      </c>
      <c r="BJ6" s="58">
        <f t="shared" si="4"/>
        <v>84075991</v>
      </c>
      <c r="BK6" s="58">
        <f t="shared" si="4"/>
        <v>85191039</v>
      </c>
      <c r="BL6" s="58">
        <f t="shared" si="4"/>
        <v>86624832</v>
      </c>
      <c r="BM6" s="58">
        <f t="shared" si="4"/>
        <v>88106686</v>
      </c>
      <c r="BN6" s="58">
        <f t="shared" ref="BN6:CE6" si="5">SUM(BN8:BN23)</f>
        <v>89622713</v>
      </c>
      <c r="BO6" s="58">
        <f t="shared" si="5"/>
        <v>91159818</v>
      </c>
      <c r="BP6" s="58">
        <f t="shared" si="5"/>
        <v>92668663</v>
      </c>
      <c r="BQ6" s="58">
        <f t="shared" si="5"/>
        <v>94144776</v>
      </c>
      <c r="BR6" s="58">
        <f t="shared" si="5"/>
        <v>95677349</v>
      </c>
      <c r="BS6" s="58">
        <f t="shared" si="5"/>
        <v>97157105</v>
      </c>
      <c r="BT6" s="58">
        <f t="shared" si="5"/>
        <v>98594247</v>
      </c>
      <c r="BU6" s="58">
        <f t="shared" si="5"/>
        <v>99988195</v>
      </c>
      <c r="BV6" s="58">
        <f t="shared" si="5"/>
        <v>101290595</v>
      </c>
      <c r="BW6" s="58">
        <f t="shared" si="5"/>
        <v>102605432</v>
      </c>
      <c r="BX6" s="58">
        <f t="shared" si="5"/>
        <v>103853835</v>
      </c>
      <c r="BY6" s="58">
        <f t="shared" si="5"/>
        <v>105294222</v>
      </c>
      <c r="BZ6" s="58">
        <f t="shared" si="5"/>
        <v>106828987</v>
      </c>
      <c r="CA6" s="58">
        <f t="shared" si="5"/>
        <v>108506252</v>
      </c>
      <c r="CB6" s="58">
        <f t="shared" si="5"/>
        <v>110114338</v>
      </c>
      <c r="CC6" s="58">
        <f t="shared" si="5"/>
        <v>111604694</v>
      </c>
      <c r="CD6" s="58">
        <f t="shared" si="5"/>
        <v>112956387</v>
      </c>
      <c r="CE6" s="58">
        <f t="shared" si="5"/>
        <v>114252617</v>
      </c>
      <c r="CF6" s="58">
        <f t="shared" ref="CF6:CH6" si="6">SUM(CF8:CF23)</f>
        <v>115428740</v>
      </c>
      <c r="CG6" s="58">
        <f t="shared" si="6"/>
        <v>116624898</v>
      </c>
      <c r="CH6" s="58">
        <f t="shared" si="6"/>
        <v>117737004</v>
      </c>
      <c r="CI6" s="58">
        <f t="shared" ref="CI6" si="7">SUM(CI8:CI23)</f>
        <v>119113041</v>
      </c>
    </row>
    <row r="7" spans="1:87" ht="12.75" customHeight="1" x14ac:dyDescent="0.2">
      <c r="A7" s="61" t="s">
        <v>68</v>
      </c>
      <c r="B7" s="62">
        <f t="shared" ref="B7:BM7" si="8">(B6/B5)*100</f>
        <v>30.502837339552759</v>
      </c>
      <c r="C7" s="62">
        <f t="shared" si="8"/>
        <v>30.413975218362786</v>
      </c>
      <c r="D7" s="62">
        <f t="shared" si="8"/>
        <v>30.371337815830636</v>
      </c>
      <c r="E7" s="62">
        <f t="shared" si="8"/>
        <v>30.393546888392247</v>
      </c>
      <c r="F7" s="62">
        <f t="shared" si="8"/>
        <v>30.459468068163719</v>
      </c>
      <c r="G7" s="62">
        <f t="shared" si="8"/>
        <v>30.539993036432122</v>
      </c>
      <c r="H7" s="62">
        <f t="shared" si="8"/>
        <v>30.575791152918246</v>
      </c>
      <c r="I7" s="62">
        <f t="shared" si="8"/>
        <v>30.598809877083106</v>
      </c>
      <c r="J7" s="62">
        <f t="shared" si="8"/>
        <v>30.674108459735137</v>
      </c>
      <c r="K7" s="62">
        <f t="shared" si="8"/>
        <v>30.809403500123246</v>
      </c>
      <c r="L7" s="62">
        <f t="shared" si="8"/>
        <v>31.013722074508728</v>
      </c>
      <c r="M7" s="62">
        <f t="shared" si="8"/>
        <v>31.173506119510442</v>
      </c>
      <c r="N7" s="62">
        <f t="shared" si="8"/>
        <v>31.532713222452912</v>
      </c>
      <c r="O7" s="62">
        <f t="shared" si="8"/>
        <v>31.845251355164478</v>
      </c>
      <c r="P7" s="62">
        <f t="shared" si="8"/>
        <v>32.148451710134594</v>
      </c>
      <c r="Q7" s="62">
        <f t="shared" si="8"/>
        <v>31.814283050531415</v>
      </c>
      <c r="R7" s="62">
        <f t="shared" si="8"/>
        <v>31.561546477542791</v>
      </c>
      <c r="S7" s="62">
        <f t="shared" si="8"/>
        <v>31.007266883772523</v>
      </c>
      <c r="T7" s="62">
        <f t="shared" si="8"/>
        <v>30.799429227717255</v>
      </c>
      <c r="U7" s="62">
        <f t="shared" si="8"/>
        <v>30.510435276642639</v>
      </c>
      <c r="V7" s="62">
        <f t="shared" si="8"/>
        <v>30.387580213364185</v>
      </c>
      <c r="W7" s="62">
        <f t="shared" si="8"/>
        <v>30.645086948792066</v>
      </c>
      <c r="X7" s="62">
        <f t="shared" si="8"/>
        <v>30.859258297070859</v>
      </c>
      <c r="Y7" s="62">
        <f t="shared" si="8"/>
        <v>30.719004406244206</v>
      </c>
      <c r="Z7" s="62">
        <f t="shared" si="8"/>
        <v>30.272545392774902</v>
      </c>
      <c r="AA7" s="62">
        <f t="shared" si="8"/>
        <v>29.944218283801067</v>
      </c>
      <c r="AB7" s="62">
        <f t="shared" si="8"/>
        <v>29.953107392552919</v>
      </c>
      <c r="AC7" s="62">
        <f t="shared" si="8"/>
        <v>29.981913159366485</v>
      </c>
      <c r="AD7" s="62">
        <f t="shared" si="8"/>
        <v>30.100246527006973</v>
      </c>
      <c r="AE7" s="62">
        <f t="shared" si="8"/>
        <v>30.070684972409317</v>
      </c>
      <c r="AF7" s="62">
        <f t="shared" si="8"/>
        <v>30.098907054466622</v>
      </c>
      <c r="AG7" s="62">
        <f t="shared" si="8"/>
        <v>30.230813682128332</v>
      </c>
      <c r="AH7" s="62">
        <f t="shared" si="8"/>
        <v>30.266810947883876</v>
      </c>
      <c r="AI7" s="62">
        <f t="shared" si="8"/>
        <v>30.360344354174408</v>
      </c>
      <c r="AJ7" s="62">
        <f t="shared" si="8"/>
        <v>30.360232229852365</v>
      </c>
      <c r="AK7" s="62">
        <f t="shared" si="8"/>
        <v>30.381243949027919</v>
      </c>
      <c r="AL7" s="62">
        <f t="shared" si="8"/>
        <v>30.385046806267024</v>
      </c>
      <c r="AM7" s="62">
        <f t="shared" si="8"/>
        <v>30.390948291295604</v>
      </c>
      <c r="AN7" s="62">
        <f t="shared" si="8"/>
        <v>30.389360354654844</v>
      </c>
      <c r="AO7" s="62">
        <f t="shared" si="8"/>
        <v>30.461286826683793</v>
      </c>
      <c r="AP7" s="62">
        <f t="shared" si="8"/>
        <v>30.515951474927721</v>
      </c>
      <c r="AQ7" s="62">
        <f t="shared" si="8"/>
        <v>30.552279420083899</v>
      </c>
      <c r="AR7" s="62">
        <f t="shared" si="8"/>
        <v>30.813863539957829</v>
      </c>
      <c r="AS7" s="62">
        <f t="shared" si="8"/>
        <v>31.102710166621904</v>
      </c>
      <c r="AT7" s="62">
        <f t="shared" si="8"/>
        <v>31.413897677069571</v>
      </c>
      <c r="AU7" s="62">
        <f t="shared" si="8"/>
        <v>31.720924363380394</v>
      </c>
      <c r="AV7" s="62">
        <f t="shared" si="8"/>
        <v>31.966385246475525</v>
      </c>
      <c r="AW7" s="62">
        <f t="shared" si="8"/>
        <v>32.178477698251264</v>
      </c>
      <c r="AX7" s="62">
        <f t="shared" si="8"/>
        <v>32.380202799975201</v>
      </c>
      <c r="AY7" s="62">
        <f t="shared" si="8"/>
        <v>32.568295317093998</v>
      </c>
      <c r="AZ7" s="62">
        <f t="shared" si="8"/>
        <v>32.799026171867077</v>
      </c>
      <c r="BA7" s="62">
        <f t="shared" si="8"/>
        <v>33.043378524323316</v>
      </c>
      <c r="BB7" s="62">
        <f t="shared" si="8"/>
        <v>33.263233835896656</v>
      </c>
      <c r="BC7" s="62">
        <f t="shared" si="8"/>
        <v>33.526210013974008</v>
      </c>
      <c r="BD7" s="62">
        <f t="shared" si="8"/>
        <v>33.712414146019547</v>
      </c>
      <c r="BE7" s="62">
        <f t="shared" si="8"/>
        <v>33.831903090711279</v>
      </c>
      <c r="BF7" s="62">
        <f t="shared" si="8"/>
        <v>33.949619755043017</v>
      </c>
      <c r="BG7" s="62">
        <f t="shared" si="8"/>
        <v>34.060094015216102</v>
      </c>
      <c r="BH7" s="62">
        <f t="shared" si="8"/>
        <v>34.079474433781002</v>
      </c>
      <c r="BI7" s="62">
        <f t="shared" si="8"/>
        <v>34.053357943331335</v>
      </c>
      <c r="BJ7" s="62">
        <f t="shared" si="8"/>
        <v>34.063793864482726</v>
      </c>
      <c r="BK7" s="62">
        <f t="shared" si="8"/>
        <v>34.127905873218786</v>
      </c>
      <c r="BL7" s="62">
        <f t="shared" si="8"/>
        <v>34.241643523651852</v>
      </c>
      <c r="BM7" s="62">
        <f t="shared" si="8"/>
        <v>34.347680462351285</v>
      </c>
      <c r="BN7" s="62">
        <f t="shared" ref="BN7:CE7" si="9">(BN6/BN5)*100</f>
        <v>34.481071049831954</v>
      </c>
      <c r="BO7" s="62">
        <f t="shared" si="9"/>
        <v>34.644953373846192</v>
      </c>
      <c r="BP7" s="62">
        <f t="shared" si="9"/>
        <v>34.80142040664937</v>
      </c>
      <c r="BQ7" s="62">
        <f t="shared" si="9"/>
        <v>34.946835026388314</v>
      </c>
      <c r="BR7" s="62">
        <f t="shared" si="9"/>
        <v>35.092033038700144</v>
      </c>
      <c r="BS7" s="62">
        <f t="shared" si="9"/>
        <v>35.220467483057639</v>
      </c>
      <c r="BT7" s="62">
        <f t="shared" si="9"/>
        <v>35.333352795286451</v>
      </c>
      <c r="BU7" s="62">
        <f t="shared" si="9"/>
        <v>35.435199182461638</v>
      </c>
      <c r="BV7" s="62">
        <f t="shared" si="9"/>
        <v>35.53039222221728</v>
      </c>
      <c r="BW7" s="62">
        <f t="shared" si="9"/>
        <v>35.651159351502073</v>
      </c>
      <c r="BX7" s="62">
        <f t="shared" si="9"/>
        <v>35.77140368948443</v>
      </c>
      <c r="BY7" s="62">
        <f t="shared" si="9"/>
        <v>35.930985503938686</v>
      </c>
      <c r="BZ7" s="62">
        <f t="shared" si="9"/>
        <v>36.120997067584923</v>
      </c>
      <c r="CA7" s="62">
        <f t="shared" si="9"/>
        <v>36.365133052254542</v>
      </c>
      <c r="CB7" s="62">
        <f t="shared" si="9"/>
        <v>36.554757754564257</v>
      </c>
      <c r="CC7" s="62">
        <f t="shared" si="9"/>
        <v>36.700726248543845</v>
      </c>
      <c r="CD7" s="62">
        <f t="shared" si="9"/>
        <v>36.821013791015787</v>
      </c>
      <c r="CE7" s="62">
        <f t="shared" si="9"/>
        <v>36.935485116635178</v>
      </c>
      <c r="CF7" s="62">
        <f t="shared" ref="CF7:CH7" si="10">(CF6/CF5)*100</f>
        <v>37.044844138238666</v>
      </c>
      <c r="CG7" s="62">
        <f t="shared" si="10"/>
        <v>37.151857878035656</v>
      </c>
      <c r="CH7" s="62">
        <f t="shared" si="10"/>
        <v>37.243360767854526</v>
      </c>
      <c r="CI7" s="62">
        <f t="shared" ref="CI7" si="11">(CI6/CI5)*100</f>
        <v>37.356250632885477</v>
      </c>
    </row>
    <row r="8" spans="1:87" ht="12.75" customHeight="1" x14ac:dyDescent="0.2">
      <c r="A8" s="57" t="s">
        <v>6</v>
      </c>
      <c r="B8" s="124">
        <v>2644000</v>
      </c>
      <c r="C8" s="124">
        <v>2647000</v>
      </c>
      <c r="D8" s="124">
        <v>2649000</v>
      </c>
      <c r="E8" s="124">
        <v>2653000</v>
      </c>
      <c r="F8" s="124">
        <v>2661000</v>
      </c>
      <c r="G8" s="124">
        <v>2685000</v>
      </c>
      <c r="H8" s="124">
        <v>2719000</v>
      </c>
      <c r="I8" s="124">
        <v>2743000</v>
      </c>
      <c r="J8" s="124">
        <v>2762000</v>
      </c>
      <c r="K8" s="124">
        <v>2787000</v>
      </c>
      <c r="L8" s="124">
        <v>2814000</v>
      </c>
      <c r="M8" s="124">
        <v>2845000</v>
      </c>
      <c r="N8" s="124">
        <v>2902000</v>
      </c>
      <c r="O8" s="124">
        <v>2950000</v>
      </c>
      <c r="P8" s="124">
        <v>2887000</v>
      </c>
      <c r="Q8" s="124">
        <v>2799000</v>
      </c>
      <c r="R8" s="124">
        <v>2770000</v>
      </c>
      <c r="S8" s="124">
        <v>2906000</v>
      </c>
      <c r="T8" s="124">
        <v>2944000</v>
      </c>
      <c r="U8" s="124">
        <v>2969000</v>
      </c>
      <c r="V8" s="124">
        <v>3000000</v>
      </c>
      <c r="W8" s="124">
        <v>3058000</v>
      </c>
      <c r="X8" s="124">
        <v>3059000</v>
      </c>
      <c r="Y8" s="124">
        <v>3068000</v>
      </c>
      <c r="Z8" s="124">
        <v>3053000</v>
      </c>
      <c r="AA8" s="124">
        <v>3014000</v>
      </c>
      <c r="AB8" s="124">
        <v>3050000</v>
      </c>
      <c r="AC8" s="124">
        <v>3071000</v>
      </c>
      <c r="AD8" s="124">
        <v>3109000</v>
      </c>
      <c r="AE8" s="117">
        <v>3163000</v>
      </c>
      <c r="AF8" s="117">
        <v>3204000</v>
      </c>
      <c r="AG8" s="117">
        <v>3274000</v>
      </c>
      <c r="AH8" s="117">
        <v>3316000</v>
      </c>
      <c r="AI8" s="117">
        <v>3323000</v>
      </c>
      <c r="AJ8" s="117">
        <v>3358000</v>
      </c>
      <c r="AK8" s="117">
        <v>3395000</v>
      </c>
      <c r="AL8" s="117">
        <v>3443000</v>
      </c>
      <c r="AM8" s="117">
        <v>3464000</v>
      </c>
      <c r="AN8" s="117">
        <v>3458000</v>
      </c>
      <c r="AO8" s="117">
        <v>3446000</v>
      </c>
      <c r="AP8" s="117">
        <v>3440000</v>
      </c>
      <c r="AQ8" s="117">
        <v>3449846</v>
      </c>
      <c r="AR8" s="117">
        <v>3497452</v>
      </c>
      <c r="AS8" s="117">
        <v>3540080</v>
      </c>
      <c r="AT8" s="117">
        <v>3580769</v>
      </c>
      <c r="AU8" s="117">
        <v>3627805</v>
      </c>
      <c r="AV8" s="117">
        <v>3680533</v>
      </c>
      <c r="AW8" s="117">
        <v>3737204</v>
      </c>
      <c r="AX8" s="117">
        <v>3782736</v>
      </c>
      <c r="AY8" s="117">
        <v>3834120</v>
      </c>
      <c r="AZ8" s="117">
        <v>3869444</v>
      </c>
      <c r="BA8" s="117">
        <v>3900368</v>
      </c>
      <c r="BB8" s="117">
        <v>3918533</v>
      </c>
      <c r="BC8" s="117">
        <v>3925263</v>
      </c>
      <c r="BD8" s="117">
        <v>3934100</v>
      </c>
      <c r="BE8" s="117">
        <v>3951824</v>
      </c>
      <c r="BF8" s="117">
        <v>3972520</v>
      </c>
      <c r="BG8" s="117">
        <v>3991569</v>
      </c>
      <c r="BH8" s="117">
        <v>4015262</v>
      </c>
      <c r="BI8" s="117">
        <v>4023842</v>
      </c>
      <c r="BJ8" s="117">
        <v>4030219</v>
      </c>
      <c r="BK8" s="117">
        <v>4050055</v>
      </c>
      <c r="BL8" s="117">
        <v>4099156</v>
      </c>
      <c r="BM8" s="117">
        <v>4154014</v>
      </c>
      <c r="BN8" s="117">
        <v>4214202</v>
      </c>
      <c r="BO8" s="125">
        <v>4260229</v>
      </c>
      <c r="BP8" s="117">
        <v>4296800</v>
      </c>
      <c r="BQ8" s="117">
        <v>4331102</v>
      </c>
      <c r="BR8" s="117">
        <v>4367935</v>
      </c>
      <c r="BS8" s="117">
        <v>4404701</v>
      </c>
      <c r="BT8" s="117">
        <v>4430141</v>
      </c>
      <c r="BU8" s="117">
        <v>4451849</v>
      </c>
      <c r="BV8" s="117">
        <v>4464034</v>
      </c>
      <c r="BW8" s="117">
        <v>4472420</v>
      </c>
      <c r="BX8" s="117">
        <v>4490591</v>
      </c>
      <c r="BY8" s="117">
        <v>4512190</v>
      </c>
      <c r="BZ8" s="117">
        <v>4545049</v>
      </c>
      <c r="CA8" s="117">
        <v>4628981</v>
      </c>
      <c r="CB8" s="117">
        <v>4672840</v>
      </c>
      <c r="CC8" s="117">
        <v>4718206</v>
      </c>
      <c r="CD8" s="117">
        <v>4757938</v>
      </c>
      <c r="CE8" s="30">
        <v>4785401</v>
      </c>
      <c r="CF8" s="30">
        <v>4802740</v>
      </c>
      <c r="CG8" s="13">
        <v>4822023</v>
      </c>
      <c r="CH8" s="13">
        <v>4833722</v>
      </c>
      <c r="CI8" s="13">
        <v>4849377</v>
      </c>
    </row>
    <row r="9" spans="1:87" ht="12.75" customHeight="1" x14ac:dyDescent="0.2">
      <c r="A9" s="57" t="s">
        <v>7</v>
      </c>
      <c r="B9" s="124">
        <v>1852000</v>
      </c>
      <c r="C9" s="124">
        <v>1859000</v>
      </c>
      <c r="D9" s="124">
        <v>1848000</v>
      </c>
      <c r="E9" s="124">
        <v>1836000</v>
      </c>
      <c r="F9" s="124">
        <v>1854000</v>
      </c>
      <c r="G9" s="124">
        <v>1878000</v>
      </c>
      <c r="H9" s="124">
        <v>1890000</v>
      </c>
      <c r="I9" s="124">
        <v>1892000</v>
      </c>
      <c r="J9" s="124">
        <v>1903000</v>
      </c>
      <c r="K9" s="124">
        <v>1928000</v>
      </c>
      <c r="L9" s="124">
        <v>1948000</v>
      </c>
      <c r="M9" s="124">
        <v>1955000</v>
      </c>
      <c r="N9" s="124">
        <v>1966000</v>
      </c>
      <c r="O9" s="124">
        <v>1983000</v>
      </c>
      <c r="P9" s="124">
        <v>1839000</v>
      </c>
      <c r="Q9" s="124">
        <v>1771000</v>
      </c>
      <c r="R9" s="124">
        <v>1758000</v>
      </c>
      <c r="S9" s="124">
        <v>1805000</v>
      </c>
      <c r="T9" s="124">
        <v>1835000</v>
      </c>
      <c r="U9" s="124">
        <v>1825000</v>
      </c>
      <c r="V9" s="124">
        <v>1844000</v>
      </c>
      <c r="W9" s="124">
        <v>1908000</v>
      </c>
      <c r="X9" s="124">
        <v>1901000</v>
      </c>
      <c r="Y9" s="124">
        <v>1838000</v>
      </c>
      <c r="Z9" s="124">
        <v>1780000</v>
      </c>
      <c r="AA9" s="124">
        <v>1734000</v>
      </c>
      <c r="AB9" s="124">
        <v>1725000</v>
      </c>
      <c r="AC9" s="124">
        <v>1704000</v>
      </c>
      <c r="AD9" s="124">
        <v>1733000</v>
      </c>
      <c r="AE9" s="117">
        <v>1726000</v>
      </c>
      <c r="AF9" s="117">
        <v>1756000</v>
      </c>
      <c r="AG9" s="117">
        <v>1789000</v>
      </c>
      <c r="AH9" s="117">
        <v>1806000</v>
      </c>
      <c r="AI9" s="117">
        <v>1853000</v>
      </c>
      <c r="AJ9" s="117">
        <v>1875000</v>
      </c>
      <c r="AK9" s="117">
        <v>1897000</v>
      </c>
      <c r="AL9" s="117">
        <v>1894000</v>
      </c>
      <c r="AM9" s="117">
        <v>1899000</v>
      </c>
      <c r="AN9" s="117">
        <v>1901000</v>
      </c>
      <c r="AO9" s="117">
        <v>1902000</v>
      </c>
      <c r="AP9" s="117">
        <v>1913000</v>
      </c>
      <c r="AQ9" s="117">
        <v>1930077</v>
      </c>
      <c r="AR9" s="117">
        <v>1972028</v>
      </c>
      <c r="AS9" s="117">
        <v>2018116</v>
      </c>
      <c r="AT9" s="117">
        <v>2058491</v>
      </c>
      <c r="AU9" s="117">
        <v>2100385</v>
      </c>
      <c r="AV9" s="117">
        <v>2158291</v>
      </c>
      <c r="AW9" s="117">
        <v>2168688</v>
      </c>
      <c r="AX9" s="117">
        <v>2207228</v>
      </c>
      <c r="AY9" s="117">
        <v>2241019</v>
      </c>
      <c r="AZ9" s="117">
        <v>2269115</v>
      </c>
      <c r="BA9" s="117">
        <v>2288738</v>
      </c>
      <c r="BB9" s="117">
        <v>2293204</v>
      </c>
      <c r="BC9" s="117">
        <v>2294254</v>
      </c>
      <c r="BD9" s="117">
        <v>2305766</v>
      </c>
      <c r="BE9" s="117">
        <v>2319767</v>
      </c>
      <c r="BF9" s="117">
        <v>2327046</v>
      </c>
      <c r="BG9" s="117">
        <v>2331988</v>
      </c>
      <c r="BH9" s="117">
        <v>2342357</v>
      </c>
      <c r="BI9" s="117">
        <v>2342655</v>
      </c>
      <c r="BJ9" s="117">
        <v>2346354</v>
      </c>
      <c r="BK9" s="117">
        <v>2356586</v>
      </c>
      <c r="BL9" s="117">
        <v>2383144</v>
      </c>
      <c r="BM9" s="117">
        <v>2415984</v>
      </c>
      <c r="BN9" s="117">
        <v>2456303</v>
      </c>
      <c r="BO9" s="125">
        <v>2494019</v>
      </c>
      <c r="BP9" s="117">
        <v>2535399</v>
      </c>
      <c r="BQ9" s="117">
        <v>2572109</v>
      </c>
      <c r="BR9" s="117">
        <v>2601090</v>
      </c>
      <c r="BS9" s="117">
        <v>2626289</v>
      </c>
      <c r="BT9" s="117">
        <v>2651860</v>
      </c>
      <c r="BU9" s="117">
        <v>2678288</v>
      </c>
      <c r="BV9" s="117">
        <v>2691068</v>
      </c>
      <c r="BW9" s="117">
        <v>2704732</v>
      </c>
      <c r="BX9" s="117">
        <v>2722291</v>
      </c>
      <c r="BY9" s="117">
        <v>2746161</v>
      </c>
      <c r="BZ9" s="117">
        <v>2776221</v>
      </c>
      <c r="CA9" s="117">
        <v>2821761</v>
      </c>
      <c r="CB9" s="117">
        <v>2848650</v>
      </c>
      <c r="CC9" s="117">
        <v>2874554</v>
      </c>
      <c r="CD9" s="117">
        <v>2896843</v>
      </c>
      <c r="CE9" s="30">
        <v>2921588</v>
      </c>
      <c r="CF9" s="30">
        <v>2937979</v>
      </c>
      <c r="CG9" s="13">
        <v>2949131</v>
      </c>
      <c r="CH9" s="13">
        <v>2959373</v>
      </c>
      <c r="CI9" s="13">
        <v>2966369</v>
      </c>
    </row>
    <row r="10" spans="1:87" ht="12.75" customHeight="1" x14ac:dyDescent="0.2">
      <c r="A10" s="57" t="s">
        <v>21</v>
      </c>
      <c r="B10" s="124">
        <v>236000</v>
      </c>
      <c r="C10" s="124">
        <v>239000</v>
      </c>
      <c r="D10" s="124">
        <v>242000</v>
      </c>
      <c r="E10" s="124">
        <v>245000</v>
      </c>
      <c r="F10" s="124">
        <v>248000</v>
      </c>
      <c r="G10" s="124">
        <v>250000</v>
      </c>
      <c r="H10" s="124">
        <v>252000</v>
      </c>
      <c r="I10" s="124">
        <v>253000</v>
      </c>
      <c r="J10" s="124">
        <v>254000</v>
      </c>
      <c r="K10" s="124">
        <v>257000</v>
      </c>
      <c r="L10" s="124">
        <v>263000</v>
      </c>
      <c r="M10" s="124">
        <v>269000</v>
      </c>
      <c r="N10" s="124">
        <v>276000</v>
      </c>
      <c r="O10" s="124">
        <v>281000</v>
      </c>
      <c r="P10" s="124">
        <v>281000</v>
      </c>
      <c r="Q10" s="124">
        <v>286000</v>
      </c>
      <c r="R10" s="124">
        <v>286000</v>
      </c>
      <c r="S10" s="124">
        <v>300000</v>
      </c>
      <c r="T10" s="124">
        <v>306000</v>
      </c>
      <c r="U10" s="124">
        <v>312000</v>
      </c>
      <c r="V10" s="124">
        <v>316000</v>
      </c>
      <c r="W10" s="124">
        <v>321000</v>
      </c>
      <c r="X10" s="124">
        <v>331000</v>
      </c>
      <c r="Y10" s="124">
        <v>341000</v>
      </c>
      <c r="Z10" s="124">
        <v>351000</v>
      </c>
      <c r="AA10" s="124">
        <v>368000</v>
      </c>
      <c r="AB10" s="124">
        <v>389000</v>
      </c>
      <c r="AC10" s="124">
        <v>408000</v>
      </c>
      <c r="AD10" s="124">
        <v>426000</v>
      </c>
      <c r="AE10" s="117">
        <v>433000</v>
      </c>
      <c r="AF10" s="117">
        <v>441000</v>
      </c>
      <c r="AG10" s="117">
        <v>449000</v>
      </c>
      <c r="AH10" s="117">
        <v>461000</v>
      </c>
      <c r="AI10" s="117">
        <v>469000</v>
      </c>
      <c r="AJ10" s="117">
        <v>483000</v>
      </c>
      <c r="AK10" s="117">
        <v>497000</v>
      </c>
      <c r="AL10" s="117">
        <v>507000</v>
      </c>
      <c r="AM10" s="117">
        <v>516000</v>
      </c>
      <c r="AN10" s="117">
        <v>525000</v>
      </c>
      <c r="AO10" s="117">
        <v>534000</v>
      </c>
      <c r="AP10" s="117">
        <v>540000</v>
      </c>
      <c r="AQ10" s="117">
        <v>550332</v>
      </c>
      <c r="AR10" s="117">
        <v>565207</v>
      </c>
      <c r="AS10" s="117">
        <v>573821</v>
      </c>
      <c r="AT10" s="117">
        <v>579078</v>
      </c>
      <c r="AU10" s="117">
        <v>583150</v>
      </c>
      <c r="AV10" s="117">
        <v>588756</v>
      </c>
      <c r="AW10" s="117">
        <v>592755</v>
      </c>
      <c r="AX10" s="117">
        <v>594821</v>
      </c>
      <c r="AY10" s="117">
        <v>598188</v>
      </c>
      <c r="AZ10" s="117">
        <v>598830</v>
      </c>
      <c r="BA10" s="117">
        <v>594919</v>
      </c>
      <c r="BB10" s="117">
        <v>595974</v>
      </c>
      <c r="BC10" s="117">
        <v>599148</v>
      </c>
      <c r="BD10" s="117">
        <v>605459</v>
      </c>
      <c r="BE10" s="117">
        <v>611565</v>
      </c>
      <c r="BF10" s="117">
        <v>618279</v>
      </c>
      <c r="BG10" s="117">
        <v>627559</v>
      </c>
      <c r="BH10" s="117">
        <v>636946</v>
      </c>
      <c r="BI10" s="117">
        <v>647621</v>
      </c>
      <c r="BJ10" s="117">
        <v>658274</v>
      </c>
      <c r="BK10" s="117">
        <v>669567</v>
      </c>
      <c r="BL10" s="117">
        <v>683080</v>
      </c>
      <c r="BM10" s="117">
        <v>694925</v>
      </c>
      <c r="BN10" s="117">
        <v>706378</v>
      </c>
      <c r="BO10" s="125">
        <v>717545</v>
      </c>
      <c r="BP10" s="117">
        <v>729734</v>
      </c>
      <c r="BQ10" s="117">
        <v>740977</v>
      </c>
      <c r="BR10" s="117">
        <v>751487</v>
      </c>
      <c r="BS10" s="117">
        <v>763335</v>
      </c>
      <c r="BT10" s="117">
        <v>774990</v>
      </c>
      <c r="BU10" s="117">
        <v>786411</v>
      </c>
      <c r="BV10" s="117">
        <v>794620</v>
      </c>
      <c r="BW10" s="117">
        <v>804131</v>
      </c>
      <c r="BX10" s="117">
        <v>814905</v>
      </c>
      <c r="BY10" s="117">
        <v>826639</v>
      </c>
      <c r="BZ10" s="117">
        <v>839906</v>
      </c>
      <c r="CA10" s="117">
        <v>859268</v>
      </c>
      <c r="CB10" s="117">
        <v>871749</v>
      </c>
      <c r="CC10" s="117">
        <v>883874</v>
      </c>
      <c r="CD10" s="117">
        <v>891730</v>
      </c>
      <c r="CE10" s="30">
        <v>899792</v>
      </c>
      <c r="CF10" s="30">
        <v>907135</v>
      </c>
      <c r="CG10" s="13">
        <v>917092</v>
      </c>
      <c r="CH10" s="13">
        <v>925749</v>
      </c>
      <c r="CI10" s="13">
        <v>935614</v>
      </c>
    </row>
    <row r="11" spans="1:87" ht="12.75" customHeight="1" x14ac:dyDescent="0.2">
      <c r="A11" s="57" t="s">
        <v>8</v>
      </c>
      <c r="B11" s="124">
        <v>1445000</v>
      </c>
      <c r="C11" s="124">
        <v>1471000</v>
      </c>
      <c r="D11" s="124">
        <v>1493000</v>
      </c>
      <c r="E11" s="124">
        <v>1521000</v>
      </c>
      <c r="F11" s="124">
        <v>1552000</v>
      </c>
      <c r="G11" s="124">
        <v>1585000</v>
      </c>
      <c r="H11" s="124">
        <v>1613000</v>
      </c>
      <c r="I11" s="124">
        <v>1651000</v>
      </c>
      <c r="J11" s="124">
        <v>1709000</v>
      </c>
      <c r="K11" s="124">
        <v>1771000</v>
      </c>
      <c r="L11" s="124">
        <v>1836000</v>
      </c>
      <c r="M11" s="124">
        <v>1915000</v>
      </c>
      <c r="N11" s="124">
        <v>2028000</v>
      </c>
      <c r="O11" s="124">
        <v>2190000</v>
      </c>
      <c r="P11" s="124">
        <v>2497000</v>
      </c>
      <c r="Q11" s="124">
        <v>2542000</v>
      </c>
      <c r="R11" s="124">
        <v>2515000</v>
      </c>
      <c r="S11" s="124">
        <v>2473000</v>
      </c>
      <c r="T11" s="124">
        <v>2539000</v>
      </c>
      <c r="U11" s="124">
        <v>2578000</v>
      </c>
      <c r="V11" s="124">
        <v>2668000</v>
      </c>
      <c r="W11" s="124">
        <v>2810000</v>
      </c>
      <c r="X11" s="124">
        <v>2980000</v>
      </c>
      <c r="Y11" s="124">
        <v>3157000</v>
      </c>
      <c r="Z11" s="124">
        <v>3310000</v>
      </c>
      <c r="AA11" s="124">
        <v>3505000</v>
      </c>
      <c r="AB11" s="124">
        <v>3747000</v>
      </c>
      <c r="AC11" s="124">
        <v>4047000</v>
      </c>
      <c r="AD11" s="124">
        <v>4372000</v>
      </c>
      <c r="AE11" s="117">
        <v>4630000</v>
      </c>
      <c r="AF11" s="117">
        <v>4808000</v>
      </c>
      <c r="AG11" s="117">
        <v>5004000</v>
      </c>
      <c r="AH11" s="117">
        <v>5243000</v>
      </c>
      <c r="AI11" s="117">
        <v>5458000</v>
      </c>
      <c r="AJ11" s="117">
        <v>5628000</v>
      </c>
      <c r="AK11" s="117">
        <v>5781000</v>
      </c>
      <c r="AL11" s="117">
        <v>5954000</v>
      </c>
      <c r="AM11" s="117">
        <v>6104000</v>
      </c>
      <c r="AN11" s="117">
        <v>6242000</v>
      </c>
      <c r="AO11" s="117">
        <v>6433000</v>
      </c>
      <c r="AP11" s="117">
        <v>6641000</v>
      </c>
      <c r="AQ11" s="117">
        <v>6845353</v>
      </c>
      <c r="AR11" s="117">
        <v>7163026</v>
      </c>
      <c r="AS11" s="117">
        <v>7520324</v>
      </c>
      <c r="AT11" s="117">
        <v>7927099</v>
      </c>
      <c r="AU11" s="117">
        <v>8317034</v>
      </c>
      <c r="AV11" s="117">
        <v>8541660</v>
      </c>
      <c r="AW11" s="117">
        <v>8695356</v>
      </c>
      <c r="AX11" s="117">
        <v>8888958</v>
      </c>
      <c r="AY11" s="117">
        <v>9131554</v>
      </c>
      <c r="AZ11" s="117">
        <v>9470585</v>
      </c>
      <c r="BA11" s="117">
        <v>9839835</v>
      </c>
      <c r="BB11" s="117">
        <v>10192775</v>
      </c>
      <c r="BC11" s="117">
        <v>10471405</v>
      </c>
      <c r="BD11" s="117">
        <v>10749849</v>
      </c>
      <c r="BE11" s="117">
        <v>11039925</v>
      </c>
      <c r="BF11" s="117">
        <v>11351120</v>
      </c>
      <c r="BG11" s="117">
        <v>11667503</v>
      </c>
      <c r="BH11" s="117">
        <v>11997282</v>
      </c>
      <c r="BI11" s="117">
        <v>12306400</v>
      </c>
      <c r="BJ11" s="117">
        <v>12637718</v>
      </c>
      <c r="BK11" s="117">
        <v>13033307</v>
      </c>
      <c r="BL11" s="117">
        <v>13369798</v>
      </c>
      <c r="BM11" s="117">
        <v>13650553</v>
      </c>
      <c r="BN11" s="117">
        <v>13927185</v>
      </c>
      <c r="BO11" s="125">
        <v>14239444</v>
      </c>
      <c r="BP11" s="117">
        <v>14537875</v>
      </c>
      <c r="BQ11" s="117">
        <v>14853360</v>
      </c>
      <c r="BR11" s="117">
        <v>15186304</v>
      </c>
      <c r="BS11" s="117">
        <v>15486559</v>
      </c>
      <c r="BT11" s="117">
        <v>15759421</v>
      </c>
      <c r="BU11" s="117">
        <v>16047118</v>
      </c>
      <c r="BV11" s="117">
        <v>16353869</v>
      </c>
      <c r="BW11" s="117">
        <v>16680309</v>
      </c>
      <c r="BX11" s="117">
        <v>16981183</v>
      </c>
      <c r="BY11" s="117">
        <v>17375259</v>
      </c>
      <c r="BZ11" s="117">
        <v>17783868</v>
      </c>
      <c r="CA11" s="117">
        <v>18166990</v>
      </c>
      <c r="CB11" s="117">
        <v>18367842</v>
      </c>
      <c r="CC11" s="117">
        <v>18527305</v>
      </c>
      <c r="CD11" s="117">
        <v>18652644</v>
      </c>
      <c r="CE11" s="30">
        <v>18838613</v>
      </c>
      <c r="CF11" s="30">
        <v>19057542</v>
      </c>
      <c r="CG11" s="13">
        <v>19317568</v>
      </c>
      <c r="CH11" s="13">
        <v>19552860</v>
      </c>
      <c r="CI11" s="13">
        <v>19893297</v>
      </c>
    </row>
    <row r="12" spans="1:87" ht="12.75" customHeight="1" x14ac:dyDescent="0.2">
      <c r="A12" s="57" t="s">
        <v>9</v>
      </c>
      <c r="B12" s="124">
        <v>2903000</v>
      </c>
      <c r="C12" s="124">
        <v>2910000</v>
      </c>
      <c r="D12" s="124">
        <v>2924000</v>
      </c>
      <c r="E12" s="124">
        <v>2935000</v>
      </c>
      <c r="F12" s="124">
        <v>2950000</v>
      </c>
      <c r="G12" s="124">
        <v>2964000</v>
      </c>
      <c r="H12" s="124">
        <v>2955000</v>
      </c>
      <c r="I12" s="124">
        <v>2978000</v>
      </c>
      <c r="J12" s="124">
        <v>3037000</v>
      </c>
      <c r="K12" s="124">
        <v>3091000</v>
      </c>
      <c r="L12" s="124">
        <v>3120000</v>
      </c>
      <c r="M12" s="124">
        <v>3119000</v>
      </c>
      <c r="N12" s="124">
        <v>3186000</v>
      </c>
      <c r="O12" s="124">
        <v>3215000</v>
      </c>
      <c r="P12" s="124">
        <v>3245000</v>
      </c>
      <c r="Q12" s="124">
        <v>3161000</v>
      </c>
      <c r="R12" s="124">
        <v>3089000</v>
      </c>
      <c r="S12" s="124">
        <v>3251000</v>
      </c>
      <c r="T12" s="124">
        <v>3271000</v>
      </c>
      <c r="U12" s="124">
        <v>3259000</v>
      </c>
      <c r="V12" s="124">
        <v>3325000</v>
      </c>
      <c r="W12" s="124">
        <v>3458000</v>
      </c>
      <c r="X12" s="124">
        <v>3531000</v>
      </c>
      <c r="Y12" s="124">
        <v>3584000</v>
      </c>
      <c r="Z12" s="124">
        <v>3558000</v>
      </c>
      <c r="AA12" s="124">
        <v>3602000</v>
      </c>
      <c r="AB12" s="124">
        <v>3636000</v>
      </c>
      <c r="AC12" s="124">
        <v>3701000</v>
      </c>
      <c r="AD12" s="124">
        <v>3766000</v>
      </c>
      <c r="AE12" s="117">
        <v>3804000</v>
      </c>
      <c r="AF12" s="117">
        <v>3868000</v>
      </c>
      <c r="AG12" s="117">
        <v>3956000</v>
      </c>
      <c r="AH12" s="117">
        <v>4015000</v>
      </c>
      <c r="AI12" s="117">
        <v>4086000</v>
      </c>
      <c r="AJ12" s="117">
        <v>4172000</v>
      </c>
      <c r="AK12" s="117">
        <v>4258000</v>
      </c>
      <c r="AL12" s="117">
        <v>4332000</v>
      </c>
      <c r="AM12" s="117">
        <v>4379000</v>
      </c>
      <c r="AN12" s="117">
        <v>4408000</v>
      </c>
      <c r="AO12" s="117">
        <v>4482000</v>
      </c>
      <c r="AP12" s="117">
        <v>4551000</v>
      </c>
      <c r="AQ12" s="117">
        <v>4605421</v>
      </c>
      <c r="AR12" s="117">
        <v>4710272</v>
      </c>
      <c r="AS12" s="117">
        <v>4807151</v>
      </c>
      <c r="AT12" s="117">
        <v>4906940</v>
      </c>
      <c r="AU12" s="117">
        <v>4994870</v>
      </c>
      <c r="AV12" s="117">
        <v>5058535</v>
      </c>
      <c r="AW12" s="117">
        <v>5126155</v>
      </c>
      <c r="AX12" s="117">
        <v>5211771</v>
      </c>
      <c r="AY12" s="117">
        <v>5286148</v>
      </c>
      <c r="AZ12" s="117">
        <v>5391265</v>
      </c>
      <c r="BA12" s="117">
        <v>5486174</v>
      </c>
      <c r="BB12" s="117">
        <v>5568346</v>
      </c>
      <c r="BC12" s="117">
        <v>5649788</v>
      </c>
      <c r="BD12" s="117">
        <v>5728248</v>
      </c>
      <c r="BE12" s="117">
        <v>5834943</v>
      </c>
      <c r="BF12" s="117">
        <v>5962639</v>
      </c>
      <c r="BG12" s="117">
        <v>6084645</v>
      </c>
      <c r="BH12" s="117">
        <v>6208479</v>
      </c>
      <c r="BI12" s="117">
        <v>6316139</v>
      </c>
      <c r="BJ12" s="117">
        <v>6411117</v>
      </c>
      <c r="BK12" s="117">
        <v>6512602</v>
      </c>
      <c r="BL12" s="117">
        <v>6653005</v>
      </c>
      <c r="BM12" s="117">
        <v>6817203</v>
      </c>
      <c r="BN12" s="117">
        <v>6978240</v>
      </c>
      <c r="BO12" s="125">
        <v>7157165</v>
      </c>
      <c r="BP12" s="117">
        <v>7328413</v>
      </c>
      <c r="BQ12" s="117">
        <v>7501069</v>
      </c>
      <c r="BR12" s="117">
        <v>7685099</v>
      </c>
      <c r="BS12" s="117">
        <v>7863536</v>
      </c>
      <c r="BT12" s="117">
        <v>8045965</v>
      </c>
      <c r="BU12" s="117">
        <v>8230161</v>
      </c>
      <c r="BV12" s="117">
        <v>8419594</v>
      </c>
      <c r="BW12" s="117">
        <v>8585535</v>
      </c>
      <c r="BX12" s="117">
        <v>8735259</v>
      </c>
      <c r="BY12" s="117">
        <v>8913676</v>
      </c>
      <c r="BZ12" s="117">
        <v>9097428</v>
      </c>
      <c r="CA12" s="117">
        <v>9155813</v>
      </c>
      <c r="CB12" s="117">
        <v>9349988</v>
      </c>
      <c r="CC12" s="117">
        <v>9504843</v>
      </c>
      <c r="CD12" s="117">
        <v>9620846</v>
      </c>
      <c r="CE12" s="30">
        <v>9712157</v>
      </c>
      <c r="CF12" s="30">
        <v>9815210</v>
      </c>
      <c r="CG12" s="13">
        <v>9919945</v>
      </c>
      <c r="CH12" s="13">
        <v>9992167</v>
      </c>
      <c r="CI12" s="13">
        <v>10097343</v>
      </c>
    </row>
    <row r="13" spans="1:87" ht="12.75" customHeight="1" x14ac:dyDescent="0.2">
      <c r="A13" s="57" t="s">
        <v>10</v>
      </c>
      <c r="B13" s="124">
        <v>2606000</v>
      </c>
      <c r="C13" s="124">
        <v>2623000</v>
      </c>
      <c r="D13" s="124">
        <v>2652000</v>
      </c>
      <c r="E13" s="124">
        <v>2676000</v>
      </c>
      <c r="F13" s="124">
        <v>2698000</v>
      </c>
      <c r="G13" s="124">
        <v>2722000</v>
      </c>
      <c r="H13" s="124">
        <v>2748000</v>
      </c>
      <c r="I13" s="124">
        <v>2768000</v>
      </c>
      <c r="J13" s="124">
        <v>2784000</v>
      </c>
      <c r="K13" s="124">
        <v>2800000</v>
      </c>
      <c r="L13" s="124">
        <v>2825000</v>
      </c>
      <c r="M13" s="124">
        <v>2859000</v>
      </c>
      <c r="N13" s="124">
        <v>2851000</v>
      </c>
      <c r="O13" s="124">
        <v>2809000</v>
      </c>
      <c r="P13" s="124">
        <v>2690000</v>
      </c>
      <c r="Q13" s="124">
        <v>2616000</v>
      </c>
      <c r="R13" s="124">
        <v>2604000</v>
      </c>
      <c r="S13" s="124">
        <v>2757000</v>
      </c>
      <c r="T13" s="124">
        <v>2802000</v>
      </c>
      <c r="U13" s="124">
        <v>2817000</v>
      </c>
      <c r="V13" s="124">
        <v>2849000</v>
      </c>
      <c r="W13" s="124">
        <v>2936000</v>
      </c>
      <c r="X13" s="124">
        <v>2941000</v>
      </c>
      <c r="Y13" s="124">
        <v>2920000</v>
      </c>
      <c r="Z13" s="124">
        <v>2903000</v>
      </c>
      <c r="AA13" s="124">
        <v>2902000</v>
      </c>
      <c r="AB13" s="124">
        <v>2910000</v>
      </c>
      <c r="AC13" s="124">
        <v>2898000</v>
      </c>
      <c r="AD13" s="124">
        <v>2928000</v>
      </c>
      <c r="AE13" s="117">
        <v>2961000</v>
      </c>
      <c r="AF13" s="117">
        <v>2999000</v>
      </c>
      <c r="AG13" s="117">
        <v>3041000</v>
      </c>
      <c r="AH13" s="117">
        <v>3054000</v>
      </c>
      <c r="AI13" s="117">
        <v>3079000</v>
      </c>
      <c r="AJ13" s="117">
        <v>3096000</v>
      </c>
      <c r="AK13" s="117">
        <v>3129000</v>
      </c>
      <c r="AL13" s="117">
        <v>3140000</v>
      </c>
      <c r="AM13" s="117">
        <v>3147000</v>
      </c>
      <c r="AN13" s="117">
        <v>3172000</v>
      </c>
      <c r="AO13" s="117">
        <v>3195000</v>
      </c>
      <c r="AP13" s="117">
        <v>3198000</v>
      </c>
      <c r="AQ13" s="117">
        <v>3230587</v>
      </c>
      <c r="AR13" s="117">
        <v>3298262</v>
      </c>
      <c r="AS13" s="117">
        <v>3336106</v>
      </c>
      <c r="AT13" s="117">
        <v>3371573</v>
      </c>
      <c r="AU13" s="117">
        <v>3417039</v>
      </c>
      <c r="AV13" s="117">
        <v>3468755</v>
      </c>
      <c r="AW13" s="117">
        <v>3530443</v>
      </c>
      <c r="AX13" s="117">
        <v>3575001</v>
      </c>
      <c r="AY13" s="117">
        <v>3611382</v>
      </c>
      <c r="AZ13" s="117">
        <v>3643655</v>
      </c>
      <c r="BA13" s="117">
        <v>3664221</v>
      </c>
      <c r="BB13" s="117">
        <v>3670395</v>
      </c>
      <c r="BC13" s="117">
        <v>3683449</v>
      </c>
      <c r="BD13" s="117">
        <v>3694469</v>
      </c>
      <c r="BE13" s="117">
        <v>3695459</v>
      </c>
      <c r="BF13" s="117">
        <v>3694816</v>
      </c>
      <c r="BG13" s="117">
        <v>3687805</v>
      </c>
      <c r="BH13" s="117">
        <v>3683330</v>
      </c>
      <c r="BI13" s="117">
        <v>3680002</v>
      </c>
      <c r="BJ13" s="117">
        <v>3677318</v>
      </c>
      <c r="BK13" s="117">
        <v>3694048</v>
      </c>
      <c r="BL13" s="117">
        <v>3722328</v>
      </c>
      <c r="BM13" s="117">
        <v>3765469</v>
      </c>
      <c r="BN13" s="117">
        <v>3812206</v>
      </c>
      <c r="BO13" s="125">
        <v>3849088</v>
      </c>
      <c r="BP13" s="117">
        <v>3887427</v>
      </c>
      <c r="BQ13" s="117">
        <v>3919535</v>
      </c>
      <c r="BR13" s="117">
        <v>3952747</v>
      </c>
      <c r="BS13" s="117">
        <v>3985390</v>
      </c>
      <c r="BT13" s="117">
        <v>4018053</v>
      </c>
      <c r="BU13" s="117">
        <v>4048903</v>
      </c>
      <c r="BV13" s="117">
        <v>4069191</v>
      </c>
      <c r="BW13" s="117">
        <v>4091330</v>
      </c>
      <c r="BX13" s="117">
        <v>4118627</v>
      </c>
      <c r="BY13" s="117">
        <v>4147970</v>
      </c>
      <c r="BZ13" s="117">
        <v>4182293</v>
      </c>
      <c r="CA13" s="117">
        <v>4219239</v>
      </c>
      <c r="CB13" s="117">
        <v>4256672</v>
      </c>
      <c r="CC13" s="117">
        <v>4289878</v>
      </c>
      <c r="CD13" s="117">
        <v>4317074</v>
      </c>
      <c r="CE13" s="30">
        <v>4347223</v>
      </c>
      <c r="CF13" s="30">
        <v>4369356</v>
      </c>
      <c r="CG13" s="13">
        <v>4380415</v>
      </c>
      <c r="CH13" s="13">
        <v>4395295</v>
      </c>
      <c r="CI13" s="13">
        <v>4413457</v>
      </c>
    </row>
    <row r="14" spans="1:87" ht="12.75" customHeight="1" x14ac:dyDescent="0.2">
      <c r="A14" s="57" t="s">
        <v>11</v>
      </c>
      <c r="B14" s="124">
        <v>2086000</v>
      </c>
      <c r="C14" s="124">
        <v>2105000</v>
      </c>
      <c r="D14" s="124">
        <v>2124000</v>
      </c>
      <c r="E14" s="124">
        <v>2155000</v>
      </c>
      <c r="F14" s="124">
        <v>2178000</v>
      </c>
      <c r="G14" s="124">
        <v>2202000</v>
      </c>
      <c r="H14" s="124">
        <v>2228000</v>
      </c>
      <c r="I14" s="124">
        <v>2246000</v>
      </c>
      <c r="J14" s="124">
        <v>2257000</v>
      </c>
      <c r="K14" s="124">
        <v>2285000</v>
      </c>
      <c r="L14" s="124">
        <v>2334000</v>
      </c>
      <c r="M14" s="124">
        <v>2370000</v>
      </c>
      <c r="N14" s="124">
        <v>2500000</v>
      </c>
      <c r="O14" s="124">
        <v>2541000</v>
      </c>
      <c r="P14" s="124">
        <v>2560000</v>
      </c>
      <c r="Q14" s="124">
        <v>2479000</v>
      </c>
      <c r="R14" s="124">
        <v>2413000</v>
      </c>
      <c r="S14" s="124">
        <v>2540000</v>
      </c>
      <c r="T14" s="124">
        <v>2579000</v>
      </c>
      <c r="U14" s="124">
        <v>2596000</v>
      </c>
      <c r="V14" s="124">
        <v>2634000</v>
      </c>
      <c r="W14" s="124">
        <v>2697000</v>
      </c>
      <c r="X14" s="124">
        <v>2769000</v>
      </c>
      <c r="Y14" s="124">
        <v>2842000</v>
      </c>
      <c r="Z14" s="124">
        <v>2866000</v>
      </c>
      <c r="AA14" s="124">
        <v>2883000</v>
      </c>
      <c r="AB14" s="124">
        <v>2946000</v>
      </c>
      <c r="AC14" s="124">
        <v>3032000</v>
      </c>
      <c r="AD14" s="124">
        <v>3115000</v>
      </c>
      <c r="AE14" s="117">
        <v>3155000</v>
      </c>
      <c r="AF14" s="117">
        <v>3208000</v>
      </c>
      <c r="AG14" s="117">
        <v>3260000</v>
      </c>
      <c r="AH14" s="117">
        <v>3287000</v>
      </c>
      <c r="AI14" s="117">
        <v>3345000</v>
      </c>
      <c r="AJ14" s="117">
        <v>3377000</v>
      </c>
      <c r="AK14" s="117">
        <v>3446000</v>
      </c>
      <c r="AL14" s="117">
        <v>3496000</v>
      </c>
      <c r="AM14" s="117">
        <v>3550000</v>
      </c>
      <c r="AN14" s="117">
        <v>3581000</v>
      </c>
      <c r="AO14" s="117">
        <v>3603000</v>
      </c>
      <c r="AP14" s="117">
        <v>3619000</v>
      </c>
      <c r="AQ14" s="117">
        <v>3650209</v>
      </c>
      <c r="AR14" s="117">
        <v>3710666</v>
      </c>
      <c r="AS14" s="117">
        <v>3761967</v>
      </c>
      <c r="AT14" s="117">
        <v>3788840</v>
      </c>
      <c r="AU14" s="117">
        <v>3820720</v>
      </c>
      <c r="AV14" s="117">
        <v>3886963</v>
      </c>
      <c r="AW14" s="117">
        <v>3951636</v>
      </c>
      <c r="AX14" s="117">
        <v>4015582</v>
      </c>
      <c r="AY14" s="117">
        <v>4073288</v>
      </c>
      <c r="AZ14" s="117">
        <v>4139316</v>
      </c>
      <c r="BA14" s="117">
        <v>4223101</v>
      </c>
      <c r="BB14" s="117">
        <v>4283297</v>
      </c>
      <c r="BC14" s="117">
        <v>4352609</v>
      </c>
      <c r="BD14" s="117">
        <v>4395311</v>
      </c>
      <c r="BE14" s="117">
        <v>4400474</v>
      </c>
      <c r="BF14" s="117">
        <v>4408113</v>
      </c>
      <c r="BG14" s="117">
        <v>4406922</v>
      </c>
      <c r="BH14" s="117">
        <v>4344151</v>
      </c>
      <c r="BI14" s="117">
        <v>4288859</v>
      </c>
      <c r="BJ14" s="117">
        <v>4252896</v>
      </c>
      <c r="BK14" s="117">
        <v>4221532</v>
      </c>
      <c r="BL14" s="117">
        <v>4253279</v>
      </c>
      <c r="BM14" s="117">
        <v>4293003</v>
      </c>
      <c r="BN14" s="117">
        <v>4316428</v>
      </c>
      <c r="BO14" s="125">
        <v>4347481</v>
      </c>
      <c r="BP14" s="117">
        <v>4378779</v>
      </c>
      <c r="BQ14" s="117">
        <v>4398877</v>
      </c>
      <c r="BR14" s="117">
        <v>4421071</v>
      </c>
      <c r="BS14" s="117">
        <v>4440344</v>
      </c>
      <c r="BT14" s="117">
        <v>4460811</v>
      </c>
      <c r="BU14" s="117">
        <v>4468979</v>
      </c>
      <c r="BV14" s="117">
        <v>4460816</v>
      </c>
      <c r="BW14" s="117">
        <v>4466068</v>
      </c>
      <c r="BX14" s="117">
        <v>4474726</v>
      </c>
      <c r="BY14" s="117">
        <v>4489327</v>
      </c>
      <c r="BZ14" s="117">
        <v>4497691</v>
      </c>
      <c r="CA14" s="117">
        <v>4302665</v>
      </c>
      <c r="CB14" s="117">
        <v>4375581</v>
      </c>
      <c r="CC14" s="117">
        <v>4435586</v>
      </c>
      <c r="CD14" s="117">
        <v>4491648</v>
      </c>
      <c r="CE14" s="30">
        <v>4545343</v>
      </c>
      <c r="CF14" s="30">
        <v>4574836</v>
      </c>
      <c r="CG14" s="13">
        <v>4601893</v>
      </c>
      <c r="CH14" s="13">
        <v>4625470</v>
      </c>
      <c r="CI14" s="13">
        <v>4649676</v>
      </c>
    </row>
    <row r="15" spans="1:87" ht="12.75" customHeight="1" x14ac:dyDescent="0.2">
      <c r="A15" s="57" t="s">
        <v>12</v>
      </c>
      <c r="B15" s="124">
        <v>1621000</v>
      </c>
      <c r="C15" s="124">
        <v>1636000</v>
      </c>
      <c r="D15" s="124">
        <v>1657000</v>
      </c>
      <c r="E15" s="124">
        <v>1678000</v>
      </c>
      <c r="F15" s="124">
        <v>1694000</v>
      </c>
      <c r="G15" s="124">
        <v>1710000</v>
      </c>
      <c r="H15" s="124">
        <v>1729000</v>
      </c>
      <c r="I15" s="124">
        <v>1745000</v>
      </c>
      <c r="J15" s="124">
        <v>1754000</v>
      </c>
      <c r="K15" s="124">
        <v>1766000</v>
      </c>
      <c r="L15" s="124">
        <v>1793000</v>
      </c>
      <c r="M15" s="124">
        <v>1839000</v>
      </c>
      <c r="N15" s="124">
        <v>1917000</v>
      </c>
      <c r="O15" s="124">
        <v>2012000</v>
      </c>
      <c r="P15" s="124">
        <v>2097000</v>
      </c>
      <c r="Q15" s="124">
        <v>2156000</v>
      </c>
      <c r="R15" s="124">
        <v>2146000</v>
      </c>
      <c r="S15" s="124">
        <v>2227000</v>
      </c>
      <c r="T15" s="124">
        <v>2256000</v>
      </c>
      <c r="U15" s="124">
        <v>2271000</v>
      </c>
      <c r="V15" s="124">
        <v>2329000</v>
      </c>
      <c r="W15" s="124">
        <v>2355000</v>
      </c>
      <c r="X15" s="124">
        <v>2441000</v>
      </c>
      <c r="Y15" s="124">
        <v>2500000</v>
      </c>
      <c r="Z15" s="124">
        <v>2567000</v>
      </c>
      <c r="AA15" s="124">
        <v>2685000</v>
      </c>
      <c r="AB15" s="124">
        <v>2742000</v>
      </c>
      <c r="AC15" s="124">
        <v>2811000</v>
      </c>
      <c r="AD15" s="124">
        <v>2873000</v>
      </c>
      <c r="AE15" s="117">
        <v>2982000</v>
      </c>
      <c r="AF15" s="117">
        <v>3066000</v>
      </c>
      <c r="AG15" s="117">
        <v>3113000</v>
      </c>
      <c r="AH15" s="117">
        <v>3176000</v>
      </c>
      <c r="AI15" s="117">
        <v>3263000</v>
      </c>
      <c r="AJ15" s="117">
        <v>3386000</v>
      </c>
      <c r="AK15" s="117">
        <v>3492000</v>
      </c>
      <c r="AL15" s="117">
        <v>3600000</v>
      </c>
      <c r="AM15" s="117">
        <v>3695000</v>
      </c>
      <c r="AN15" s="117">
        <v>3757000</v>
      </c>
      <c r="AO15" s="117">
        <v>3815000</v>
      </c>
      <c r="AP15" s="117">
        <v>3868000</v>
      </c>
      <c r="AQ15" s="117">
        <v>3938051</v>
      </c>
      <c r="AR15" s="117">
        <v>4022507</v>
      </c>
      <c r="AS15" s="117">
        <v>4081121</v>
      </c>
      <c r="AT15" s="117">
        <v>4109038</v>
      </c>
      <c r="AU15" s="117">
        <v>4133341</v>
      </c>
      <c r="AV15" s="117">
        <v>4157208</v>
      </c>
      <c r="AW15" s="117">
        <v>4172132</v>
      </c>
      <c r="AX15" s="117">
        <v>4194639</v>
      </c>
      <c r="AY15" s="117">
        <v>4211641</v>
      </c>
      <c r="AZ15" s="117">
        <v>4223398</v>
      </c>
      <c r="BA15" s="117">
        <v>4227643</v>
      </c>
      <c r="BB15" s="117">
        <v>4261905</v>
      </c>
      <c r="BC15" s="117">
        <v>4282923</v>
      </c>
      <c r="BD15" s="117">
        <v>4313329</v>
      </c>
      <c r="BE15" s="117">
        <v>4365246</v>
      </c>
      <c r="BF15" s="117">
        <v>4413072</v>
      </c>
      <c r="BG15" s="117">
        <v>4486956</v>
      </c>
      <c r="BH15" s="117">
        <v>4565558</v>
      </c>
      <c r="BI15" s="117">
        <v>4657903</v>
      </c>
      <c r="BJ15" s="117">
        <v>4727303</v>
      </c>
      <c r="BK15" s="117">
        <v>4799770</v>
      </c>
      <c r="BL15" s="117">
        <v>4867641</v>
      </c>
      <c r="BM15" s="117">
        <v>4923368</v>
      </c>
      <c r="BN15" s="117">
        <v>4971889</v>
      </c>
      <c r="BO15" s="125">
        <v>5023060</v>
      </c>
      <c r="BP15" s="117">
        <v>5070033</v>
      </c>
      <c r="BQ15" s="117">
        <v>5111986</v>
      </c>
      <c r="BR15" s="117">
        <v>5157328</v>
      </c>
      <c r="BS15" s="117">
        <v>5204464</v>
      </c>
      <c r="BT15" s="117">
        <v>5254509</v>
      </c>
      <c r="BU15" s="117">
        <v>5310579</v>
      </c>
      <c r="BV15" s="117">
        <v>5375033</v>
      </c>
      <c r="BW15" s="117">
        <v>5439913</v>
      </c>
      <c r="BX15" s="117">
        <v>5496708</v>
      </c>
      <c r="BY15" s="117">
        <v>5542659</v>
      </c>
      <c r="BZ15" s="117">
        <v>5582520</v>
      </c>
      <c r="CA15" s="117">
        <v>5627367</v>
      </c>
      <c r="CB15" s="117">
        <v>5653408</v>
      </c>
      <c r="CC15" s="117">
        <v>5684965</v>
      </c>
      <c r="CD15" s="117">
        <v>5730388</v>
      </c>
      <c r="CE15" s="30">
        <v>5785681</v>
      </c>
      <c r="CF15" s="30">
        <v>5828289</v>
      </c>
      <c r="CG15" s="13">
        <v>5884563</v>
      </c>
      <c r="CH15" s="13">
        <v>5928814</v>
      </c>
      <c r="CI15" s="13">
        <v>5976407</v>
      </c>
    </row>
    <row r="16" spans="1:87" ht="12.75" customHeight="1" x14ac:dyDescent="0.2">
      <c r="A16" s="57" t="s">
        <v>13</v>
      </c>
      <c r="B16" s="124">
        <v>1998000</v>
      </c>
      <c r="C16" s="124">
        <v>2006000</v>
      </c>
      <c r="D16" s="124">
        <v>1994000</v>
      </c>
      <c r="E16" s="124">
        <v>2004000</v>
      </c>
      <c r="F16" s="124">
        <v>2031000</v>
      </c>
      <c r="G16" s="124">
        <v>2050000</v>
      </c>
      <c r="H16" s="124">
        <v>2061000</v>
      </c>
      <c r="I16" s="124">
        <v>2072000</v>
      </c>
      <c r="J16" s="124">
        <v>2086000</v>
      </c>
      <c r="K16" s="124">
        <v>2127000</v>
      </c>
      <c r="L16" s="124">
        <v>2168000</v>
      </c>
      <c r="M16" s="124">
        <v>2176000</v>
      </c>
      <c r="N16" s="124">
        <v>2188000</v>
      </c>
      <c r="O16" s="124">
        <v>2204000</v>
      </c>
      <c r="P16" s="124">
        <v>2255000</v>
      </c>
      <c r="Q16" s="124">
        <v>2119000</v>
      </c>
      <c r="R16" s="124">
        <v>2079000</v>
      </c>
      <c r="S16" s="124">
        <v>2072000</v>
      </c>
      <c r="T16" s="124">
        <v>2108000</v>
      </c>
      <c r="U16" s="124">
        <v>2076000</v>
      </c>
      <c r="V16" s="124">
        <v>2085000</v>
      </c>
      <c r="W16" s="124">
        <v>2176000</v>
      </c>
      <c r="X16" s="124">
        <v>2163000</v>
      </c>
      <c r="Y16" s="124">
        <v>2152000</v>
      </c>
      <c r="Z16" s="124">
        <v>2105000</v>
      </c>
      <c r="AA16" s="124">
        <v>2064000</v>
      </c>
      <c r="AB16" s="124">
        <v>2060000</v>
      </c>
      <c r="AC16" s="124">
        <v>2086000</v>
      </c>
      <c r="AD16" s="124">
        <v>2088000</v>
      </c>
      <c r="AE16" s="117">
        <v>2086000</v>
      </c>
      <c r="AF16" s="117">
        <v>2138000</v>
      </c>
      <c r="AG16" s="117">
        <v>2182000</v>
      </c>
      <c r="AH16" s="117">
        <v>2206000</v>
      </c>
      <c r="AI16" s="117">
        <v>2243000</v>
      </c>
      <c r="AJ16" s="117">
        <v>2244000</v>
      </c>
      <c r="AK16" s="117">
        <v>2241000</v>
      </c>
      <c r="AL16" s="117">
        <v>2246000</v>
      </c>
      <c r="AM16" s="117">
        <v>2245000</v>
      </c>
      <c r="AN16" s="117">
        <v>2228000</v>
      </c>
      <c r="AO16" s="117">
        <v>2219000</v>
      </c>
      <c r="AP16" s="117">
        <v>2220000</v>
      </c>
      <c r="AQ16" s="117">
        <v>2221128</v>
      </c>
      <c r="AR16" s="117">
        <v>2265529</v>
      </c>
      <c r="AS16" s="117">
        <v>2307291</v>
      </c>
      <c r="AT16" s="117">
        <v>2349802</v>
      </c>
      <c r="AU16" s="117">
        <v>2378603</v>
      </c>
      <c r="AV16" s="117">
        <v>2399924</v>
      </c>
      <c r="AW16" s="117">
        <v>2430324</v>
      </c>
      <c r="AX16" s="117">
        <v>2459810</v>
      </c>
      <c r="AY16" s="117">
        <v>2488033</v>
      </c>
      <c r="AZ16" s="117">
        <v>2507967</v>
      </c>
      <c r="BA16" s="117">
        <v>2525342</v>
      </c>
      <c r="BB16" s="117">
        <v>2539032</v>
      </c>
      <c r="BC16" s="117">
        <v>2556776</v>
      </c>
      <c r="BD16" s="117">
        <v>2567719</v>
      </c>
      <c r="BE16" s="117">
        <v>2578053</v>
      </c>
      <c r="BF16" s="117">
        <v>2588103</v>
      </c>
      <c r="BG16" s="117">
        <v>2593596</v>
      </c>
      <c r="BH16" s="117">
        <v>2588545</v>
      </c>
      <c r="BI16" s="117">
        <v>2580349</v>
      </c>
      <c r="BJ16" s="117">
        <v>2574272</v>
      </c>
      <c r="BK16" s="117">
        <v>2578897</v>
      </c>
      <c r="BL16" s="117">
        <v>2598733</v>
      </c>
      <c r="BM16" s="117">
        <v>2623734</v>
      </c>
      <c r="BN16" s="117">
        <v>2655100</v>
      </c>
      <c r="BO16" s="125">
        <v>2688992</v>
      </c>
      <c r="BP16" s="117">
        <v>2722659</v>
      </c>
      <c r="BQ16" s="117">
        <v>2748085</v>
      </c>
      <c r="BR16" s="117">
        <v>2777004</v>
      </c>
      <c r="BS16" s="117">
        <v>2804834</v>
      </c>
      <c r="BT16" s="117">
        <v>2828408</v>
      </c>
      <c r="BU16" s="117">
        <v>2848310</v>
      </c>
      <c r="BV16" s="117">
        <v>2853313</v>
      </c>
      <c r="BW16" s="117">
        <v>2858643</v>
      </c>
      <c r="BX16" s="117">
        <v>2867678</v>
      </c>
      <c r="BY16" s="117">
        <v>2886006</v>
      </c>
      <c r="BZ16" s="117">
        <v>2900116</v>
      </c>
      <c r="CA16" s="117">
        <v>2904978</v>
      </c>
      <c r="CB16" s="117">
        <v>2928350</v>
      </c>
      <c r="CC16" s="117">
        <v>2947806</v>
      </c>
      <c r="CD16" s="117">
        <v>2958774</v>
      </c>
      <c r="CE16" s="30">
        <v>2970072</v>
      </c>
      <c r="CF16" s="30">
        <v>2978512</v>
      </c>
      <c r="CG16" s="13">
        <v>2984926</v>
      </c>
      <c r="CH16" s="13">
        <v>2991207</v>
      </c>
      <c r="CI16" s="13">
        <v>2994079</v>
      </c>
    </row>
    <row r="17" spans="1:87" ht="12.75" customHeight="1" x14ac:dyDescent="0.2">
      <c r="A17" s="57" t="s">
        <v>14</v>
      </c>
      <c r="B17" s="124">
        <v>3133000</v>
      </c>
      <c r="C17" s="124">
        <v>3167000</v>
      </c>
      <c r="D17" s="124">
        <v>3184000</v>
      </c>
      <c r="E17" s="124">
        <v>3227000</v>
      </c>
      <c r="F17" s="124">
        <v>3268000</v>
      </c>
      <c r="G17" s="124">
        <v>3304000</v>
      </c>
      <c r="H17" s="124">
        <v>3323000</v>
      </c>
      <c r="I17" s="124">
        <v>3346000</v>
      </c>
      <c r="J17" s="124">
        <v>3385000</v>
      </c>
      <c r="K17" s="124">
        <v>3440000</v>
      </c>
      <c r="L17" s="124">
        <v>3514000</v>
      </c>
      <c r="M17" s="124">
        <v>3574000</v>
      </c>
      <c r="N17" s="124">
        <v>3596000</v>
      </c>
      <c r="O17" s="124">
        <v>3590000</v>
      </c>
      <c r="P17" s="124">
        <v>3641000</v>
      </c>
      <c r="Q17" s="124">
        <v>3632000</v>
      </c>
      <c r="R17" s="124">
        <v>3523000</v>
      </c>
      <c r="S17" s="124">
        <v>3727000</v>
      </c>
      <c r="T17" s="124">
        <v>3772000</v>
      </c>
      <c r="U17" s="124">
        <v>3837000</v>
      </c>
      <c r="V17" s="124">
        <v>3911000</v>
      </c>
      <c r="W17" s="124">
        <v>4068000</v>
      </c>
      <c r="X17" s="124">
        <v>4120000</v>
      </c>
      <c r="Y17" s="124">
        <v>4109000</v>
      </c>
      <c r="Z17" s="124">
        <v>4120000</v>
      </c>
      <c r="AA17" s="124">
        <v>4131000</v>
      </c>
      <c r="AB17" s="124">
        <v>4242000</v>
      </c>
      <c r="AC17" s="124">
        <v>4309000</v>
      </c>
      <c r="AD17" s="124">
        <v>4368000</v>
      </c>
      <c r="AE17" s="117">
        <v>4376000</v>
      </c>
      <c r="AF17" s="117">
        <v>4458000</v>
      </c>
      <c r="AG17" s="117">
        <v>4573000</v>
      </c>
      <c r="AH17" s="117">
        <v>4663000</v>
      </c>
      <c r="AI17" s="117">
        <v>4707000</v>
      </c>
      <c r="AJ17" s="117">
        <v>4742000</v>
      </c>
      <c r="AK17" s="117">
        <v>4802000</v>
      </c>
      <c r="AL17" s="117">
        <v>4863000</v>
      </c>
      <c r="AM17" s="117">
        <v>4896000</v>
      </c>
      <c r="AN17" s="117">
        <v>4952000</v>
      </c>
      <c r="AO17" s="117">
        <v>5004000</v>
      </c>
      <c r="AP17" s="117">
        <v>5031000</v>
      </c>
      <c r="AQ17" s="117">
        <v>5099150</v>
      </c>
      <c r="AR17" s="117">
        <v>5200760</v>
      </c>
      <c r="AS17" s="117">
        <v>5296085</v>
      </c>
      <c r="AT17" s="117">
        <v>5382441</v>
      </c>
      <c r="AU17" s="117">
        <v>5461112</v>
      </c>
      <c r="AV17" s="117">
        <v>5535097</v>
      </c>
      <c r="AW17" s="117">
        <v>5593463</v>
      </c>
      <c r="AX17" s="117">
        <v>5668494</v>
      </c>
      <c r="AY17" s="117">
        <v>5740286</v>
      </c>
      <c r="AZ17" s="117">
        <v>5801563</v>
      </c>
      <c r="BA17" s="117">
        <v>5898980</v>
      </c>
      <c r="BB17" s="117">
        <v>5956653</v>
      </c>
      <c r="BC17" s="117">
        <v>6019108</v>
      </c>
      <c r="BD17" s="117">
        <v>6077059</v>
      </c>
      <c r="BE17" s="117">
        <v>6164004</v>
      </c>
      <c r="BF17" s="117">
        <v>6253957</v>
      </c>
      <c r="BG17" s="117">
        <v>6321576</v>
      </c>
      <c r="BH17" s="117">
        <v>6403693</v>
      </c>
      <c r="BI17" s="117">
        <v>6480591</v>
      </c>
      <c r="BJ17" s="117">
        <v>6565462</v>
      </c>
      <c r="BK17" s="117">
        <v>6664016</v>
      </c>
      <c r="BL17" s="117">
        <v>6784280</v>
      </c>
      <c r="BM17" s="117">
        <v>6897214</v>
      </c>
      <c r="BN17" s="117">
        <v>7042818</v>
      </c>
      <c r="BO17" s="125">
        <v>7187398</v>
      </c>
      <c r="BP17" s="117">
        <v>7344674</v>
      </c>
      <c r="BQ17" s="117">
        <v>7500670</v>
      </c>
      <c r="BR17" s="117">
        <v>7656825</v>
      </c>
      <c r="BS17" s="117">
        <v>7809121</v>
      </c>
      <c r="BT17" s="117">
        <v>7949361</v>
      </c>
      <c r="BU17" s="117">
        <v>8079383</v>
      </c>
      <c r="BV17" s="117">
        <v>8203451</v>
      </c>
      <c r="BW17" s="117">
        <v>8316617</v>
      </c>
      <c r="BX17" s="117">
        <v>8416451</v>
      </c>
      <c r="BY17" s="117">
        <v>8531283</v>
      </c>
      <c r="BZ17" s="117">
        <v>8669452</v>
      </c>
      <c r="CA17" s="117">
        <v>8917270</v>
      </c>
      <c r="CB17" s="117">
        <v>9118037</v>
      </c>
      <c r="CC17" s="117">
        <v>9309449</v>
      </c>
      <c r="CD17" s="117">
        <v>9449566</v>
      </c>
      <c r="CE17" s="30">
        <v>9560234</v>
      </c>
      <c r="CF17" s="30">
        <v>9656401</v>
      </c>
      <c r="CG17" s="13">
        <v>9752073</v>
      </c>
      <c r="CH17" s="13">
        <v>9848060</v>
      </c>
      <c r="CI17" s="13">
        <v>9943964</v>
      </c>
    </row>
    <row r="18" spans="1:87" ht="12.75" customHeight="1" x14ac:dyDescent="0.2">
      <c r="A18" s="57" t="s">
        <v>15</v>
      </c>
      <c r="B18" s="124">
        <v>2372000</v>
      </c>
      <c r="C18" s="124">
        <v>2401000</v>
      </c>
      <c r="D18" s="124">
        <v>2403000</v>
      </c>
      <c r="E18" s="124">
        <v>2394000</v>
      </c>
      <c r="F18" s="124">
        <v>2392000</v>
      </c>
      <c r="G18" s="124">
        <v>2391000</v>
      </c>
      <c r="H18" s="124">
        <v>2386000</v>
      </c>
      <c r="I18" s="124">
        <v>2365000</v>
      </c>
      <c r="J18" s="124">
        <v>2334000</v>
      </c>
      <c r="K18" s="124">
        <v>2324000</v>
      </c>
      <c r="L18" s="124">
        <v>2333000</v>
      </c>
      <c r="M18" s="124">
        <v>2325000</v>
      </c>
      <c r="N18" s="124">
        <v>2262000</v>
      </c>
      <c r="O18" s="124">
        <v>2228000</v>
      </c>
      <c r="P18" s="124">
        <v>2203000</v>
      </c>
      <c r="Q18" s="124">
        <v>2056000</v>
      </c>
      <c r="R18" s="124">
        <v>2025000</v>
      </c>
      <c r="S18" s="124">
        <v>2131000</v>
      </c>
      <c r="T18" s="124">
        <v>2133000</v>
      </c>
      <c r="U18" s="124">
        <v>2089000</v>
      </c>
      <c r="V18" s="124">
        <v>2105000</v>
      </c>
      <c r="W18" s="124">
        <v>2229000</v>
      </c>
      <c r="X18" s="124">
        <v>2210000</v>
      </c>
      <c r="Y18" s="124">
        <v>2219000</v>
      </c>
      <c r="Z18" s="124">
        <v>2182000</v>
      </c>
      <c r="AA18" s="124">
        <v>2209000</v>
      </c>
      <c r="AB18" s="124">
        <v>2250000</v>
      </c>
      <c r="AC18" s="124">
        <v>2273000</v>
      </c>
      <c r="AD18" s="124">
        <v>2282000</v>
      </c>
      <c r="AE18" s="117">
        <v>2267000</v>
      </c>
      <c r="AF18" s="117">
        <v>2289000</v>
      </c>
      <c r="AG18" s="117">
        <v>2336000</v>
      </c>
      <c r="AH18" s="117">
        <v>2380000</v>
      </c>
      <c r="AI18" s="117">
        <v>2427000</v>
      </c>
      <c r="AJ18" s="117">
        <v>2439000</v>
      </c>
      <c r="AK18" s="117">
        <v>2446000</v>
      </c>
      <c r="AL18" s="117">
        <v>2440000</v>
      </c>
      <c r="AM18" s="117">
        <v>2454000</v>
      </c>
      <c r="AN18" s="117">
        <v>2489000</v>
      </c>
      <c r="AO18" s="117">
        <v>2503000</v>
      </c>
      <c r="AP18" s="117">
        <v>2535000</v>
      </c>
      <c r="AQ18" s="117">
        <v>2566485</v>
      </c>
      <c r="AR18" s="117">
        <v>2617944</v>
      </c>
      <c r="AS18" s="117">
        <v>2657448</v>
      </c>
      <c r="AT18" s="117">
        <v>2694182</v>
      </c>
      <c r="AU18" s="117">
        <v>2732454</v>
      </c>
      <c r="AV18" s="117">
        <v>2771858</v>
      </c>
      <c r="AW18" s="117">
        <v>2823396</v>
      </c>
      <c r="AX18" s="117">
        <v>2865935</v>
      </c>
      <c r="AY18" s="117">
        <v>2913056</v>
      </c>
      <c r="AZ18" s="117">
        <v>2970080</v>
      </c>
      <c r="BA18" s="117">
        <v>3040758</v>
      </c>
      <c r="BB18" s="117">
        <v>3096159</v>
      </c>
      <c r="BC18" s="117">
        <v>3206129</v>
      </c>
      <c r="BD18" s="117">
        <v>3290404</v>
      </c>
      <c r="BE18" s="117">
        <v>3285535</v>
      </c>
      <c r="BF18" s="117">
        <v>3271333</v>
      </c>
      <c r="BG18" s="117">
        <v>3252735</v>
      </c>
      <c r="BH18" s="117">
        <v>3210124</v>
      </c>
      <c r="BI18" s="117">
        <v>3167064</v>
      </c>
      <c r="BJ18" s="117">
        <v>3150304</v>
      </c>
      <c r="BK18" s="117">
        <v>3148825</v>
      </c>
      <c r="BL18" s="117">
        <v>3175440</v>
      </c>
      <c r="BM18" s="117">
        <v>3220517</v>
      </c>
      <c r="BN18" s="117">
        <v>3252285</v>
      </c>
      <c r="BO18" s="125">
        <v>3280940</v>
      </c>
      <c r="BP18" s="117">
        <v>3308208</v>
      </c>
      <c r="BQ18" s="117">
        <v>3340129</v>
      </c>
      <c r="BR18" s="117">
        <v>3372917</v>
      </c>
      <c r="BS18" s="117">
        <v>3405194</v>
      </c>
      <c r="BT18" s="117">
        <v>3437147</v>
      </c>
      <c r="BU18" s="117">
        <v>3453943</v>
      </c>
      <c r="BV18" s="117">
        <v>3464729</v>
      </c>
      <c r="BW18" s="117">
        <v>3484754</v>
      </c>
      <c r="BX18" s="117">
        <v>3498687</v>
      </c>
      <c r="BY18" s="117">
        <v>3514449</v>
      </c>
      <c r="BZ18" s="117">
        <v>3532769</v>
      </c>
      <c r="CA18" s="117">
        <v>3594090</v>
      </c>
      <c r="CB18" s="117">
        <v>3634349</v>
      </c>
      <c r="CC18" s="117">
        <v>3668976</v>
      </c>
      <c r="CD18" s="117">
        <v>3717572</v>
      </c>
      <c r="CE18" s="30">
        <v>3760184</v>
      </c>
      <c r="CF18" s="30">
        <v>3791508</v>
      </c>
      <c r="CG18" s="13">
        <v>3814820</v>
      </c>
      <c r="CH18" s="13">
        <v>3850568</v>
      </c>
      <c r="CI18" s="13">
        <v>3878051</v>
      </c>
    </row>
    <row r="19" spans="1:87" ht="12.75" customHeight="1" x14ac:dyDescent="0.2">
      <c r="A19" s="57" t="s">
        <v>16</v>
      </c>
      <c r="B19" s="124">
        <v>1739000</v>
      </c>
      <c r="C19" s="124">
        <v>1745000</v>
      </c>
      <c r="D19" s="124">
        <v>1753000</v>
      </c>
      <c r="E19" s="124">
        <v>1748000</v>
      </c>
      <c r="F19" s="124">
        <v>1752000</v>
      </c>
      <c r="G19" s="124">
        <v>1760000</v>
      </c>
      <c r="H19" s="124">
        <v>1769000</v>
      </c>
      <c r="I19" s="124">
        <v>1781000</v>
      </c>
      <c r="J19" s="124">
        <v>1802000</v>
      </c>
      <c r="K19" s="124">
        <v>1834000</v>
      </c>
      <c r="L19" s="124">
        <v>1872000</v>
      </c>
      <c r="M19" s="124">
        <v>1902000</v>
      </c>
      <c r="N19" s="124">
        <v>1963000</v>
      </c>
      <c r="O19" s="124">
        <v>2017000</v>
      </c>
      <c r="P19" s="124">
        <v>1974000</v>
      </c>
      <c r="Q19" s="124">
        <v>1950000</v>
      </c>
      <c r="R19" s="124">
        <v>1921000</v>
      </c>
      <c r="S19" s="124">
        <v>1944000</v>
      </c>
      <c r="T19" s="124">
        <v>1996000</v>
      </c>
      <c r="U19" s="124">
        <v>1996000</v>
      </c>
      <c r="V19" s="124">
        <v>2029000</v>
      </c>
      <c r="W19" s="124">
        <v>2113000</v>
      </c>
      <c r="X19" s="124">
        <v>2167000</v>
      </c>
      <c r="Y19" s="124">
        <v>2178000</v>
      </c>
      <c r="Z19" s="124">
        <v>2181000</v>
      </c>
      <c r="AA19" s="124">
        <v>2176000</v>
      </c>
      <c r="AB19" s="124">
        <v>2200000</v>
      </c>
      <c r="AC19" s="124">
        <v>2229000</v>
      </c>
      <c r="AD19" s="124">
        <v>2274000</v>
      </c>
      <c r="AE19" s="117">
        <v>2304000</v>
      </c>
      <c r="AF19" s="117">
        <v>2348000</v>
      </c>
      <c r="AG19" s="117">
        <v>2392000</v>
      </c>
      <c r="AH19" s="117">
        <v>2409000</v>
      </c>
      <c r="AI19" s="117">
        <v>2423000</v>
      </c>
      <c r="AJ19" s="117">
        <v>2460000</v>
      </c>
      <c r="AK19" s="117">
        <v>2475000</v>
      </c>
      <c r="AL19" s="117">
        <v>2494000</v>
      </c>
      <c r="AM19" s="117">
        <v>2520000</v>
      </c>
      <c r="AN19" s="117">
        <v>2533000</v>
      </c>
      <c r="AO19" s="117">
        <v>2559000</v>
      </c>
      <c r="AP19" s="117">
        <v>2570000</v>
      </c>
      <c r="AQ19" s="117">
        <v>2598210</v>
      </c>
      <c r="AR19" s="117">
        <v>2661836</v>
      </c>
      <c r="AS19" s="117">
        <v>2718404</v>
      </c>
      <c r="AT19" s="117">
        <v>2775442</v>
      </c>
      <c r="AU19" s="117">
        <v>2843199</v>
      </c>
      <c r="AV19" s="117">
        <v>2900158</v>
      </c>
      <c r="AW19" s="117">
        <v>2941407</v>
      </c>
      <c r="AX19" s="117">
        <v>2988979</v>
      </c>
      <c r="AY19" s="117">
        <v>3041068</v>
      </c>
      <c r="AZ19" s="117">
        <v>3086885</v>
      </c>
      <c r="BA19" s="117">
        <v>3134502</v>
      </c>
      <c r="BB19" s="117">
        <v>3179255</v>
      </c>
      <c r="BC19" s="117">
        <v>3207611</v>
      </c>
      <c r="BD19" s="117">
        <v>3234068</v>
      </c>
      <c r="BE19" s="117">
        <v>3271864</v>
      </c>
      <c r="BF19" s="117">
        <v>3303211</v>
      </c>
      <c r="BG19" s="117">
        <v>3342759</v>
      </c>
      <c r="BH19" s="117">
        <v>3380507</v>
      </c>
      <c r="BI19" s="117">
        <v>3412097</v>
      </c>
      <c r="BJ19" s="117">
        <v>3456777</v>
      </c>
      <c r="BK19" s="117">
        <v>3501155</v>
      </c>
      <c r="BL19" s="117">
        <v>3570404</v>
      </c>
      <c r="BM19" s="117">
        <v>3620464</v>
      </c>
      <c r="BN19" s="117">
        <v>3663314</v>
      </c>
      <c r="BO19" s="125">
        <v>3705397</v>
      </c>
      <c r="BP19" s="117">
        <v>3748582</v>
      </c>
      <c r="BQ19" s="117">
        <v>3796200</v>
      </c>
      <c r="BR19" s="117">
        <v>3859696</v>
      </c>
      <c r="BS19" s="117">
        <v>3919235</v>
      </c>
      <c r="BT19" s="117">
        <v>3974682</v>
      </c>
      <c r="BU19" s="117">
        <v>4023570</v>
      </c>
      <c r="BV19" s="117">
        <v>4062701</v>
      </c>
      <c r="BW19" s="117">
        <v>4103934</v>
      </c>
      <c r="BX19" s="117">
        <v>4146474</v>
      </c>
      <c r="BY19" s="117">
        <v>4201306</v>
      </c>
      <c r="BZ19" s="117">
        <v>4256199</v>
      </c>
      <c r="CA19" s="117">
        <v>4357847</v>
      </c>
      <c r="CB19" s="117">
        <v>4444110</v>
      </c>
      <c r="CC19" s="117">
        <v>4528996</v>
      </c>
      <c r="CD19" s="117">
        <v>4589872</v>
      </c>
      <c r="CE19" s="30">
        <v>4637106</v>
      </c>
      <c r="CF19" s="30">
        <v>4679230</v>
      </c>
      <c r="CG19" s="13">
        <v>4723723</v>
      </c>
      <c r="CH19" s="13">
        <v>4774839</v>
      </c>
      <c r="CI19" s="13">
        <v>4832482</v>
      </c>
    </row>
    <row r="20" spans="1:87" ht="12.75" customHeight="1" x14ac:dyDescent="0.2">
      <c r="A20" s="57" t="s">
        <v>17</v>
      </c>
      <c r="B20" s="124">
        <v>2604000</v>
      </c>
      <c r="C20" s="124">
        <v>2619000</v>
      </c>
      <c r="D20" s="124">
        <v>2657000</v>
      </c>
      <c r="E20" s="124">
        <v>2711000</v>
      </c>
      <c r="F20" s="124">
        <v>2747000</v>
      </c>
      <c r="G20" s="124">
        <v>2784000</v>
      </c>
      <c r="H20" s="124">
        <v>2798000</v>
      </c>
      <c r="I20" s="124">
        <v>2791000</v>
      </c>
      <c r="J20" s="124">
        <v>2795000</v>
      </c>
      <c r="K20" s="124">
        <v>2821000</v>
      </c>
      <c r="L20" s="124">
        <v>2874000</v>
      </c>
      <c r="M20" s="124">
        <v>2935000</v>
      </c>
      <c r="N20" s="124">
        <v>2976000</v>
      </c>
      <c r="O20" s="124">
        <v>2953000</v>
      </c>
      <c r="P20" s="124">
        <v>2939000</v>
      </c>
      <c r="Q20" s="124">
        <v>2877000</v>
      </c>
      <c r="R20" s="124">
        <v>2875000</v>
      </c>
      <c r="S20" s="124">
        <v>3077000</v>
      </c>
      <c r="T20" s="124">
        <v>3168000</v>
      </c>
      <c r="U20" s="124">
        <v>3216000</v>
      </c>
      <c r="V20" s="124">
        <v>3236000</v>
      </c>
      <c r="W20" s="124">
        <v>3315000</v>
      </c>
      <c r="X20" s="124">
        <v>3372000</v>
      </c>
      <c r="Y20" s="124">
        <v>3352000</v>
      </c>
      <c r="Z20" s="124">
        <v>3319000</v>
      </c>
      <c r="AA20" s="124">
        <v>3359000</v>
      </c>
      <c r="AB20" s="124">
        <v>3415000</v>
      </c>
      <c r="AC20" s="124">
        <v>3415000</v>
      </c>
      <c r="AD20" s="124">
        <v>3434000</v>
      </c>
      <c r="AE20" s="117">
        <v>3471000</v>
      </c>
      <c r="AF20" s="117">
        <v>3522000</v>
      </c>
      <c r="AG20" s="117">
        <v>3575000</v>
      </c>
      <c r="AH20" s="117">
        <v>3622000</v>
      </c>
      <c r="AI20" s="117">
        <v>3673000</v>
      </c>
      <c r="AJ20" s="117">
        <v>3718000</v>
      </c>
      <c r="AK20" s="117">
        <v>3771000</v>
      </c>
      <c r="AL20" s="117">
        <v>3798000</v>
      </c>
      <c r="AM20" s="117">
        <v>3822000</v>
      </c>
      <c r="AN20" s="117">
        <v>3859000</v>
      </c>
      <c r="AO20" s="117">
        <v>3878000</v>
      </c>
      <c r="AP20" s="117">
        <v>3897000</v>
      </c>
      <c r="AQ20" s="117">
        <v>3936975</v>
      </c>
      <c r="AR20" s="117">
        <v>4010238</v>
      </c>
      <c r="AS20" s="117">
        <v>4088445</v>
      </c>
      <c r="AT20" s="117">
        <v>4138417</v>
      </c>
      <c r="AU20" s="117">
        <v>4201621</v>
      </c>
      <c r="AV20" s="117">
        <v>4260829</v>
      </c>
      <c r="AW20" s="117">
        <v>4329160</v>
      </c>
      <c r="AX20" s="117">
        <v>4401939</v>
      </c>
      <c r="AY20" s="117">
        <v>4461639</v>
      </c>
      <c r="AZ20" s="117">
        <v>4533297</v>
      </c>
      <c r="BA20" s="117">
        <v>4600252</v>
      </c>
      <c r="BB20" s="117">
        <v>4627662</v>
      </c>
      <c r="BC20" s="117">
        <v>4646043</v>
      </c>
      <c r="BD20" s="117">
        <v>4659757</v>
      </c>
      <c r="BE20" s="117">
        <v>4686743</v>
      </c>
      <c r="BF20" s="117">
        <v>4715292</v>
      </c>
      <c r="BG20" s="117">
        <v>4738708</v>
      </c>
      <c r="BH20" s="117">
        <v>4782939</v>
      </c>
      <c r="BI20" s="117">
        <v>4822438</v>
      </c>
      <c r="BJ20" s="117">
        <v>4854432</v>
      </c>
      <c r="BK20" s="117">
        <v>4894492</v>
      </c>
      <c r="BL20" s="117">
        <v>4966587</v>
      </c>
      <c r="BM20" s="117">
        <v>5049742</v>
      </c>
      <c r="BN20" s="117">
        <v>5137584</v>
      </c>
      <c r="BO20" s="125">
        <v>5231438</v>
      </c>
      <c r="BP20" s="117">
        <v>5326936</v>
      </c>
      <c r="BQ20" s="117">
        <v>5416643</v>
      </c>
      <c r="BR20" s="117">
        <v>5499233</v>
      </c>
      <c r="BS20" s="117">
        <v>5570045</v>
      </c>
      <c r="BT20" s="117">
        <v>5638706</v>
      </c>
      <c r="BU20" s="117">
        <v>5703243</v>
      </c>
      <c r="BV20" s="117">
        <v>5755443</v>
      </c>
      <c r="BW20" s="117">
        <v>5803306</v>
      </c>
      <c r="BX20" s="117">
        <v>5856522</v>
      </c>
      <c r="BY20" s="117">
        <v>5916762</v>
      </c>
      <c r="BZ20" s="117">
        <v>5995748</v>
      </c>
      <c r="CA20" s="117">
        <v>6088766</v>
      </c>
      <c r="CB20" s="117">
        <v>6175727</v>
      </c>
      <c r="CC20" s="117">
        <v>6247411</v>
      </c>
      <c r="CD20" s="117">
        <v>6306019</v>
      </c>
      <c r="CE20" s="30">
        <v>6357436</v>
      </c>
      <c r="CF20" s="30">
        <v>6403353</v>
      </c>
      <c r="CG20" s="13">
        <v>6456243</v>
      </c>
      <c r="CH20" s="13">
        <v>6495978</v>
      </c>
      <c r="CI20" s="13">
        <v>6549352</v>
      </c>
    </row>
    <row r="21" spans="1:87" ht="12.75" customHeight="1" x14ac:dyDescent="0.2">
      <c r="A21" s="57" t="s">
        <v>18</v>
      </c>
      <c r="B21" s="124">
        <v>5762000</v>
      </c>
      <c r="C21" s="124">
        <v>5844000</v>
      </c>
      <c r="D21" s="124">
        <v>5907000</v>
      </c>
      <c r="E21" s="124">
        <v>5961000</v>
      </c>
      <c r="F21" s="124">
        <v>6014000</v>
      </c>
      <c r="G21" s="124">
        <v>6053000</v>
      </c>
      <c r="H21" s="124">
        <v>6123000</v>
      </c>
      <c r="I21" s="124">
        <v>6192000</v>
      </c>
      <c r="J21" s="124">
        <v>6250000</v>
      </c>
      <c r="K21" s="124">
        <v>6301000</v>
      </c>
      <c r="L21" s="124">
        <v>6360000</v>
      </c>
      <c r="M21" s="124">
        <v>6425000</v>
      </c>
      <c r="N21" s="124">
        <v>6599000</v>
      </c>
      <c r="O21" s="124">
        <v>6770000</v>
      </c>
      <c r="P21" s="124">
        <v>6944000</v>
      </c>
      <c r="Q21" s="124">
        <v>6861000</v>
      </c>
      <c r="R21" s="124">
        <v>6822000</v>
      </c>
      <c r="S21" s="124">
        <v>7199000</v>
      </c>
      <c r="T21" s="124">
        <v>7384000</v>
      </c>
      <c r="U21" s="124">
        <v>7626000</v>
      </c>
      <c r="V21" s="124">
        <v>7623000</v>
      </c>
      <c r="W21" s="124">
        <v>7776000</v>
      </c>
      <c r="X21" s="124">
        <v>8111000</v>
      </c>
      <c r="Y21" s="124">
        <v>8314000</v>
      </c>
      <c r="Z21" s="124">
        <v>8336000</v>
      </c>
      <c r="AA21" s="124">
        <v>8382000</v>
      </c>
      <c r="AB21" s="124">
        <v>8660000</v>
      </c>
      <c r="AC21" s="124">
        <v>8830000</v>
      </c>
      <c r="AD21" s="124">
        <v>9070000</v>
      </c>
      <c r="AE21" s="117">
        <v>9252000</v>
      </c>
      <c r="AF21" s="117">
        <v>9405000</v>
      </c>
      <c r="AG21" s="117">
        <v>9624000</v>
      </c>
      <c r="AH21" s="117">
        <v>9820000</v>
      </c>
      <c r="AI21" s="117">
        <v>10053000</v>
      </c>
      <c r="AJ21" s="117">
        <v>10159000</v>
      </c>
      <c r="AK21" s="117">
        <v>10270000</v>
      </c>
      <c r="AL21" s="117">
        <v>10378000</v>
      </c>
      <c r="AM21" s="117">
        <v>10492000</v>
      </c>
      <c r="AN21" s="117">
        <v>10599000</v>
      </c>
      <c r="AO21" s="117">
        <v>10819000</v>
      </c>
      <c r="AP21" s="117">
        <v>11045000</v>
      </c>
      <c r="AQ21" s="117">
        <v>11236772</v>
      </c>
      <c r="AR21" s="117">
        <v>11509640</v>
      </c>
      <c r="AS21" s="117">
        <v>11758760</v>
      </c>
      <c r="AT21" s="117">
        <v>12018970</v>
      </c>
      <c r="AU21" s="117">
        <v>12267865</v>
      </c>
      <c r="AV21" s="117">
        <v>12568182</v>
      </c>
      <c r="AW21" s="117">
        <v>12903268</v>
      </c>
      <c r="AX21" s="117">
        <v>13191790</v>
      </c>
      <c r="AY21" s="117">
        <v>13497726</v>
      </c>
      <c r="AZ21" s="117">
        <v>13887312</v>
      </c>
      <c r="BA21" s="117">
        <v>14338208</v>
      </c>
      <c r="BB21" s="117">
        <v>14746318</v>
      </c>
      <c r="BC21" s="117">
        <v>15331408</v>
      </c>
      <c r="BD21" s="117">
        <v>15751674</v>
      </c>
      <c r="BE21" s="117">
        <v>16007088</v>
      </c>
      <c r="BF21" s="117">
        <v>16272722</v>
      </c>
      <c r="BG21" s="117">
        <v>16561103</v>
      </c>
      <c r="BH21" s="117">
        <v>16621767</v>
      </c>
      <c r="BI21" s="117">
        <v>16667040</v>
      </c>
      <c r="BJ21" s="117">
        <v>16806729</v>
      </c>
      <c r="BK21" s="117">
        <v>17056755</v>
      </c>
      <c r="BL21" s="117">
        <v>17398005</v>
      </c>
      <c r="BM21" s="117">
        <v>17759738</v>
      </c>
      <c r="BN21" s="117">
        <v>18161612</v>
      </c>
      <c r="BO21" s="125">
        <v>18564062</v>
      </c>
      <c r="BP21" s="117">
        <v>18958751</v>
      </c>
      <c r="BQ21" s="117">
        <v>19340342</v>
      </c>
      <c r="BR21" s="117">
        <v>19740317</v>
      </c>
      <c r="BS21" s="117">
        <v>20157531</v>
      </c>
      <c r="BT21" s="117">
        <v>20558220</v>
      </c>
      <c r="BU21" s="117">
        <v>20945963</v>
      </c>
      <c r="BV21" s="117">
        <v>21332847</v>
      </c>
      <c r="BW21" s="117">
        <v>21710788</v>
      </c>
      <c r="BX21" s="117">
        <v>22057801</v>
      </c>
      <c r="BY21" s="117">
        <v>22418319</v>
      </c>
      <c r="BZ21" s="117">
        <v>22801920</v>
      </c>
      <c r="CA21" s="117">
        <v>23359580</v>
      </c>
      <c r="CB21" s="117">
        <v>23831983</v>
      </c>
      <c r="CC21" s="117">
        <v>24309039</v>
      </c>
      <c r="CD21" s="117">
        <v>24801761</v>
      </c>
      <c r="CE21" s="30">
        <v>25253466</v>
      </c>
      <c r="CF21" s="30">
        <v>25674681</v>
      </c>
      <c r="CG21" s="13">
        <v>26059203</v>
      </c>
      <c r="CH21" s="13">
        <v>26448193</v>
      </c>
      <c r="CI21" s="13">
        <v>26956958</v>
      </c>
    </row>
    <row r="22" spans="1:87" ht="12.75" customHeight="1" x14ac:dyDescent="0.2">
      <c r="A22" s="57" t="s">
        <v>19</v>
      </c>
      <c r="B22" s="124">
        <v>2425000</v>
      </c>
      <c r="C22" s="124">
        <v>2427000</v>
      </c>
      <c r="D22" s="124">
        <v>2445000</v>
      </c>
      <c r="E22" s="124">
        <v>2452000</v>
      </c>
      <c r="F22" s="124">
        <v>2460000</v>
      </c>
      <c r="G22" s="124">
        <v>2485000</v>
      </c>
      <c r="H22" s="124">
        <v>2520000</v>
      </c>
      <c r="I22" s="124">
        <v>2552000</v>
      </c>
      <c r="J22" s="124">
        <v>2590000</v>
      </c>
      <c r="K22" s="124">
        <v>2638000</v>
      </c>
      <c r="L22" s="124">
        <v>2670000</v>
      </c>
      <c r="M22" s="124">
        <v>2720000</v>
      </c>
      <c r="N22" s="124">
        <v>2975000</v>
      </c>
      <c r="O22" s="124">
        <v>3311000</v>
      </c>
      <c r="P22" s="124">
        <v>3510000</v>
      </c>
      <c r="Q22" s="124">
        <v>3642000</v>
      </c>
      <c r="R22" s="124">
        <v>3566000</v>
      </c>
      <c r="S22" s="124">
        <v>3371000</v>
      </c>
      <c r="T22" s="124">
        <v>3273000</v>
      </c>
      <c r="U22" s="124">
        <v>3207000</v>
      </c>
      <c r="V22" s="124">
        <v>3292000</v>
      </c>
      <c r="W22" s="124">
        <v>3315000</v>
      </c>
      <c r="X22" s="124">
        <v>3434000</v>
      </c>
      <c r="Y22" s="124">
        <v>3504000</v>
      </c>
      <c r="Z22" s="124">
        <v>3557000</v>
      </c>
      <c r="AA22" s="124">
        <v>3555000</v>
      </c>
      <c r="AB22" s="124">
        <v>3588000</v>
      </c>
      <c r="AC22" s="124">
        <v>3722000</v>
      </c>
      <c r="AD22" s="124">
        <v>3844000</v>
      </c>
      <c r="AE22" s="117">
        <v>3914000</v>
      </c>
      <c r="AF22" s="117">
        <v>3951000</v>
      </c>
      <c r="AG22" s="117">
        <v>3986000</v>
      </c>
      <c r="AH22" s="117">
        <v>4095000</v>
      </c>
      <c r="AI22" s="117">
        <v>4180000</v>
      </c>
      <c r="AJ22" s="117">
        <v>4276000</v>
      </c>
      <c r="AK22" s="117">
        <v>4357000</v>
      </c>
      <c r="AL22" s="117">
        <v>4411000</v>
      </c>
      <c r="AM22" s="117">
        <v>4456000</v>
      </c>
      <c r="AN22" s="117">
        <v>4508000</v>
      </c>
      <c r="AO22" s="117">
        <v>4558000</v>
      </c>
      <c r="AP22" s="117">
        <v>4614000</v>
      </c>
      <c r="AQ22" s="117">
        <v>4659930</v>
      </c>
      <c r="AR22" s="117">
        <v>4752846</v>
      </c>
      <c r="AS22" s="117">
        <v>4828131</v>
      </c>
      <c r="AT22" s="117">
        <v>4906648</v>
      </c>
      <c r="AU22" s="117">
        <v>4978155</v>
      </c>
      <c r="AV22" s="117">
        <v>5056385</v>
      </c>
      <c r="AW22" s="117">
        <v>5132693</v>
      </c>
      <c r="AX22" s="117">
        <v>5205706</v>
      </c>
      <c r="AY22" s="117">
        <v>5284122</v>
      </c>
      <c r="AZ22" s="117">
        <v>5324533</v>
      </c>
      <c r="BA22" s="117">
        <v>5368334</v>
      </c>
      <c r="BB22" s="117">
        <v>5444094</v>
      </c>
      <c r="BC22" s="117">
        <v>5492785</v>
      </c>
      <c r="BD22" s="117">
        <v>5564662</v>
      </c>
      <c r="BE22" s="117">
        <v>5643868</v>
      </c>
      <c r="BF22" s="117">
        <v>5715149</v>
      </c>
      <c r="BG22" s="117">
        <v>5811692</v>
      </c>
      <c r="BH22" s="117">
        <v>5932273</v>
      </c>
      <c r="BI22" s="117">
        <v>6036908</v>
      </c>
      <c r="BJ22" s="117">
        <v>6120246</v>
      </c>
      <c r="BK22" s="117">
        <v>6216884</v>
      </c>
      <c r="BL22" s="117">
        <v>6301217</v>
      </c>
      <c r="BM22" s="117">
        <v>6414307</v>
      </c>
      <c r="BN22" s="117">
        <v>6509630</v>
      </c>
      <c r="BO22" s="125">
        <v>6593139</v>
      </c>
      <c r="BP22" s="117">
        <v>6670693</v>
      </c>
      <c r="BQ22" s="117">
        <v>6750884</v>
      </c>
      <c r="BR22" s="117">
        <v>6829183</v>
      </c>
      <c r="BS22" s="117">
        <v>6900918</v>
      </c>
      <c r="BT22" s="117">
        <v>7000174</v>
      </c>
      <c r="BU22" s="117">
        <v>7104533</v>
      </c>
      <c r="BV22" s="117">
        <v>7191304</v>
      </c>
      <c r="BW22" s="117">
        <v>7283541</v>
      </c>
      <c r="BX22" s="117">
        <v>7373694</v>
      </c>
      <c r="BY22" s="117">
        <v>7468914</v>
      </c>
      <c r="BZ22" s="117">
        <v>7563887</v>
      </c>
      <c r="CA22" s="117">
        <v>7673725</v>
      </c>
      <c r="CB22" s="117">
        <v>7751000</v>
      </c>
      <c r="CC22" s="117">
        <v>7833496</v>
      </c>
      <c r="CD22" s="117">
        <v>7925937</v>
      </c>
      <c r="CE22" s="30">
        <v>8023953</v>
      </c>
      <c r="CF22" s="30">
        <v>8096604</v>
      </c>
      <c r="CG22" s="13">
        <v>8185867</v>
      </c>
      <c r="CH22" s="13">
        <v>8260405</v>
      </c>
      <c r="CI22" s="13">
        <v>8326289</v>
      </c>
    </row>
    <row r="23" spans="1:87" ht="12.75" customHeight="1" x14ac:dyDescent="0.2">
      <c r="A23" s="67" t="s">
        <v>20</v>
      </c>
      <c r="B23" s="126">
        <v>1717000</v>
      </c>
      <c r="C23" s="126">
        <v>1733000</v>
      </c>
      <c r="D23" s="126">
        <v>1740000</v>
      </c>
      <c r="E23" s="126">
        <v>1747000</v>
      </c>
      <c r="F23" s="126">
        <v>1752000</v>
      </c>
      <c r="G23" s="126">
        <v>1771000</v>
      </c>
      <c r="H23" s="126">
        <v>1794000</v>
      </c>
      <c r="I23" s="126">
        <v>1808000</v>
      </c>
      <c r="J23" s="126">
        <v>1813000</v>
      </c>
      <c r="K23" s="126">
        <v>1828000</v>
      </c>
      <c r="L23" s="126">
        <v>1868000</v>
      </c>
      <c r="M23" s="126">
        <v>1907000</v>
      </c>
      <c r="N23" s="126">
        <v>1885000</v>
      </c>
      <c r="O23" s="126">
        <v>1832000</v>
      </c>
      <c r="P23" s="126">
        <v>1741000</v>
      </c>
      <c r="Q23" s="126">
        <v>1708000</v>
      </c>
      <c r="R23" s="126">
        <v>1707000</v>
      </c>
      <c r="S23" s="126">
        <v>1828000</v>
      </c>
      <c r="T23" s="126">
        <v>1882000</v>
      </c>
      <c r="U23" s="126">
        <v>1899000</v>
      </c>
      <c r="V23" s="126">
        <v>1930000</v>
      </c>
      <c r="W23" s="126">
        <v>2006000</v>
      </c>
      <c r="X23" s="126">
        <v>1984000</v>
      </c>
      <c r="Y23" s="126">
        <v>1957000</v>
      </c>
      <c r="Z23" s="126">
        <v>1929000</v>
      </c>
      <c r="AA23" s="126">
        <v>1905000</v>
      </c>
      <c r="AB23" s="126">
        <v>1880000</v>
      </c>
      <c r="AC23" s="126">
        <v>1857000</v>
      </c>
      <c r="AD23" s="126">
        <v>1843000</v>
      </c>
      <c r="AE23" s="120">
        <v>1845000</v>
      </c>
      <c r="AF23" s="120">
        <v>1855000</v>
      </c>
      <c r="AG23" s="120">
        <v>1853000</v>
      </c>
      <c r="AH23" s="120">
        <v>1828000</v>
      </c>
      <c r="AI23" s="120">
        <v>1809000</v>
      </c>
      <c r="AJ23" s="120">
        <v>1796000</v>
      </c>
      <c r="AK23" s="120">
        <v>1797000</v>
      </c>
      <c r="AL23" s="120">
        <v>1786000</v>
      </c>
      <c r="AM23" s="120">
        <v>1775000</v>
      </c>
      <c r="AN23" s="120">
        <v>1769000</v>
      </c>
      <c r="AO23" s="120">
        <v>1763000</v>
      </c>
      <c r="AP23" s="120">
        <v>1746000</v>
      </c>
      <c r="AQ23" s="120">
        <v>1746629</v>
      </c>
      <c r="AR23" s="120">
        <v>1770252</v>
      </c>
      <c r="AS23" s="120">
        <v>1796910</v>
      </c>
      <c r="AT23" s="120">
        <v>1805293</v>
      </c>
      <c r="AU23" s="120">
        <v>1814048</v>
      </c>
      <c r="AV23" s="120">
        <v>1840548</v>
      </c>
      <c r="AW23" s="120">
        <v>1877440</v>
      </c>
      <c r="AX23" s="120">
        <v>1905628</v>
      </c>
      <c r="AY23" s="120">
        <v>1920342</v>
      </c>
      <c r="AZ23" s="120">
        <v>1939062</v>
      </c>
      <c r="BA23" s="120">
        <v>1951349</v>
      </c>
      <c r="BB23" s="120">
        <v>1954125</v>
      </c>
      <c r="BC23" s="120">
        <v>1949605</v>
      </c>
      <c r="BD23" s="120">
        <v>1945058</v>
      </c>
      <c r="BE23" s="120">
        <v>1927696</v>
      </c>
      <c r="BF23" s="120">
        <v>1906831</v>
      </c>
      <c r="BG23" s="120">
        <v>1882352</v>
      </c>
      <c r="BH23" s="120">
        <v>1857583</v>
      </c>
      <c r="BI23" s="120">
        <v>1830213</v>
      </c>
      <c r="BJ23" s="120">
        <v>1806570</v>
      </c>
      <c r="BK23" s="120">
        <v>1792548</v>
      </c>
      <c r="BL23" s="120">
        <v>1798735</v>
      </c>
      <c r="BM23" s="120">
        <v>1806451</v>
      </c>
      <c r="BN23" s="120">
        <v>1817539</v>
      </c>
      <c r="BO23" s="127">
        <v>1820421</v>
      </c>
      <c r="BP23" s="120">
        <v>1823700</v>
      </c>
      <c r="BQ23" s="120">
        <v>1822808</v>
      </c>
      <c r="BR23" s="120">
        <v>1819113</v>
      </c>
      <c r="BS23" s="120">
        <v>1815609</v>
      </c>
      <c r="BT23" s="120">
        <v>1811799</v>
      </c>
      <c r="BU23" s="120">
        <v>1806962</v>
      </c>
      <c r="BV23" s="120">
        <v>1798582</v>
      </c>
      <c r="BW23" s="120">
        <v>1799411</v>
      </c>
      <c r="BX23" s="120">
        <v>1802238</v>
      </c>
      <c r="BY23" s="120">
        <v>1803302</v>
      </c>
      <c r="BZ23" s="120">
        <v>1803920</v>
      </c>
      <c r="CA23" s="120">
        <v>1827912</v>
      </c>
      <c r="CB23" s="120">
        <v>1834052</v>
      </c>
      <c r="CC23" s="120">
        <v>1840310</v>
      </c>
      <c r="CD23" s="120">
        <v>1847775</v>
      </c>
      <c r="CE23" s="30">
        <v>1854368</v>
      </c>
      <c r="CF23" s="30">
        <v>1855364</v>
      </c>
      <c r="CG23" s="13">
        <v>1855413</v>
      </c>
      <c r="CH23" s="13">
        <v>1854304</v>
      </c>
      <c r="CI23" s="149">
        <v>1850326</v>
      </c>
    </row>
    <row r="24" spans="1:87" ht="12.75" customHeight="1" x14ac:dyDescent="0.2">
      <c r="A24" s="69" t="s">
        <v>69</v>
      </c>
      <c r="B24" s="70">
        <f t="shared" ref="B24:BM24" si="12">SUM(B26:B38)</f>
        <v>11683000</v>
      </c>
      <c r="C24" s="70">
        <f t="shared" si="12"/>
        <v>11949000</v>
      </c>
      <c r="D24" s="70">
        <f t="shared" si="12"/>
        <v>12122000</v>
      </c>
      <c r="E24" s="70">
        <f t="shared" si="12"/>
        <v>12225000</v>
      </c>
      <c r="F24" s="70">
        <f t="shared" si="12"/>
        <v>12330000</v>
      </c>
      <c r="G24" s="70">
        <f t="shared" si="12"/>
        <v>12490000</v>
      </c>
      <c r="H24" s="70">
        <f t="shared" si="12"/>
        <v>12686000</v>
      </c>
      <c r="I24" s="70">
        <f t="shared" si="12"/>
        <v>12958000</v>
      </c>
      <c r="J24" s="70">
        <f t="shared" si="12"/>
        <v>13253000</v>
      </c>
      <c r="K24" s="70">
        <f t="shared" si="12"/>
        <v>13463000</v>
      </c>
      <c r="L24" s="70">
        <f t="shared" si="12"/>
        <v>13682000</v>
      </c>
      <c r="M24" s="70">
        <f t="shared" si="12"/>
        <v>13931000</v>
      </c>
      <c r="N24" s="70">
        <f t="shared" si="12"/>
        <v>14220000</v>
      </c>
      <c r="O24" s="70">
        <f t="shared" si="12"/>
        <v>14989000</v>
      </c>
      <c r="P24" s="70">
        <f t="shared" si="12"/>
        <v>16225000</v>
      </c>
      <c r="Q24" s="70">
        <f t="shared" si="12"/>
        <v>16912000</v>
      </c>
      <c r="R24" s="70">
        <f t="shared" si="12"/>
        <v>17301000</v>
      </c>
      <c r="S24" s="70">
        <f t="shared" si="12"/>
        <v>17804000</v>
      </c>
      <c r="T24" s="70">
        <f t="shared" si="12"/>
        <v>18064000</v>
      </c>
      <c r="U24" s="70">
        <f t="shared" si="12"/>
        <v>18452000</v>
      </c>
      <c r="V24" s="70">
        <f t="shared" si="12"/>
        <v>18959000</v>
      </c>
      <c r="W24" s="70">
        <f t="shared" si="12"/>
        <v>20331000</v>
      </c>
      <c r="X24" s="70">
        <f t="shared" si="12"/>
        <v>20952000</v>
      </c>
      <c r="Y24" s="70">
        <f t="shared" si="12"/>
        <v>21678000</v>
      </c>
      <c r="Z24" s="70">
        <f t="shared" si="12"/>
        <v>22539000</v>
      </c>
      <c r="AA24" s="70">
        <f t="shared" si="12"/>
        <v>23276000</v>
      </c>
      <c r="AB24" s="70">
        <f t="shared" si="12"/>
        <v>24046000</v>
      </c>
      <c r="AC24" s="70">
        <f t="shared" si="12"/>
        <v>24990000</v>
      </c>
      <c r="AD24" s="70">
        <f t="shared" si="12"/>
        <v>25849000</v>
      </c>
      <c r="AE24" s="70">
        <f t="shared" si="12"/>
        <v>26687000</v>
      </c>
      <c r="AF24" s="70">
        <f t="shared" si="12"/>
        <v>27565000</v>
      </c>
      <c r="AG24" s="70">
        <f t="shared" si="12"/>
        <v>28284000</v>
      </c>
      <c r="AH24" s="70">
        <f t="shared" si="12"/>
        <v>29247000</v>
      </c>
      <c r="AI24" s="70">
        <f t="shared" si="12"/>
        <v>30144000</v>
      </c>
      <c r="AJ24" s="70">
        <f t="shared" si="12"/>
        <v>30953000</v>
      </c>
      <c r="AK24" s="70">
        <f t="shared" si="12"/>
        <v>31624000</v>
      </c>
      <c r="AL24" s="70">
        <f t="shared" si="12"/>
        <v>32204000</v>
      </c>
      <c r="AM24" s="70">
        <f t="shared" si="12"/>
        <v>32667000</v>
      </c>
      <c r="AN24" s="70">
        <f t="shared" si="12"/>
        <v>33208000</v>
      </c>
      <c r="AO24" s="70">
        <f t="shared" si="12"/>
        <v>33695000</v>
      </c>
      <c r="AP24" s="70">
        <f t="shared" si="12"/>
        <v>34326000</v>
      </c>
      <c r="AQ24" s="70">
        <f t="shared" si="12"/>
        <v>34957393</v>
      </c>
      <c r="AR24" s="70">
        <f t="shared" si="12"/>
        <v>35713896</v>
      </c>
      <c r="AS24" s="70">
        <f t="shared" si="12"/>
        <v>36373231</v>
      </c>
      <c r="AT24" s="70">
        <f t="shared" si="12"/>
        <v>37084731</v>
      </c>
      <c r="AU24" s="70">
        <f t="shared" si="12"/>
        <v>37804656</v>
      </c>
      <c r="AV24" s="70">
        <f t="shared" si="12"/>
        <v>38576808</v>
      </c>
      <c r="AW24" s="70">
        <f t="shared" si="12"/>
        <v>39388187</v>
      </c>
      <c r="AX24" s="70">
        <f t="shared" si="12"/>
        <v>40284521</v>
      </c>
      <c r="AY24" s="70">
        <f t="shared" si="12"/>
        <v>41311674</v>
      </c>
      <c r="AZ24" s="70">
        <f t="shared" si="12"/>
        <v>42322976</v>
      </c>
      <c r="BA24" s="70">
        <f t="shared" si="12"/>
        <v>43419428</v>
      </c>
      <c r="BB24" s="70">
        <f t="shared" si="12"/>
        <v>44319457</v>
      </c>
      <c r="BC24" s="70">
        <f t="shared" si="12"/>
        <v>45244062</v>
      </c>
      <c r="BD24" s="70">
        <f t="shared" si="12"/>
        <v>46114578</v>
      </c>
      <c r="BE24" s="70">
        <f t="shared" si="12"/>
        <v>46914020</v>
      </c>
      <c r="BF24" s="70">
        <f t="shared" si="12"/>
        <v>47826680</v>
      </c>
      <c r="BG24" s="70">
        <f t="shared" si="12"/>
        <v>48785996</v>
      </c>
      <c r="BH24" s="70">
        <f t="shared" si="12"/>
        <v>49761906</v>
      </c>
      <c r="BI24" s="70">
        <f t="shared" si="12"/>
        <v>50770410</v>
      </c>
      <c r="BJ24" s="70">
        <f t="shared" si="12"/>
        <v>51894383</v>
      </c>
      <c r="BK24" s="70">
        <f t="shared" si="12"/>
        <v>53121199</v>
      </c>
      <c r="BL24" s="70">
        <f t="shared" si="12"/>
        <v>54249021</v>
      </c>
      <c r="BM24" s="70">
        <f t="shared" si="12"/>
        <v>55433513</v>
      </c>
      <c r="BN24" s="70">
        <f t="shared" ref="BN24:CE24" si="13">SUM(BN26:BN38)</f>
        <v>56438263</v>
      </c>
      <c r="BO24" s="70">
        <f t="shared" si="13"/>
        <v>57369832</v>
      </c>
      <c r="BP24" s="70">
        <f t="shared" si="13"/>
        <v>58277580</v>
      </c>
      <c r="BQ24" s="70">
        <f t="shared" si="13"/>
        <v>59219060</v>
      </c>
      <c r="BR24" s="70">
        <f t="shared" si="13"/>
        <v>60311521</v>
      </c>
      <c r="BS24" s="70">
        <f t="shared" si="13"/>
        <v>61393015</v>
      </c>
      <c r="BT24" s="70">
        <f t="shared" si="13"/>
        <v>62431872</v>
      </c>
      <c r="BU24" s="70">
        <f t="shared" si="13"/>
        <v>63450556</v>
      </c>
      <c r="BV24" s="70">
        <f t="shared" si="13"/>
        <v>64467489</v>
      </c>
      <c r="BW24" s="70">
        <f t="shared" si="13"/>
        <v>65376433</v>
      </c>
      <c r="BX24" s="70">
        <f t="shared" si="13"/>
        <v>66211330</v>
      </c>
      <c r="BY24" s="70">
        <f t="shared" si="13"/>
        <v>67069710</v>
      </c>
      <c r="BZ24" s="70">
        <f t="shared" si="13"/>
        <v>67937509</v>
      </c>
      <c r="CA24" s="70">
        <f t="shared" si="13"/>
        <v>68751765</v>
      </c>
      <c r="CB24" s="70">
        <f t="shared" si="13"/>
        <v>69595414</v>
      </c>
      <c r="CC24" s="70">
        <f t="shared" si="13"/>
        <v>70509175</v>
      </c>
      <c r="CD24" s="70">
        <f t="shared" si="13"/>
        <v>71341376</v>
      </c>
      <c r="CE24" s="70">
        <f t="shared" si="13"/>
        <v>72130124</v>
      </c>
      <c r="CF24" s="70">
        <f t="shared" ref="CF24:CH24" si="14">SUM(CF26:CF38)</f>
        <v>72864748</v>
      </c>
      <c r="CG24" s="70">
        <f t="shared" si="14"/>
        <v>73579431</v>
      </c>
      <c r="CH24" s="70">
        <f t="shared" si="14"/>
        <v>74254423</v>
      </c>
      <c r="CI24" s="70">
        <f t="shared" ref="CI24" si="15">SUM(CI26:CI38)</f>
        <v>75187681</v>
      </c>
    </row>
    <row r="25" spans="1:87" ht="12.75" customHeight="1" x14ac:dyDescent="0.2">
      <c r="A25" s="61" t="s">
        <v>68</v>
      </c>
      <c r="B25" s="62">
        <f t="shared" ref="B25:BM25" si="16">(B24/B5)*100</f>
        <v>9.5943959464231447</v>
      </c>
      <c r="C25" s="62">
        <f t="shared" si="16"/>
        <v>9.7087141986593544</v>
      </c>
      <c r="D25" s="62">
        <f t="shared" si="16"/>
        <v>9.7728115577484314</v>
      </c>
      <c r="E25" s="62">
        <f t="shared" si="16"/>
        <v>9.792612885396391</v>
      </c>
      <c r="F25" s="62">
        <f t="shared" si="16"/>
        <v>9.8184424271380806</v>
      </c>
      <c r="G25" s="62">
        <f t="shared" si="16"/>
        <v>9.8835185009337501</v>
      </c>
      <c r="H25" s="62">
        <f t="shared" si="16"/>
        <v>9.9692733259463573</v>
      </c>
      <c r="I25" s="62">
        <f t="shared" si="16"/>
        <v>10.119168475799272</v>
      </c>
      <c r="J25" s="62">
        <f t="shared" si="16"/>
        <v>10.287839033705422</v>
      </c>
      <c r="K25" s="62">
        <f t="shared" si="16"/>
        <v>10.370193492728617</v>
      </c>
      <c r="L25" s="62">
        <f t="shared" si="16"/>
        <v>10.453531371290609</v>
      </c>
      <c r="M25" s="62">
        <f t="shared" si="16"/>
        <v>10.557386987988329</v>
      </c>
      <c r="N25" s="62">
        <f t="shared" si="16"/>
        <v>10.658311909276929</v>
      </c>
      <c r="O25" s="62">
        <f t="shared" si="16"/>
        <v>11.130170045295909</v>
      </c>
      <c r="P25" s="62">
        <f t="shared" si="16"/>
        <v>12.045554095488392</v>
      </c>
      <c r="Q25" s="62">
        <f t="shared" si="16"/>
        <v>12.613835539809809</v>
      </c>
      <c r="R25" s="62">
        <f t="shared" si="16"/>
        <v>12.970529361931824</v>
      </c>
      <c r="S25" s="62">
        <f t="shared" si="16"/>
        <v>12.659451926221932</v>
      </c>
      <c r="T25" s="62">
        <f t="shared" si="16"/>
        <v>12.573695750530748</v>
      </c>
      <c r="U25" s="62">
        <f t="shared" si="16"/>
        <v>12.630483739586969</v>
      </c>
      <c r="V25" s="62">
        <f t="shared" si="16"/>
        <v>12.752747770169373</v>
      </c>
      <c r="W25" s="62">
        <f t="shared" si="16"/>
        <v>13.387019246597443</v>
      </c>
      <c r="X25" s="62">
        <f t="shared" si="16"/>
        <v>13.607845684224198</v>
      </c>
      <c r="Y25" s="62">
        <f t="shared" si="16"/>
        <v>13.863361663756882</v>
      </c>
      <c r="Z25" s="62">
        <f t="shared" si="16"/>
        <v>14.180287644860517</v>
      </c>
      <c r="AA25" s="62">
        <f t="shared" si="16"/>
        <v>14.378463192097898</v>
      </c>
      <c r="AB25" s="62">
        <f t="shared" si="16"/>
        <v>14.568212385949181</v>
      </c>
      <c r="AC25" s="62">
        <f t="shared" si="16"/>
        <v>14.868096954985186</v>
      </c>
      <c r="AD25" s="62">
        <f t="shared" si="16"/>
        <v>15.100655458061199</v>
      </c>
      <c r="AE25" s="62">
        <f t="shared" si="16"/>
        <v>15.323881873984371</v>
      </c>
      <c r="AF25" s="62">
        <f t="shared" si="16"/>
        <v>15.561489477012014</v>
      </c>
      <c r="AG25" s="62">
        <f t="shared" si="16"/>
        <v>15.715778009912654</v>
      </c>
      <c r="AH25" s="62">
        <f t="shared" si="16"/>
        <v>15.984063483735572</v>
      </c>
      <c r="AI25" s="62">
        <f t="shared" si="16"/>
        <v>16.229224880073652</v>
      </c>
      <c r="AJ25" s="62">
        <f t="shared" si="16"/>
        <v>16.426441088126349</v>
      </c>
      <c r="AK25" s="62">
        <f t="shared" si="16"/>
        <v>16.549703011748697</v>
      </c>
      <c r="AL25" s="62">
        <f t="shared" si="16"/>
        <v>16.646593299803055</v>
      </c>
      <c r="AM25" s="62">
        <f t="shared" si="16"/>
        <v>16.709548386436758</v>
      </c>
      <c r="AN25" s="62">
        <f t="shared" si="16"/>
        <v>16.824825839138697</v>
      </c>
      <c r="AO25" s="62">
        <f t="shared" si="16"/>
        <v>16.905655454764389</v>
      </c>
      <c r="AP25" s="62">
        <f t="shared" si="16"/>
        <v>17.052330375860663</v>
      </c>
      <c r="AQ25" s="62">
        <f t="shared" si="16"/>
        <v>17.152900988260367</v>
      </c>
      <c r="AR25" s="62">
        <f t="shared" si="16"/>
        <v>17.268313583643444</v>
      </c>
      <c r="AS25" s="62">
        <f t="shared" si="16"/>
        <v>17.380600410516539</v>
      </c>
      <c r="AT25" s="62">
        <f t="shared" si="16"/>
        <v>17.546662169843504</v>
      </c>
      <c r="AU25" s="62">
        <f t="shared" si="16"/>
        <v>17.72090744152932</v>
      </c>
      <c r="AV25" s="62">
        <f t="shared" si="16"/>
        <v>17.904678104872033</v>
      </c>
      <c r="AW25" s="62">
        <f t="shared" si="16"/>
        <v>18.105027959995873</v>
      </c>
      <c r="AX25" s="62">
        <f t="shared" si="16"/>
        <v>18.33107053291447</v>
      </c>
      <c r="AY25" s="62">
        <f t="shared" si="16"/>
        <v>18.600630629029197</v>
      </c>
      <c r="AZ25" s="62">
        <f t="shared" si="16"/>
        <v>18.846348045867984</v>
      </c>
      <c r="BA25" s="62">
        <f t="shared" si="16"/>
        <v>19.108584748651399</v>
      </c>
      <c r="BB25" s="62">
        <f t="shared" si="16"/>
        <v>19.314193145971277</v>
      </c>
      <c r="BC25" s="62">
        <f t="shared" si="16"/>
        <v>19.529999322468285</v>
      </c>
      <c r="BD25" s="62">
        <f t="shared" si="16"/>
        <v>19.724616427659498</v>
      </c>
      <c r="BE25" s="62">
        <f t="shared" si="16"/>
        <v>19.893581469746959</v>
      </c>
      <c r="BF25" s="62">
        <f t="shared" si="16"/>
        <v>20.101685189591048</v>
      </c>
      <c r="BG25" s="62">
        <f t="shared" si="16"/>
        <v>20.316254048576972</v>
      </c>
      <c r="BH25" s="62">
        <f t="shared" si="16"/>
        <v>20.538249422994699</v>
      </c>
      <c r="BI25" s="62">
        <f t="shared" si="16"/>
        <v>20.765078454061921</v>
      </c>
      <c r="BJ25" s="62">
        <f t="shared" si="16"/>
        <v>21.025259937007661</v>
      </c>
      <c r="BK25" s="62">
        <f t="shared" si="16"/>
        <v>21.280586557284785</v>
      </c>
      <c r="BL25" s="62">
        <f t="shared" si="16"/>
        <v>21.443916203948344</v>
      </c>
      <c r="BM25" s="62">
        <f t="shared" si="16"/>
        <v>21.610307660755687</v>
      </c>
      <c r="BN25" s="62">
        <f t="shared" ref="BN25:CE25" si="17">(BN24/BN5)*100</f>
        <v>21.713823329942066</v>
      </c>
      <c r="BO25" s="62">
        <f t="shared" si="17"/>
        <v>21.803193537588999</v>
      </c>
      <c r="BP25" s="62">
        <f t="shared" si="17"/>
        <v>21.88595903085535</v>
      </c>
      <c r="BQ25" s="62">
        <f t="shared" si="17"/>
        <v>21.982300114430046</v>
      </c>
      <c r="BR25" s="62">
        <f t="shared" si="17"/>
        <v>22.120741321399461</v>
      </c>
      <c r="BS25" s="62">
        <f t="shared" si="17"/>
        <v>22.255610523742654</v>
      </c>
      <c r="BT25" s="62">
        <f t="shared" si="17"/>
        <v>22.373793868988784</v>
      </c>
      <c r="BU25" s="62">
        <f t="shared" si="17"/>
        <v>22.486485430584445</v>
      </c>
      <c r="BV25" s="62">
        <f t="shared" si="17"/>
        <v>22.613700410699316</v>
      </c>
      <c r="BW25" s="62">
        <f t="shared" si="17"/>
        <v>22.715616369275647</v>
      </c>
      <c r="BX25" s="62">
        <f t="shared" si="17"/>
        <v>22.805823340540783</v>
      </c>
      <c r="BY25" s="62">
        <f t="shared" si="17"/>
        <v>22.887113195663972</v>
      </c>
      <c r="BZ25" s="62">
        <f t="shared" si="17"/>
        <v>22.971017813433203</v>
      </c>
      <c r="CA25" s="62">
        <f t="shared" si="17"/>
        <v>23.041686867981916</v>
      </c>
      <c r="CB25" s="62">
        <f t="shared" si="17"/>
        <v>23.103653400691648</v>
      </c>
      <c r="CC25" s="62">
        <f t="shared" si="17"/>
        <v>23.186640605686993</v>
      </c>
      <c r="CD25" s="62">
        <f t="shared" si="17"/>
        <v>23.255540118913707</v>
      </c>
      <c r="CE25" s="62">
        <f t="shared" si="17"/>
        <v>23.318162781891026</v>
      </c>
      <c r="CF25" s="62">
        <f t="shared" ref="CF25:CH25" si="18">(CF24/CF5)*100</f>
        <v>23.384672074147549</v>
      </c>
      <c r="CG25" s="62">
        <f t="shared" si="18"/>
        <v>23.439356519383459</v>
      </c>
      <c r="CH25" s="62">
        <f t="shared" si="18"/>
        <v>23.488658369444114</v>
      </c>
      <c r="CI25" s="62">
        <f t="shared" ref="CI25" si="19">(CI24/CI5)*100</f>
        <v>23.580372328345149</v>
      </c>
    </row>
    <row r="26" spans="1:87" ht="12.75" customHeight="1" x14ac:dyDescent="0.2">
      <c r="A26" s="72" t="s">
        <v>23</v>
      </c>
      <c r="B26" s="124" t="s">
        <v>0</v>
      </c>
      <c r="C26" s="124" t="s">
        <v>0</v>
      </c>
      <c r="D26" s="124" t="s">
        <v>0</v>
      </c>
      <c r="E26" s="124" t="s">
        <v>0</v>
      </c>
      <c r="F26" s="124" t="s">
        <v>0</v>
      </c>
      <c r="G26" s="124" t="s">
        <v>0</v>
      </c>
      <c r="H26" s="124" t="s">
        <v>0</v>
      </c>
      <c r="I26" s="124" t="s">
        <v>0</v>
      </c>
      <c r="J26" s="124" t="s">
        <v>0</v>
      </c>
      <c r="K26" s="124" t="s">
        <v>0</v>
      </c>
      <c r="L26" s="124" t="s">
        <v>0</v>
      </c>
      <c r="M26" s="124" t="s">
        <v>0</v>
      </c>
      <c r="N26" s="124" t="s">
        <v>0</v>
      </c>
      <c r="O26" s="124" t="s">
        <v>0</v>
      </c>
      <c r="P26" s="124" t="s">
        <v>0</v>
      </c>
      <c r="Q26" s="124" t="s">
        <v>0</v>
      </c>
      <c r="R26" s="124" t="s">
        <v>0</v>
      </c>
      <c r="S26" s="124" t="s">
        <v>0</v>
      </c>
      <c r="T26" s="124" t="s">
        <v>0</v>
      </c>
      <c r="U26" s="124" t="s">
        <v>0</v>
      </c>
      <c r="V26" s="124" t="s">
        <v>0</v>
      </c>
      <c r="W26" s="124">
        <v>135000</v>
      </c>
      <c r="X26" s="124">
        <v>158000</v>
      </c>
      <c r="Y26" s="124">
        <v>189000</v>
      </c>
      <c r="Z26" s="124">
        <v>205000</v>
      </c>
      <c r="AA26" s="124">
        <v>215000</v>
      </c>
      <c r="AB26" s="124">
        <v>222000</v>
      </c>
      <c r="AC26" s="124">
        <v>224000</v>
      </c>
      <c r="AD26" s="124">
        <v>231000</v>
      </c>
      <c r="AE26" s="124">
        <v>224000</v>
      </c>
      <c r="AF26" s="124">
        <v>224000</v>
      </c>
      <c r="AG26" s="124">
        <v>229000</v>
      </c>
      <c r="AH26" s="124">
        <v>238000</v>
      </c>
      <c r="AI26" s="124">
        <v>246000</v>
      </c>
      <c r="AJ26" s="124">
        <v>256000</v>
      </c>
      <c r="AK26" s="124">
        <v>263000</v>
      </c>
      <c r="AL26" s="124">
        <v>271000</v>
      </c>
      <c r="AM26" s="124">
        <v>271000</v>
      </c>
      <c r="AN26" s="124">
        <v>278000</v>
      </c>
      <c r="AO26" s="124">
        <v>285000</v>
      </c>
      <c r="AP26" s="124">
        <v>296000</v>
      </c>
      <c r="AQ26" s="124">
        <v>304328</v>
      </c>
      <c r="AR26" s="124">
        <v>316494</v>
      </c>
      <c r="AS26" s="124">
        <v>326494</v>
      </c>
      <c r="AT26" s="124">
        <v>333232</v>
      </c>
      <c r="AU26" s="124">
        <v>344696</v>
      </c>
      <c r="AV26" s="124">
        <v>370973</v>
      </c>
      <c r="AW26" s="124">
        <v>393115</v>
      </c>
      <c r="AX26" s="124">
        <v>397363</v>
      </c>
      <c r="AY26" s="124">
        <v>402191</v>
      </c>
      <c r="AZ26" s="124">
        <v>403544</v>
      </c>
      <c r="BA26" s="124">
        <v>405315</v>
      </c>
      <c r="BB26" s="124">
        <v>418493</v>
      </c>
      <c r="BC26" s="124">
        <v>449606</v>
      </c>
      <c r="BD26" s="124">
        <v>488418</v>
      </c>
      <c r="BE26" s="124">
        <v>513704</v>
      </c>
      <c r="BF26" s="124">
        <v>532496</v>
      </c>
      <c r="BG26" s="124">
        <v>544269</v>
      </c>
      <c r="BH26" s="124">
        <v>539310</v>
      </c>
      <c r="BI26" s="124">
        <v>541984</v>
      </c>
      <c r="BJ26" s="124">
        <v>547160</v>
      </c>
      <c r="BK26" s="124">
        <v>553290</v>
      </c>
      <c r="BL26" s="124">
        <v>570193</v>
      </c>
      <c r="BM26" s="124">
        <v>588736</v>
      </c>
      <c r="BN26" s="124">
        <v>599432</v>
      </c>
      <c r="BO26" s="124">
        <v>603308</v>
      </c>
      <c r="BP26" s="117">
        <v>604412</v>
      </c>
      <c r="BQ26" s="117">
        <v>608569</v>
      </c>
      <c r="BR26" s="117">
        <v>612968</v>
      </c>
      <c r="BS26" s="117">
        <v>619932</v>
      </c>
      <c r="BT26" s="117">
        <v>624779</v>
      </c>
      <c r="BU26" s="117">
        <v>627499</v>
      </c>
      <c r="BV26" s="117">
        <v>633316</v>
      </c>
      <c r="BW26" s="117">
        <v>642691</v>
      </c>
      <c r="BX26" s="117">
        <v>650884</v>
      </c>
      <c r="BY26" s="117">
        <v>661569</v>
      </c>
      <c r="BZ26" s="117">
        <v>669488</v>
      </c>
      <c r="CA26" s="117">
        <v>675302</v>
      </c>
      <c r="CB26" s="117">
        <v>680300</v>
      </c>
      <c r="CC26" s="117">
        <v>687455</v>
      </c>
      <c r="CD26" s="117">
        <v>698895</v>
      </c>
      <c r="CE26" s="30">
        <v>714146</v>
      </c>
      <c r="CF26" s="30">
        <v>722718</v>
      </c>
      <c r="CG26" s="13">
        <v>731449</v>
      </c>
      <c r="CH26" s="13">
        <v>735132</v>
      </c>
      <c r="CI26" s="13">
        <v>736732</v>
      </c>
    </row>
    <row r="27" spans="1:87" ht="12.75" customHeight="1" x14ac:dyDescent="0.2">
      <c r="A27" s="72" t="s">
        <v>24</v>
      </c>
      <c r="B27" s="124">
        <v>430000</v>
      </c>
      <c r="C27" s="124">
        <v>434000</v>
      </c>
      <c r="D27" s="124">
        <v>429000</v>
      </c>
      <c r="E27" s="124">
        <v>426000</v>
      </c>
      <c r="F27" s="124">
        <v>426000</v>
      </c>
      <c r="G27" s="124">
        <v>428000</v>
      </c>
      <c r="H27" s="124">
        <v>434000</v>
      </c>
      <c r="I27" s="124">
        <v>443000</v>
      </c>
      <c r="J27" s="124">
        <v>453000</v>
      </c>
      <c r="K27" s="124">
        <v>466000</v>
      </c>
      <c r="L27" s="124">
        <v>484000</v>
      </c>
      <c r="M27" s="124">
        <v>499000</v>
      </c>
      <c r="N27" s="124">
        <v>492000</v>
      </c>
      <c r="O27" s="124">
        <v>530000</v>
      </c>
      <c r="P27" s="124">
        <v>661000</v>
      </c>
      <c r="Q27" s="124">
        <v>618000</v>
      </c>
      <c r="R27" s="124">
        <v>591000</v>
      </c>
      <c r="S27" s="124">
        <v>618000</v>
      </c>
      <c r="T27" s="124">
        <v>652000</v>
      </c>
      <c r="U27" s="124">
        <v>690000</v>
      </c>
      <c r="V27" s="124">
        <v>714000</v>
      </c>
      <c r="W27" s="124">
        <v>756000</v>
      </c>
      <c r="X27" s="124">
        <v>785000</v>
      </c>
      <c r="Y27" s="124">
        <v>842000</v>
      </c>
      <c r="Z27" s="124">
        <v>894000</v>
      </c>
      <c r="AA27" s="124">
        <v>933000</v>
      </c>
      <c r="AB27" s="124">
        <v>987000</v>
      </c>
      <c r="AC27" s="124">
        <v>1053000</v>
      </c>
      <c r="AD27" s="124">
        <v>1125000</v>
      </c>
      <c r="AE27" s="124">
        <v>1193000</v>
      </c>
      <c r="AF27" s="124">
        <v>1261000</v>
      </c>
      <c r="AG27" s="124">
        <v>1321000</v>
      </c>
      <c r="AH27" s="124">
        <v>1407000</v>
      </c>
      <c r="AI27" s="124">
        <v>1471000</v>
      </c>
      <c r="AJ27" s="124">
        <v>1521000</v>
      </c>
      <c r="AK27" s="124">
        <v>1556000</v>
      </c>
      <c r="AL27" s="124">
        <v>1584000</v>
      </c>
      <c r="AM27" s="124">
        <v>1614000</v>
      </c>
      <c r="AN27" s="124">
        <v>1646000</v>
      </c>
      <c r="AO27" s="124">
        <v>1682000</v>
      </c>
      <c r="AP27" s="124">
        <v>1737000</v>
      </c>
      <c r="AQ27" s="124">
        <v>1794912</v>
      </c>
      <c r="AR27" s="124">
        <v>1896108</v>
      </c>
      <c r="AS27" s="124">
        <v>2008847</v>
      </c>
      <c r="AT27" s="124">
        <v>2125281</v>
      </c>
      <c r="AU27" s="124">
        <v>2224342</v>
      </c>
      <c r="AV27" s="124">
        <v>2286348</v>
      </c>
      <c r="AW27" s="124">
        <v>2347976</v>
      </c>
      <c r="AX27" s="124">
        <v>2427310</v>
      </c>
      <c r="AY27" s="124">
        <v>2517852</v>
      </c>
      <c r="AZ27" s="124">
        <v>2638582</v>
      </c>
      <c r="BA27" s="124">
        <v>2737774</v>
      </c>
      <c r="BB27" s="124">
        <v>2810108</v>
      </c>
      <c r="BC27" s="124">
        <v>2889860</v>
      </c>
      <c r="BD27" s="124">
        <v>2968924</v>
      </c>
      <c r="BE27" s="124">
        <v>3067134</v>
      </c>
      <c r="BF27" s="124">
        <v>3183539</v>
      </c>
      <c r="BG27" s="124">
        <v>3308261</v>
      </c>
      <c r="BH27" s="124">
        <v>3437103</v>
      </c>
      <c r="BI27" s="124">
        <v>3535183</v>
      </c>
      <c r="BJ27" s="124">
        <v>3622184</v>
      </c>
      <c r="BK27" s="124">
        <v>3684097</v>
      </c>
      <c r="BL27" s="124">
        <v>3788576</v>
      </c>
      <c r="BM27" s="124">
        <v>3915740</v>
      </c>
      <c r="BN27" s="124">
        <v>4065440</v>
      </c>
      <c r="BO27" s="124">
        <v>4245089</v>
      </c>
      <c r="BP27" s="117">
        <v>4432499</v>
      </c>
      <c r="BQ27" s="117">
        <v>4586940</v>
      </c>
      <c r="BR27" s="117">
        <v>4736990</v>
      </c>
      <c r="BS27" s="117">
        <v>4883342</v>
      </c>
      <c r="BT27" s="117">
        <v>5023823</v>
      </c>
      <c r="BU27" s="117">
        <v>5166697</v>
      </c>
      <c r="BV27" s="117">
        <v>5304417</v>
      </c>
      <c r="BW27" s="117">
        <v>5452108</v>
      </c>
      <c r="BX27" s="117">
        <v>5591206</v>
      </c>
      <c r="BY27" s="117">
        <v>5759425</v>
      </c>
      <c r="BZ27" s="117">
        <v>5974834</v>
      </c>
      <c r="CA27" s="117">
        <v>6029141</v>
      </c>
      <c r="CB27" s="117">
        <v>6167681</v>
      </c>
      <c r="CC27" s="117">
        <v>6280362</v>
      </c>
      <c r="CD27" s="117">
        <v>6343154</v>
      </c>
      <c r="CE27" s="30">
        <v>6413158</v>
      </c>
      <c r="CF27" s="30">
        <v>6482505</v>
      </c>
      <c r="CG27" s="13">
        <v>6553255</v>
      </c>
      <c r="CH27" s="13">
        <v>6626624</v>
      </c>
      <c r="CI27" s="13">
        <v>6731484</v>
      </c>
    </row>
    <row r="28" spans="1:87" ht="12.75" customHeight="1" x14ac:dyDescent="0.2">
      <c r="A28" s="72" t="s">
        <v>25</v>
      </c>
      <c r="B28" s="124">
        <v>5531000</v>
      </c>
      <c r="C28" s="124">
        <v>5711000</v>
      </c>
      <c r="D28" s="124">
        <v>5824000</v>
      </c>
      <c r="E28" s="124">
        <v>5894000</v>
      </c>
      <c r="F28" s="124">
        <v>5963000</v>
      </c>
      <c r="G28" s="124">
        <v>6060000</v>
      </c>
      <c r="H28" s="124">
        <v>6175000</v>
      </c>
      <c r="I28" s="124">
        <v>6341000</v>
      </c>
      <c r="J28" s="124">
        <v>6528000</v>
      </c>
      <c r="K28" s="124">
        <v>6656000</v>
      </c>
      <c r="L28" s="124">
        <v>6785000</v>
      </c>
      <c r="M28" s="124">
        <v>6950000</v>
      </c>
      <c r="N28" s="124">
        <v>7269000</v>
      </c>
      <c r="O28" s="124">
        <v>7814000</v>
      </c>
      <c r="P28" s="124">
        <v>8623000</v>
      </c>
      <c r="Q28" s="124">
        <v>9261000</v>
      </c>
      <c r="R28" s="124">
        <v>9619000</v>
      </c>
      <c r="S28" s="124">
        <v>9727000</v>
      </c>
      <c r="T28" s="124">
        <v>9912000</v>
      </c>
      <c r="U28" s="124">
        <v>10064000</v>
      </c>
      <c r="V28" s="124">
        <v>10337000</v>
      </c>
      <c r="W28" s="124">
        <v>10677000</v>
      </c>
      <c r="X28" s="124">
        <v>11134000</v>
      </c>
      <c r="Y28" s="124">
        <v>11635000</v>
      </c>
      <c r="Z28" s="124">
        <v>12251000</v>
      </c>
      <c r="AA28" s="124">
        <v>12746000</v>
      </c>
      <c r="AB28" s="124">
        <v>13133000</v>
      </c>
      <c r="AC28" s="124">
        <v>13713000</v>
      </c>
      <c r="AD28" s="124">
        <v>14264000</v>
      </c>
      <c r="AE28" s="124">
        <v>14880000</v>
      </c>
      <c r="AF28" s="124">
        <v>15467000</v>
      </c>
      <c r="AG28" s="124">
        <v>15870000</v>
      </c>
      <c r="AH28" s="124">
        <v>16497000</v>
      </c>
      <c r="AI28" s="124">
        <v>17072000</v>
      </c>
      <c r="AJ28" s="124">
        <v>17668000</v>
      </c>
      <c r="AK28" s="124">
        <v>18151000</v>
      </c>
      <c r="AL28" s="124">
        <v>18585000</v>
      </c>
      <c r="AM28" s="124">
        <v>18858000</v>
      </c>
      <c r="AN28" s="124">
        <v>19176000</v>
      </c>
      <c r="AO28" s="124">
        <v>19394000</v>
      </c>
      <c r="AP28" s="124">
        <v>19711000</v>
      </c>
      <c r="AQ28" s="124">
        <v>20023181</v>
      </c>
      <c r="AR28" s="124">
        <v>20345575</v>
      </c>
      <c r="AS28" s="124">
        <v>20584794</v>
      </c>
      <c r="AT28" s="124">
        <v>20867737</v>
      </c>
      <c r="AU28" s="124">
        <v>21172548</v>
      </c>
      <c r="AV28" s="124">
        <v>21536715</v>
      </c>
      <c r="AW28" s="124">
        <v>21934505</v>
      </c>
      <c r="AX28" s="124">
        <v>22350247</v>
      </c>
      <c r="AY28" s="124">
        <v>22838960</v>
      </c>
      <c r="AZ28" s="124">
        <v>23255069</v>
      </c>
      <c r="BA28" s="124">
        <v>23800800</v>
      </c>
      <c r="BB28" s="124">
        <v>24285933</v>
      </c>
      <c r="BC28" s="124">
        <v>24820007</v>
      </c>
      <c r="BD28" s="124">
        <v>25360023</v>
      </c>
      <c r="BE28" s="124">
        <v>25844397</v>
      </c>
      <c r="BF28" s="124">
        <v>26441107</v>
      </c>
      <c r="BG28" s="124">
        <v>27102238</v>
      </c>
      <c r="BH28" s="124">
        <v>27777160</v>
      </c>
      <c r="BI28" s="124">
        <v>28464250</v>
      </c>
      <c r="BJ28" s="124">
        <v>29218165</v>
      </c>
      <c r="BK28" s="124">
        <v>29959515</v>
      </c>
      <c r="BL28" s="124">
        <v>30470736</v>
      </c>
      <c r="BM28" s="124">
        <v>30974659</v>
      </c>
      <c r="BN28" s="124">
        <v>31274928</v>
      </c>
      <c r="BO28" s="124">
        <v>31484435</v>
      </c>
      <c r="BP28" s="117">
        <v>31696582</v>
      </c>
      <c r="BQ28" s="117">
        <v>32018834</v>
      </c>
      <c r="BR28" s="117">
        <v>32486010</v>
      </c>
      <c r="BS28" s="117">
        <v>32987675</v>
      </c>
      <c r="BT28" s="117">
        <v>33499204</v>
      </c>
      <c r="BU28" s="117">
        <v>33994571</v>
      </c>
      <c r="BV28" s="117">
        <v>34485623</v>
      </c>
      <c r="BW28" s="117">
        <v>34876194</v>
      </c>
      <c r="BX28" s="117">
        <v>35251107</v>
      </c>
      <c r="BY28" s="117">
        <v>35558419</v>
      </c>
      <c r="BZ28" s="117">
        <v>35795255</v>
      </c>
      <c r="CA28" s="117">
        <v>36021202</v>
      </c>
      <c r="CB28" s="117">
        <v>36250311</v>
      </c>
      <c r="CC28" s="117">
        <v>36604337</v>
      </c>
      <c r="CD28" s="117">
        <v>36961229</v>
      </c>
      <c r="CE28" s="30">
        <v>37338198</v>
      </c>
      <c r="CF28" s="30">
        <v>37691912</v>
      </c>
      <c r="CG28" s="13">
        <v>38041430</v>
      </c>
      <c r="CH28" s="13">
        <v>38332521</v>
      </c>
      <c r="CI28" s="13">
        <v>38802500</v>
      </c>
    </row>
    <row r="29" spans="1:87" ht="12.75" customHeight="1" x14ac:dyDescent="0.2">
      <c r="A29" s="72" t="s">
        <v>26</v>
      </c>
      <c r="B29" s="124">
        <v>1008000</v>
      </c>
      <c r="C29" s="124">
        <v>1040000</v>
      </c>
      <c r="D29" s="124">
        <v>1056000</v>
      </c>
      <c r="E29" s="124">
        <v>1066000</v>
      </c>
      <c r="F29" s="124">
        <v>1071000</v>
      </c>
      <c r="G29" s="124">
        <v>1075000</v>
      </c>
      <c r="H29" s="124">
        <v>1078000</v>
      </c>
      <c r="I29" s="124">
        <v>1090000</v>
      </c>
      <c r="J29" s="124">
        <v>1104000</v>
      </c>
      <c r="K29" s="124">
        <v>1112000</v>
      </c>
      <c r="L29" s="124">
        <v>1120000</v>
      </c>
      <c r="M29" s="124">
        <v>1130000</v>
      </c>
      <c r="N29" s="124">
        <v>1124000</v>
      </c>
      <c r="O29" s="124">
        <v>1133000</v>
      </c>
      <c r="P29" s="124">
        <v>1151000</v>
      </c>
      <c r="Q29" s="124">
        <v>1124000</v>
      </c>
      <c r="R29" s="124">
        <v>1113000</v>
      </c>
      <c r="S29" s="124">
        <v>1196000</v>
      </c>
      <c r="T29" s="124">
        <v>1236000</v>
      </c>
      <c r="U29" s="124">
        <v>1263000</v>
      </c>
      <c r="V29" s="124">
        <v>1295000</v>
      </c>
      <c r="W29" s="124">
        <v>1325000</v>
      </c>
      <c r="X29" s="124">
        <v>1326000</v>
      </c>
      <c r="Y29" s="124">
        <v>1365000</v>
      </c>
      <c r="Z29" s="124">
        <v>1431000</v>
      </c>
      <c r="AA29" s="124">
        <v>1493000</v>
      </c>
      <c r="AB29" s="124">
        <v>1546000</v>
      </c>
      <c r="AC29" s="124">
        <v>1625000</v>
      </c>
      <c r="AD29" s="124">
        <v>1664000</v>
      </c>
      <c r="AE29" s="124">
        <v>1667000</v>
      </c>
      <c r="AF29" s="124">
        <v>1710000</v>
      </c>
      <c r="AG29" s="124">
        <v>1769000</v>
      </c>
      <c r="AH29" s="124">
        <v>1844000</v>
      </c>
      <c r="AI29" s="124">
        <v>1899000</v>
      </c>
      <c r="AJ29" s="124">
        <v>1936000</v>
      </c>
      <c r="AK29" s="124">
        <v>1970000</v>
      </c>
      <c r="AL29" s="124">
        <v>1985000</v>
      </c>
      <c r="AM29" s="124">
        <v>2007000</v>
      </c>
      <c r="AN29" s="124">
        <v>2053000</v>
      </c>
      <c r="AO29" s="124">
        <v>2120000</v>
      </c>
      <c r="AP29" s="124">
        <v>2166000</v>
      </c>
      <c r="AQ29" s="124">
        <v>2223979</v>
      </c>
      <c r="AR29" s="124">
        <v>2303502</v>
      </c>
      <c r="AS29" s="124">
        <v>2404576</v>
      </c>
      <c r="AT29" s="124">
        <v>2495803</v>
      </c>
      <c r="AU29" s="124">
        <v>2541318</v>
      </c>
      <c r="AV29" s="124">
        <v>2586144</v>
      </c>
      <c r="AW29" s="124">
        <v>2632244</v>
      </c>
      <c r="AX29" s="124">
        <v>2696007</v>
      </c>
      <c r="AY29" s="124">
        <v>2766725</v>
      </c>
      <c r="AZ29" s="124">
        <v>2849181</v>
      </c>
      <c r="BA29" s="124">
        <v>2908803</v>
      </c>
      <c r="BB29" s="124">
        <v>2977899</v>
      </c>
      <c r="BC29" s="124">
        <v>3061562</v>
      </c>
      <c r="BD29" s="124">
        <v>3133634</v>
      </c>
      <c r="BE29" s="124">
        <v>3169995</v>
      </c>
      <c r="BF29" s="124">
        <v>3208726</v>
      </c>
      <c r="BG29" s="124">
        <v>3237448</v>
      </c>
      <c r="BH29" s="124">
        <v>3260477</v>
      </c>
      <c r="BI29" s="124">
        <v>3262280</v>
      </c>
      <c r="BJ29" s="124">
        <v>3275815</v>
      </c>
      <c r="BK29" s="124">
        <v>3307618</v>
      </c>
      <c r="BL29" s="124">
        <v>3387119</v>
      </c>
      <c r="BM29" s="124">
        <v>3495939</v>
      </c>
      <c r="BN29" s="124">
        <v>3613734</v>
      </c>
      <c r="BO29" s="124">
        <v>3724168</v>
      </c>
      <c r="BP29" s="117">
        <v>3826653</v>
      </c>
      <c r="BQ29" s="117">
        <v>3919972</v>
      </c>
      <c r="BR29" s="117">
        <v>4018293</v>
      </c>
      <c r="BS29" s="117">
        <v>4116639</v>
      </c>
      <c r="BT29" s="117">
        <v>4226018</v>
      </c>
      <c r="BU29" s="117">
        <v>4328070</v>
      </c>
      <c r="BV29" s="117">
        <v>4433068</v>
      </c>
      <c r="BW29" s="117">
        <v>4504265</v>
      </c>
      <c r="BX29" s="117">
        <v>4548775</v>
      </c>
      <c r="BY29" s="117">
        <v>4599681</v>
      </c>
      <c r="BZ29" s="117">
        <v>4660780</v>
      </c>
      <c r="CA29" s="117">
        <v>4720423</v>
      </c>
      <c r="CB29" s="117">
        <v>4803868</v>
      </c>
      <c r="CC29" s="117">
        <v>4889730</v>
      </c>
      <c r="CD29" s="117">
        <v>4972195</v>
      </c>
      <c r="CE29" s="30">
        <v>5047692</v>
      </c>
      <c r="CF29" s="30">
        <v>5116796</v>
      </c>
      <c r="CG29" s="13">
        <v>5187582</v>
      </c>
      <c r="CH29" s="13">
        <v>5268367</v>
      </c>
      <c r="CI29" s="13">
        <v>5355866</v>
      </c>
    </row>
    <row r="30" spans="1:87" ht="12.75" customHeight="1" x14ac:dyDescent="0.2">
      <c r="A30" s="72" t="s">
        <v>28</v>
      </c>
      <c r="B30" s="124" t="s">
        <v>0</v>
      </c>
      <c r="C30" s="124" t="s">
        <v>0</v>
      </c>
      <c r="D30" s="124" t="s">
        <v>0</v>
      </c>
      <c r="E30" s="124" t="s">
        <v>0</v>
      </c>
      <c r="F30" s="124" t="s">
        <v>0</v>
      </c>
      <c r="G30" s="124" t="s">
        <v>0</v>
      </c>
      <c r="H30" s="124" t="s">
        <v>0</v>
      </c>
      <c r="I30" s="124" t="s">
        <v>0</v>
      </c>
      <c r="J30" s="124" t="s">
        <v>0</v>
      </c>
      <c r="K30" s="124" t="s">
        <v>0</v>
      </c>
      <c r="L30" s="124" t="s">
        <v>0</v>
      </c>
      <c r="M30" s="124" t="s">
        <v>0</v>
      </c>
      <c r="N30" s="124" t="s">
        <v>0</v>
      </c>
      <c r="O30" s="124" t="s">
        <v>0</v>
      </c>
      <c r="P30" s="124" t="s">
        <v>0</v>
      </c>
      <c r="Q30" s="124" t="s">
        <v>0</v>
      </c>
      <c r="R30" s="124" t="s">
        <v>0</v>
      </c>
      <c r="S30" s="124" t="s">
        <v>0</v>
      </c>
      <c r="T30" s="124" t="s">
        <v>0</v>
      </c>
      <c r="U30" s="124" t="s">
        <v>0</v>
      </c>
      <c r="V30" s="124" t="s">
        <v>0</v>
      </c>
      <c r="W30" s="124">
        <v>499000</v>
      </c>
      <c r="X30" s="124">
        <v>502000</v>
      </c>
      <c r="Y30" s="124">
        <v>495000</v>
      </c>
      <c r="Z30" s="124">
        <v>499000</v>
      </c>
      <c r="AA30" s="124">
        <v>504000</v>
      </c>
      <c r="AB30" s="124">
        <v>529000</v>
      </c>
      <c r="AC30" s="124">
        <v>548000</v>
      </c>
      <c r="AD30" s="124">
        <v>573000</v>
      </c>
      <c r="AE30" s="124">
        <v>605000</v>
      </c>
      <c r="AF30" s="124">
        <v>622000</v>
      </c>
      <c r="AG30" s="124">
        <v>642000</v>
      </c>
      <c r="AH30" s="124">
        <v>659000</v>
      </c>
      <c r="AI30" s="124">
        <v>684000</v>
      </c>
      <c r="AJ30" s="124">
        <v>682000</v>
      </c>
      <c r="AK30" s="124">
        <v>700000</v>
      </c>
      <c r="AL30" s="124">
        <v>704000</v>
      </c>
      <c r="AM30" s="124">
        <v>710000</v>
      </c>
      <c r="AN30" s="124">
        <v>723000</v>
      </c>
      <c r="AO30" s="124">
        <v>734000</v>
      </c>
      <c r="AP30" s="124">
        <v>743000</v>
      </c>
      <c r="AQ30" s="124">
        <v>762920</v>
      </c>
      <c r="AR30" s="124">
        <v>791580</v>
      </c>
      <c r="AS30" s="124">
        <v>818104</v>
      </c>
      <c r="AT30" s="124">
        <v>841851</v>
      </c>
      <c r="AU30" s="124">
        <v>858121</v>
      </c>
      <c r="AV30" s="124">
        <v>875052</v>
      </c>
      <c r="AW30" s="124">
        <v>892335</v>
      </c>
      <c r="AX30" s="124">
        <v>915749</v>
      </c>
      <c r="AY30" s="124">
        <v>928816</v>
      </c>
      <c r="AZ30" s="124">
        <v>950050</v>
      </c>
      <c r="BA30" s="124">
        <v>967710</v>
      </c>
      <c r="BB30" s="124">
        <v>978195</v>
      </c>
      <c r="BC30" s="124">
        <v>993780</v>
      </c>
      <c r="BD30" s="124">
        <v>1012717</v>
      </c>
      <c r="BE30" s="124">
        <v>1027922</v>
      </c>
      <c r="BF30" s="124">
        <v>1039698</v>
      </c>
      <c r="BG30" s="124">
        <v>1051762</v>
      </c>
      <c r="BH30" s="124">
        <v>1067917</v>
      </c>
      <c r="BI30" s="124">
        <v>1079827</v>
      </c>
      <c r="BJ30" s="124">
        <v>1094588</v>
      </c>
      <c r="BK30" s="124">
        <v>1113491</v>
      </c>
      <c r="BL30" s="124">
        <v>1136754</v>
      </c>
      <c r="BM30" s="124">
        <v>1158613</v>
      </c>
      <c r="BN30" s="124">
        <v>1172838</v>
      </c>
      <c r="BO30" s="124">
        <v>1187536</v>
      </c>
      <c r="BP30" s="117">
        <v>1196854</v>
      </c>
      <c r="BQ30" s="117">
        <v>1203755</v>
      </c>
      <c r="BR30" s="117">
        <v>1211640</v>
      </c>
      <c r="BS30" s="117">
        <v>1215233</v>
      </c>
      <c r="BT30" s="117">
        <v>1210300</v>
      </c>
      <c r="BU30" s="117">
        <v>1211566</v>
      </c>
      <c r="BV30" s="117">
        <v>1218305</v>
      </c>
      <c r="BW30" s="117">
        <v>1228069</v>
      </c>
      <c r="BX30" s="117">
        <v>1239298</v>
      </c>
      <c r="BY30" s="117">
        <v>1252782</v>
      </c>
      <c r="BZ30" s="117">
        <v>1266117</v>
      </c>
      <c r="CA30" s="117">
        <v>1309731</v>
      </c>
      <c r="CB30" s="117">
        <v>1315675</v>
      </c>
      <c r="CC30" s="117">
        <v>1332213</v>
      </c>
      <c r="CD30" s="117">
        <v>1346717</v>
      </c>
      <c r="CE30" s="30">
        <v>1363359</v>
      </c>
      <c r="CF30" s="30">
        <v>1374810</v>
      </c>
      <c r="CG30" s="13">
        <v>1392313</v>
      </c>
      <c r="CH30" s="13">
        <v>1404054</v>
      </c>
      <c r="CI30" s="13">
        <v>1419561</v>
      </c>
    </row>
    <row r="31" spans="1:87" ht="12.75" customHeight="1" x14ac:dyDescent="0.2">
      <c r="A31" s="72" t="s">
        <v>29</v>
      </c>
      <c r="B31" s="117">
        <v>447000</v>
      </c>
      <c r="C31" s="117">
        <v>447000</v>
      </c>
      <c r="D31" s="117">
        <v>454000</v>
      </c>
      <c r="E31" s="117">
        <v>459000</v>
      </c>
      <c r="F31" s="117">
        <v>464000</v>
      </c>
      <c r="G31" s="117">
        <v>473000</v>
      </c>
      <c r="H31" s="117">
        <v>481000</v>
      </c>
      <c r="I31" s="117">
        <v>495000</v>
      </c>
      <c r="J31" s="117">
        <v>507000</v>
      </c>
      <c r="K31" s="117">
        <v>513000</v>
      </c>
      <c r="L31" s="117">
        <v>521000</v>
      </c>
      <c r="M31" s="117">
        <v>522000</v>
      </c>
      <c r="N31" s="117">
        <v>502000</v>
      </c>
      <c r="O31" s="117">
        <v>481000</v>
      </c>
      <c r="P31" s="117">
        <v>499000</v>
      </c>
      <c r="Q31" s="117">
        <v>514000</v>
      </c>
      <c r="R31" s="117">
        <v>490000</v>
      </c>
      <c r="S31" s="117">
        <v>509000</v>
      </c>
      <c r="T31" s="117">
        <v>522000</v>
      </c>
      <c r="U31" s="117">
        <v>551000</v>
      </c>
      <c r="V31" s="117">
        <v>570000</v>
      </c>
      <c r="W31" s="117">
        <v>590000</v>
      </c>
      <c r="X31" s="117">
        <v>589000</v>
      </c>
      <c r="Y31" s="117">
        <v>587000</v>
      </c>
      <c r="Z31" s="117">
        <v>596000</v>
      </c>
      <c r="AA31" s="117">
        <v>600000</v>
      </c>
      <c r="AB31" s="117">
        <v>618000</v>
      </c>
      <c r="AC31" s="117">
        <v>628000</v>
      </c>
      <c r="AD31" s="117">
        <v>642000</v>
      </c>
      <c r="AE31" s="117">
        <v>646000</v>
      </c>
      <c r="AF31" s="117">
        <v>657000</v>
      </c>
      <c r="AG31" s="117">
        <v>671000</v>
      </c>
      <c r="AH31" s="117">
        <v>684000</v>
      </c>
      <c r="AI31" s="117">
        <v>692000</v>
      </c>
      <c r="AJ31" s="117">
        <v>683000</v>
      </c>
      <c r="AK31" s="117">
        <v>680000</v>
      </c>
      <c r="AL31" s="117">
        <v>686000</v>
      </c>
      <c r="AM31" s="117">
        <v>689000</v>
      </c>
      <c r="AN31" s="117">
        <v>688000</v>
      </c>
      <c r="AO31" s="117">
        <v>695000</v>
      </c>
      <c r="AP31" s="117">
        <v>707000</v>
      </c>
      <c r="AQ31" s="117">
        <v>717255</v>
      </c>
      <c r="AR31" s="117">
        <v>738749</v>
      </c>
      <c r="AS31" s="117">
        <v>763229</v>
      </c>
      <c r="AT31" s="117">
        <v>782061</v>
      </c>
      <c r="AU31" s="117">
        <v>807973</v>
      </c>
      <c r="AV31" s="117">
        <v>831981</v>
      </c>
      <c r="AW31" s="117">
        <v>856979</v>
      </c>
      <c r="AX31" s="117">
        <v>883446</v>
      </c>
      <c r="AY31" s="117">
        <v>910962</v>
      </c>
      <c r="AZ31" s="117">
        <v>932636</v>
      </c>
      <c r="BA31" s="117">
        <v>947983</v>
      </c>
      <c r="BB31" s="117">
        <v>962204</v>
      </c>
      <c r="BC31" s="117">
        <v>973719</v>
      </c>
      <c r="BD31" s="117">
        <v>981866</v>
      </c>
      <c r="BE31" s="117">
        <v>990841</v>
      </c>
      <c r="BF31" s="117">
        <v>994052</v>
      </c>
      <c r="BG31" s="117">
        <v>990222</v>
      </c>
      <c r="BH31" s="117">
        <v>984997</v>
      </c>
      <c r="BI31" s="117">
        <v>985661</v>
      </c>
      <c r="BJ31" s="117">
        <v>994422</v>
      </c>
      <c r="BK31" s="117">
        <v>1012384</v>
      </c>
      <c r="BL31" s="117">
        <v>1041316</v>
      </c>
      <c r="BM31" s="117">
        <v>1071685</v>
      </c>
      <c r="BN31" s="117">
        <v>1108768</v>
      </c>
      <c r="BO31" s="117">
        <v>1145140</v>
      </c>
      <c r="BP31" s="117">
        <v>1177322</v>
      </c>
      <c r="BQ31" s="117">
        <v>1203083</v>
      </c>
      <c r="BR31" s="117">
        <v>1228520</v>
      </c>
      <c r="BS31" s="117">
        <v>1252330</v>
      </c>
      <c r="BT31" s="117">
        <v>1275674</v>
      </c>
      <c r="BU31" s="117">
        <v>1299551</v>
      </c>
      <c r="BV31" s="117">
        <v>1321170</v>
      </c>
      <c r="BW31" s="117">
        <v>1342149</v>
      </c>
      <c r="BX31" s="117">
        <v>1364109</v>
      </c>
      <c r="BY31" s="117">
        <v>1391718</v>
      </c>
      <c r="BZ31" s="117">
        <v>1425862</v>
      </c>
      <c r="CA31" s="117">
        <v>1468669</v>
      </c>
      <c r="CB31" s="117">
        <v>1505105</v>
      </c>
      <c r="CC31" s="117">
        <v>1534320</v>
      </c>
      <c r="CD31" s="117">
        <v>1554439</v>
      </c>
      <c r="CE31" s="30">
        <v>1571102</v>
      </c>
      <c r="CF31" s="30">
        <v>1584985</v>
      </c>
      <c r="CG31" s="13">
        <v>1595728</v>
      </c>
      <c r="CH31" s="13">
        <v>1612136</v>
      </c>
      <c r="CI31" s="13">
        <v>1634464</v>
      </c>
    </row>
    <row r="32" spans="1:87" ht="12.75" customHeight="1" x14ac:dyDescent="0.2">
      <c r="A32" s="72" t="s">
        <v>39</v>
      </c>
      <c r="B32" s="117">
        <v>524000</v>
      </c>
      <c r="C32" s="117">
        <v>539000</v>
      </c>
      <c r="D32" s="117">
        <v>540000</v>
      </c>
      <c r="E32" s="117">
        <v>540000</v>
      </c>
      <c r="F32" s="117">
        <v>541000</v>
      </c>
      <c r="G32" s="117">
        <v>545000</v>
      </c>
      <c r="H32" s="117">
        <v>550000</v>
      </c>
      <c r="I32" s="117">
        <v>554000</v>
      </c>
      <c r="J32" s="117">
        <v>554000</v>
      </c>
      <c r="K32" s="117">
        <v>552000</v>
      </c>
      <c r="L32" s="117">
        <v>555000</v>
      </c>
      <c r="M32" s="117">
        <v>558000</v>
      </c>
      <c r="N32" s="117">
        <v>543000</v>
      </c>
      <c r="O32" s="117">
        <v>521000</v>
      </c>
      <c r="P32" s="117">
        <v>483000</v>
      </c>
      <c r="Q32" s="117">
        <v>471000</v>
      </c>
      <c r="R32" s="117">
        <v>477000</v>
      </c>
      <c r="S32" s="117">
        <v>514000</v>
      </c>
      <c r="T32" s="117">
        <v>530000</v>
      </c>
      <c r="U32" s="117">
        <v>542000</v>
      </c>
      <c r="V32" s="117">
        <v>569000</v>
      </c>
      <c r="W32" s="117">
        <v>593000</v>
      </c>
      <c r="X32" s="117">
        <v>596000</v>
      </c>
      <c r="Y32" s="117">
        <v>602000</v>
      </c>
      <c r="Z32" s="117">
        <v>616000</v>
      </c>
      <c r="AA32" s="117">
        <v>624000</v>
      </c>
      <c r="AB32" s="117">
        <v>636000</v>
      </c>
      <c r="AC32" s="117">
        <v>656000</v>
      </c>
      <c r="AD32" s="117">
        <v>667000</v>
      </c>
      <c r="AE32" s="117">
        <v>666000</v>
      </c>
      <c r="AF32" s="117">
        <v>669000</v>
      </c>
      <c r="AG32" s="117">
        <v>679000</v>
      </c>
      <c r="AH32" s="117">
        <v>696000</v>
      </c>
      <c r="AI32" s="117">
        <v>698000</v>
      </c>
      <c r="AJ32" s="117">
        <v>703000</v>
      </c>
      <c r="AK32" s="117">
        <v>706000</v>
      </c>
      <c r="AL32" s="117">
        <v>706000</v>
      </c>
      <c r="AM32" s="117">
        <v>707000</v>
      </c>
      <c r="AN32" s="117">
        <v>701000</v>
      </c>
      <c r="AO32" s="117">
        <v>700000</v>
      </c>
      <c r="AP32" s="117">
        <v>694000</v>
      </c>
      <c r="AQ32" s="117">
        <v>697172</v>
      </c>
      <c r="AR32" s="117">
        <v>711037</v>
      </c>
      <c r="AS32" s="117">
        <v>719138</v>
      </c>
      <c r="AT32" s="117">
        <v>727389</v>
      </c>
      <c r="AU32" s="117">
        <v>737203</v>
      </c>
      <c r="AV32" s="117">
        <v>749208</v>
      </c>
      <c r="AW32" s="117">
        <v>758521</v>
      </c>
      <c r="AX32" s="117">
        <v>771354</v>
      </c>
      <c r="AY32" s="117">
        <v>784043</v>
      </c>
      <c r="AZ32" s="117">
        <v>789167</v>
      </c>
      <c r="BA32" s="117">
        <v>788752</v>
      </c>
      <c r="BB32" s="117">
        <v>795325</v>
      </c>
      <c r="BC32" s="117">
        <v>803984</v>
      </c>
      <c r="BD32" s="117">
        <v>814029</v>
      </c>
      <c r="BE32" s="117">
        <v>820904</v>
      </c>
      <c r="BF32" s="117">
        <v>822320</v>
      </c>
      <c r="BG32" s="117">
        <v>813738</v>
      </c>
      <c r="BH32" s="117">
        <v>805064</v>
      </c>
      <c r="BI32" s="117">
        <v>800200</v>
      </c>
      <c r="BJ32" s="117">
        <v>799634</v>
      </c>
      <c r="BK32" s="117">
        <v>800204</v>
      </c>
      <c r="BL32" s="117">
        <v>809680</v>
      </c>
      <c r="BM32" s="117">
        <v>825770</v>
      </c>
      <c r="BN32" s="117">
        <v>844761</v>
      </c>
      <c r="BO32" s="117">
        <v>861306</v>
      </c>
      <c r="BP32" s="117">
        <v>876553</v>
      </c>
      <c r="BQ32" s="117">
        <v>886254</v>
      </c>
      <c r="BR32" s="117">
        <v>889865</v>
      </c>
      <c r="BS32" s="117">
        <v>892431</v>
      </c>
      <c r="BT32" s="117">
        <v>897507</v>
      </c>
      <c r="BU32" s="117">
        <v>903293</v>
      </c>
      <c r="BV32" s="117">
        <v>905873</v>
      </c>
      <c r="BW32" s="117">
        <v>909868</v>
      </c>
      <c r="BX32" s="117">
        <v>916750</v>
      </c>
      <c r="BY32" s="117">
        <v>925887</v>
      </c>
      <c r="BZ32" s="117">
        <v>934801</v>
      </c>
      <c r="CA32" s="117">
        <v>952692</v>
      </c>
      <c r="CB32" s="117">
        <v>964706</v>
      </c>
      <c r="CC32" s="117">
        <v>976415</v>
      </c>
      <c r="CD32" s="117">
        <v>983982</v>
      </c>
      <c r="CE32" s="30">
        <v>990958</v>
      </c>
      <c r="CF32" s="30">
        <v>998199</v>
      </c>
      <c r="CG32" s="13">
        <v>1005141</v>
      </c>
      <c r="CH32" s="13">
        <v>1015165</v>
      </c>
      <c r="CI32" s="13">
        <v>1023579</v>
      </c>
    </row>
    <row r="33" spans="1:87" ht="12.75" customHeight="1" x14ac:dyDescent="0.2">
      <c r="A33" s="72" t="s">
        <v>41</v>
      </c>
      <c r="B33" s="117">
        <v>90000</v>
      </c>
      <c r="C33" s="117">
        <v>92000</v>
      </c>
      <c r="D33" s="117">
        <v>94000</v>
      </c>
      <c r="E33" s="117">
        <v>96000</v>
      </c>
      <c r="F33" s="117">
        <v>96000</v>
      </c>
      <c r="G33" s="117">
        <v>98000</v>
      </c>
      <c r="H33" s="117">
        <v>100000</v>
      </c>
      <c r="I33" s="117">
        <v>101000</v>
      </c>
      <c r="J33" s="117">
        <v>103000</v>
      </c>
      <c r="K33" s="117">
        <v>105000</v>
      </c>
      <c r="L33" s="117">
        <v>107000</v>
      </c>
      <c r="M33" s="117">
        <v>113000</v>
      </c>
      <c r="N33" s="117">
        <v>122000</v>
      </c>
      <c r="O33" s="117">
        <v>139000</v>
      </c>
      <c r="P33" s="117">
        <v>152000</v>
      </c>
      <c r="Q33" s="117">
        <v>155000</v>
      </c>
      <c r="R33" s="117">
        <v>147000</v>
      </c>
      <c r="S33" s="117">
        <v>145000</v>
      </c>
      <c r="T33" s="117">
        <v>149000</v>
      </c>
      <c r="U33" s="117">
        <v>156000</v>
      </c>
      <c r="V33" s="117">
        <v>157000</v>
      </c>
      <c r="W33" s="117">
        <v>162000</v>
      </c>
      <c r="X33" s="117">
        <v>168000</v>
      </c>
      <c r="Y33" s="117">
        <v>181000</v>
      </c>
      <c r="Z33" s="117">
        <v>195000</v>
      </c>
      <c r="AA33" s="117">
        <v>213000</v>
      </c>
      <c r="AB33" s="117">
        <v>237000</v>
      </c>
      <c r="AC33" s="117">
        <v>250000</v>
      </c>
      <c r="AD33" s="117">
        <v>260000</v>
      </c>
      <c r="AE33" s="117">
        <v>269000</v>
      </c>
      <c r="AF33" s="117">
        <v>279000</v>
      </c>
      <c r="AG33" s="117">
        <v>291000</v>
      </c>
      <c r="AH33" s="117">
        <v>315000</v>
      </c>
      <c r="AI33" s="117">
        <v>352000</v>
      </c>
      <c r="AJ33" s="117">
        <v>397000</v>
      </c>
      <c r="AK33" s="117">
        <v>426000</v>
      </c>
      <c r="AL33" s="117">
        <v>444000</v>
      </c>
      <c r="AM33" s="117">
        <v>446000</v>
      </c>
      <c r="AN33" s="117">
        <v>449000</v>
      </c>
      <c r="AO33" s="117">
        <v>464000</v>
      </c>
      <c r="AP33" s="117">
        <v>480000</v>
      </c>
      <c r="AQ33" s="117">
        <v>493223</v>
      </c>
      <c r="AR33" s="117">
        <v>519989</v>
      </c>
      <c r="AS33" s="117">
        <v>546736</v>
      </c>
      <c r="AT33" s="117">
        <v>568910</v>
      </c>
      <c r="AU33" s="117">
        <v>596713</v>
      </c>
      <c r="AV33" s="117">
        <v>619847</v>
      </c>
      <c r="AW33" s="117">
        <v>646823</v>
      </c>
      <c r="AX33" s="117">
        <v>678134</v>
      </c>
      <c r="AY33" s="117">
        <v>719345</v>
      </c>
      <c r="AZ33" s="117">
        <v>765121</v>
      </c>
      <c r="BA33" s="117">
        <v>810215</v>
      </c>
      <c r="BB33" s="117">
        <v>847656</v>
      </c>
      <c r="BC33" s="117">
        <v>881538</v>
      </c>
      <c r="BD33" s="117">
        <v>901978</v>
      </c>
      <c r="BE33" s="117">
        <v>924921</v>
      </c>
      <c r="BF33" s="117">
        <v>951032</v>
      </c>
      <c r="BG33" s="117">
        <v>980614</v>
      </c>
      <c r="BH33" s="117">
        <v>1023374</v>
      </c>
      <c r="BI33" s="117">
        <v>1075023</v>
      </c>
      <c r="BJ33" s="117">
        <v>1137382</v>
      </c>
      <c r="BK33" s="117">
        <v>1220695</v>
      </c>
      <c r="BL33" s="117">
        <v>1296171</v>
      </c>
      <c r="BM33" s="117">
        <v>1351367</v>
      </c>
      <c r="BN33" s="117">
        <v>1411215</v>
      </c>
      <c r="BO33" s="117">
        <v>1499298</v>
      </c>
      <c r="BP33" s="117">
        <v>1581578</v>
      </c>
      <c r="BQ33" s="117">
        <v>1666320</v>
      </c>
      <c r="BR33" s="117">
        <v>1764104</v>
      </c>
      <c r="BS33" s="117">
        <v>1853191</v>
      </c>
      <c r="BT33" s="117">
        <v>1934718</v>
      </c>
      <c r="BU33" s="117">
        <v>2018211</v>
      </c>
      <c r="BV33" s="117">
        <v>2094509</v>
      </c>
      <c r="BW33" s="117">
        <v>2166214</v>
      </c>
      <c r="BX33" s="117">
        <v>2236949</v>
      </c>
      <c r="BY33" s="117">
        <v>2328703</v>
      </c>
      <c r="BZ33" s="117">
        <v>2408804</v>
      </c>
      <c r="CA33" s="117">
        <v>2522658</v>
      </c>
      <c r="CB33" s="117">
        <v>2601072</v>
      </c>
      <c r="CC33" s="117">
        <v>2653630</v>
      </c>
      <c r="CD33" s="117">
        <v>2684665</v>
      </c>
      <c r="CE33" s="30">
        <v>2704283</v>
      </c>
      <c r="CF33" s="30">
        <v>2723322</v>
      </c>
      <c r="CG33" s="13">
        <v>2758931</v>
      </c>
      <c r="CH33" s="13">
        <v>2790136</v>
      </c>
      <c r="CI33" s="13">
        <v>2839099</v>
      </c>
    </row>
    <row r="34" spans="1:87" ht="12.75" customHeight="1" x14ac:dyDescent="0.2">
      <c r="A34" s="72" t="s">
        <v>44</v>
      </c>
      <c r="B34" s="117">
        <v>420000</v>
      </c>
      <c r="C34" s="117">
        <v>427000</v>
      </c>
      <c r="D34" s="117">
        <v>436000</v>
      </c>
      <c r="E34" s="117">
        <v>441000</v>
      </c>
      <c r="F34" s="117">
        <v>449000</v>
      </c>
      <c r="G34" s="117">
        <v>461000</v>
      </c>
      <c r="H34" s="117">
        <v>475000</v>
      </c>
      <c r="I34" s="117">
        <v>489000</v>
      </c>
      <c r="J34" s="117">
        <v>503000</v>
      </c>
      <c r="K34" s="117">
        <v>513000</v>
      </c>
      <c r="L34" s="117">
        <v>523000</v>
      </c>
      <c r="M34" s="117">
        <v>531000</v>
      </c>
      <c r="N34" s="117">
        <v>505000</v>
      </c>
      <c r="O34" s="117">
        <v>508000</v>
      </c>
      <c r="P34" s="117">
        <v>533000</v>
      </c>
      <c r="Q34" s="117">
        <v>526000</v>
      </c>
      <c r="R34" s="117">
        <v>530000</v>
      </c>
      <c r="S34" s="117">
        <v>562000</v>
      </c>
      <c r="T34" s="117">
        <v>582000</v>
      </c>
      <c r="U34" s="117">
        <v>604000</v>
      </c>
      <c r="V34" s="117">
        <v>644000</v>
      </c>
      <c r="W34" s="117">
        <v>689000</v>
      </c>
      <c r="X34" s="117">
        <v>717000</v>
      </c>
      <c r="Y34" s="117">
        <v>735000</v>
      </c>
      <c r="Z34" s="117">
        <v>756000</v>
      </c>
      <c r="AA34" s="117">
        <v>763000</v>
      </c>
      <c r="AB34" s="117">
        <v>785000</v>
      </c>
      <c r="AC34" s="117">
        <v>806000</v>
      </c>
      <c r="AD34" s="117">
        <v>847000</v>
      </c>
      <c r="AE34" s="117">
        <v>886000</v>
      </c>
      <c r="AF34" s="117">
        <v>919000</v>
      </c>
      <c r="AG34" s="117">
        <v>954000</v>
      </c>
      <c r="AH34" s="117">
        <v>965000</v>
      </c>
      <c r="AI34" s="117">
        <v>979000</v>
      </c>
      <c r="AJ34" s="117">
        <v>989000</v>
      </c>
      <c r="AK34" s="117">
        <v>1006000</v>
      </c>
      <c r="AL34" s="117">
        <v>1012000</v>
      </c>
      <c r="AM34" s="117">
        <v>1007000</v>
      </c>
      <c r="AN34" s="117">
        <v>1000000</v>
      </c>
      <c r="AO34" s="117">
        <v>994000</v>
      </c>
      <c r="AP34" s="117">
        <v>1011000</v>
      </c>
      <c r="AQ34" s="117">
        <v>1023206</v>
      </c>
      <c r="AR34" s="117">
        <v>1053258</v>
      </c>
      <c r="AS34" s="117">
        <v>1077815</v>
      </c>
      <c r="AT34" s="117">
        <v>1104225</v>
      </c>
      <c r="AU34" s="117">
        <v>1129568</v>
      </c>
      <c r="AV34" s="117">
        <v>1162682</v>
      </c>
      <c r="AW34" s="117">
        <v>1195162</v>
      </c>
      <c r="AX34" s="117">
        <v>1225245</v>
      </c>
      <c r="AY34" s="117">
        <v>1251848</v>
      </c>
      <c r="AZ34" s="117">
        <v>1280539</v>
      </c>
      <c r="BA34" s="117">
        <v>1309400</v>
      </c>
      <c r="BB34" s="117">
        <v>1332747</v>
      </c>
      <c r="BC34" s="117">
        <v>1363822</v>
      </c>
      <c r="BD34" s="117">
        <v>1394362</v>
      </c>
      <c r="BE34" s="117">
        <v>1416719</v>
      </c>
      <c r="BF34" s="117">
        <v>1438360</v>
      </c>
      <c r="BG34" s="117">
        <v>1462728</v>
      </c>
      <c r="BH34" s="117">
        <v>1478519</v>
      </c>
      <c r="BI34" s="117">
        <v>1490336</v>
      </c>
      <c r="BJ34" s="117">
        <v>1503901</v>
      </c>
      <c r="BK34" s="117">
        <v>1521574</v>
      </c>
      <c r="BL34" s="117">
        <v>1555305</v>
      </c>
      <c r="BM34" s="117">
        <v>1595442</v>
      </c>
      <c r="BN34" s="117">
        <v>1636453</v>
      </c>
      <c r="BO34" s="117">
        <v>1682398</v>
      </c>
      <c r="BP34" s="117">
        <v>1720394</v>
      </c>
      <c r="BQ34" s="117">
        <v>1752326</v>
      </c>
      <c r="BR34" s="117">
        <v>1774839</v>
      </c>
      <c r="BS34" s="117">
        <v>1793484</v>
      </c>
      <c r="BT34" s="117">
        <v>1808082</v>
      </c>
      <c r="BU34" s="117">
        <v>1820813</v>
      </c>
      <c r="BV34" s="117">
        <v>1828809</v>
      </c>
      <c r="BW34" s="117">
        <v>1850035</v>
      </c>
      <c r="BX34" s="117">
        <v>1869683</v>
      </c>
      <c r="BY34" s="117">
        <v>1891829</v>
      </c>
      <c r="BZ34" s="117">
        <v>1916538</v>
      </c>
      <c r="CA34" s="117">
        <v>1962137</v>
      </c>
      <c r="CB34" s="117">
        <v>1990070</v>
      </c>
      <c r="CC34" s="117">
        <v>2010662</v>
      </c>
      <c r="CD34" s="117">
        <v>2036802</v>
      </c>
      <c r="CE34" s="30">
        <v>2065913</v>
      </c>
      <c r="CF34" s="30">
        <v>2082224</v>
      </c>
      <c r="CG34" s="13">
        <v>2085538</v>
      </c>
      <c r="CH34" s="13">
        <v>2085287</v>
      </c>
      <c r="CI34" s="13">
        <v>2085572</v>
      </c>
    </row>
    <row r="35" spans="1:87" ht="12.75" customHeight="1" x14ac:dyDescent="0.2">
      <c r="A35" s="72" t="s">
        <v>48</v>
      </c>
      <c r="B35" s="117">
        <v>947000</v>
      </c>
      <c r="C35" s="117">
        <v>956000</v>
      </c>
      <c r="D35" s="117">
        <v>966000</v>
      </c>
      <c r="E35" s="117">
        <v>972000</v>
      </c>
      <c r="F35" s="117">
        <v>978000</v>
      </c>
      <c r="G35" s="117">
        <v>985000</v>
      </c>
      <c r="H35" s="117">
        <v>1001000</v>
      </c>
      <c r="I35" s="117">
        <v>1025000</v>
      </c>
      <c r="J35" s="117">
        <v>1048000</v>
      </c>
      <c r="K35" s="117">
        <v>1067000</v>
      </c>
      <c r="L35" s="117">
        <v>1081000</v>
      </c>
      <c r="M35" s="117">
        <v>1086000</v>
      </c>
      <c r="N35" s="117">
        <v>1070000</v>
      </c>
      <c r="O35" s="117">
        <v>1128000</v>
      </c>
      <c r="P35" s="117">
        <v>1228000</v>
      </c>
      <c r="Q35" s="117">
        <v>1249000</v>
      </c>
      <c r="R35" s="117">
        <v>1260000</v>
      </c>
      <c r="S35" s="117">
        <v>1342000</v>
      </c>
      <c r="T35" s="117">
        <v>1364000</v>
      </c>
      <c r="U35" s="117">
        <v>1405000</v>
      </c>
      <c r="V35" s="117">
        <v>1431000</v>
      </c>
      <c r="W35" s="117">
        <v>1532000</v>
      </c>
      <c r="X35" s="117">
        <v>1556000</v>
      </c>
      <c r="Y35" s="117">
        <v>1582000</v>
      </c>
      <c r="Z35" s="117">
        <v>1601000</v>
      </c>
      <c r="AA35" s="117">
        <v>1626000</v>
      </c>
      <c r="AB35" s="117">
        <v>1659000</v>
      </c>
      <c r="AC35" s="117">
        <v>1698000</v>
      </c>
      <c r="AD35" s="117">
        <v>1712000</v>
      </c>
      <c r="AE35" s="117">
        <v>1718000</v>
      </c>
      <c r="AF35" s="117">
        <v>1746000</v>
      </c>
      <c r="AG35" s="117">
        <v>1772000</v>
      </c>
      <c r="AH35" s="117">
        <v>1787000</v>
      </c>
      <c r="AI35" s="117">
        <v>1818000</v>
      </c>
      <c r="AJ35" s="117">
        <v>1853000</v>
      </c>
      <c r="AK35" s="117">
        <v>1888000</v>
      </c>
      <c r="AL35" s="117">
        <v>1937000</v>
      </c>
      <c r="AM35" s="117">
        <v>1969000</v>
      </c>
      <c r="AN35" s="117">
        <v>1979000</v>
      </c>
      <c r="AO35" s="117">
        <v>2004000</v>
      </c>
      <c r="AP35" s="117">
        <v>2062000</v>
      </c>
      <c r="AQ35" s="117">
        <v>2100388</v>
      </c>
      <c r="AR35" s="117">
        <v>2149890</v>
      </c>
      <c r="AS35" s="117">
        <v>2195219</v>
      </c>
      <c r="AT35" s="117">
        <v>2238878</v>
      </c>
      <c r="AU35" s="117">
        <v>2280956</v>
      </c>
      <c r="AV35" s="117">
        <v>2324622</v>
      </c>
      <c r="AW35" s="117">
        <v>2372155</v>
      </c>
      <c r="AX35" s="117">
        <v>2439355</v>
      </c>
      <c r="AY35" s="117">
        <v>2509609</v>
      </c>
      <c r="AZ35" s="117">
        <v>2578312</v>
      </c>
      <c r="BA35" s="117">
        <v>2641218</v>
      </c>
      <c r="BB35" s="117">
        <v>2667985</v>
      </c>
      <c r="BC35" s="117">
        <v>2664919</v>
      </c>
      <c r="BD35" s="117">
        <v>2653071</v>
      </c>
      <c r="BE35" s="117">
        <v>2666589</v>
      </c>
      <c r="BF35" s="117">
        <v>2672648</v>
      </c>
      <c r="BG35" s="117">
        <v>2683526</v>
      </c>
      <c r="BH35" s="117">
        <v>2700996</v>
      </c>
      <c r="BI35" s="117">
        <v>2741297</v>
      </c>
      <c r="BJ35" s="117">
        <v>2790579</v>
      </c>
      <c r="BK35" s="117">
        <v>2860375</v>
      </c>
      <c r="BL35" s="117">
        <v>2928507</v>
      </c>
      <c r="BM35" s="117">
        <v>2991755</v>
      </c>
      <c r="BN35" s="117">
        <v>3060367</v>
      </c>
      <c r="BO35" s="117">
        <v>3121264</v>
      </c>
      <c r="BP35" s="117">
        <v>3184369</v>
      </c>
      <c r="BQ35" s="117">
        <v>3247111</v>
      </c>
      <c r="BR35" s="117">
        <v>3304310</v>
      </c>
      <c r="BS35" s="117">
        <v>3352449</v>
      </c>
      <c r="BT35" s="117">
        <v>3393941</v>
      </c>
      <c r="BU35" s="117">
        <v>3430891</v>
      </c>
      <c r="BV35" s="117">
        <v>3470382</v>
      </c>
      <c r="BW35" s="117">
        <v>3517111</v>
      </c>
      <c r="BX35" s="117">
        <v>3550180</v>
      </c>
      <c r="BY35" s="117">
        <v>3573505</v>
      </c>
      <c r="BZ35" s="117">
        <v>3617869</v>
      </c>
      <c r="CA35" s="117">
        <v>3670883</v>
      </c>
      <c r="CB35" s="117">
        <v>3722417</v>
      </c>
      <c r="CC35" s="117">
        <v>3768748</v>
      </c>
      <c r="CD35" s="117">
        <v>3808600</v>
      </c>
      <c r="CE35" s="30">
        <v>3838332</v>
      </c>
      <c r="CF35" s="30">
        <v>3871859</v>
      </c>
      <c r="CG35" s="13">
        <v>3899353</v>
      </c>
      <c r="CH35" s="13">
        <v>3930065</v>
      </c>
      <c r="CI35" s="13">
        <v>3970239</v>
      </c>
    </row>
    <row r="36" spans="1:87" ht="12.75" customHeight="1" x14ac:dyDescent="0.2">
      <c r="A36" s="72" t="s">
        <v>51</v>
      </c>
      <c r="B36" s="117">
        <v>508000</v>
      </c>
      <c r="C36" s="117">
        <v>509000</v>
      </c>
      <c r="D36" s="117">
        <v>513000</v>
      </c>
      <c r="E36" s="117">
        <v>517000</v>
      </c>
      <c r="F36" s="117">
        <v>520000</v>
      </c>
      <c r="G36" s="117">
        <v>522000</v>
      </c>
      <c r="H36" s="117">
        <v>526000</v>
      </c>
      <c r="I36" s="117">
        <v>527000</v>
      </c>
      <c r="J36" s="117">
        <v>529000</v>
      </c>
      <c r="K36" s="117">
        <v>535000</v>
      </c>
      <c r="L36" s="117">
        <v>543000</v>
      </c>
      <c r="M36" s="117">
        <v>552000</v>
      </c>
      <c r="N36" s="117">
        <v>551000</v>
      </c>
      <c r="O36" s="117">
        <v>582000</v>
      </c>
      <c r="P36" s="117">
        <v>627000</v>
      </c>
      <c r="Q36" s="117">
        <v>616000</v>
      </c>
      <c r="R36" s="117">
        <v>596000</v>
      </c>
      <c r="S36" s="117">
        <v>638000</v>
      </c>
      <c r="T36" s="117">
        <v>636000</v>
      </c>
      <c r="U36" s="117">
        <v>653000</v>
      </c>
      <c r="V36" s="117">
        <v>671000</v>
      </c>
      <c r="W36" s="117">
        <v>696000</v>
      </c>
      <c r="X36" s="117">
        <v>706000</v>
      </c>
      <c r="Y36" s="117">
        <v>724000</v>
      </c>
      <c r="Z36" s="117">
        <v>739000</v>
      </c>
      <c r="AA36" s="117">
        <v>750000</v>
      </c>
      <c r="AB36" s="117">
        <v>783000</v>
      </c>
      <c r="AC36" s="117">
        <v>809000</v>
      </c>
      <c r="AD36" s="117">
        <v>826000</v>
      </c>
      <c r="AE36" s="117">
        <v>845000</v>
      </c>
      <c r="AF36" s="117">
        <v>870000</v>
      </c>
      <c r="AG36" s="117">
        <v>900000</v>
      </c>
      <c r="AH36" s="117">
        <v>936000</v>
      </c>
      <c r="AI36" s="117">
        <v>958000</v>
      </c>
      <c r="AJ36" s="117">
        <v>974000</v>
      </c>
      <c r="AK36" s="117">
        <v>978000</v>
      </c>
      <c r="AL36" s="117">
        <v>991000</v>
      </c>
      <c r="AM36" s="117">
        <v>1009000</v>
      </c>
      <c r="AN36" s="117">
        <v>1019000</v>
      </c>
      <c r="AO36" s="117">
        <v>1029000</v>
      </c>
      <c r="AP36" s="117">
        <v>1047000</v>
      </c>
      <c r="AQ36" s="117">
        <v>1065672</v>
      </c>
      <c r="AR36" s="117">
        <v>1100733</v>
      </c>
      <c r="AS36" s="117">
        <v>1134601</v>
      </c>
      <c r="AT36" s="117">
        <v>1168784</v>
      </c>
      <c r="AU36" s="117">
        <v>1198793</v>
      </c>
      <c r="AV36" s="117">
        <v>1233935</v>
      </c>
      <c r="AW36" s="117">
        <v>1272365</v>
      </c>
      <c r="AX36" s="117">
        <v>1316421</v>
      </c>
      <c r="AY36" s="117">
        <v>1364235</v>
      </c>
      <c r="AZ36" s="117">
        <v>1416094</v>
      </c>
      <c r="BA36" s="117">
        <v>1472595</v>
      </c>
      <c r="BB36" s="117">
        <v>1515472</v>
      </c>
      <c r="BC36" s="117">
        <v>1558314</v>
      </c>
      <c r="BD36" s="117">
        <v>1594943</v>
      </c>
      <c r="BE36" s="117">
        <v>1622342</v>
      </c>
      <c r="BF36" s="117">
        <v>1642910</v>
      </c>
      <c r="BG36" s="117">
        <v>1662833</v>
      </c>
      <c r="BH36" s="117">
        <v>1678120</v>
      </c>
      <c r="BI36" s="117">
        <v>1689372</v>
      </c>
      <c r="BJ36" s="117">
        <v>1705865</v>
      </c>
      <c r="BK36" s="117">
        <v>1731223</v>
      </c>
      <c r="BL36" s="117">
        <v>1779780</v>
      </c>
      <c r="BM36" s="117">
        <v>1836799</v>
      </c>
      <c r="BN36" s="117">
        <v>1898404</v>
      </c>
      <c r="BO36" s="117">
        <v>1960446</v>
      </c>
      <c r="BP36" s="117">
        <v>2014177</v>
      </c>
      <c r="BQ36" s="117">
        <v>2067976</v>
      </c>
      <c r="BR36" s="117">
        <v>2119784</v>
      </c>
      <c r="BS36" s="117">
        <v>2165960</v>
      </c>
      <c r="BT36" s="117">
        <v>2203482</v>
      </c>
      <c r="BU36" s="117">
        <v>2244314</v>
      </c>
      <c r="BV36" s="117">
        <v>2291250</v>
      </c>
      <c r="BW36" s="117">
        <v>2334473</v>
      </c>
      <c r="BX36" s="117">
        <v>2379938</v>
      </c>
      <c r="BY36" s="117">
        <v>2438915</v>
      </c>
      <c r="BZ36" s="117">
        <v>2499637</v>
      </c>
      <c r="CA36" s="117">
        <v>2525507</v>
      </c>
      <c r="CB36" s="117">
        <v>2597746</v>
      </c>
      <c r="CC36" s="117">
        <v>2663029</v>
      </c>
      <c r="CD36" s="117">
        <v>2723421</v>
      </c>
      <c r="CE36" s="30">
        <v>2775479</v>
      </c>
      <c r="CF36" s="30">
        <v>2817222</v>
      </c>
      <c r="CG36" s="13">
        <v>2855287</v>
      </c>
      <c r="CH36" s="13">
        <v>2900872</v>
      </c>
      <c r="CI36" s="13">
        <v>2942902</v>
      </c>
    </row>
    <row r="37" spans="1:87" ht="12.75" customHeight="1" x14ac:dyDescent="0.2">
      <c r="A37" s="72" t="s">
        <v>53</v>
      </c>
      <c r="B37" s="117">
        <v>1555000</v>
      </c>
      <c r="C37" s="117">
        <v>1568000</v>
      </c>
      <c r="D37" s="117">
        <v>1581000</v>
      </c>
      <c r="E37" s="117">
        <v>1584000</v>
      </c>
      <c r="F37" s="117">
        <v>1592000</v>
      </c>
      <c r="G37" s="117">
        <v>1610000</v>
      </c>
      <c r="H37" s="117">
        <v>1629000</v>
      </c>
      <c r="I37" s="117">
        <v>1653000</v>
      </c>
      <c r="J37" s="117">
        <v>1681000</v>
      </c>
      <c r="K37" s="117">
        <v>1698000</v>
      </c>
      <c r="L37" s="117">
        <v>1715000</v>
      </c>
      <c r="M37" s="117">
        <v>1740000</v>
      </c>
      <c r="N37" s="117">
        <v>1793000</v>
      </c>
      <c r="O37" s="117">
        <v>1904000</v>
      </c>
      <c r="P37" s="117">
        <v>2022000</v>
      </c>
      <c r="Q37" s="117">
        <v>2138000</v>
      </c>
      <c r="R37" s="117">
        <v>2238000</v>
      </c>
      <c r="S37" s="117">
        <v>2300000</v>
      </c>
      <c r="T37" s="117">
        <v>2225000</v>
      </c>
      <c r="U37" s="117">
        <v>2255000</v>
      </c>
      <c r="V37" s="117">
        <v>2294000</v>
      </c>
      <c r="W37" s="117">
        <v>2387000</v>
      </c>
      <c r="X37" s="117">
        <v>2424000</v>
      </c>
      <c r="Y37" s="117">
        <v>2448000</v>
      </c>
      <c r="Z37" s="117">
        <v>2466000</v>
      </c>
      <c r="AA37" s="117">
        <v>2516000</v>
      </c>
      <c r="AB37" s="117">
        <v>2604000</v>
      </c>
      <c r="AC37" s="117">
        <v>2668000</v>
      </c>
      <c r="AD37" s="117">
        <v>2724000</v>
      </c>
      <c r="AE37" s="117">
        <v>2773000</v>
      </c>
      <c r="AF37" s="117">
        <v>2821000</v>
      </c>
      <c r="AG37" s="117">
        <v>2855000</v>
      </c>
      <c r="AH37" s="117">
        <v>2882000</v>
      </c>
      <c r="AI37" s="117">
        <v>2942000</v>
      </c>
      <c r="AJ37" s="117">
        <v>2955000</v>
      </c>
      <c r="AK37" s="117">
        <v>2961000</v>
      </c>
      <c r="AL37" s="117">
        <v>2967000</v>
      </c>
      <c r="AM37" s="117">
        <v>3057000</v>
      </c>
      <c r="AN37" s="117">
        <v>3174000</v>
      </c>
      <c r="AO37" s="117">
        <v>3270000</v>
      </c>
      <c r="AP37" s="117">
        <v>3343000</v>
      </c>
      <c r="AQ37" s="117">
        <v>3417362</v>
      </c>
      <c r="AR37" s="117">
        <v>3446958</v>
      </c>
      <c r="AS37" s="117">
        <v>3446815</v>
      </c>
      <c r="AT37" s="117">
        <v>3477227</v>
      </c>
      <c r="AU37" s="117">
        <v>3547877</v>
      </c>
      <c r="AV37" s="117">
        <v>3618824</v>
      </c>
      <c r="AW37" s="117">
        <v>3690561</v>
      </c>
      <c r="AX37" s="117">
        <v>3772360</v>
      </c>
      <c r="AY37" s="117">
        <v>3886191</v>
      </c>
      <c r="AZ37" s="117">
        <v>4012831</v>
      </c>
      <c r="BA37" s="117">
        <v>4154678</v>
      </c>
      <c r="BB37" s="117">
        <v>4235728</v>
      </c>
      <c r="BC37" s="117">
        <v>4276551</v>
      </c>
      <c r="BD37" s="117">
        <v>4300269</v>
      </c>
      <c r="BE37" s="117">
        <v>4343657</v>
      </c>
      <c r="BF37" s="117">
        <v>4400096</v>
      </c>
      <c r="BG37" s="117">
        <v>4452724</v>
      </c>
      <c r="BH37" s="117">
        <v>4531903</v>
      </c>
      <c r="BI37" s="117">
        <v>4639894</v>
      </c>
      <c r="BJ37" s="117">
        <v>4746315</v>
      </c>
      <c r="BK37" s="117">
        <v>4903043</v>
      </c>
      <c r="BL37" s="117">
        <v>5025624</v>
      </c>
      <c r="BM37" s="117">
        <v>5160757</v>
      </c>
      <c r="BN37" s="117">
        <v>5278842</v>
      </c>
      <c r="BO37" s="117">
        <v>5375161</v>
      </c>
      <c r="BP37" s="117">
        <v>5481027</v>
      </c>
      <c r="BQ37" s="117">
        <v>5569753</v>
      </c>
      <c r="BR37" s="117">
        <v>5674747</v>
      </c>
      <c r="BS37" s="117">
        <v>5769562</v>
      </c>
      <c r="BT37" s="117">
        <v>5842564</v>
      </c>
      <c r="BU37" s="117">
        <v>5911122</v>
      </c>
      <c r="BV37" s="117">
        <v>5987785</v>
      </c>
      <c r="BW37" s="117">
        <v>6056187</v>
      </c>
      <c r="BX37" s="117">
        <v>6113262</v>
      </c>
      <c r="BY37" s="117">
        <v>6184289</v>
      </c>
      <c r="BZ37" s="117">
        <v>6261282</v>
      </c>
      <c r="CA37" s="117">
        <v>6370753</v>
      </c>
      <c r="CB37" s="117">
        <v>6461587</v>
      </c>
      <c r="CC37" s="117">
        <v>6562231</v>
      </c>
      <c r="CD37" s="117">
        <v>6667426</v>
      </c>
      <c r="CE37" s="30">
        <v>6742950</v>
      </c>
      <c r="CF37" s="30">
        <v>6830038</v>
      </c>
      <c r="CG37" s="13">
        <v>6897012</v>
      </c>
      <c r="CH37" s="13">
        <v>6971406</v>
      </c>
      <c r="CI37" s="13">
        <v>7061530</v>
      </c>
    </row>
    <row r="38" spans="1:87" ht="12.75" customHeight="1" x14ac:dyDescent="0.2">
      <c r="A38" s="73" t="s">
        <v>55</v>
      </c>
      <c r="B38" s="122">
        <v>223000</v>
      </c>
      <c r="C38" s="122">
        <v>226000</v>
      </c>
      <c r="D38" s="122">
        <v>229000</v>
      </c>
      <c r="E38" s="122">
        <v>230000</v>
      </c>
      <c r="F38" s="122">
        <v>230000</v>
      </c>
      <c r="G38" s="122">
        <v>233000</v>
      </c>
      <c r="H38" s="122">
        <v>237000</v>
      </c>
      <c r="I38" s="122">
        <v>240000</v>
      </c>
      <c r="J38" s="122">
        <v>243000</v>
      </c>
      <c r="K38" s="122">
        <v>246000</v>
      </c>
      <c r="L38" s="122">
        <v>248000</v>
      </c>
      <c r="M38" s="122">
        <v>250000</v>
      </c>
      <c r="N38" s="122">
        <v>249000</v>
      </c>
      <c r="O38" s="122">
        <v>249000</v>
      </c>
      <c r="P38" s="122">
        <v>246000</v>
      </c>
      <c r="Q38" s="122">
        <v>240000</v>
      </c>
      <c r="R38" s="122">
        <v>240000</v>
      </c>
      <c r="S38" s="122">
        <v>253000</v>
      </c>
      <c r="T38" s="122">
        <v>256000</v>
      </c>
      <c r="U38" s="122">
        <v>269000</v>
      </c>
      <c r="V38" s="122">
        <v>277000</v>
      </c>
      <c r="W38" s="122">
        <v>290000</v>
      </c>
      <c r="X38" s="122">
        <v>291000</v>
      </c>
      <c r="Y38" s="122">
        <v>293000</v>
      </c>
      <c r="Z38" s="122">
        <v>290000</v>
      </c>
      <c r="AA38" s="122">
        <v>293000</v>
      </c>
      <c r="AB38" s="122">
        <v>307000</v>
      </c>
      <c r="AC38" s="122">
        <v>312000</v>
      </c>
      <c r="AD38" s="122">
        <v>314000</v>
      </c>
      <c r="AE38" s="122">
        <v>315000</v>
      </c>
      <c r="AF38" s="122">
        <v>320000</v>
      </c>
      <c r="AG38" s="122">
        <v>331000</v>
      </c>
      <c r="AH38" s="122">
        <v>337000</v>
      </c>
      <c r="AI38" s="122">
        <v>333000</v>
      </c>
      <c r="AJ38" s="122">
        <v>336000</v>
      </c>
      <c r="AK38" s="122">
        <v>339000</v>
      </c>
      <c r="AL38" s="122">
        <v>332000</v>
      </c>
      <c r="AM38" s="122">
        <v>323000</v>
      </c>
      <c r="AN38" s="122">
        <v>322000</v>
      </c>
      <c r="AO38" s="122">
        <v>324000</v>
      </c>
      <c r="AP38" s="122">
        <v>329000</v>
      </c>
      <c r="AQ38" s="122">
        <v>333795</v>
      </c>
      <c r="AR38" s="122">
        <v>340023</v>
      </c>
      <c r="AS38" s="122">
        <v>346863</v>
      </c>
      <c r="AT38" s="122">
        <v>353353</v>
      </c>
      <c r="AU38" s="122">
        <v>364548</v>
      </c>
      <c r="AV38" s="122">
        <v>380477</v>
      </c>
      <c r="AW38" s="122">
        <v>395446</v>
      </c>
      <c r="AX38" s="122">
        <v>411530</v>
      </c>
      <c r="AY38" s="122">
        <v>430897</v>
      </c>
      <c r="AZ38" s="122">
        <v>451850</v>
      </c>
      <c r="BA38" s="122">
        <v>474185</v>
      </c>
      <c r="BB38" s="122">
        <v>491712</v>
      </c>
      <c r="BC38" s="122">
        <v>506400</v>
      </c>
      <c r="BD38" s="122">
        <v>510344</v>
      </c>
      <c r="BE38" s="122">
        <v>504895</v>
      </c>
      <c r="BF38" s="122">
        <v>499696</v>
      </c>
      <c r="BG38" s="122">
        <v>495633</v>
      </c>
      <c r="BH38" s="122">
        <v>476966</v>
      </c>
      <c r="BI38" s="122">
        <v>465103</v>
      </c>
      <c r="BJ38" s="122">
        <v>458373</v>
      </c>
      <c r="BK38" s="122">
        <v>453690</v>
      </c>
      <c r="BL38" s="122">
        <v>459260</v>
      </c>
      <c r="BM38" s="122">
        <v>466251</v>
      </c>
      <c r="BN38" s="122">
        <v>473081</v>
      </c>
      <c r="BO38" s="117">
        <v>480283</v>
      </c>
      <c r="BP38" s="122">
        <v>485160</v>
      </c>
      <c r="BQ38" s="122">
        <v>488167</v>
      </c>
      <c r="BR38" s="122">
        <v>489451</v>
      </c>
      <c r="BS38" s="122">
        <v>490787</v>
      </c>
      <c r="BT38" s="122">
        <v>491780</v>
      </c>
      <c r="BU38" s="122">
        <v>493958</v>
      </c>
      <c r="BV38" s="122">
        <v>492982</v>
      </c>
      <c r="BW38" s="122">
        <v>497069</v>
      </c>
      <c r="BX38" s="122">
        <v>499189</v>
      </c>
      <c r="BY38" s="122">
        <v>502988</v>
      </c>
      <c r="BZ38" s="122">
        <v>506242</v>
      </c>
      <c r="CA38" s="122">
        <v>522667</v>
      </c>
      <c r="CB38" s="122">
        <v>534876</v>
      </c>
      <c r="CC38" s="122">
        <v>546043</v>
      </c>
      <c r="CD38" s="122">
        <v>559851</v>
      </c>
      <c r="CE38" s="30">
        <v>564554</v>
      </c>
      <c r="CF38" s="30">
        <v>568158</v>
      </c>
      <c r="CG38" s="13">
        <v>576412</v>
      </c>
      <c r="CH38" s="13">
        <v>582658</v>
      </c>
      <c r="CI38" s="149">
        <v>584153</v>
      </c>
    </row>
    <row r="39" spans="1:87" ht="12.75" customHeight="1" x14ac:dyDescent="0.2">
      <c r="A39" s="69" t="s">
        <v>70</v>
      </c>
      <c r="B39" s="58">
        <f t="shared" ref="B39:BM39" si="20">SUM(B41:B52)</f>
        <v>38447000</v>
      </c>
      <c r="C39" s="58">
        <f t="shared" si="20"/>
        <v>38667000</v>
      </c>
      <c r="D39" s="58">
        <f t="shared" si="20"/>
        <v>38872000</v>
      </c>
      <c r="E39" s="58">
        <f t="shared" si="20"/>
        <v>39053000</v>
      </c>
      <c r="F39" s="58">
        <f t="shared" si="20"/>
        <v>39199000</v>
      </c>
      <c r="G39" s="58">
        <f t="shared" si="20"/>
        <v>39287000</v>
      </c>
      <c r="H39" s="58">
        <f t="shared" si="20"/>
        <v>39454000</v>
      </c>
      <c r="I39" s="58">
        <f t="shared" si="20"/>
        <v>39561000</v>
      </c>
      <c r="J39" s="58">
        <f t="shared" si="20"/>
        <v>39640000</v>
      </c>
      <c r="K39" s="58">
        <f t="shared" si="20"/>
        <v>39734000</v>
      </c>
      <c r="L39" s="58">
        <f t="shared" si="20"/>
        <v>39961000</v>
      </c>
      <c r="M39" s="58">
        <f t="shared" si="20"/>
        <v>40223000</v>
      </c>
      <c r="N39" s="58">
        <f t="shared" si="20"/>
        <v>40334000</v>
      </c>
      <c r="O39" s="58">
        <f t="shared" si="20"/>
        <v>40284000</v>
      </c>
      <c r="P39" s="58">
        <f t="shared" si="20"/>
        <v>39246000</v>
      </c>
      <c r="Q39" s="58">
        <f t="shared" si="20"/>
        <v>38957000</v>
      </c>
      <c r="R39" s="58">
        <f t="shared" si="20"/>
        <v>38773000</v>
      </c>
      <c r="S39" s="58">
        <f t="shared" si="20"/>
        <v>41605000</v>
      </c>
      <c r="T39" s="58">
        <f t="shared" si="20"/>
        <v>42599000</v>
      </c>
      <c r="U39" s="58">
        <f t="shared" si="20"/>
        <v>43436000</v>
      </c>
      <c r="V39" s="58">
        <f t="shared" si="20"/>
        <v>44174000</v>
      </c>
      <c r="W39" s="58">
        <f t="shared" si="20"/>
        <v>44633000</v>
      </c>
      <c r="X39" s="58">
        <f t="shared" si="20"/>
        <v>45050000</v>
      </c>
      <c r="Y39" s="58">
        <f t="shared" si="20"/>
        <v>45673000</v>
      </c>
      <c r="Z39" s="58">
        <f t="shared" si="20"/>
        <v>46434000</v>
      </c>
      <c r="AA39" s="58">
        <f t="shared" si="20"/>
        <v>47516000</v>
      </c>
      <c r="AB39" s="58">
        <f t="shared" si="20"/>
        <v>48509000</v>
      </c>
      <c r="AC39" s="58">
        <f t="shared" si="20"/>
        <v>49309000</v>
      </c>
      <c r="AD39" s="58">
        <f t="shared" si="20"/>
        <v>49946000</v>
      </c>
      <c r="AE39" s="58">
        <f t="shared" si="20"/>
        <v>50572000</v>
      </c>
      <c r="AF39" s="58">
        <f t="shared" si="20"/>
        <v>51123000</v>
      </c>
      <c r="AG39" s="58">
        <f t="shared" si="20"/>
        <v>51714000</v>
      </c>
      <c r="AH39" s="58">
        <f t="shared" si="20"/>
        <v>52186000</v>
      </c>
      <c r="AI39" s="58">
        <f t="shared" si="20"/>
        <v>52584000</v>
      </c>
      <c r="AJ39" s="58">
        <f t="shared" si="20"/>
        <v>53072000</v>
      </c>
      <c r="AK39" s="58">
        <f t="shared" si="20"/>
        <v>53655000</v>
      </c>
      <c r="AL39" s="58">
        <f t="shared" si="20"/>
        <v>54224000</v>
      </c>
      <c r="AM39" s="58">
        <f t="shared" si="20"/>
        <v>54839000</v>
      </c>
      <c r="AN39" s="58">
        <f t="shared" si="20"/>
        <v>55289000</v>
      </c>
      <c r="AO39" s="58">
        <f t="shared" si="20"/>
        <v>55692000</v>
      </c>
      <c r="AP39" s="58">
        <f t="shared" si="20"/>
        <v>56106000</v>
      </c>
      <c r="AQ39" s="58">
        <f t="shared" si="20"/>
        <v>56669551</v>
      </c>
      <c r="AR39" s="58">
        <f t="shared" si="20"/>
        <v>57097135</v>
      </c>
      <c r="AS39" s="58">
        <f t="shared" si="20"/>
        <v>57387036</v>
      </c>
      <c r="AT39" s="58">
        <f t="shared" si="20"/>
        <v>57574832</v>
      </c>
      <c r="AU39" s="58">
        <f t="shared" si="20"/>
        <v>57708352</v>
      </c>
      <c r="AV39" s="58">
        <f t="shared" si="20"/>
        <v>57847936</v>
      </c>
      <c r="AW39" s="58">
        <f t="shared" si="20"/>
        <v>58050334</v>
      </c>
      <c r="AX39" s="58">
        <f t="shared" si="20"/>
        <v>58302821</v>
      </c>
      <c r="AY39" s="58">
        <f t="shared" si="20"/>
        <v>58538589</v>
      </c>
      <c r="AZ39" s="58">
        <f t="shared" si="20"/>
        <v>58708154</v>
      </c>
      <c r="BA39" s="58">
        <f t="shared" si="20"/>
        <v>58901238</v>
      </c>
      <c r="BB39" s="58">
        <f t="shared" si="20"/>
        <v>58912114</v>
      </c>
      <c r="BC39" s="58">
        <f t="shared" si="20"/>
        <v>58784122</v>
      </c>
      <c r="BD39" s="58">
        <f t="shared" si="20"/>
        <v>58691304</v>
      </c>
      <c r="BE39" s="58">
        <f t="shared" si="20"/>
        <v>58775288</v>
      </c>
      <c r="BF39" s="58">
        <f t="shared" si="20"/>
        <v>58819685</v>
      </c>
      <c r="BG39" s="58">
        <f t="shared" si="20"/>
        <v>58847758</v>
      </c>
      <c r="BH39" s="58">
        <f t="shared" si="20"/>
        <v>59017617</v>
      </c>
      <c r="BI39" s="58">
        <f t="shared" si="20"/>
        <v>59254121</v>
      </c>
      <c r="BJ39" s="58">
        <f t="shared" si="20"/>
        <v>59467778</v>
      </c>
      <c r="BK39" s="58">
        <f t="shared" si="20"/>
        <v>59788707</v>
      </c>
      <c r="BL39" s="58">
        <f t="shared" si="20"/>
        <v>60339238</v>
      </c>
      <c r="BM39" s="58">
        <f t="shared" si="20"/>
        <v>60928804</v>
      </c>
      <c r="BN39" s="58">
        <f t="shared" ref="BN39:CE39" si="21">SUM(BN41:BN52)</f>
        <v>61484354</v>
      </c>
      <c r="BO39" s="58">
        <f t="shared" si="21"/>
        <v>61970726</v>
      </c>
      <c r="BP39" s="58">
        <f t="shared" si="21"/>
        <v>62473250</v>
      </c>
      <c r="BQ39" s="58">
        <f t="shared" si="21"/>
        <v>62944737</v>
      </c>
      <c r="BR39" s="58">
        <f t="shared" si="21"/>
        <v>63344954</v>
      </c>
      <c r="BS39" s="58">
        <f t="shared" si="21"/>
        <v>63715930</v>
      </c>
      <c r="BT39" s="58">
        <f t="shared" si="21"/>
        <v>64100061</v>
      </c>
      <c r="BU39" s="58">
        <f t="shared" si="21"/>
        <v>64493956</v>
      </c>
      <c r="BV39" s="58">
        <f t="shared" si="21"/>
        <v>64815413</v>
      </c>
      <c r="BW39" s="58">
        <f t="shared" si="21"/>
        <v>65074729</v>
      </c>
      <c r="BX39" s="58">
        <f t="shared" si="21"/>
        <v>65319024</v>
      </c>
      <c r="BY39" s="58">
        <f t="shared" si="21"/>
        <v>65587713</v>
      </c>
      <c r="BZ39" s="58">
        <f t="shared" si="21"/>
        <v>65806421</v>
      </c>
      <c r="CA39" s="58">
        <f t="shared" si="21"/>
        <v>66028555</v>
      </c>
      <c r="CB39" s="58">
        <f t="shared" si="21"/>
        <v>66293689</v>
      </c>
      <c r="CC39" s="58">
        <f t="shared" si="21"/>
        <v>66523935</v>
      </c>
      <c r="CD39" s="58">
        <f t="shared" si="21"/>
        <v>66748437</v>
      </c>
      <c r="CE39" s="58">
        <f t="shared" si="21"/>
        <v>66976458</v>
      </c>
      <c r="CF39" s="58">
        <f t="shared" ref="CF39:CH39" si="22">SUM(CF41:CF52)</f>
        <v>67158835</v>
      </c>
      <c r="CG39" s="58">
        <f t="shared" si="22"/>
        <v>67316297</v>
      </c>
      <c r="CH39" s="58">
        <f t="shared" si="22"/>
        <v>67547890</v>
      </c>
      <c r="CI39" s="58">
        <f t="shared" ref="CI39" si="23">SUM(CI41:CI52)</f>
        <v>67745108</v>
      </c>
    </row>
    <row r="40" spans="1:87" ht="12.75" customHeight="1" x14ac:dyDescent="0.2">
      <c r="A40" s="61" t="s">
        <v>68</v>
      </c>
      <c r="B40" s="62">
        <f t="shared" ref="B40:BM40" si="24">(B39/B5)*100</f>
        <v>31.573717448611717</v>
      </c>
      <c r="C40" s="62">
        <f t="shared" si="24"/>
        <v>31.417428397318709</v>
      </c>
      <c r="D40" s="62">
        <f t="shared" si="24"/>
        <v>31.338783276092808</v>
      </c>
      <c r="E40" s="62">
        <f t="shared" si="24"/>
        <v>31.282692107434372</v>
      </c>
      <c r="F40" s="62">
        <f t="shared" si="24"/>
        <v>31.214365344800125</v>
      </c>
      <c r="G40" s="62">
        <f t="shared" si="24"/>
        <v>31.08837400690026</v>
      </c>
      <c r="H40" s="62">
        <f t="shared" si="24"/>
        <v>31.004864401851457</v>
      </c>
      <c r="I40" s="62">
        <f t="shared" si="24"/>
        <v>30.893997844659282</v>
      </c>
      <c r="J40" s="62">
        <f t="shared" si="24"/>
        <v>30.771141575196779</v>
      </c>
      <c r="K40" s="62">
        <f t="shared" si="24"/>
        <v>30.606051269410894</v>
      </c>
      <c r="L40" s="62">
        <f t="shared" si="24"/>
        <v>30.531615781913757</v>
      </c>
      <c r="M40" s="62">
        <f t="shared" si="24"/>
        <v>30.482361411087112</v>
      </c>
      <c r="N40" s="62">
        <f t="shared" si="24"/>
        <v>30.231529715103772</v>
      </c>
      <c r="O40" s="62">
        <f t="shared" si="24"/>
        <v>29.913120962352419</v>
      </c>
      <c r="P40" s="62">
        <f t="shared" si="24"/>
        <v>29.136506380988443</v>
      </c>
      <c r="Q40" s="62">
        <f t="shared" si="24"/>
        <v>29.056125303002052</v>
      </c>
      <c r="R40" s="62">
        <f t="shared" si="24"/>
        <v>29.068050109830796</v>
      </c>
      <c r="S40" s="62">
        <f t="shared" si="24"/>
        <v>29.583042989803609</v>
      </c>
      <c r="T40" s="62">
        <f t="shared" si="24"/>
        <v>29.651620088400101</v>
      </c>
      <c r="U40" s="62">
        <f t="shared" si="24"/>
        <v>29.732153246948815</v>
      </c>
      <c r="V40" s="62">
        <f t="shared" si="24"/>
        <v>29.71358615957919</v>
      </c>
      <c r="W40" s="62">
        <f t="shared" si="24"/>
        <v>29.388757563985223</v>
      </c>
      <c r="X40" s="62">
        <f t="shared" si="24"/>
        <v>29.258946548028835</v>
      </c>
      <c r="Y40" s="62">
        <f t="shared" si="24"/>
        <v>29.208474825572843</v>
      </c>
      <c r="Z40" s="62">
        <f t="shared" si="24"/>
        <v>29.21369521724359</v>
      </c>
      <c r="AA40" s="62">
        <f t="shared" si="24"/>
        <v>29.352425547161186</v>
      </c>
      <c r="AB40" s="62">
        <f t="shared" si="24"/>
        <v>29.38906323837681</v>
      </c>
      <c r="AC40" s="62">
        <f t="shared" si="24"/>
        <v>29.336974499934556</v>
      </c>
      <c r="AD40" s="62">
        <f t="shared" si="24"/>
        <v>29.177814906121114</v>
      </c>
      <c r="AE40" s="62">
        <f t="shared" si="24"/>
        <v>29.038833669244855</v>
      </c>
      <c r="AF40" s="62">
        <f t="shared" si="24"/>
        <v>28.860875259687475</v>
      </c>
      <c r="AG40" s="62">
        <f t="shared" si="24"/>
        <v>28.734469806414332</v>
      </c>
      <c r="AH40" s="62">
        <f t="shared" si="24"/>
        <v>28.520680307799928</v>
      </c>
      <c r="AI40" s="62">
        <f t="shared" si="24"/>
        <v>28.310694038408734</v>
      </c>
      <c r="AJ40" s="62">
        <f t="shared" si="24"/>
        <v>28.164768566182325</v>
      </c>
      <c r="AK40" s="62">
        <f t="shared" si="24"/>
        <v>28.079127090038465</v>
      </c>
      <c r="AL40" s="62">
        <f t="shared" si="24"/>
        <v>28.02896767757176</v>
      </c>
      <c r="AM40" s="62">
        <f t="shared" si="24"/>
        <v>28.050782868454572</v>
      </c>
      <c r="AN40" s="62">
        <f t="shared" si="24"/>
        <v>28.012159594680174</v>
      </c>
      <c r="AO40" s="62">
        <f t="shared" si="24"/>
        <v>27.942120895881832</v>
      </c>
      <c r="AP40" s="62">
        <f t="shared" si="24"/>
        <v>27.872110006060669</v>
      </c>
      <c r="AQ40" s="62">
        <f t="shared" si="24"/>
        <v>27.806627266288746</v>
      </c>
      <c r="AR40" s="62">
        <f t="shared" si="24"/>
        <v>27.607495746407039</v>
      </c>
      <c r="AS40" s="62">
        <f t="shared" si="24"/>
        <v>27.421846067508476</v>
      </c>
      <c r="AT40" s="62">
        <f t="shared" si="24"/>
        <v>27.241565446153444</v>
      </c>
      <c r="AU40" s="62">
        <f t="shared" si="24"/>
        <v>27.050751748546354</v>
      </c>
      <c r="AV40" s="62">
        <f t="shared" si="24"/>
        <v>26.848998836586961</v>
      </c>
      <c r="AW40" s="62">
        <f t="shared" si="24"/>
        <v>26.683201238917121</v>
      </c>
      <c r="AX40" s="62">
        <f t="shared" si="24"/>
        <v>26.530118702885581</v>
      </c>
      <c r="AY40" s="62">
        <f t="shared" si="24"/>
        <v>26.357069711906412</v>
      </c>
      <c r="AZ40" s="62">
        <f t="shared" si="24"/>
        <v>26.142639482970591</v>
      </c>
      <c r="BA40" s="62">
        <f t="shared" si="24"/>
        <v>25.922020394268813</v>
      </c>
      <c r="BB40" s="62">
        <f t="shared" si="24"/>
        <v>25.673598582976286</v>
      </c>
      <c r="BC40" s="62">
        <f t="shared" si="24"/>
        <v>25.374685916394796</v>
      </c>
      <c r="BD40" s="62">
        <f t="shared" si="24"/>
        <v>25.104067070485993</v>
      </c>
      <c r="BE40" s="62">
        <f t="shared" si="24"/>
        <v>24.923274113705045</v>
      </c>
      <c r="BF40" s="62">
        <f t="shared" si="24"/>
        <v>24.722075436156359</v>
      </c>
      <c r="BG40" s="62">
        <f t="shared" si="24"/>
        <v>24.506335828773036</v>
      </c>
      <c r="BH40" s="62">
        <f t="shared" si="24"/>
        <v>24.358362364511766</v>
      </c>
      <c r="BI40" s="62">
        <f t="shared" si="24"/>
        <v>24.234913038745958</v>
      </c>
      <c r="BJ40" s="62">
        <f t="shared" si="24"/>
        <v>24.093657502899024</v>
      </c>
      <c r="BK40" s="62">
        <f t="shared" si="24"/>
        <v>23.951619662456011</v>
      </c>
      <c r="BL40" s="62">
        <f t="shared" si="24"/>
        <v>23.851297952125176</v>
      </c>
      <c r="BM40" s="62">
        <f t="shared" si="24"/>
        <v>23.752602506752218</v>
      </c>
      <c r="BN40" s="62">
        <f t="shared" ref="BN40:CE40" si="25">(BN39/BN5)*100</f>
        <v>23.655235461651554</v>
      </c>
      <c r="BO40" s="62">
        <f t="shared" si="25"/>
        <v>23.551746371558117</v>
      </c>
      <c r="BP40" s="62">
        <f t="shared" si="25"/>
        <v>23.461629498417469</v>
      </c>
      <c r="BQ40" s="62">
        <f t="shared" si="25"/>
        <v>23.365283058492807</v>
      </c>
      <c r="BR40" s="62">
        <f t="shared" si="25"/>
        <v>23.233327865333525</v>
      </c>
      <c r="BS40" s="62">
        <f t="shared" si="25"/>
        <v>23.097691524647392</v>
      </c>
      <c r="BT40" s="62">
        <f t="shared" si="25"/>
        <v>22.971625002748709</v>
      </c>
      <c r="BU40" s="62">
        <f t="shared" si="25"/>
        <v>22.856259950736352</v>
      </c>
      <c r="BV40" s="62">
        <f t="shared" si="25"/>
        <v>22.73574408300199</v>
      </c>
      <c r="BW40" s="62">
        <f t="shared" si="25"/>
        <v>22.610786662199459</v>
      </c>
      <c r="BX40" s="62">
        <f t="shared" si="25"/>
        <v>22.49847755845629</v>
      </c>
      <c r="BY40" s="62">
        <f t="shared" si="25"/>
        <v>22.381391117923748</v>
      </c>
      <c r="BZ40" s="62">
        <f t="shared" si="25"/>
        <v>22.250454738181304</v>
      </c>
      <c r="CA40" s="62">
        <f t="shared" si="25"/>
        <v>22.129021540833484</v>
      </c>
      <c r="CB40" s="62">
        <f t="shared" si="25"/>
        <v>22.007576724944037</v>
      </c>
      <c r="CC40" s="62">
        <f t="shared" si="25"/>
        <v>21.876111477989667</v>
      </c>
      <c r="CD40" s="62">
        <f t="shared" si="25"/>
        <v>21.758354570120488</v>
      </c>
      <c r="CE40" s="62">
        <f t="shared" si="25"/>
        <v>21.652090189093361</v>
      </c>
      <c r="CF40" s="62">
        <f t="shared" ref="CF40:CH40" si="26">(CF39/CF5)*100</f>
        <v>21.553458654063867</v>
      </c>
      <c r="CG40" s="62">
        <f t="shared" si="26"/>
        <v>21.444181661960705</v>
      </c>
      <c r="CH40" s="62">
        <f t="shared" si="26"/>
        <v>21.36720275621548</v>
      </c>
      <c r="CI40" s="62">
        <f t="shared" ref="CI40" si="27">(CI39/CI5)*100</f>
        <v>21.246231414744042</v>
      </c>
    </row>
    <row r="41" spans="1:87" ht="12.75" customHeight="1" x14ac:dyDescent="0.2">
      <c r="A41" s="72" t="s">
        <v>30</v>
      </c>
      <c r="B41" s="117">
        <v>7606000</v>
      </c>
      <c r="C41" s="117">
        <v>7644000</v>
      </c>
      <c r="D41" s="117">
        <v>7687000</v>
      </c>
      <c r="E41" s="117">
        <v>7736000</v>
      </c>
      <c r="F41" s="117">
        <v>7768000</v>
      </c>
      <c r="G41" s="117">
        <v>7772000</v>
      </c>
      <c r="H41" s="117">
        <v>7797000</v>
      </c>
      <c r="I41" s="117">
        <v>7840000</v>
      </c>
      <c r="J41" s="117">
        <v>7857000</v>
      </c>
      <c r="K41" s="117">
        <v>7866000</v>
      </c>
      <c r="L41" s="117">
        <v>7890000</v>
      </c>
      <c r="M41" s="117">
        <v>7905000</v>
      </c>
      <c r="N41" s="117">
        <v>7995000</v>
      </c>
      <c r="O41" s="117">
        <v>8054000</v>
      </c>
      <c r="P41" s="117">
        <v>7765000</v>
      </c>
      <c r="Q41" s="117">
        <v>7718000</v>
      </c>
      <c r="R41" s="117">
        <v>7612000</v>
      </c>
      <c r="S41" s="117">
        <v>8164000</v>
      </c>
      <c r="T41" s="117">
        <v>8344000</v>
      </c>
      <c r="U41" s="117">
        <v>8552000</v>
      </c>
      <c r="V41" s="117">
        <v>8670000</v>
      </c>
      <c r="W41" s="117">
        <v>8738000</v>
      </c>
      <c r="X41" s="117">
        <v>8790000</v>
      </c>
      <c r="Y41" s="117">
        <v>8956000</v>
      </c>
      <c r="Z41" s="117">
        <v>9065000</v>
      </c>
      <c r="AA41" s="117">
        <v>9252000</v>
      </c>
      <c r="AB41" s="117">
        <v>9435000</v>
      </c>
      <c r="AC41" s="117">
        <v>9530000</v>
      </c>
      <c r="AD41" s="117">
        <v>9668000</v>
      </c>
      <c r="AE41" s="117">
        <v>9886000</v>
      </c>
      <c r="AF41" s="117">
        <v>9986000</v>
      </c>
      <c r="AG41" s="117">
        <v>10086000</v>
      </c>
      <c r="AH41" s="117">
        <v>10130000</v>
      </c>
      <c r="AI41" s="117">
        <v>10280000</v>
      </c>
      <c r="AJ41" s="117">
        <v>10402000</v>
      </c>
      <c r="AK41" s="117">
        <v>10580000</v>
      </c>
      <c r="AL41" s="117">
        <v>10693000</v>
      </c>
      <c r="AM41" s="117">
        <v>10836000</v>
      </c>
      <c r="AN41" s="117">
        <v>10947000</v>
      </c>
      <c r="AO41" s="117">
        <v>10995000</v>
      </c>
      <c r="AP41" s="117">
        <v>11039000</v>
      </c>
      <c r="AQ41" s="117">
        <v>11124681</v>
      </c>
      <c r="AR41" s="117">
        <v>11205816</v>
      </c>
      <c r="AS41" s="117">
        <v>11258111</v>
      </c>
      <c r="AT41" s="117">
        <v>11260248</v>
      </c>
      <c r="AU41" s="117">
        <v>11273745</v>
      </c>
      <c r="AV41" s="117">
        <v>11306351</v>
      </c>
      <c r="AW41" s="117">
        <v>11360274</v>
      </c>
      <c r="AX41" s="117">
        <v>11406312</v>
      </c>
      <c r="AY41" s="117">
        <v>11434421</v>
      </c>
      <c r="AZ41" s="117">
        <v>11422782</v>
      </c>
      <c r="BA41" s="117">
        <v>11434702</v>
      </c>
      <c r="BB41" s="117">
        <v>11443461</v>
      </c>
      <c r="BC41" s="117">
        <v>11423413</v>
      </c>
      <c r="BD41" s="117">
        <v>11408817</v>
      </c>
      <c r="BE41" s="117">
        <v>11412128</v>
      </c>
      <c r="BF41" s="117">
        <v>11399803</v>
      </c>
      <c r="BG41" s="117">
        <v>11387256</v>
      </c>
      <c r="BH41" s="117">
        <v>11391176</v>
      </c>
      <c r="BI41" s="117">
        <v>11390186</v>
      </c>
      <c r="BJ41" s="117">
        <v>11409782</v>
      </c>
      <c r="BK41" s="117">
        <v>11453316</v>
      </c>
      <c r="BL41" s="117">
        <v>11568964</v>
      </c>
      <c r="BM41" s="117">
        <v>11694184</v>
      </c>
      <c r="BN41" s="117">
        <v>11809579</v>
      </c>
      <c r="BO41" s="117">
        <v>11912585</v>
      </c>
      <c r="BP41" s="117">
        <v>12008437</v>
      </c>
      <c r="BQ41" s="117">
        <v>12101997</v>
      </c>
      <c r="BR41" s="117">
        <v>12185715</v>
      </c>
      <c r="BS41" s="117">
        <v>12271847</v>
      </c>
      <c r="BT41" s="117">
        <v>12359020</v>
      </c>
      <c r="BU41" s="117">
        <v>12437645</v>
      </c>
      <c r="BV41" s="117">
        <v>12507833</v>
      </c>
      <c r="BW41" s="117">
        <v>12558229</v>
      </c>
      <c r="BX41" s="117">
        <v>12597981</v>
      </c>
      <c r="BY41" s="117">
        <v>12645295</v>
      </c>
      <c r="BZ41" s="117">
        <v>12674452</v>
      </c>
      <c r="CA41" s="117">
        <v>12643955</v>
      </c>
      <c r="CB41" s="117">
        <v>12695866</v>
      </c>
      <c r="CC41" s="117">
        <v>12747038</v>
      </c>
      <c r="CD41" s="117">
        <v>12796778</v>
      </c>
      <c r="CE41" s="30">
        <v>12841980</v>
      </c>
      <c r="CF41" s="30">
        <v>12869257</v>
      </c>
      <c r="CG41" s="13">
        <v>12875255</v>
      </c>
      <c r="CH41" s="13">
        <v>12882135</v>
      </c>
      <c r="CI41" s="13">
        <v>12880580</v>
      </c>
    </row>
    <row r="42" spans="1:87" ht="12.75" customHeight="1" x14ac:dyDescent="0.2">
      <c r="A42" s="72" t="s">
        <v>31</v>
      </c>
      <c r="B42" s="117">
        <v>3226000</v>
      </c>
      <c r="C42" s="117">
        <v>3242000</v>
      </c>
      <c r="D42" s="117">
        <v>3257000</v>
      </c>
      <c r="E42" s="117">
        <v>3281000</v>
      </c>
      <c r="F42" s="117">
        <v>3304000</v>
      </c>
      <c r="G42" s="117">
        <v>3319000</v>
      </c>
      <c r="H42" s="117">
        <v>3332000</v>
      </c>
      <c r="I42" s="117">
        <v>3348000</v>
      </c>
      <c r="J42" s="117">
        <v>3374000</v>
      </c>
      <c r="K42" s="117">
        <v>3386000</v>
      </c>
      <c r="L42" s="117">
        <v>3403000</v>
      </c>
      <c r="M42" s="117">
        <v>3433000</v>
      </c>
      <c r="N42" s="117">
        <v>3481000</v>
      </c>
      <c r="O42" s="117">
        <v>3516000</v>
      </c>
      <c r="P42" s="117">
        <v>3444000</v>
      </c>
      <c r="Q42" s="117">
        <v>3435000</v>
      </c>
      <c r="R42" s="117">
        <v>3423000</v>
      </c>
      <c r="S42" s="117">
        <v>3703000</v>
      </c>
      <c r="T42" s="117">
        <v>3779000</v>
      </c>
      <c r="U42" s="117">
        <v>3877000</v>
      </c>
      <c r="V42" s="117">
        <v>3958000</v>
      </c>
      <c r="W42" s="117">
        <v>3967000</v>
      </c>
      <c r="X42" s="117">
        <v>4096000</v>
      </c>
      <c r="Y42" s="117">
        <v>4148000</v>
      </c>
      <c r="Z42" s="117">
        <v>4182000</v>
      </c>
      <c r="AA42" s="117">
        <v>4264000</v>
      </c>
      <c r="AB42" s="117">
        <v>4363000</v>
      </c>
      <c r="AC42" s="117">
        <v>4458000</v>
      </c>
      <c r="AD42" s="117">
        <v>4529000</v>
      </c>
      <c r="AE42" s="117">
        <v>4583000</v>
      </c>
      <c r="AF42" s="117">
        <v>4613000</v>
      </c>
      <c r="AG42" s="117">
        <v>4674000</v>
      </c>
      <c r="AH42" s="117">
        <v>4730000</v>
      </c>
      <c r="AI42" s="117">
        <v>4736000</v>
      </c>
      <c r="AJ42" s="117">
        <v>4799000</v>
      </c>
      <c r="AK42" s="117">
        <v>4856000</v>
      </c>
      <c r="AL42" s="117">
        <v>4922000</v>
      </c>
      <c r="AM42" s="117">
        <v>4999000</v>
      </c>
      <c r="AN42" s="117">
        <v>5053000</v>
      </c>
      <c r="AO42" s="117">
        <v>5093000</v>
      </c>
      <c r="AP42" s="117">
        <v>5143000</v>
      </c>
      <c r="AQ42" s="117">
        <v>5203700</v>
      </c>
      <c r="AR42" s="117">
        <v>5249921</v>
      </c>
      <c r="AS42" s="117">
        <v>5296129</v>
      </c>
      <c r="AT42" s="117">
        <v>5329122</v>
      </c>
      <c r="AU42" s="117">
        <v>5349886</v>
      </c>
      <c r="AV42" s="117">
        <v>5351080</v>
      </c>
      <c r="AW42" s="117">
        <v>5371552</v>
      </c>
      <c r="AX42" s="117">
        <v>5405075</v>
      </c>
      <c r="AY42" s="117">
        <v>5446403</v>
      </c>
      <c r="AZ42" s="117">
        <v>5474909</v>
      </c>
      <c r="BA42" s="117">
        <v>5490721</v>
      </c>
      <c r="BB42" s="117">
        <v>5480440</v>
      </c>
      <c r="BC42" s="117">
        <v>5467918</v>
      </c>
      <c r="BD42" s="117">
        <v>5450396</v>
      </c>
      <c r="BE42" s="117">
        <v>5458322</v>
      </c>
      <c r="BF42" s="117">
        <v>5459214</v>
      </c>
      <c r="BG42" s="117">
        <v>5454103</v>
      </c>
      <c r="BH42" s="117">
        <v>5473023</v>
      </c>
      <c r="BI42" s="117">
        <v>5491733</v>
      </c>
      <c r="BJ42" s="117">
        <v>5523679</v>
      </c>
      <c r="BK42" s="117">
        <v>5557798</v>
      </c>
      <c r="BL42" s="117">
        <v>5616388</v>
      </c>
      <c r="BM42" s="117">
        <v>5674547</v>
      </c>
      <c r="BN42" s="117">
        <v>5739019</v>
      </c>
      <c r="BO42" s="117">
        <v>5793526</v>
      </c>
      <c r="BP42" s="117">
        <v>5851459</v>
      </c>
      <c r="BQ42" s="117">
        <v>5906013</v>
      </c>
      <c r="BR42" s="117">
        <v>5955267</v>
      </c>
      <c r="BS42" s="117">
        <v>5998880</v>
      </c>
      <c r="BT42" s="117">
        <v>6044969</v>
      </c>
      <c r="BU42" s="117">
        <v>6091649</v>
      </c>
      <c r="BV42" s="117">
        <v>6124967</v>
      </c>
      <c r="BW42" s="117">
        <v>6149007</v>
      </c>
      <c r="BX42" s="117">
        <v>6181789</v>
      </c>
      <c r="BY42" s="117">
        <v>6214454</v>
      </c>
      <c r="BZ42" s="117">
        <v>6253120</v>
      </c>
      <c r="CA42" s="117">
        <v>6332669</v>
      </c>
      <c r="CB42" s="117">
        <v>6379599</v>
      </c>
      <c r="CC42" s="117">
        <v>6424806</v>
      </c>
      <c r="CD42" s="117">
        <v>6459325</v>
      </c>
      <c r="CE42" s="30">
        <v>6490622</v>
      </c>
      <c r="CF42" s="30">
        <v>6516922</v>
      </c>
      <c r="CG42" s="13">
        <v>6537334</v>
      </c>
      <c r="CH42" s="13">
        <v>6570902</v>
      </c>
      <c r="CI42" s="13">
        <v>6596855</v>
      </c>
    </row>
    <row r="43" spans="1:87" ht="12.75" customHeight="1" x14ac:dyDescent="0.2">
      <c r="A43" s="72" t="s">
        <v>32</v>
      </c>
      <c r="B43" s="117">
        <v>2460000</v>
      </c>
      <c r="C43" s="117">
        <v>2475000</v>
      </c>
      <c r="D43" s="117">
        <v>2482000</v>
      </c>
      <c r="E43" s="117">
        <v>2489000</v>
      </c>
      <c r="F43" s="117">
        <v>2495000</v>
      </c>
      <c r="G43" s="117">
        <v>2510000</v>
      </c>
      <c r="H43" s="117">
        <v>2524000</v>
      </c>
      <c r="I43" s="117">
        <v>2509000</v>
      </c>
      <c r="J43" s="117">
        <v>2498000</v>
      </c>
      <c r="K43" s="117">
        <v>2494000</v>
      </c>
      <c r="L43" s="117">
        <v>2520000</v>
      </c>
      <c r="M43" s="117">
        <v>2537000</v>
      </c>
      <c r="N43" s="117">
        <v>2491000</v>
      </c>
      <c r="O43" s="117">
        <v>2441000</v>
      </c>
      <c r="P43" s="117">
        <v>2332000</v>
      </c>
      <c r="Q43" s="117">
        <v>2294000</v>
      </c>
      <c r="R43" s="117">
        <v>2301000</v>
      </c>
      <c r="S43" s="117">
        <v>2467000</v>
      </c>
      <c r="T43" s="117">
        <v>2509000</v>
      </c>
      <c r="U43" s="117">
        <v>2543000</v>
      </c>
      <c r="V43" s="117">
        <v>2578000</v>
      </c>
      <c r="W43" s="117">
        <v>2625000</v>
      </c>
      <c r="X43" s="117">
        <v>2617000</v>
      </c>
      <c r="Y43" s="117">
        <v>2626000</v>
      </c>
      <c r="Z43" s="117">
        <v>2629000</v>
      </c>
      <c r="AA43" s="117">
        <v>2626000</v>
      </c>
      <c r="AB43" s="117">
        <v>2679000</v>
      </c>
      <c r="AC43" s="117">
        <v>2703000</v>
      </c>
      <c r="AD43" s="117">
        <v>2716000</v>
      </c>
      <c r="AE43" s="117">
        <v>2708000</v>
      </c>
      <c r="AF43" s="117">
        <v>2729000</v>
      </c>
      <c r="AG43" s="117">
        <v>2756000</v>
      </c>
      <c r="AH43" s="117">
        <v>2756000</v>
      </c>
      <c r="AI43" s="117">
        <v>2750000</v>
      </c>
      <c r="AJ43" s="117">
        <v>2747000</v>
      </c>
      <c r="AK43" s="117">
        <v>2746000</v>
      </c>
      <c r="AL43" s="117">
        <v>2742000</v>
      </c>
      <c r="AM43" s="117">
        <v>2762000</v>
      </c>
      <c r="AN43" s="117">
        <v>2793000</v>
      </c>
      <c r="AO43" s="117">
        <v>2803000</v>
      </c>
      <c r="AP43" s="117">
        <v>2805000</v>
      </c>
      <c r="AQ43" s="117">
        <v>2828534</v>
      </c>
      <c r="AR43" s="117">
        <v>2851828</v>
      </c>
      <c r="AS43" s="117">
        <v>2860506</v>
      </c>
      <c r="AT43" s="117">
        <v>2864031</v>
      </c>
      <c r="AU43" s="117">
        <v>2867941</v>
      </c>
      <c r="AV43" s="117">
        <v>2881425</v>
      </c>
      <c r="AW43" s="117">
        <v>2903770</v>
      </c>
      <c r="AX43" s="117">
        <v>2914308</v>
      </c>
      <c r="AY43" s="117">
        <v>2919008</v>
      </c>
      <c r="AZ43" s="117">
        <v>2916803</v>
      </c>
      <c r="BA43" s="117">
        <v>2914018</v>
      </c>
      <c r="BB43" s="117">
        <v>2907985</v>
      </c>
      <c r="BC43" s="117">
        <v>2888190</v>
      </c>
      <c r="BD43" s="117">
        <v>2870547</v>
      </c>
      <c r="BE43" s="117">
        <v>2858615</v>
      </c>
      <c r="BF43" s="117">
        <v>2829684</v>
      </c>
      <c r="BG43" s="117">
        <v>2791969</v>
      </c>
      <c r="BH43" s="117">
        <v>2767006</v>
      </c>
      <c r="BI43" s="117">
        <v>2768393</v>
      </c>
      <c r="BJ43" s="117">
        <v>2770590</v>
      </c>
      <c r="BK43" s="117">
        <v>2781018</v>
      </c>
      <c r="BL43" s="117">
        <v>2797613</v>
      </c>
      <c r="BM43" s="117">
        <v>2818401</v>
      </c>
      <c r="BN43" s="117">
        <v>2836972</v>
      </c>
      <c r="BO43" s="117">
        <v>2850746</v>
      </c>
      <c r="BP43" s="117">
        <v>2867373</v>
      </c>
      <c r="BQ43" s="117">
        <v>2880000</v>
      </c>
      <c r="BR43" s="117">
        <v>2891119</v>
      </c>
      <c r="BS43" s="117">
        <v>2902872</v>
      </c>
      <c r="BT43" s="117">
        <v>2917634</v>
      </c>
      <c r="BU43" s="117">
        <v>2928184</v>
      </c>
      <c r="BV43" s="117">
        <v>2929424</v>
      </c>
      <c r="BW43" s="117">
        <v>2929264</v>
      </c>
      <c r="BX43" s="117">
        <v>2932799</v>
      </c>
      <c r="BY43" s="117">
        <v>2941358</v>
      </c>
      <c r="BZ43" s="117">
        <v>2949450</v>
      </c>
      <c r="CA43" s="117">
        <v>2982644</v>
      </c>
      <c r="CB43" s="117">
        <v>2999212</v>
      </c>
      <c r="CC43" s="117">
        <v>3016734</v>
      </c>
      <c r="CD43" s="117">
        <v>3032870</v>
      </c>
      <c r="CE43" s="30">
        <v>3050202</v>
      </c>
      <c r="CF43" s="30">
        <v>3062309</v>
      </c>
      <c r="CG43" s="13">
        <v>3074186</v>
      </c>
      <c r="CH43" s="13">
        <v>3090416</v>
      </c>
      <c r="CI43" s="13">
        <v>3107126</v>
      </c>
    </row>
    <row r="44" spans="1:87" ht="12.75" customHeight="1" x14ac:dyDescent="0.2">
      <c r="A44" s="72" t="s">
        <v>33</v>
      </c>
      <c r="B44" s="117">
        <v>1867000</v>
      </c>
      <c r="C44" s="117">
        <v>1883000</v>
      </c>
      <c r="D44" s="117">
        <v>1881000</v>
      </c>
      <c r="E44" s="117">
        <v>1883000</v>
      </c>
      <c r="F44" s="117">
        <v>1877000</v>
      </c>
      <c r="G44" s="117">
        <v>1868000</v>
      </c>
      <c r="H44" s="117">
        <v>1872000</v>
      </c>
      <c r="I44" s="117">
        <v>1869000</v>
      </c>
      <c r="J44" s="117">
        <v>1856000</v>
      </c>
      <c r="K44" s="117">
        <v>1842000</v>
      </c>
      <c r="L44" s="117">
        <v>1824000</v>
      </c>
      <c r="M44" s="117">
        <v>1788000</v>
      </c>
      <c r="N44" s="117">
        <v>1767000</v>
      </c>
      <c r="O44" s="117">
        <v>1769000</v>
      </c>
      <c r="P44" s="117">
        <v>1802000</v>
      </c>
      <c r="Q44" s="117">
        <v>1763000</v>
      </c>
      <c r="R44" s="117">
        <v>1719000</v>
      </c>
      <c r="S44" s="117">
        <v>1803000</v>
      </c>
      <c r="T44" s="117">
        <v>1851000</v>
      </c>
      <c r="U44" s="117">
        <v>1892000</v>
      </c>
      <c r="V44" s="117">
        <v>1925000</v>
      </c>
      <c r="W44" s="117">
        <v>1916000</v>
      </c>
      <c r="X44" s="117">
        <v>1950000</v>
      </c>
      <c r="Y44" s="117">
        <v>1977000</v>
      </c>
      <c r="Z44" s="117">
        <v>1994000</v>
      </c>
      <c r="AA44" s="117">
        <v>2042000</v>
      </c>
      <c r="AB44" s="117">
        <v>2093000</v>
      </c>
      <c r="AC44" s="117">
        <v>2119000</v>
      </c>
      <c r="AD44" s="117">
        <v>2128000</v>
      </c>
      <c r="AE44" s="117">
        <v>2142000</v>
      </c>
      <c r="AF44" s="117">
        <v>2160000</v>
      </c>
      <c r="AG44" s="117">
        <v>2183000</v>
      </c>
      <c r="AH44" s="117">
        <v>2215000</v>
      </c>
      <c r="AI44" s="117">
        <v>2231000</v>
      </c>
      <c r="AJ44" s="117">
        <v>2217000</v>
      </c>
      <c r="AK44" s="117">
        <v>2209000</v>
      </c>
      <c r="AL44" s="117">
        <v>2206000</v>
      </c>
      <c r="AM44" s="117">
        <v>2200000</v>
      </c>
      <c r="AN44" s="117">
        <v>2197000</v>
      </c>
      <c r="AO44" s="117">
        <v>2216000</v>
      </c>
      <c r="AP44" s="117">
        <v>2236000</v>
      </c>
      <c r="AQ44" s="117">
        <v>2247823</v>
      </c>
      <c r="AR44" s="117">
        <v>2246132</v>
      </c>
      <c r="AS44" s="117">
        <v>2255525</v>
      </c>
      <c r="AT44" s="117">
        <v>2264369</v>
      </c>
      <c r="AU44" s="117">
        <v>2267881</v>
      </c>
      <c r="AV44" s="117">
        <v>2278621</v>
      </c>
      <c r="AW44" s="117">
        <v>2298645</v>
      </c>
      <c r="AX44" s="117">
        <v>2317836</v>
      </c>
      <c r="AY44" s="117">
        <v>2332815</v>
      </c>
      <c r="AZ44" s="117">
        <v>2347370</v>
      </c>
      <c r="BA44" s="117">
        <v>2369039</v>
      </c>
      <c r="BB44" s="117">
        <v>2384853</v>
      </c>
      <c r="BC44" s="117">
        <v>2401207</v>
      </c>
      <c r="BD44" s="117">
        <v>2415529</v>
      </c>
      <c r="BE44" s="117">
        <v>2424088</v>
      </c>
      <c r="BF44" s="117">
        <v>2427401</v>
      </c>
      <c r="BG44" s="117">
        <v>2432614</v>
      </c>
      <c r="BH44" s="117">
        <v>2445367</v>
      </c>
      <c r="BI44" s="117">
        <v>2461995</v>
      </c>
      <c r="BJ44" s="117">
        <v>2472838</v>
      </c>
      <c r="BK44" s="117">
        <v>2481349</v>
      </c>
      <c r="BL44" s="117">
        <v>2498722</v>
      </c>
      <c r="BM44" s="117">
        <v>2532394</v>
      </c>
      <c r="BN44" s="117">
        <v>2556547</v>
      </c>
      <c r="BO44" s="117">
        <v>2580513</v>
      </c>
      <c r="BP44" s="117">
        <v>2601007</v>
      </c>
      <c r="BQ44" s="117">
        <v>2614554</v>
      </c>
      <c r="BR44" s="117">
        <v>2635292</v>
      </c>
      <c r="BS44" s="117">
        <v>2660598</v>
      </c>
      <c r="BT44" s="117">
        <v>2678338</v>
      </c>
      <c r="BU44" s="117">
        <v>2692810</v>
      </c>
      <c r="BV44" s="117">
        <v>2701456</v>
      </c>
      <c r="BW44" s="117">
        <v>2712598</v>
      </c>
      <c r="BX44" s="117">
        <v>2721955</v>
      </c>
      <c r="BY44" s="117">
        <v>2730765</v>
      </c>
      <c r="BZ44" s="117">
        <v>2741771</v>
      </c>
      <c r="CA44" s="117">
        <v>2762931</v>
      </c>
      <c r="CB44" s="117">
        <v>2783785</v>
      </c>
      <c r="CC44" s="117">
        <v>2808076</v>
      </c>
      <c r="CD44" s="117">
        <v>2832704</v>
      </c>
      <c r="CE44" s="30">
        <v>2859143</v>
      </c>
      <c r="CF44" s="30">
        <v>2871238</v>
      </c>
      <c r="CG44" s="13">
        <v>2885905</v>
      </c>
      <c r="CH44" s="13">
        <v>2893957</v>
      </c>
      <c r="CI44" s="13">
        <v>2904021</v>
      </c>
    </row>
    <row r="45" spans="1:87" ht="12.75" customHeight="1" x14ac:dyDescent="0.2">
      <c r="A45" s="72" t="s">
        <v>36</v>
      </c>
      <c r="B45" s="117">
        <v>4795000</v>
      </c>
      <c r="C45" s="117">
        <v>4834000</v>
      </c>
      <c r="D45" s="117">
        <v>4798000</v>
      </c>
      <c r="E45" s="117">
        <v>4780000</v>
      </c>
      <c r="F45" s="117">
        <v>4780000</v>
      </c>
      <c r="G45" s="117">
        <v>4798000</v>
      </c>
      <c r="H45" s="117">
        <v>4838000</v>
      </c>
      <c r="I45" s="117">
        <v>4889000</v>
      </c>
      <c r="J45" s="117">
        <v>4968000</v>
      </c>
      <c r="K45" s="117">
        <v>5056000</v>
      </c>
      <c r="L45" s="117">
        <v>5156000</v>
      </c>
      <c r="M45" s="117">
        <v>5315000</v>
      </c>
      <c r="N45" s="117">
        <v>5468000</v>
      </c>
      <c r="O45" s="117">
        <v>5552000</v>
      </c>
      <c r="P45" s="117">
        <v>5396000</v>
      </c>
      <c r="Q45" s="117">
        <v>5459000</v>
      </c>
      <c r="R45" s="117">
        <v>5468000</v>
      </c>
      <c r="S45" s="117">
        <v>5874000</v>
      </c>
      <c r="T45" s="117">
        <v>6075000</v>
      </c>
      <c r="U45" s="117">
        <v>6213000</v>
      </c>
      <c r="V45" s="117">
        <v>6332000</v>
      </c>
      <c r="W45" s="117">
        <v>6407000</v>
      </c>
      <c r="X45" s="117">
        <v>6497000</v>
      </c>
      <c r="Y45" s="117">
        <v>6650000</v>
      </c>
      <c r="Z45" s="117">
        <v>6822000</v>
      </c>
      <c r="AA45" s="117">
        <v>7066000</v>
      </c>
      <c r="AB45" s="117">
        <v>7285000</v>
      </c>
      <c r="AC45" s="117">
        <v>7467000</v>
      </c>
      <c r="AD45" s="117">
        <v>7569000</v>
      </c>
      <c r="AE45" s="117">
        <v>7667000</v>
      </c>
      <c r="AF45" s="117">
        <v>7767000</v>
      </c>
      <c r="AG45" s="117">
        <v>7834000</v>
      </c>
      <c r="AH45" s="117">
        <v>7893000</v>
      </c>
      <c r="AI45" s="117">
        <v>7933000</v>
      </c>
      <c r="AJ45" s="117">
        <v>8058000</v>
      </c>
      <c r="AK45" s="117">
        <v>8187000</v>
      </c>
      <c r="AL45" s="117">
        <v>8357000</v>
      </c>
      <c r="AM45" s="117">
        <v>8512000</v>
      </c>
      <c r="AN45" s="117">
        <v>8630000</v>
      </c>
      <c r="AO45" s="117">
        <v>8696000</v>
      </c>
      <c r="AP45" s="117">
        <v>8781000</v>
      </c>
      <c r="AQ45" s="117">
        <v>8896558</v>
      </c>
      <c r="AR45" s="117">
        <v>8971835</v>
      </c>
      <c r="AS45" s="117">
        <v>9024681</v>
      </c>
      <c r="AT45" s="117">
        <v>9071764</v>
      </c>
      <c r="AU45" s="117">
        <v>9109374</v>
      </c>
      <c r="AV45" s="117">
        <v>9107840</v>
      </c>
      <c r="AW45" s="117">
        <v>9117481</v>
      </c>
      <c r="AX45" s="117">
        <v>9157247</v>
      </c>
      <c r="AY45" s="117">
        <v>9201953</v>
      </c>
      <c r="AZ45" s="117">
        <v>9248814</v>
      </c>
      <c r="BA45" s="117">
        <v>9255553</v>
      </c>
      <c r="BB45" s="117">
        <v>9209287</v>
      </c>
      <c r="BC45" s="117">
        <v>9115196</v>
      </c>
      <c r="BD45" s="117">
        <v>9047764</v>
      </c>
      <c r="BE45" s="117">
        <v>9049454</v>
      </c>
      <c r="BF45" s="117">
        <v>9076287</v>
      </c>
      <c r="BG45" s="117">
        <v>9127774</v>
      </c>
      <c r="BH45" s="117">
        <v>9187484</v>
      </c>
      <c r="BI45" s="117">
        <v>9218002</v>
      </c>
      <c r="BJ45" s="117">
        <v>9253298</v>
      </c>
      <c r="BK45" s="117">
        <v>9311319</v>
      </c>
      <c r="BL45" s="117">
        <v>9400446</v>
      </c>
      <c r="BM45" s="117">
        <v>9479065</v>
      </c>
      <c r="BN45" s="117">
        <v>9540114</v>
      </c>
      <c r="BO45" s="117">
        <v>9597737</v>
      </c>
      <c r="BP45" s="117">
        <v>9676211</v>
      </c>
      <c r="BQ45" s="117">
        <v>9758645</v>
      </c>
      <c r="BR45" s="117">
        <v>9809051</v>
      </c>
      <c r="BS45" s="117">
        <v>9847942</v>
      </c>
      <c r="BT45" s="117">
        <v>9897116</v>
      </c>
      <c r="BU45" s="117">
        <v>9955308</v>
      </c>
      <c r="BV45" s="117">
        <v>10006093</v>
      </c>
      <c r="BW45" s="117">
        <v>10038767</v>
      </c>
      <c r="BX45" s="117">
        <v>10066351</v>
      </c>
      <c r="BY45" s="117">
        <v>10089305</v>
      </c>
      <c r="BZ45" s="117">
        <v>10090554</v>
      </c>
      <c r="CA45" s="117">
        <v>10036081</v>
      </c>
      <c r="CB45" s="117">
        <v>10001284</v>
      </c>
      <c r="CC45" s="117">
        <v>9946889</v>
      </c>
      <c r="CD45" s="117">
        <v>9901591</v>
      </c>
      <c r="CE45" s="30">
        <v>9877143</v>
      </c>
      <c r="CF45" s="30">
        <v>9876187</v>
      </c>
      <c r="CG45" s="13">
        <v>9883360</v>
      </c>
      <c r="CH45" s="13">
        <v>9895622</v>
      </c>
      <c r="CI45" s="13">
        <v>9909877</v>
      </c>
    </row>
    <row r="46" spans="1:87" ht="12.75" customHeight="1" x14ac:dyDescent="0.2">
      <c r="A46" s="72" t="s">
        <v>37</v>
      </c>
      <c r="B46" s="117">
        <v>2572000</v>
      </c>
      <c r="C46" s="117">
        <v>2576000</v>
      </c>
      <c r="D46" s="117">
        <v>2614000</v>
      </c>
      <c r="E46" s="117">
        <v>2646000</v>
      </c>
      <c r="F46" s="117">
        <v>2673000</v>
      </c>
      <c r="G46" s="117">
        <v>2695000</v>
      </c>
      <c r="H46" s="117">
        <v>2717000</v>
      </c>
      <c r="I46" s="117">
        <v>2734000</v>
      </c>
      <c r="J46" s="117">
        <v>2746000</v>
      </c>
      <c r="K46" s="117">
        <v>2752000</v>
      </c>
      <c r="L46" s="117">
        <v>2771000</v>
      </c>
      <c r="M46" s="117">
        <v>2790000</v>
      </c>
      <c r="N46" s="117">
        <v>2719000</v>
      </c>
      <c r="O46" s="117">
        <v>2662000</v>
      </c>
      <c r="P46" s="117">
        <v>2572000</v>
      </c>
      <c r="Q46" s="117">
        <v>2523000</v>
      </c>
      <c r="R46" s="117">
        <v>2534000</v>
      </c>
      <c r="S46" s="117">
        <v>2737000</v>
      </c>
      <c r="T46" s="117">
        <v>2796000</v>
      </c>
      <c r="U46" s="117">
        <v>2868000</v>
      </c>
      <c r="V46" s="117">
        <v>2935000</v>
      </c>
      <c r="W46" s="117">
        <v>2997000</v>
      </c>
      <c r="X46" s="117">
        <v>3010000</v>
      </c>
      <c r="Y46" s="117">
        <v>3030000</v>
      </c>
      <c r="Z46" s="117">
        <v>3050000</v>
      </c>
      <c r="AA46" s="117">
        <v>3113000</v>
      </c>
      <c r="AB46" s="117">
        <v>3172000</v>
      </c>
      <c r="AC46" s="117">
        <v>3240000</v>
      </c>
      <c r="AD46" s="117">
        <v>3274000</v>
      </c>
      <c r="AE46" s="117">
        <v>3313000</v>
      </c>
      <c r="AF46" s="117">
        <v>3366000</v>
      </c>
      <c r="AG46" s="117">
        <v>3425000</v>
      </c>
      <c r="AH46" s="117">
        <v>3470000</v>
      </c>
      <c r="AI46" s="117">
        <v>3513000</v>
      </c>
      <c r="AJ46" s="117">
        <v>3531000</v>
      </c>
      <c r="AK46" s="117">
        <v>3558000</v>
      </c>
      <c r="AL46" s="117">
        <v>3592000</v>
      </c>
      <c r="AM46" s="117">
        <v>3617000</v>
      </c>
      <c r="AN46" s="117">
        <v>3659000</v>
      </c>
      <c r="AO46" s="117">
        <v>3703000</v>
      </c>
      <c r="AP46" s="117">
        <v>3758000</v>
      </c>
      <c r="AQ46" s="117">
        <v>3815249</v>
      </c>
      <c r="AR46" s="117">
        <v>3851901</v>
      </c>
      <c r="AS46" s="117">
        <v>3866878</v>
      </c>
      <c r="AT46" s="117">
        <v>3885164</v>
      </c>
      <c r="AU46" s="117">
        <v>3898450</v>
      </c>
      <c r="AV46" s="117">
        <v>3925793</v>
      </c>
      <c r="AW46" s="117">
        <v>3956602</v>
      </c>
      <c r="AX46" s="117">
        <v>3979844</v>
      </c>
      <c r="AY46" s="117">
        <v>4004676</v>
      </c>
      <c r="AZ46" s="117">
        <v>4038150</v>
      </c>
      <c r="BA46" s="117">
        <v>4085017</v>
      </c>
      <c r="BB46" s="117">
        <v>4111733</v>
      </c>
      <c r="BC46" s="117">
        <v>4131450</v>
      </c>
      <c r="BD46" s="117">
        <v>4141458</v>
      </c>
      <c r="BE46" s="117">
        <v>4157704</v>
      </c>
      <c r="BF46" s="117">
        <v>4184301</v>
      </c>
      <c r="BG46" s="117">
        <v>4205213</v>
      </c>
      <c r="BH46" s="117">
        <v>4235136</v>
      </c>
      <c r="BI46" s="117">
        <v>4296163</v>
      </c>
      <c r="BJ46" s="117">
        <v>4338056</v>
      </c>
      <c r="BK46" s="117">
        <v>4389857</v>
      </c>
      <c r="BL46" s="117">
        <v>4440859</v>
      </c>
      <c r="BM46" s="117">
        <v>4495572</v>
      </c>
      <c r="BN46" s="117">
        <v>4555954</v>
      </c>
      <c r="BO46" s="117">
        <v>4610355</v>
      </c>
      <c r="BP46" s="117">
        <v>4660180</v>
      </c>
      <c r="BQ46" s="117">
        <v>4712827</v>
      </c>
      <c r="BR46" s="117">
        <v>4763390</v>
      </c>
      <c r="BS46" s="117">
        <v>4813412</v>
      </c>
      <c r="BT46" s="117">
        <v>4873481</v>
      </c>
      <c r="BU46" s="117">
        <v>4933958</v>
      </c>
      <c r="BV46" s="117">
        <v>4982813</v>
      </c>
      <c r="BW46" s="117">
        <v>5017458</v>
      </c>
      <c r="BX46" s="117">
        <v>5047862</v>
      </c>
      <c r="BY46" s="117">
        <v>5079344</v>
      </c>
      <c r="BZ46" s="117">
        <v>5106560</v>
      </c>
      <c r="CA46" s="117">
        <v>5163555</v>
      </c>
      <c r="CB46" s="117">
        <v>5207203</v>
      </c>
      <c r="CC46" s="117">
        <v>5247018</v>
      </c>
      <c r="CD46" s="117">
        <v>5281203</v>
      </c>
      <c r="CE46" s="30">
        <v>5310658</v>
      </c>
      <c r="CF46" s="30">
        <v>5344861</v>
      </c>
      <c r="CG46" s="13">
        <v>5379139</v>
      </c>
      <c r="CH46" s="13">
        <v>5420380</v>
      </c>
      <c r="CI46" s="13">
        <v>5457173</v>
      </c>
    </row>
    <row r="47" spans="1:87" ht="12.75" customHeight="1" x14ac:dyDescent="0.2">
      <c r="A47" s="72" t="s">
        <v>38</v>
      </c>
      <c r="B47" s="117">
        <v>3622000</v>
      </c>
      <c r="C47" s="117">
        <v>3646000</v>
      </c>
      <c r="D47" s="117">
        <v>3711000</v>
      </c>
      <c r="E47" s="117">
        <v>3746000</v>
      </c>
      <c r="F47" s="117">
        <v>3773000</v>
      </c>
      <c r="G47" s="117">
        <v>3784000</v>
      </c>
      <c r="H47" s="117">
        <v>3798000</v>
      </c>
      <c r="I47" s="117">
        <v>3801000</v>
      </c>
      <c r="J47" s="117">
        <v>3794000</v>
      </c>
      <c r="K47" s="117">
        <v>3781000</v>
      </c>
      <c r="L47" s="117">
        <v>3783000</v>
      </c>
      <c r="M47" s="117">
        <v>3786000</v>
      </c>
      <c r="N47" s="117">
        <v>3815000</v>
      </c>
      <c r="O47" s="117">
        <v>3829000</v>
      </c>
      <c r="P47" s="117">
        <v>3694000</v>
      </c>
      <c r="Q47" s="117">
        <v>3556000</v>
      </c>
      <c r="R47" s="117">
        <v>3513000</v>
      </c>
      <c r="S47" s="117">
        <v>3759000</v>
      </c>
      <c r="T47" s="117">
        <v>3846000</v>
      </c>
      <c r="U47" s="117">
        <v>3844000</v>
      </c>
      <c r="V47" s="117">
        <v>3882000</v>
      </c>
      <c r="W47" s="117">
        <v>3964000</v>
      </c>
      <c r="X47" s="117">
        <v>4015000</v>
      </c>
      <c r="Y47" s="117">
        <v>3972000</v>
      </c>
      <c r="Z47" s="117">
        <v>4020000</v>
      </c>
      <c r="AA47" s="117">
        <v>4066000</v>
      </c>
      <c r="AB47" s="117">
        <v>4134000</v>
      </c>
      <c r="AC47" s="117">
        <v>4163000</v>
      </c>
      <c r="AD47" s="117">
        <v>4189000</v>
      </c>
      <c r="AE47" s="117">
        <v>4186000</v>
      </c>
      <c r="AF47" s="117">
        <v>4258000</v>
      </c>
      <c r="AG47" s="117">
        <v>4326000</v>
      </c>
      <c r="AH47" s="117">
        <v>4349000</v>
      </c>
      <c r="AI47" s="117">
        <v>4357000</v>
      </c>
      <c r="AJ47" s="117">
        <v>4392000</v>
      </c>
      <c r="AK47" s="117">
        <v>4442000</v>
      </c>
      <c r="AL47" s="117">
        <v>4467000</v>
      </c>
      <c r="AM47" s="117">
        <v>4523000</v>
      </c>
      <c r="AN47" s="117">
        <v>4539000</v>
      </c>
      <c r="AO47" s="117">
        <v>4568000</v>
      </c>
      <c r="AP47" s="117">
        <v>4640000</v>
      </c>
      <c r="AQ47" s="117">
        <v>4684768</v>
      </c>
      <c r="AR47" s="117">
        <v>4722703</v>
      </c>
      <c r="AS47" s="117">
        <v>4753234</v>
      </c>
      <c r="AT47" s="117">
        <v>4774601</v>
      </c>
      <c r="AU47" s="117">
        <v>4785391</v>
      </c>
      <c r="AV47" s="117">
        <v>4795383</v>
      </c>
      <c r="AW47" s="117">
        <v>4823554</v>
      </c>
      <c r="AX47" s="117">
        <v>4845042</v>
      </c>
      <c r="AY47" s="117">
        <v>4871171</v>
      </c>
      <c r="AZ47" s="117">
        <v>4889327</v>
      </c>
      <c r="BA47" s="117">
        <v>4921966</v>
      </c>
      <c r="BB47" s="117">
        <v>4932069</v>
      </c>
      <c r="BC47" s="117">
        <v>4929456</v>
      </c>
      <c r="BD47" s="117">
        <v>4943735</v>
      </c>
      <c r="BE47" s="117">
        <v>4975276</v>
      </c>
      <c r="BF47" s="117">
        <v>5000260</v>
      </c>
      <c r="BG47" s="117">
        <v>5023055</v>
      </c>
      <c r="BH47" s="117">
        <v>5056702</v>
      </c>
      <c r="BI47" s="117">
        <v>5081737</v>
      </c>
      <c r="BJ47" s="117">
        <v>5095844</v>
      </c>
      <c r="BK47" s="117">
        <v>5128880</v>
      </c>
      <c r="BL47" s="117">
        <v>5170800</v>
      </c>
      <c r="BM47" s="117">
        <v>5217101</v>
      </c>
      <c r="BN47" s="117">
        <v>5271175</v>
      </c>
      <c r="BO47" s="117">
        <v>5324497</v>
      </c>
      <c r="BP47" s="117">
        <v>5378247</v>
      </c>
      <c r="BQ47" s="117">
        <v>5431553</v>
      </c>
      <c r="BR47" s="117">
        <v>5481193</v>
      </c>
      <c r="BS47" s="117">
        <v>5521765</v>
      </c>
      <c r="BT47" s="117">
        <v>5561948</v>
      </c>
      <c r="BU47" s="117">
        <v>5606065</v>
      </c>
      <c r="BV47" s="117">
        <v>5643986</v>
      </c>
      <c r="BW47" s="117">
        <v>5680852</v>
      </c>
      <c r="BX47" s="117">
        <v>5714847</v>
      </c>
      <c r="BY47" s="117">
        <v>5758444</v>
      </c>
      <c r="BZ47" s="117">
        <v>5806639</v>
      </c>
      <c r="CA47" s="117">
        <v>5842704</v>
      </c>
      <c r="CB47" s="117">
        <v>5887612</v>
      </c>
      <c r="CC47" s="117">
        <v>5923916</v>
      </c>
      <c r="CD47" s="117">
        <v>5961088</v>
      </c>
      <c r="CE47" s="30">
        <v>5995715</v>
      </c>
      <c r="CF47" s="30">
        <v>6010688</v>
      </c>
      <c r="CG47" s="13">
        <v>6021988</v>
      </c>
      <c r="CH47" s="13">
        <v>6044171</v>
      </c>
      <c r="CI47" s="13">
        <v>6063589</v>
      </c>
    </row>
    <row r="48" spans="1:87" ht="12.75" customHeight="1" x14ac:dyDescent="0.2">
      <c r="A48" s="72" t="s">
        <v>40</v>
      </c>
      <c r="B48" s="117">
        <v>1375000</v>
      </c>
      <c r="C48" s="117">
        <v>1380000</v>
      </c>
      <c r="D48" s="117">
        <v>1384000</v>
      </c>
      <c r="E48" s="117">
        <v>1386000</v>
      </c>
      <c r="F48" s="117">
        <v>1385000</v>
      </c>
      <c r="G48" s="117">
        <v>1382000</v>
      </c>
      <c r="H48" s="117">
        <v>1375000</v>
      </c>
      <c r="I48" s="117">
        <v>1358000</v>
      </c>
      <c r="J48" s="117">
        <v>1339000</v>
      </c>
      <c r="K48" s="117">
        <v>1326000</v>
      </c>
      <c r="L48" s="117">
        <v>1318000</v>
      </c>
      <c r="M48" s="117">
        <v>1316000</v>
      </c>
      <c r="N48" s="117">
        <v>1272000</v>
      </c>
      <c r="O48" s="117">
        <v>1245000</v>
      </c>
      <c r="P48" s="117">
        <v>1235000</v>
      </c>
      <c r="Q48" s="117">
        <v>1214000</v>
      </c>
      <c r="R48" s="117">
        <v>1210000</v>
      </c>
      <c r="S48" s="117">
        <v>1256000</v>
      </c>
      <c r="T48" s="117">
        <v>1266000</v>
      </c>
      <c r="U48" s="117">
        <v>1265000</v>
      </c>
      <c r="V48" s="117">
        <v>1302000</v>
      </c>
      <c r="W48" s="117">
        <v>1327000</v>
      </c>
      <c r="X48" s="117">
        <v>1316000</v>
      </c>
      <c r="Y48" s="117">
        <v>1311000</v>
      </c>
      <c r="Z48" s="117">
        <v>1318000</v>
      </c>
      <c r="AA48" s="117">
        <v>1340000</v>
      </c>
      <c r="AB48" s="117">
        <v>1374000</v>
      </c>
      <c r="AC48" s="117">
        <v>1397000</v>
      </c>
      <c r="AD48" s="117">
        <v>1394000</v>
      </c>
      <c r="AE48" s="117">
        <v>1383000</v>
      </c>
      <c r="AF48" s="117">
        <v>1397000</v>
      </c>
      <c r="AG48" s="117">
        <v>1417000</v>
      </c>
      <c r="AH48" s="117">
        <v>1446000</v>
      </c>
      <c r="AI48" s="117">
        <v>1464000</v>
      </c>
      <c r="AJ48" s="117">
        <v>1476000</v>
      </c>
      <c r="AK48" s="117">
        <v>1482000</v>
      </c>
      <c r="AL48" s="117">
        <v>1471000</v>
      </c>
      <c r="AM48" s="117">
        <v>1456000</v>
      </c>
      <c r="AN48" s="117">
        <v>1457000</v>
      </c>
      <c r="AO48" s="117">
        <v>1467000</v>
      </c>
      <c r="AP48" s="117">
        <v>1474000</v>
      </c>
      <c r="AQ48" s="117">
        <v>1487963</v>
      </c>
      <c r="AR48" s="117">
        <v>1504208</v>
      </c>
      <c r="AS48" s="117">
        <v>1518293</v>
      </c>
      <c r="AT48" s="117">
        <v>1528517</v>
      </c>
      <c r="AU48" s="117">
        <v>1537809</v>
      </c>
      <c r="AV48" s="117">
        <v>1541440</v>
      </c>
      <c r="AW48" s="117">
        <v>1548901</v>
      </c>
      <c r="AX48" s="117">
        <v>1554466</v>
      </c>
      <c r="AY48" s="117">
        <v>1560826</v>
      </c>
      <c r="AZ48" s="117">
        <v>1564356</v>
      </c>
      <c r="BA48" s="117">
        <v>1572296</v>
      </c>
      <c r="BB48" s="117">
        <v>1578517</v>
      </c>
      <c r="BC48" s="117">
        <v>1581776</v>
      </c>
      <c r="BD48" s="117">
        <v>1584293</v>
      </c>
      <c r="BE48" s="117">
        <v>1588638</v>
      </c>
      <c r="BF48" s="117">
        <v>1584661</v>
      </c>
      <c r="BG48" s="117">
        <v>1574328</v>
      </c>
      <c r="BH48" s="117">
        <v>1566544</v>
      </c>
      <c r="BI48" s="117">
        <v>1571477</v>
      </c>
      <c r="BJ48" s="117">
        <v>1574858</v>
      </c>
      <c r="BK48" s="117">
        <v>1581660</v>
      </c>
      <c r="BL48" s="117">
        <v>1595919</v>
      </c>
      <c r="BM48" s="117">
        <v>1611687</v>
      </c>
      <c r="BN48" s="117">
        <v>1625590</v>
      </c>
      <c r="BO48" s="117">
        <v>1639041</v>
      </c>
      <c r="BP48" s="117">
        <v>1656992</v>
      </c>
      <c r="BQ48" s="117">
        <v>1673740</v>
      </c>
      <c r="BR48" s="117">
        <v>1686418</v>
      </c>
      <c r="BS48" s="117">
        <v>1695816</v>
      </c>
      <c r="BT48" s="117">
        <v>1704764</v>
      </c>
      <c r="BU48" s="117">
        <v>1713345</v>
      </c>
      <c r="BV48" s="117">
        <v>1717948</v>
      </c>
      <c r="BW48" s="117">
        <v>1725083</v>
      </c>
      <c r="BX48" s="117">
        <v>1733680</v>
      </c>
      <c r="BY48" s="117">
        <v>1742184</v>
      </c>
      <c r="BZ48" s="117">
        <v>1751721</v>
      </c>
      <c r="CA48" s="117">
        <v>1772693</v>
      </c>
      <c r="CB48" s="117">
        <v>1783440</v>
      </c>
      <c r="CC48" s="117">
        <v>1796378</v>
      </c>
      <c r="CD48" s="117">
        <v>1812683</v>
      </c>
      <c r="CE48" s="30">
        <v>1830141</v>
      </c>
      <c r="CF48" s="30">
        <v>1842641</v>
      </c>
      <c r="CG48" s="13">
        <v>1855525</v>
      </c>
      <c r="CH48" s="13">
        <v>1868516</v>
      </c>
      <c r="CI48" s="13">
        <v>1881503</v>
      </c>
    </row>
    <row r="49" spans="1:87" ht="12.75" customHeight="1" x14ac:dyDescent="0.2">
      <c r="A49" s="72" t="s">
        <v>46</v>
      </c>
      <c r="B49" s="117">
        <v>674000</v>
      </c>
      <c r="C49" s="117">
        <v>682000</v>
      </c>
      <c r="D49" s="117">
        <v>680000</v>
      </c>
      <c r="E49" s="117">
        <v>676000</v>
      </c>
      <c r="F49" s="117">
        <v>674000</v>
      </c>
      <c r="G49" s="117">
        <v>672000</v>
      </c>
      <c r="H49" s="117">
        <v>670000</v>
      </c>
      <c r="I49" s="117">
        <v>664000</v>
      </c>
      <c r="J49" s="117">
        <v>655000</v>
      </c>
      <c r="K49" s="117">
        <v>647000</v>
      </c>
      <c r="L49" s="117">
        <v>644000</v>
      </c>
      <c r="M49" s="117">
        <v>640000</v>
      </c>
      <c r="N49" s="117">
        <v>615000</v>
      </c>
      <c r="O49" s="117">
        <v>583000</v>
      </c>
      <c r="P49" s="117">
        <v>546000</v>
      </c>
      <c r="Q49" s="117">
        <v>534000</v>
      </c>
      <c r="R49" s="117">
        <v>544000</v>
      </c>
      <c r="S49" s="117">
        <v>570000</v>
      </c>
      <c r="T49" s="117">
        <v>578000</v>
      </c>
      <c r="U49" s="117">
        <v>580000</v>
      </c>
      <c r="V49" s="117">
        <v>597000</v>
      </c>
      <c r="W49" s="117">
        <v>619000</v>
      </c>
      <c r="X49" s="117">
        <v>604000</v>
      </c>
      <c r="Y49" s="117">
        <v>608000</v>
      </c>
      <c r="Z49" s="117">
        <v>609000</v>
      </c>
      <c r="AA49" s="117">
        <v>611000</v>
      </c>
      <c r="AB49" s="117">
        <v>615000</v>
      </c>
      <c r="AC49" s="117">
        <v>613000</v>
      </c>
      <c r="AD49" s="117">
        <v>612000</v>
      </c>
      <c r="AE49" s="117">
        <v>606000</v>
      </c>
      <c r="AF49" s="117">
        <v>618000</v>
      </c>
      <c r="AG49" s="117">
        <v>634000</v>
      </c>
      <c r="AH49" s="117">
        <v>641000</v>
      </c>
      <c r="AI49" s="117">
        <v>637000</v>
      </c>
      <c r="AJ49" s="117">
        <v>644000</v>
      </c>
      <c r="AK49" s="117">
        <v>649000</v>
      </c>
      <c r="AL49" s="117">
        <v>649000</v>
      </c>
      <c r="AM49" s="117">
        <v>647000</v>
      </c>
      <c r="AN49" s="117">
        <v>626000</v>
      </c>
      <c r="AO49" s="117">
        <v>621000</v>
      </c>
      <c r="AP49" s="117">
        <v>621000</v>
      </c>
      <c r="AQ49" s="117">
        <v>618851</v>
      </c>
      <c r="AR49" s="117">
        <v>626659</v>
      </c>
      <c r="AS49" s="117">
        <v>630937</v>
      </c>
      <c r="AT49" s="117">
        <v>632411</v>
      </c>
      <c r="AU49" s="117">
        <v>634212</v>
      </c>
      <c r="AV49" s="117">
        <v>638469</v>
      </c>
      <c r="AW49" s="117">
        <v>645293</v>
      </c>
      <c r="AX49" s="117">
        <v>649168</v>
      </c>
      <c r="AY49" s="117">
        <v>650648</v>
      </c>
      <c r="AZ49" s="117">
        <v>652152</v>
      </c>
      <c r="BA49" s="117">
        <v>654380</v>
      </c>
      <c r="BB49" s="117">
        <v>659504</v>
      </c>
      <c r="BC49" s="117">
        <v>668972</v>
      </c>
      <c r="BD49" s="117">
        <v>676687</v>
      </c>
      <c r="BE49" s="117">
        <v>680499</v>
      </c>
      <c r="BF49" s="117">
        <v>676979</v>
      </c>
      <c r="BG49" s="117">
        <v>669513</v>
      </c>
      <c r="BH49" s="117">
        <v>661141</v>
      </c>
      <c r="BI49" s="117">
        <v>655330</v>
      </c>
      <c r="BJ49" s="117">
        <v>646351</v>
      </c>
      <c r="BK49" s="117">
        <v>637685</v>
      </c>
      <c r="BL49" s="117">
        <v>635753</v>
      </c>
      <c r="BM49" s="117">
        <v>638223</v>
      </c>
      <c r="BN49" s="117">
        <v>641216</v>
      </c>
      <c r="BO49" s="117">
        <v>644804</v>
      </c>
      <c r="BP49" s="117">
        <v>647832</v>
      </c>
      <c r="BQ49" s="117">
        <v>650382</v>
      </c>
      <c r="BR49" s="117">
        <v>649716</v>
      </c>
      <c r="BS49" s="117">
        <v>647532</v>
      </c>
      <c r="BT49" s="117">
        <v>644259</v>
      </c>
      <c r="BU49" s="117">
        <v>641200</v>
      </c>
      <c r="BV49" s="117">
        <v>636267</v>
      </c>
      <c r="BW49" s="117">
        <v>633617</v>
      </c>
      <c r="BX49" s="117">
        <v>632809</v>
      </c>
      <c r="BY49" s="117">
        <v>636303</v>
      </c>
      <c r="BZ49" s="117">
        <v>635365</v>
      </c>
      <c r="CA49" s="117">
        <v>649422</v>
      </c>
      <c r="CB49" s="117">
        <v>652822</v>
      </c>
      <c r="CC49" s="117">
        <v>657569</v>
      </c>
      <c r="CD49" s="117">
        <v>664968</v>
      </c>
      <c r="CE49" s="30">
        <v>674629</v>
      </c>
      <c r="CF49" s="30">
        <v>683932</v>
      </c>
      <c r="CG49" s="13">
        <v>699628</v>
      </c>
      <c r="CH49" s="13">
        <v>723393</v>
      </c>
      <c r="CI49" s="13">
        <v>739482</v>
      </c>
    </row>
    <row r="50" spans="1:87" ht="12.75" customHeight="1" x14ac:dyDescent="0.2">
      <c r="A50" s="72" t="s">
        <v>47</v>
      </c>
      <c r="B50" s="117">
        <v>6626000</v>
      </c>
      <c r="C50" s="117">
        <v>6662000</v>
      </c>
      <c r="D50" s="117">
        <v>6694000</v>
      </c>
      <c r="E50" s="117">
        <v>6717000</v>
      </c>
      <c r="F50" s="117">
        <v>6740000</v>
      </c>
      <c r="G50" s="117">
        <v>6751000</v>
      </c>
      <c r="H50" s="117">
        <v>6787000</v>
      </c>
      <c r="I50" s="117">
        <v>6801000</v>
      </c>
      <c r="J50" s="117">
        <v>6809000</v>
      </c>
      <c r="K50" s="117">
        <v>6837000</v>
      </c>
      <c r="L50" s="117">
        <v>6886000</v>
      </c>
      <c r="M50" s="117">
        <v>6929000</v>
      </c>
      <c r="N50" s="117">
        <v>6958000</v>
      </c>
      <c r="O50" s="117">
        <v>6970000</v>
      </c>
      <c r="P50" s="117">
        <v>6866000</v>
      </c>
      <c r="Q50" s="117">
        <v>6928000</v>
      </c>
      <c r="R50" s="117">
        <v>6915000</v>
      </c>
      <c r="S50" s="117">
        <v>7516000</v>
      </c>
      <c r="T50" s="117">
        <v>7705000</v>
      </c>
      <c r="U50" s="117">
        <v>7876000</v>
      </c>
      <c r="V50" s="117">
        <v>7973000</v>
      </c>
      <c r="W50" s="117">
        <v>7980000</v>
      </c>
      <c r="X50" s="117">
        <v>8061000</v>
      </c>
      <c r="Y50" s="117">
        <v>8275000</v>
      </c>
      <c r="Z50" s="117">
        <v>8591000</v>
      </c>
      <c r="AA50" s="117">
        <v>8873000</v>
      </c>
      <c r="AB50" s="117">
        <v>9017000</v>
      </c>
      <c r="AC50" s="117">
        <v>9207000</v>
      </c>
      <c r="AD50" s="117">
        <v>9410000</v>
      </c>
      <c r="AE50" s="117">
        <v>9599000</v>
      </c>
      <c r="AF50" s="117">
        <v>9671000</v>
      </c>
      <c r="AG50" s="117">
        <v>9734000</v>
      </c>
      <c r="AH50" s="117">
        <v>9854000</v>
      </c>
      <c r="AI50" s="117">
        <v>9929000</v>
      </c>
      <c r="AJ50" s="117">
        <v>9986000</v>
      </c>
      <c r="AK50" s="117">
        <v>10080000</v>
      </c>
      <c r="AL50" s="117">
        <v>10201000</v>
      </c>
      <c r="AM50" s="117">
        <v>10330000</v>
      </c>
      <c r="AN50" s="117">
        <v>10414000</v>
      </c>
      <c r="AO50" s="117">
        <v>10516000</v>
      </c>
      <c r="AP50" s="117">
        <v>10563000</v>
      </c>
      <c r="AQ50" s="117">
        <v>10668839</v>
      </c>
      <c r="AR50" s="117">
        <v>10734782</v>
      </c>
      <c r="AS50" s="117">
        <v>10746920</v>
      </c>
      <c r="AT50" s="117">
        <v>10767205</v>
      </c>
      <c r="AU50" s="117">
        <v>10765613</v>
      </c>
      <c r="AV50" s="117">
        <v>10770498</v>
      </c>
      <c r="AW50" s="117">
        <v>10752731</v>
      </c>
      <c r="AX50" s="117">
        <v>10771232</v>
      </c>
      <c r="AY50" s="117">
        <v>10795431</v>
      </c>
      <c r="AZ50" s="117">
        <v>10798562</v>
      </c>
      <c r="BA50" s="117">
        <v>10800650</v>
      </c>
      <c r="BB50" s="117">
        <v>10788336</v>
      </c>
      <c r="BC50" s="117">
        <v>10757085</v>
      </c>
      <c r="BD50" s="117">
        <v>10737631</v>
      </c>
      <c r="BE50" s="117">
        <v>10737743</v>
      </c>
      <c r="BF50" s="117">
        <v>10734926</v>
      </c>
      <c r="BG50" s="117">
        <v>10730272</v>
      </c>
      <c r="BH50" s="117">
        <v>10760081</v>
      </c>
      <c r="BI50" s="117">
        <v>10798554</v>
      </c>
      <c r="BJ50" s="117">
        <v>10829216</v>
      </c>
      <c r="BK50" s="117">
        <v>10864162</v>
      </c>
      <c r="BL50" s="117">
        <v>10945762</v>
      </c>
      <c r="BM50" s="117">
        <v>11029431</v>
      </c>
      <c r="BN50" s="117">
        <v>11101140</v>
      </c>
      <c r="BO50" s="117">
        <v>11152454</v>
      </c>
      <c r="BP50" s="117">
        <v>11202751</v>
      </c>
      <c r="BQ50" s="117">
        <v>11242827</v>
      </c>
      <c r="BR50" s="117">
        <v>11277357</v>
      </c>
      <c r="BS50" s="117">
        <v>11311536</v>
      </c>
      <c r="BT50" s="117">
        <v>11335454</v>
      </c>
      <c r="BU50" s="117">
        <v>11363844</v>
      </c>
      <c r="BV50" s="117">
        <v>11396874</v>
      </c>
      <c r="BW50" s="117">
        <v>11420981</v>
      </c>
      <c r="BX50" s="117">
        <v>11445180</v>
      </c>
      <c r="BY50" s="117">
        <v>11464593</v>
      </c>
      <c r="BZ50" s="117">
        <v>11475262</v>
      </c>
      <c r="CA50" s="117">
        <v>11481213</v>
      </c>
      <c r="CB50" s="117">
        <v>11500468</v>
      </c>
      <c r="CC50" s="117">
        <v>11515391</v>
      </c>
      <c r="CD50" s="117">
        <v>11528896</v>
      </c>
      <c r="CE50" s="30">
        <v>11537968</v>
      </c>
      <c r="CF50" s="30">
        <v>11544951</v>
      </c>
      <c r="CG50" s="13">
        <v>11544225</v>
      </c>
      <c r="CH50" s="13">
        <v>11570808</v>
      </c>
      <c r="CI50" s="13">
        <v>11594163</v>
      </c>
    </row>
    <row r="51" spans="1:87" ht="12.75" customHeight="1" x14ac:dyDescent="0.2">
      <c r="A51" s="72" t="s">
        <v>50</v>
      </c>
      <c r="B51" s="117">
        <v>690000</v>
      </c>
      <c r="C51" s="117">
        <v>693000</v>
      </c>
      <c r="D51" s="117">
        <v>694000</v>
      </c>
      <c r="E51" s="117">
        <v>692000</v>
      </c>
      <c r="F51" s="117">
        <v>690000</v>
      </c>
      <c r="G51" s="117">
        <v>682000</v>
      </c>
      <c r="H51" s="117">
        <v>674000</v>
      </c>
      <c r="I51" s="117">
        <v>666000</v>
      </c>
      <c r="J51" s="117">
        <v>656000</v>
      </c>
      <c r="K51" s="117">
        <v>649000</v>
      </c>
      <c r="L51" s="117">
        <v>645000</v>
      </c>
      <c r="M51" s="117">
        <v>641000</v>
      </c>
      <c r="N51" s="117">
        <v>613000</v>
      </c>
      <c r="O51" s="117">
        <v>597000</v>
      </c>
      <c r="P51" s="117">
        <v>587000</v>
      </c>
      <c r="Q51" s="117">
        <v>562000</v>
      </c>
      <c r="R51" s="117">
        <v>573000</v>
      </c>
      <c r="S51" s="117">
        <v>588000</v>
      </c>
      <c r="T51" s="117">
        <v>600000</v>
      </c>
      <c r="U51" s="117">
        <v>612000</v>
      </c>
      <c r="V51" s="117">
        <v>631000</v>
      </c>
      <c r="W51" s="117">
        <v>655000</v>
      </c>
      <c r="X51" s="117">
        <v>655000</v>
      </c>
      <c r="Y51" s="117">
        <v>651000</v>
      </c>
      <c r="Z51" s="117">
        <v>648000</v>
      </c>
      <c r="AA51" s="117">
        <v>655000</v>
      </c>
      <c r="AB51" s="117">
        <v>663000</v>
      </c>
      <c r="AC51" s="117">
        <v>670000</v>
      </c>
      <c r="AD51" s="117">
        <v>666000</v>
      </c>
      <c r="AE51" s="117">
        <v>656000</v>
      </c>
      <c r="AF51" s="117">
        <v>667000</v>
      </c>
      <c r="AG51" s="117">
        <v>683000</v>
      </c>
      <c r="AH51" s="117">
        <v>693000</v>
      </c>
      <c r="AI51" s="117">
        <v>705000</v>
      </c>
      <c r="AJ51" s="117">
        <v>708000</v>
      </c>
      <c r="AK51" s="117">
        <v>701000</v>
      </c>
      <c r="AL51" s="117">
        <v>692000</v>
      </c>
      <c r="AM51" s="117">
        <v>683000</v>
      </c>
      <c r="AN51" s="117">
        <v>671000</v>
      </c>
      <c r="AO51" s="117">
        <v>669000</v>
      </c>
      <c r="AP51" s="117">
        <v>668000</v>
      </c>
      <c r="AQ51" s="117">
        <v>666641</v>
      </c>
      <c r="AR51" s="117">
        <v>671382</v>
      </c>
      <c r="AS51" s="117">
        <v>677389</v>
      </c>
      <c r="AT51" s="117">
        <v>678939</v>
      </c>
      <c r="AU51" s="117">
        <v>679877</v>
      </c>
      <c r="AV51" s="117">
        <v>681420</v>
      </c>
      <c r="AW51" s="117">
        <v>686843</v>
      </c>
      <c r="AX51" s="117">
        <v>688992</v>
      </c>
      <c r="AY51" s="117">
        <v>689293</v>
      </c>
      <c r="AZ51" s="117">
        <v>689018</v>
      </c>
      <c r="BA51" s="117">
        <v>690851</v>
      </c>
      <c r="BB51" s="117">
        <v>689584</v>
      </c>
      <c r="BC51" s="117">
        <v>690597</v>
      </c>
      <c r="BD51" s="117">
        <v>693009</v>
      </c>
      <c r="BE51" s="117">
        <v>697250</v>
      </c>
      <c r="BF51" s="117">
        <v>698404</v>
      </c>
      <c r="BG51" s="117">
        <v>696036</v>
      </c>
      <c r="BH51" s="117">
        <v>696034</v>
      </c>
      <c r="BI51" s="117">
        <v>698160</v>
      </c>
      <c r="BJ51" s="117">
        <v>696698</v>
      </c>
      <c r="BK51" s="117">
        <v>697101</v>
      </c>
      <c r="BL51" s="117">
        <v>703669</v>
      </c>
      <c r="BM51" s="117">
        <v>712801</v>
      </c>
      <c r="BN51" s="117">
        <v>722159</v>
      </c>
      <c r="BO51" s="117">
        <v>730790</v>
      </c>
      <c r="BP51" s="117">
        <v>737925</v>
      </c>
      <c r="BQ51" s="117">
        <v>742213</v>
      </c>
      <c r="BR51" s="117">
        <v>744223</v>
      </c>
      <c r="BS51" s="117">
        <v>746058</v>
      </c>
      <c r="BT51" s="117">
        <v>750412</v>
      </c>
      <c r="BU51" s="117">
        <v>755694</v>
      </c>
      <c r="BV51" s="117">
        <v>758983</v>
      </c>
      <c r="BW51" s="117">
        <v>762107</v>
      </c>
      <c r="BX51" s="117">
        <v>766975</v>
      </c>
      <c r="BY51" s="117">
        <v>774283</v>
      </c>
      <c r="BZ51" s="117">
        <v>780084</v>
      </c>
      <c r="CA51" s="117">
        <v>783033</v>
      </c>
      <c r="CB51" s="117">
        <v>791623</v>
      </c>
      <c r="CC51" s="117">
        <v>799124</v>
      </c>
      <c r="CD51" s="117">
        <v>807067</v>
      </c>
      <c r="CE51" s="30">
        <v>816598</v>
      </c>
      <c r="CF51" s="30">
        <v>824082</v>
      </c>
      <c r="CG51" s="13">
        <v>833354</v>
      </c>
      <c r="CH51" s="13">
        <v>844877</v>
      </c>
      <c r="CI51" s="13">
        <v>853175</v>
      </c>
    </row>
    <row r="52" spans="1:87" ht="12.75" customHeight="1" x14ac:dyDescent="0.2">
      <c r="A52" s="73" t="s">
        <v>54</v>
      </c>
      <c r="B52" s="117">
        <v>2934000</v>
      </c>
      <c r="C52" s="117">
        <v>2950000</v>
      </c>
      <c r="D52" s="117">
        <v>2990000</v>
      </c>
      <c r="E52" s="117">
        <v>3021000</v>
      </c>
      <c r="F52" s="117">
        <v>3040000</v>
      </c>
      <c r="G52" s="117">
        <v>3054000</v>
      </c>
      <c r="H52" s="117">
        <v>3070000</v>
      </c>
      <c r="I52" s="117">
        <v>3082000</v>
      </c>
      <c r="J52" s="117">
        <v>3088000</v>
      </c>
      <c r="K52" s="117">
        <v>3098000</v>
      </c>
      <c r="L52" s="117">
        <v>3121000</v>
      </c>
      <c r="M52" s="117">
        <v>3143000</v>
      </c>
      <c r="N52" s="117">
        <v>3140000</v>
      </c>
      <c r="O52" s="117">
        <v>3066000</v>
      </c>
      <c r="P52" s="117">
        <v>3007000</v>
      </c>
      <c r="Q52" s="117">
        <v>2971000</v>
      </c>
      <c r="R52" s="117">
        <v>2961000</v>
      </c>
      <c r="S52" s="117">
        <v>3168000</v>
      </c>
      <c r="T52" s="117">
        <v>3250000</v>
      </c>
      <c r="U52" s="117">
        <v>3314000</v>
      </c>
      <c r="V52" s="117">
        <v>3391000</v>
      </c>
      <c r="W52" s="117">
        <v>3438000</v>
      </c>
      <c r="X52" s="117">
        <v>3439000</v>
      </c>
      <c r="Y52" s="117">
        <v>3469000</v>
      </c>
      <c r="Z52" s="117">
        <v>3506000</v>
      </c>
      <c r="AA52" s="117">
        <v>3608000</v>
      </c>
      <c r="AB52" s="117">
        <v>3679000</v>
      </c>
      <c r="AC52" s="117">
        <v>3742000</v>
      </c>
      <c r="AD52" s="117">
        <v>3791000</v>
      </c>
      <c r="AE52" s="117">
        <v>3843000</v>
      </c>
      <c r="AF52" s="117">
        <v>3891000</v>
      </c>
      <c r="AG52" s="117">
        <v>3962000</v>
      </c>
      <c r="AH52" s="117">
        <v>4009000</v>
      </c>
      <c r="AI52" s="117">
        <v>4049000</v>
      </c>
      <c r="AJ52" s="117">
        <v>4112000</v>
      </c>
      <c r="AK52" s="117">
        <v>4165000</v>
      </c>
      <c r="AL52" s="117">
        <v>4232000</v>
      </c>
      <c r="AM52" s="117">
        <v>4274000</v>
      </c>
      <c r="AN52" s="117">
        <v>4303000</v>
      </c>
      <c r="AO52" s="117">
        <v>4345000</v>
      </c>
      <c r="AP52" s="117">
        <v>4378000</v>
      </c>
      <c r="AQ52" s="117">
        <v>4425944</v>
      </c>
      <c r="AR52" s="117">
        <v>4459968</v>
      </c>
      <c r="AS52" s="117">
        <v>4498433</v>
      </c>
      <c r="AT52" s="117">
        <v>4518461</v>
      </c>
      <c r="AU52" s="117">
        <v>4538173</v>
      </c>
      <c r="AV52" s="117">
        <v>4569616</v>
      </c>
      <c r="AW52" s="117">
        <v>4584688</v>
      </c>
      <c r="AX52" s="117">
        <v>4613299</v>
      </c>
      <c r="AY52" s="117">
        <v>4631944</v>
      </c>
      <c r="AZ52" s="117">
        <v>4665911</v>
      </c>
      <c r="BA52" s="117">
        <v>4712045</v>
      </c>
      <c r="BB52" s="117">
        <v>4726345</v>
      </c>
      <c r="BC52" s="117">
        <v>4728862</v>
      </c>
      <c r="BD52" s="117">
        <v>4721438</v>
      </c>
      <c r="BE52" s="117">
        <v>4735571</v>
      </c>
      <c r="BF52" s="117">
        <v>4747765</v>
      </c>
      <c r="BG52" s="117">
        <v>4755625</v>
      </c>
      <c r="BH52" s="117">
        <v>4777923</v>
      </c>
      <c r="BI52" s="117">
        <v>4822391</v>
      </c>
      <c r="BJ52" s="117">
        <v>4856568</v>
      </c>
      <c r="BK52" s="117">
        <v>4904562</v>
      </c>
      <c r="BL52" s="117">
        <v>4964343</v>
      </c>
      <c r="BM52" s="117">
        <v>5025398</v>
      </c>
      <c r="BN52" s="117">
        <v>5084889</v>
      </c>
      <c r="BO52" s="117">
        <v>5133678</v>
      </c>
      <c r="BP52" s="117">
        <v>5184836</v>
      </c>
      <c r="BQ52" s="117">
        <v>5229986</v>
      </c>
      <c r="BR52" s="117">
        <v>5266213</v>
      </c>
      <c r="BS52" s="117">
        <v>5297672</v>
      </c>
      <c r="BT52" s="117">
        <v>5332666</v>
      </c>
      <c r="BU52" s="117">
        <v>5374254</v>
      </c>
      <c r="BV52" s="117">
        <v>5408769</v>
      </c>
      <c r="BW52" s="117">
        <v>5446766</v>
      </c>
      <c r="BX52" s="117">
        <v>5476796</v>
      </c>
      <c r="BY52" s="117">
        <v>5511385</v>
      </c>
      <c r="BZ52" s="117">
        <v>5541443</v>
      </c>
      <c r="CA52" s="117">
        <v>5577655</v>
      </c>
      <c r="CB52" s="117">
        <v>5610775</v>
      </c>
      <c r="CC52" s="117">
        <v>5640996</v>
      </c>
      <c r="CD52" s="117">
        <v>5669264</v>
      </c>
      <c r="CE52" s="30">
        <v>5691659</v>
      </c>
      <c r="CF52" s="30">
        <v>5711767</v>
      </c>
      <c r="CG52" s="13">
        <v>5726398</v>
      </c>
      <c r="CH52" s="13">
        <v>5742713</v>
      </c>
      <c r="CI52" s="149">
        <v>5757564</v>
      </c>
    </row>
    <row r="53" spans="1:87" ht="12.75" customHeight="1" x14ac:dyDescent="0.2">
      <c r="A53" s="69" t="s">
        <v>71</v>
      </c>
      <c r="B53" s="58">
        <f t="shared" ref="B53:BM53" si="28">SUM(B55:B63)</f>
        <v>34013000</v>
      </c>
      <c r="C53" s="58">
        <f t="shared" si="28"/>
        <v>34539000</v>
      </c>
      <c r="D53" s="58">
        <f t="shared" si="28"/>
        <v>34868000</v>
      </c>
      <c r="E53" s="58">
        <f t="shared" si="28"/>
        <v>35105000</v>
      </c>
      <c r="F53" s="58">
        <f t="shared" si="28"/>
        <v>35271000</v>
      </c>
      <c r="G53" s="58">
        <f t="shared" si="28"/>
        <v>35433000</v>
      </c>
      <c r="H53" s="58">
        <f t="shared" si="28"/>
        <v>35595000</v>
      </c>
      <c r="I53" s="58">
        <f t="shared" si="28"/>
        <v>35723000</v>
      </c>
      <c r="J53" s="58">
        <f t="shared" si="28"/>
        <v>35798000</v>
      </c>
      <c r="K53" s="58">
        <f t="shared" si="28"/>
        <v>35991000</v>
      </c>
      <c r="L53" s="58">
        <f t="shared" si="28"/>
        <v>35991000</v>
      </c>
      <c r="M53" s="58">
        <f t="shared" si="28"/>
        <v>35976000</v>
      </c>
      <c r="N53" s="58">
        <f t="shared" si="28"/>
        <v>36029000</v>
      </c>
      <c r="O53" s="58">
        <f t="shared" si="28"/>
        <v>35665000</v>
      </c>
      <c r="P53" s="58">
        <f t="shared" si="28"/>
        <v>35035000</v>
      </c>
      <c r="Q53" s="58">
        <f t="shared" si="28"/>
        <v>34689000</v>
      </c>
      <c r="R53" s="58">
        <f t="shared" si="28"/>
        <v>34349000</v>
      </c>
      <c r="S53" s="58">
        <f t="shared" si="28"/>
        <v>36728000</v>
      </c>
      <c r="T53" s="58">
        <f t="shared" si="28"/>
        <v>37881000</v>
      </c>
      <c r="U53" s="58">
        <f t="shared" si="28"/>
        <v>38790000</v>
      </c>
      <c r="V53" s="58">
        <f t="shared" si="28"/>
        <v>39550000</v>
      </c>
      <c r="W53" s="58">
        <f t="shared" si="28"/>
        <v>39560000</v>
      </c>
      <c r="X53" s="58">
        <f t="shared" si="28"/>
        <v>39646000</v>
      </c>
      <c r="Y53" s="58">
        <f t="shared" si="28"/>
        <v>40178000</v>
      </c>
      <c r="Z53" s="58">
        <f t="shared" si="28"/>
        <v>41046000</v>
      </c>
      <c r="AA53" s="58">
        <f t="shared" si="28"/>
        <v>41824000</v>
      </c>
      <c r="AB53" s="58">
        <f t="shared" si="28"/>
        <v>42278000</v>
      </c>
      <c r="AC53" s="58">
        <f t="shared" si="28"/>
        <v>42627000</v>
      </c>
      <c r="AD53" s="58">
        <f t="shared" si="28"/>
        <v>43095000</v>
      </c>
      <c r="AE53" s="58">
        <f t="shared" si="28"/>
        <v>43768000</v>
      </c>
      <c r="AF53" s="58">
        <f t="shared" si="28"/>
        <v>44371000</v>
      </c>
      <c r="AG53" s="58">
        <f t="shared" si="28"/>
        <v>44802000</v>
      </c>
      <c r="AH53" s="58">
        <f t="shared" si="28"/>
        <v>45384000</v>
      </c>
      <c r="AI53" s="58">
        <f t="shared" si="28"/>
        <v>45832000</v>
      </c>
      <c r="AJ53" s="58">
        <f t="shared" si="28"/>
        <v>46402000</v>
      </c>
      <c r="AK53" s="58">
        <f t="shared" si="28"/>
        <v>46954000</v>
      </c>
      <c r="AL53" s="58">
        <f t="shared" si="28"/>
        <v>47450000</v>
      </c>
      <c r="AM53" s="58">
        <f t="shared" si="28"/>
        <v>47788000</v>
      </c>
      <c r="AN53" s="58">
        <f t="shared" si="28"/>
        <v>48106000</v>
      </c>
      <c r="AO53" s="58">
        <f t="shared" si="28"/>
        <v>48434000</v>
      </c>
      <c r="AP53" s="58">
        <f t="shared" si="28"/>
        <v>48676000</v>
      </c>
      <c r="AQ53" s="58">
        <f t="shared" si="28"/>
        <v>49151536</v>
      </c>
      <c r="AR53" s="58">
        <f t="shared" si="28"/>
        <v>49527372</v>
      </c>
      <c r="AS53" s="58">
        <f t="shared" si="28"/>
        <v>49680680</v>
      </c>
      <c r="AT53" s="58">
        <f t="shared" si="28"/>
        <v>49562945</v>
      </c>
      <c r="AU53" s="58">
        <f t="shared" si="28"/>
        <v>49428471</v>
      </c>
      <c r="AV53" s="58">
        <f t="shared" si="28"/>
        <v>49447851</v>
      </c>
      <c r="AW53" s="58">
        <f t="shared" si="28"/>
        <v>49413513</v>
      </c>
      <c r="AX53" s="58">
        <f t="shared" si="28"/>
        <v>49332748</v>
      </c>
      <c r="AY53" s="58">
        <f t="shared" si="28"/>
        <v>49244323</v>
      </c>
      <c r="AZ53" s="58">
        <f t="shared" si="28"/>
        <v>49225526</v>
      </c>
      <c r="BA53" s="58">
        <f t="shared" si="28"/>
        <v>49183045</v>
      </c>
      <c r="BB53" s="58">
        <f t="shared" si="28"/>
        <v>49269553</v>
      </c>
      <c r="BC53" s="58">
        <f t="shared" si="28"/>
        <v>49333770</v>
      </c>
      <c r="BD53" s="58">
        <f t="shared" si="28"/>
        <v>49536767</v>
      </c>
      <c r="BE53" s="58">
        <f t="shared" si="28"/>
        <v>49718163</v>
      </c>
      <c r="BF53" s="58">
        <f t="shared" si="28"/>
        <v>49868617</v>
      </c>
      <c r="BG53" s="58">
        <f t="shared" si="28"/>
        <v>50071340</v>
      </c>
      <c r="BH53" s="58">
        <f t="shared" si="28"/>
        <v>50301687</v>
      </c>
      <c r="BI53" s="58">
        <f t="shared" si="28"/>
        <v>50583920</v>
      </c>
      <c r="BJ53" s="58">
        <f t="shared" si="28"/>
        <v>50756902</v>
      </c>
      <c r="BK53" s="58">
        <f t="shared" si="28"/>
        <v>50916548</v>
      </c>
      <c r="BL53" s="58">
        <f t="shared" si="28"/>
        <v>51166980</v>
      </c>
      <c r="BM53" s="58">
        <f t="shared" si="28"/>
        <v>51447656</v>
      </c>
      <c r="BN53" s="58">
        <f t="shared" ref="BN53:CE53" si="29">SUM(BN55:BN63)</f>
        <v>51777957</v>
      </c>
      <c r="BO53" s="58">
        <f t="shared" si="29"/>
        <v>52036206</v>
      </c>
      <c r="BP53" s="58">
        <f t="shared" si="29"/>
        <v>52278383</v>
      </c>
      <c r="BQ53" s="58">
        <f t="shared" si="29"/>
        <v>52513334</v>
      </c>
      <c r="BR53" s="58">
        <f t="shared" si="29"/>
        <v>52745365</v>
      </c>
      <c r="BS53" s="58">
        <f t="shared" si="29"/>
        <v>53022824</v>
      </c>
      <c r="BT53" s="58">
        <f t="shared" si="29"/>
        <v>53343775</v>
      </c>
      <c r="BU53" s="58">
        <f t="shared" si="29"/>
        <v>53667506</v>
      </c>
      <c r="BV53" s="58">
        <f t="shared" si="29"/>
        <v>53930017</v>
      </c>
      <c r="BW53" s="58">
        <f t="shared" si="29"/>
        <v>54167735</v>
      </c>
      <c r="BX53" s="58">
        <f t="shared" si="29"/>
        <v>54364452</v>
      </c>
      <c r="BY53" s="58">
        <f t="shared" si="29"/>
        <v>54514298</v>
      </c>
      <c r="BZ53" s="58">
        <f t="shared" si="29"/>
        <v>54598185</v>
      </c>
      <c r="CA53" s="58">
        <f t="shared" si="29"/>
        <v>54522659</v>
      </c>
      <c r="CB53" s="58">
        <f t="shared" si="29"/>
        <v>54653362</v>
      </c>
      <c r="CC53" s="58">
        <f t="shared" si="29"/>
        <v>54875926</v>
      </c>
      <c r="CD53" s="58">
        <f t="shared" si="29"/>
        <v>55133101</v>
      </c>
      <c r="CE53" s="58">
        <f t="shared" si="29"/>
        <v>55366108</v>
      </c>
      <c r="CF53" s="58">
        <f t="shared" ref="CF53:CH53" si="30">SUM(CF55:CF63)</f>
        <v>55521598</v>
      </c>
      <c r="CG53" s="58">
        <f t="shared" si="30"/>
        <v>55761091</v>
      </c>
      <c r="CH53" s="58">
        <f t="shared" si="30"/>
        <v>55943073</v>
      </c>
      <c r="CI53" s="58">
        <f t="shared" ref="CI53" si="31">SUM(CI55:CI63)</f>
        <v>56152333</v>
      </c>
    </row>
    <row r="54" spans="1:87" ht="12.75" customHeight="1" x14ac:dyDescent="0.2">
      <c r="A54" s="61" t="s">
        <v>68</v>
      </c>
      <c r="B54" s="62">
        <f t="shared" ref="B54:BM54" si="32">(B53/B5)*100</f>
        <v>27.932396586980268</v>
      </c>
      <c r="C54" s="62">
        <f t="shared" si="32"/>
        <v>28.063375990249849</v>
      </c>
      <c r="D54" s="62">
        <f t="shared" si="32"/>
        <v>28.110740257018012</v>
      </c>
      <c r="E54" s="62">
        <f t="shared" si="32"/>
        <v>28.120218841868329</v>
      </c>
      <c r="F54" s="62">
        <f t="shared" si="32"/>
        <v>28.086478738652655</v>
      </c>
      <c r="G54" s="62">
        <f t="shared" si="32"/>
        <v>28.038647801728235</v>
      </c>
      <c r="H54" s="62">
        <f t="shared" si="32"/>
        <v>27.972275266992007</v>
      </c>
      <c r="I54" s="62">
        <f t="shared" si="32"/>
        <v>27.896824777047186</v>
      </c>
      <c r="J54" s="62">
        <f t="shared" si="32"/>
        <v>27.788731738367673</v>
      </c>
      <c r="K54" s="62">
        <f t="shared" si="32"/>
        <v>27.722917180182399</v>
      </c>
      <c r="L54" s="62">
        <f t="shared" si="32"/>
        <v>27.498395525809116</v>
      </c>
      <c r="M54" s="62">
        <f t="shared" si="32"/>
        <v>27.26383994543594</v>
      </c>
      <c r="N54" s="62">
        <f t="shared" si="32"/>
        <v>27.004804485185545</v>
      </c>
      <c r="O54" s="62">
        <f t="shared" si="32"/>
        <v>26.483255364966212</v>
      </c>
      <c r="P54" s="62">
        <f t="shared" si="32"/>
        <v>26.010230368902054</v>
      </c>
      <c r="Q54" s="62">
        <f t="shared" si="32"/>
        <v>25.872832369942195</v>
      </c>
      <c r="R54" s="62">
        <f t="shared" si="32"/>
        <v>25.751385067510331</v>
      </c>
      <c r="S54" s="62">
        <f t="shared" si="32"/>
        <v>26.115274676829873</v>
      </c>
      <c r="T54" s="62">
        <f t="shared" si="32"/>
        <v>26.367591271360457</v>
      </c>
      <c r="U54" s="62">
        <f t="shared" si="32"/>
        <v>26.551943651559647</v>
      </c>
      <c r="V54" s="62">
        <f t="shared" si="32"/>
        <v>26.603258310575384</v>
      </c>
      <c r="W54" s="62">
        <f t="shared" si="32"/>
        <v>26.048422674506654</v>
      </c>
      <c r="X54" s="62">
        <f t="shared" si="32"/>
        <v>25.749171916607132</v>
      </c>
      <c r="Y54" s="62">
        <f t="shared" si="32"/>
        <v>25.69435118213968</v>
      </c>
      <c r="Z54" s="62">
        <f t="shared" si="32"/>
        <v>25.823864708769019</v>
      </c>
      <c r="AA54" s="62">
        <f t="shared" si="32"/>
        <v>25.836262439693353</v>
      </c>
      <c r="AB54" s="62">
        <f t="shared" si="32"/>
        <v>25.614026584594505</v>
      </c>
      <c r="AC54" s="62">
        <f t="shared" si="32"/>
        <v>25.361439331738833</v>
      </c>
      <c r="AD54" s="62">
        <f t="shared" si="32"/>
        <v>25.175548259706272</v>
      </c>
      <c r="AE54" s="62">
        <f t="shared" si="32"/>
        <v>25.131924227547042</v>
      </c>
      <c r="AF54" s="62">
        <f t="shared" si="32"/>
        <v>25.049114804444045</v>
      </c>
      <c r="AG54" s="62">
        <f t="shared" si="32"/>
        <v>24.893872380148025</v>
      </c>
      <c r="AH54" s="62">
        <f t="shared" si="32"/>
        <v>24.803252885624342</v>
      </c>
      <c r="AI54" s="62">
        <f t="shared" si="32"/>
        <v>24.675485493084381</v>
      </c>
      <c r="AJ54" s="62">
        <f t="shared" si="32"/>
        <v>24.6250676629483</v>
      </c>
      <c r="AK54" s="62">
        <f t="shared" si="32"/>
        <v>24.572310751759687</v>
      </c>
      <c r="AL54" s="62">
        <f t="shared" si="32"/>
        <v>24.527414360814031</v>
      </c>
      <c r="AM54" s="62">
        <f t="shared" si="32"/>
        <v>24.444114803656284</v>
      </c>
      <c r="AN54" s="62">
        <f t="shared" si="32"/>
        <v>24.372894236858773</v>
      </c>
      <c r="AO54" s="62">
        <f t="shared" si="32"/>
        <v>24.300594043509673</v>
      </c>
      <c r="AP54" s="62">
        <f t="shared" si="32"/>
        <v>24.181064888871227</v>
      </c>
      <c r="AQ54" s="62">
        <f t="shared" si="32"/>
        <v>24.117686076559401</v>
      </c>
      <c r="AR54" s="62">
        <f t="shared" si="32"/>
        <v>23.94737865254919</v>
      </c>
      <c r="AS54" s="62">
        <f t="shared" si="32"/>
        <v>23.739437588119152</v>
      </c>
      <c r="AT54" s="62">
        <f t="shared" si="32"/>
        <v>23.450736424582246</v>
      </c>
      <c r="AU54" s="62">
        <f t="shared" si="32"/>
        <v>23.169563018039796</v>
      </c>
      <c r="AV54" s="62">
        <f t="shared" si="32"/>
        <v>22.950262114290915</v>
      </c>
      <c r="AW54" s="62">
        <f t="shared" si="32"/>
        <v>22.713232128877106</v>
      </c>
      <c r="AX54" s="62">
        <f t="shared" si="32"/>
        <v>22.448376218014239</v>
      </c>
      <c r="AY54" s="62">
        <f t="shared" si="32"/>
        <v>22.172315329066716</v>
      </c>
      <c r="AZ54" s="62">
        <f t="shared" si="32"/>
        <v>21.920041627907349</v>
      </c>
      <c r="BA54" s="62">
        <f t="shared" si="32"/>
        <v>21.645112035543985</v>
      </c>
      <c r="BB54" s="62">
        <f t="shared" si="32"/>
        <v>21.471419716574339</v>
      </c>
      <c r="BC54" s="62">
        <f t="shared" si="32"/>
        <v>21.295357933927466</v>
      </c>
      <c r="BD54" s="62">
        <f t="shared" si="32"/>
        <v>21.188391405020361</v>
      </c>
      <c r="BE54" s="62">
        <f t="shared" si="32"/>
        <v>21.082659856619809</v>
      </c>
      <c r="BF54" s="62">
        <f t="shared" si="32"/>
        <v>20.959916928674296</v>
      </c>
      <c r="BG54" s="62">
        <f t="shared" si="32"/>
        <v>20.85151780016286</v>
      </c>
      <c r="BH54" s="62">
        <f t="shared" si="32"/>
        <v>20.761033429937552</v>
      </c>
      <c r="BI54" s="62">
        <f t="shared" si="32"/>
        <v>20.688804114719421</v>
      </c>
      <c r="BJ54" s="62">
        <f t="shared" si="32"/>
        <v>20.56440401550249</v>
      </c>
      <c r="BK54" s="62">
        <f t="shared" si="32"/>
        <v>20.397393645277951</v>
      </c>
      <c r="BL54" s="62">
        <f t="shared" si="32"/>
        <v>20.225626404006459</v>
      </c>
      <c r="BM54" s="62">
        <f t="shared" si="32"/>
        <v>20.056453477605203</v>
      </c>
      <c r="BN54" s="62">
        <f t="shared" ref="BN54:CE54" si="33">(BN53/BN5)*100</f>
        <v>19.920836519779801</v>
      </c>
      <c r="BO54" s="62">
        <f t="shared" si="33"/>
        <v>19.776168603384615</v>
      </c>
      <c r="BP54" s="62">
        <f t="shared" si="33"/>
        <v>19.63297975889467</v>
      </c>
      <c r="BQ54" s="62">
        <f t="shared" si="33"/>
        <v>19.493113669776303</v>
      </c>
      <c r="BR54" s="62">
        <f t="shared" si="33"/>
        <v>19.345666561249502</v>
      </c>
      <c r="BS54" s="62">
        <f t="shared" si="33"/>
        <v>19.221328677422903</v>
      </c>
      <c r="BT54" s="62">
        <f t="shared" si="33"/>
        <v>19.116880333873652</v>
      </c>
      <c r="BU54" s="62">
        <f t="shared" si="33"/>
        <v>19.019432891412379</v>
      </c>
      <c r="BV54" s="62">
        <f t="shared" si="33"/>
        <v>18.917399552849361</v>
      </c>
      <c r="BW54" s="62">
        <f t="shared" si="33"/>
        <v>18.821055713648146</v>
      </c>
      <c r="BX54" s="62">
        <f t="shared" si="33"/>
        <v>18.725285964159141</v>
      </c>
      <c r="BY54" s="62">
        <f t="shared" si="33"/>
        <v>18.602658474416515</v>
      </c>
      <c r="BZ54" s="62">
        <f t="shared" si="33"/>
        <v>18.460728081980772</v>
      </c>
      <c r="CA54" s="62">
        <f t="shared" si="33"/>
        <v>18.272898679586714</v>
      </c>
      <c r="CB54" s="62">
        <f t="shared" si="33"/>
        <v>18.143326697223639</v>
      </c>
      <c r="CC54" s="62">
        <f t="shared" si="33"/>
        <v>18.045713541057239</v>
      </c>
      <c r="CD54" s="62">
        <f t="shared" si="33"/>
        <v>17.97203970646181</v>
      </c>
      <c r="CE54" s="62">
        <f t="shared" si="33"/>
        <v>17.898706495274553</v>
      </c>
      <c r="CF54" s="62">
        <f t="shared" ref="CF54:CI54" si="34">(CF53/CF5)*100</f>
        <v>17.818690078536282</v>
      </c>
      <c r="CG54" s="62">
        <f t="shared" si="34"/>
        <v>17.763172045442762</v>
      </c>
      <c r="CH54" s="62">
        <f t="shared" si="34"/>
        <v>17.696289012088517</v>
      </c>
      <c r="CI54" s="62">
        <f t="shared" si="34"/>
        <v>17.610503497843247</v>
      </c>
    </row>
    <row r="55" spans="1:87" ht="12.75" customHeight="1" x14ac:dyDescent="0.2">
      <c r="A55" s="72" t="s">
        <v>27</v>
      </c>
      <c r="B55" s="124">
        <v>1594000</v>
      </c>
      <c r="C55" s="124">
        <v>1613000</v>
      </c>
      <c r="D55" s="124">
        <v>1628000</v>
      </c>
      <c r="E55" s="124">
        <v>1637000</v>
      </c>
      <c r="F55" s="124">
        <v>1642000</v>
      </c>
      <c r="G55" s="124">
        <v>1650000</v>
      </c>
      <c r="H55" s="124">
        <v>1666000</v>
      </c>
      <c r="I55" s="124">
        <v>1672000</v>
      </c>
      <c r="J55" s="124">
        <v>1678000</v>
      </c>
      <c r="K55" s="124">
        <v>1684000</v>
      </c>
      <c r="L55" s="124">
        <v>1696000</v>
      </c>
      <c r="M55" s="124">
        <v>1708000</v>
      </c>
      <c r="N55" s="124">
        <v>1751000</v>
      </c>
      <c r="O55" s="124">
        <v>1798000</v>
      </c>
      <c r="P55" s="124">
        <v>1797000</v>
      </c>
      <c r="Q55" s="124">
        <v>1801000</v>
      </c>
      <c r="R55" s="124">
        <v>1782000</v>
      </c>
      <c r="S55" s="124">
        <v>1911000</v>
      </c>
      <c r="T55" s="124">
        <v>1969000</v>
      </c>
      <c r="U55" s="124">
        <v>2014000</v>
      </c>
      <c r="V55" s="124">
        <v>2032000</v>
      </c>
      <c r="W55" s="124">
        <v>2016000</v>
      </c>
      <c r="X55" s="124">
        <v>2028000</v>
      </c>
      <c r="Y55" s="124">
        <v>2081000</v>
      </c>
      <c r="Z55" s="124">
        <v>2168000</v>
      </c>
      <c r="AA55" s="124">
        <v>2249000</v>
      </c>
      <c r="AB55" s="124">
        <v>2300000</v>
      </c>
      <c r="AC55" s="124">
        <v>2316000</v>
      </c>
      <c r="AD55" s="124">
        <v>2359000</v>
      </c>
      <c r="AE55" s="124">
        <v>2446000</v>
      </c>
      <c r="AF55" s="124">
        <v>2523000</v>
      </c>
      <c r="AG55" s="124">
        <v>2544000</v>
      </c>
      <c r="AH55" s="124">
        <v>2586000</v>
      </c>
      <c r="AI55" s="124">
        <v>2647000</v>
      </c>
      <c r="AJ55" s="124">
        <v>2727000</v>
      </c>
      <c r="AK55" s="124">
        <v>2798000</v>
      </c>
      <c r="AL55" s="124">
        <v>2857000</v>
      </c>
      <c r="AM55" s="124">
        <v>2903000</v>
      </c>
      <c r="AN55" s="124">
        <v>2935000</v>
      </c>
      <c r="AO55" s="124">
        <v>2964000</v>
      </c>
      <c r="AP55" s="124">
        <v>3000000</v>
      </c>
      <c r="AQ55" s="124">
        <v>3038782</v>
      </c>
      <c r="AR55" s="124">
        <v>3061448</v>
      </c>
      <c r="AS55" s="124">
        <v>3069617</v>
      </c>
      <c r="AT55" s="124">
        <v>3069140</v>
      </c>
      <c r="AU55" s="124">
        <v>3075784</v>
      </c>
      <c r="AV55" s="124">
        <v>3084726</v>
      </c>
      <c r="AW55" s="124">
        <v>3085984</v>
      </c>
      <c r="AX55" s="124">
        <v>3088729</v>
      </c>
      <c r="AY55" s="124">
        <v>3094839</v>
      </c>
      <c r="AZ55" s="124">
        <v>3099907</v>
      </c>
      <c r="BA55" s="124">
        <v>3113174</v>
      </c>
      <c r="BB55" s="124">
        <v>3128837</v>
      </c>
      <c r="BC55" s="124">
        <v>3139014</v>
      </c>
      <c r="BD55" s="124">
        <v>3162355</v>
      </c>
      <c r="BE55" s="124">
        <v>3180014</v>
      </c>
      <c r="BF55" s="124">
        <v>3201131</v>
      </c>
      <c r="BG55" s="124">
        <v>3223741</v>
      </c>
      <c r="BH55" s="124">
        <v>3247290</v>
      </c>
      <c r="BI55" s="124">
        <v>3271954</v>
      </c>
      <c r="BJ55" s="124">
        <v>3283404</v>
      </c>
      <c r="BK55" s="124">
        <v>3291967</v>
      </c>
      <c r="BL55" s="124">
        <v>3302895</v>
      </c>
      <c r="BM55" s="124">
        <v>3300712</v>
      </c>
      <c r="BN55" s="124">
        <v>3309175</v>
      </c>
      <c r="BO55" s="124">
        <v>3316121</v>
      </c>
      <c r="BP55" s="117">
        <v>3324144</v>
      </c>
      <c r="BQ55" s="117">
        <v>3336685</v>
      </c>
      <c r="BR55" s="117">
        <v>3349348</v>
      </c>
      <c r="BS55" s="117">
        <v>3365352</v>
      </c>
      <c r="BT55" s="117">
        <v>3386401</v>
      </c>
      <c r="BU55" s="117">
        <v>3411726</v>
      </c>
      <c r="BV55" s="117">
        <v>3428433</v>
      </c>
      <c r="BW55" s="117">
        <v>3448382</v>
      </c>
      <c r="BX55" s="117">
        <v>3467673</v>
      </c>
      <c r="BY55" s="117">
        <v>3474610</v>
      </c>
      <c r="BZ55" s="117">
        <v>3477416</v>
      </c>
      <c r="CA55" s="117">
        <v>3517460</v>
      </c>
      <c r="CB55" s="117">
        <v>3527270</v>
      </c>
      <c r="CC55" s="117">
        <v>3545579</v>
      </c>
      <c r="CD55" s="117">
        <v>3561807</v>
      </c>
      <c r="CE55" s="30">
        <v>3575498</v>
      </c>
      <c r="CF55" s="30">
        <v>3580709</v>
      </c>
      <c r="CG55" s="13">
        <v>3590347</v>
      </c>
      <c r="CH55" s="13">
        <v>3596080</v>
      </c>
      <c r="CI55" s="13">
        <v>3596677</v>
      </c>
    </row>
    <row r="56" spans="1:87" ht="12.75" customHeight="1" x14ac:dyDescent="0.2">
      <c r="A56" s="72" t="s">
        <v>34</v>
      </c>
      <c r="B56" s="117">
        <v>797000</v>
      </c>
      <c r="C56" s="117">
        <v>800000</v>
      </c>
      <c r="D56" s="117">
        <v>807000</v>
      </c>
      <c r="E56" s="117">
        <v>815000</v>
      </c>
      <c r="F56" s="117">
        <v>821000</v>
      </c>
      <c r="G56" s="117">
        <v>829000</v>
      </c>
      <c r="H56" s="117">
        <v>836000</v>
      </c>
      <c r="I56" s="117">
        <v>840000</v>
      </c>
      <c r="J56" s="117">
        <v>842000</v>
      </c>
      <c r="K56" s="117">
        <v>843000</v>
      </c>
      <c r="L56" s="117">
        <v>846000</v>
      </c>
      <c r="M56" s="117">
        <v>849000</v>
      </c>
      <c r="N56" s="117">
        <v>852000</v>
      </c>
      <c r="O56" s="117">
        <v>838000</v>
      </c>
      <c r="P56" s="117">
        <v>806000</v>
      </c>
      <c r="Q56" s="117">
        <v>805000</v>
      </c>
      <c r="R56" s="117">
        <v>802000</v>
      </c>
      <c r="S56" s="117">
        <v>835000</v>
      </c>
      <c r="T56" s="117">
        <v>854000</v>
      </c>
      <c r="U56" s="117">
        <v>878000</v>
      </c>
      <c r="V56" s="117">
        <v>903000</v>
      </c>
      <c r="W56" s="117">
        <v>917000</v>
      </c>
      <c r="X56" s="117">
        <v>916000</v>
      </c>
      <c r="Y56" s="117">
        <v>915000</v>
      </c>
      <c r="Z56" s="117">
        <v>913000</v>
      </c>
      <c r="AA56" s="117">
        <v>927000</v>
      </c>
      <c r="AB56" s="117">
        <v>934000</v>
      </c>
      <c r="AC56" s="117">
        <v>938000</v>
      </c>
      <c r="AD56" s="117">
        <v>943000</v>
      </c>
      <c r="AE56" s="117">
        <v>944000</v>
      </c>
      <c r="AF56" s="117">
        <v>957000</v>
      </c>
      <c r="AG56" s="117">
        <v>975000</v>
      </c>
      <c r="AH56" s="117">
        <v>995000</v>
      </c>
      <c r="AI56" s="117">
        <v>994000</v>
      </c>
      <c r="AJ56" s="117">
        <v>993000</v>
      </c>
      <c r="AK56" s="117">
        <v>993000</v>
      </c>
      <c r="AL56" s="117">
        <v>997000</v>
      </c>
      <c r="AM56" s="117">
        <v>999000</v>
      </c>
      <c r="AN56" s="117">
        <v>1004000</v>
      </c>
      <c r="AO56" s="117">
        <v>994000</v>
      </c>
      <c r="AP56" s="117">
        <v>992000</v>
      </c>
      <c r="AQ56" s="117">
        <v>996784</v>
      </c>
      <c r="AR56" s="117">
        <v>1015677</v>
      </c>
      <c r="AS56" s="117">
        <v>1034817</v>
      </c>
      <c r="AT56" s="117">
        <v>1046420</v>
      </c>
      <c r="AU56" s="117">
        <v>1060050</v>
      </c>
      <c r="AV56" s="117">
        <v>1073280</v>
      </c>
      <c r="AW56" s="117">
        <v>1089960</v>
      </c>
      <c r="AX56" s="117">
        <v>1105369</v>
      </c>
      <c r="AY56" s="117">
        <v>1115457</v>
      </c>
      <c r="AZ56" s="117">
        <v>1124927</v>
      </c>
      <c r="BA56" s="117">
        <v>1126860</v>
      </c>
      <c r="BB56" s="117">
        <v>1133033</v>
      </c>
      <c r="BC56" s="117">
        <v>1136683</v>
      </c>
      <c r="BD56" s="117">
        <v>1144772</v>
      </c>
      <c r="BE56" s="117">
        <v>1155634</v>
      </c>
      <c r="BF56" s="117">
        <v>1162935</v>
      </c>
      <c r="BG56" s="117">
        <v>1170126</v>
      </c>
      <c r="BH56" s="117">
        <v>1184577</v>
      </c>
      <c r="BI56" s="117">
        <v>1203840</v>
      </c>
      <c r="BJ56" s="117">
        <v>1219961</v>
      </c>
      <c r="BK56" s="117">
        <v>1231719</v>
      </c>
      <c r="BL56" s="117">
        <v>1237081</v>
      </c>
      <c r="BM56" s="117">
        <v>1238508</v>
      </c>
      <c r="BN56" s="117">
        <v>1242302</v>
      </c>
      <c r="BO56" s="117">
        <v>1242662</v>
      </c>
      <c r="BP56" s="117">
        <v>1243480</v>
      </c>
      <c r="BQ56" s="117">
        <v>1249060</v>
      </c>
      <c r="BR56" s="117">
        <v>1254774</v>
      </c>
      <c r="BS56" s="117">
        <v>1259127</v>
      </c>
      <c r="BT56" s="117">
        <v>1266808</v>
      </c>
      <c r="BU56" s="117">
        <v>1277211</v>
      </c>
      <c r="BV56" s="117">
        <v>1284791</v>
      </c>
      <c r="BW56" s="117">
        <v>1293938</v>
      </c>
      <c r="BX56" s="117">
        <v>1303102</v>
      </c>
      <c r="BY56" s="117">
        <v>1308253</v>
      </c>
      <c r="BZ56" s="117">
        <v>1311631</v>
      </c>
      <c r="CA56" s="117">
        <v>1323619</v>
      </c>
      <c r="CB56" s="117">
        <v>1327040</v>
      </c>
      <c r="CC56" s="117">
        <v>1330509</v>
      </c>
      <c r="CD56" s="117">
        <v>1329590</v>
      </c>
      <c r="CE56" s="30">
        <v>1327379</v>
      </c>
      <c r="CF56" s="30">
        <v>1328188</v>
      </c>
      <c r="CG56" s="13">
        <v>1329192</v>
      </c>
      <c r="CH56" s="13">
        <v>1328302</v>
      </c>
      <c r="CI56" s="13">
        <v>1330089</v>
      </c>
    </row>
    <row r="57" spans="1:87" ht="12.75" customHeight="1" x14ac:dyDescent="0.2">
      <c r="A57" s="72" t="s">
        <v>35</v>
      </c>
      <c r="B57" s="117">
        <v>4229000</v>
      </c>
      <c r="C57" s="117">
        <v>4250000</v>
      </c>
      <c r="D57" s="117">
        <v>4248000</v>
      </c>
      <c r="E57" s="117">
        <v>4259000</v>
      </c>
      <c r="F57" s="117">
        <v>4282000</v>
      </c>
      <c r="G57" s="117">
        <v>4305000</v>
      </c>
      <c r="H57" s="117">
        <v>4343000</v>
      </c>
      <c r="I57" s="117">
        <v>4355000</v>
      </c>
      <c r="J57" s="117">
        <v>4358000</v>
      </c>
      <c r="K57" s="117">
        <v>4365000</v>
      </c>
      <c r="L57" s="117">
        <v>4347000</v>
      </c>
      <c r="M57" s="117">
        <v>4318000</v>
      </c>
      <c r="N57" s="117">
        <v>4400000</v>
      </c>
      <c r="O57" s="117">
        <v>4386000</v>
      </c>
      <c r="P57" s="117">
        <v>4277000</v>
      </c>
      <c r="Q57" s="117">
        <v>4361000</v>
      </c>
      <c r="R57" s="117">
        <v>4310000</v>
      </c>
      <c r="S57" s="117">
        <v>4536000</v>
      </c>
      <c r="T57" s="117">
        <v>4589000</v>
      </c>
      <c r="U57" s="117">
        <v>4674000</v>
      </c>
      <c r="V57" s="117">
        <v>4741000</v>
      </c>
      <c r="W57" s="117">
        <v>4686000</v>
      </c>
      <c r="X57" s="117">
        <v>4654000</v>
      </c>
      <c r="Y57" s="117">
        <v>4650000</v>
      </c>
      <c r="Z57" s="117">
        <v>4806000</v>
      </c>
      <c r="AA57" s="117">
        <v>4910000</v>
      </c>
      <c r="AB57" s="117">
        <v>4882000</v>
      </c>
      <c r="AC57" s="117">
        <v>4891000</v>
      </c>
      <c r="AD57" s="117">
        <v>4929000</v>
      </c>
      <c r="AE57" s="117">
        <v>5010000</v>
      </c>
      <c r="AF57" s="117">
        <v>5117000</v>
      </c>
      <c r="AG57" s="117">
        <v>5160000</v>
      </c>
      <c r="AH57" s="117">
        <v>5219000</v>
      </c>
      <c r="AI57" s="117">
        <v>5263000</v>
      </c>
      <c r="AJ57" s="117">
        <v>5344000</v>
      </c>
      <c r="AK57" s="117">
        <v>5448000</v>
      </c>
      <c r="AL57" s="117">
        <v>5502000</v>
      </c>
      <c r="AM57" s="117">
        <v>5535000</v>
      </c>
      <c r="AN57" s="117">
        <v>5594000</v>
      </c>
      <c r="AO57" s="117">
        <v>5618000</v>
      </c>
      <c r="AP57" s="117">
        <v>5650000</v>
      </c>
      <c r="AQ57" s="117">
        <v>5703706</v>
      </c>
      <c r="AR57" s="117">
        <v>5738589</v>
      </c>
      <c r="AS57" s="117">
        <v>5762122</v>
      </c>
      <c r="AT57" s="117">
        <v>5783809</v>
      </c>
      <c r="AU57" s="117">
        <v>5776992</v>
      </c>
      <c r="AV57" s="117">
        <v>5762138</v>
      </c>
      <c r="AW57" s="117">
        <v>5748868</v>
      </c>
      <c r="AX57" s="117">
        <v>5744097</v>
      </c>
      <c r="AY57" s="117">
        <v>5742923</v>
      </c>
      <c r="AZ57" s="117">
        <v>5746188</v>
      </c>
      <c r="BA57" s="117">
        <v>5746075</v>
      </c>
      <c r="BB57" s="117">
        <v>5768685</v>
      </c>
      <c r="BC57" s="117">
        <v>5771222</v>
      </c>
      <c r="BD57" s="117">
        <v>5799405</v>
      </c>
      <c r="BE57" s="117">
        <v>5840774</v>
      </c>
      <c r="BF57" s="117">
        <v>5880734</v>
      </c>
      <c r="BG57" s="117">
        <v>5902677</v>
      </c>
      <c r="BH57" s="117">
        <v>5935205</v>
      </c>
      <c r="BI57" s="117">
        <v>5979983</v>
      </c>
      <c r="BJ57" s="117">
        <v>6015478</v>
      </c>
      <c r="BK57" s="117">
        <v>6022639</v>
      </c>
      <c r="BL57" s="117">
        <v>6018470</v>
      </c>
      <c r="BM57" s="117">
        <v>6028709</v>
      </c>
      <c r="BN57" s="117">
        <v>6060569</v>
      </c>
      <c r="BO57" s="117">
        <v>6095241</v>
      </c>
      <c r="BP57" s="117">
        <v>6141445</v>
      </c>
      <c r="BQ57" s="117">
        <v>6179756</v>
      </c>
      <c r="BR57" s="117">
        <v>6226058</v>
      </c>
      <c r="BS57" s="117">
        <v>6271838</v>
      </c>
      <c r="BT57" s="117">
        <v>6317345</v>
      </c>
      <c r="BU57" s="117">
        <v>6363015</v>
      </c>
      <c r="BV57" s="117">
        <v>6411730</v>
      </c>
      <c r="BW57" s="117">
        <v>6440978</v>
      </c>
      <c r="BX57" s="117">
        <v>6451637</v>
      </c>
      <c r="BY57" s="117">
        <v>6451279</v>
      </c>
      <c r="BZ57" s="117">
        <v>6453031</v>
      </c>
      <c r="CA57" s="117">
        <v>6410084</v>
      </c>
      <c r="CB57" s="117">
        <v>6431559</v>
      </c>
      <c r="CC57" s="117">
        <v>6468967</v>
      </c>
      <c r="CD57" s="117">
        <v>6517613</v>
      </c>
      <c r="CE57" s="30">
        <v>6555466</v>
      </c>
      <c r="CF57" s="30">
        <v>6587536</v>
      </c>
      <c r="CG57" s="13">
        <v>6646144</v>
      </c>
      <c r="CH57" s="13">
        <v>6692824</v>
      </c>
      <c r="CI57" s="13">
        <v>6745408</v>
      </c>
    </row>
    <row r="58" spans="1:87" ht="12.75" customHeight="1" x14ac:dyDescent="0.2">
      <c r="A58" s="72" t="s">
        <v>42</v>
      </c>
      <c r="B58" s="117">
        <v>467000</v>
      </c>
      <c r="C58" s="117">
        <v>466000</v>
      </c>
      <c r="D58" s="117">
        <v>470000</v>
      </c>
      <c r="E58" s="117">
        <v>474000</v>
      </c>
      <c r="F58" s="117">
        <v>477000</v>
      </c>
      <c r="G58" s="117">
        <v>480000</v>
      </c>
      <c r="H58" s="117">
        <v>481000</v>
      </c>
      <c r="I58" s="117">
        <v>481000</v>
      </c>
      <c r="J58" s="117">
        <v>481000</v>
      </c>
      <c r="K58" s="117">
        <v>485000</v>
      </c>
      <c r="L58" s="117">
        <v>490000</v>
      </c>
      <c r="M58" s="117">
        <v>492000</v>
      </c>
      <c r="N58" s="117">
        <v>491000</v>
      </c>
      <c r="O58" s="117">
        <v>482000</v>
      </c>
      <c r="P58" s="117">
        <v>461000</v>
      </c>
      <c r="Q58" s="117">
        <v>460000</v>
      </c>
      <c r="R58" s="117">
        <v>464000</v>
      </c>
      <c r="S58" s="117">
        <v>495000</v>
      </c>
      <c r="T58" s="117">
        <v>509000</v>
      </c>
      <c r="U58" s="117">
        <v>520000</v>
      </c>
      <c r="V58" s="117">
        <v>533000</v>
      </c>
      <c r="W58" s="117">
        <v>532000</v>
      </c>
      <c r="X58" s="117">
        <v>529000</v>
      </c>
      <c r="Y58" s="117">
        <v>535000</v>
      </c>
      <c r="Z58" s="117">
        <v>547000</v>
      </c>
      <c r="AA58" s="117">
        <v>554000</v>
      </c>
      <c r="AB58" s="117">
        <v>557000</v>
      </c>
      <c r="AC58" s="117">
        <v>566000</v>
      </c>
      <c r="AD58" s="117">
        <v>572000</v>
      </c>
      <c r="AE58" s="117">
        <v>581000</v>
      </c>
      <c r="AF58" s="117">
        <v>596000</v>
      </c>
      <c r="AG58" s="117">
        <v>609000</v>
      </c>
      <c r="AH58" s="117">
        <v>618000</v>
      </c>
      <c r="AI58" s="117">
        <v>632000</v>
      </c>
      <c r="AJ58" s="117">
        <v>649000</v>
      </c>
      <c r="AK58" s="117">
        <v>663000</v>
      </c>
      <c r="AL58" s="117">
        <v>676000</v>
      </c>
      <c r="AM58" s="117">
        <v>681000</v>
      </c>
      <c r="AN58" s="117">
        <v>697000</v>
      </c>
      <c r="AO58" s="117">
        <v>709000</v>
      </c>
      <c r="AP58" s="117">
        <v>724000</v>
      </c>
      <c r="AQ58" s="117">
        <v>741932</v>
      </c>
      <c r="AR58" s="117">
        <v>762173</v>
      </c>
      <c r="AS58" s="117">
        <v>781699</v>
      </c>
      <c r="AT58" s="117">
        <v>801824</v>
      </c>
      <c r="AU58" s="117">
        <v>817073</v>
      </c>
      <c r="AV58" s="117">
        <v>830025</v>
      </c>
      <c r="AW58" s="117">
        <v>847025</v>
      </c>
      <c r="AX58" s="117">
        <v>871860</v>
      </c>
      <c r="AY58" s="117">
        <v>893974</v>
      </c>
      <c r="AZ58" s="117">
        <v>911893</v>
      </c>
      <c r="BA58" s="117">
        <v>924250</v>
      </c>
      <c r="BB58" s="117">
        <v>936621</v>
      </c>
      <c r="BC58" s="117">
        <v>947720</v>
      </c>
      <c r="BD58" s="117">
        <v>958134</v>
      </c>
      <c r="BE58" s="117">
        <v>976863</v>
      </c>
      <c r="BF58" s="117">
        <v>996753</v>
      </c>
      <c r="BG58" s="117">
        <v>1025054</v>
      </c>
      <c r="BH58" s="117">
        <v>1054289</v>
      </c>
      <c r="BI58" s="117">
        <v>1082576</v>
      </c>
      <c r="BJ58" s="117">
        <v>1104523</v>
      </c>
      <c r="BK58" s="117">
        <v>1112384</v>
      </c>
      <c r="BL58" s="117">
        <v>1109929</v>
      </c>
      <c r="BM58" s="117">
        <v>1117784</v>
      </c>
      <c r="BN58" s="117">
        <v>1129458</v>
      </c>
      <c r="BO58" s="122">
        <v>1142560</v>
      </c>
      <c r="BP58" s="117">
        <v>1157561</v>
      </c>
      <c r="BQ58" s="117">
        <v>1174719</v>
      </c>
      <c r="BR58" s="117">
        <v>1189425</v>
      </c>
      <c r="BS58" s="117">
        <v>1205940</v>
      </c>
      <c r="BT58" s="117">
        <v>1222014</v>
      </c>
      <c r="BU58" s="117">
        <v>1240446</v>
      </c>
      <c r="BV58" s="117">
        <v>1256879</v>
      </c>
      <c r="BW58" s="117">
        <v>1271163</v>
      </c>
      <c r="BX58" s="117">
        <v>1281871</v>
      </c>
      <c r="BY58" s="117">
        <v>1292766</v>
      </c>
      <c r="BZ58" s="117">
        <v>1301415</v>
      </c>
      <c r="CA58" s="117">
        <v>1308389</v>
      </c>
      <c r="CB58" s="117">
        <v>1312540</v>
      </c>
      <c r="CC58" s="117">
        <v>1315906</v>
      </c>
      <c r="CD58" s="117">
        <v>1316102</v>
      </c>
      <c r="CE58" s="30">
        <v>1316807</v>
      </c>
      <c r="CF58" s="30">
        <v>1318194</v>
      </c>
      <c r="CG58" s="13">
        <v>1320718</v>
      </c>
      <c r="CH58" s="13">
        <v>1323459</v>
      </c>
      <c r="CI58" s="13">
        <v>1326813</v>
      </c>
    </row>
    <row r="59" spans="1:87" ht="12.75" customHeight="1" x14ac:dyDescent="0.2">
      <c r="A59" s="72" t="s">
        <v>43</v>
      </c>
      <c r="B59" s="117">
        <v>3989000</v>
      </c>
      <c r="C59" s="117">
        <v>4068000</v>
      </c>
      <c r="D59" s="117">
        <v>4120000</v>
      </c>
      <c r="E59" s="117">
        <v>4120000</v>
      </c>
      <c r="F59" s="117">
        <v>4107000</v>
      </c>
      <c r="G59" s="117">
        <v>4089000</v>
      </c>
      <c r="H59" s="117">
        <v>4085000</v>
      </c>
      <c r="I59" s="117">
        <v>4084000</v>
      </c>
      <c r="J59" s="117">
        <v>4088000</v>
      </c>
      <c r="K59" s="117">
        <v>4100000</v>
      </c>
      <c r="L59" s="117">
        <v>4129000</v>
      </c>
      <c r="M59" s="117">
        <v>4175000</v>
      </c>
      <c r="N59" s="117">
        <v>4255000</v>
      </c>
      <c r="O59" s="117">
        <v>4314000</v>
      </c>
      <c r="P59" s="117">
        <v>4206000</v>
      </c>
      <c r="Q59" s="117">
        <v>4171000</v>
      </c>
      <c r="R59" s="117">
        <v>4122000</v>
      </c>
      <c r="S59" s="117">
        <v>4505000</v>
      </c>
      <c r="T59" s="117">
        <v>4628000</v>
      </c>
      <c r="U59" s="117">
        <v>4774000</v>
      </c>
      <c r="V59" s="117">
        <v>4889000</v>
      </c>
      <c r="W59" s="117">
        <v>4872000</v>
      </c>
      <c r="X59" s="117">
        <v>5006000</v>
      </c>
      <c r="Y59" s="117">
        <v>5125000</v>
      </c>
      <c r="Z59" s="117">
        <v>5229000</v>
      </c>
      <c r="AA59" s="117">
        <v>5360000</v>
      </c>
      <c r="AB59" s="117">
        <v>5502000</v>
      </c>
      <c r="AC59" s="117">
        <v>5615000</v>
      </c>
      <c r="AD59" s="117">
        <v>5737000</v>
      </c>
      <c r="AE59" s="117">
        <v>5890000</v>
      </c>
      <c r="AF59" s="117">
        <v>6015000</v>
      </c>
      <c r="AG59" s="117">
        <v>6103000</v>
      </c>
      <c r="AH59" s="117">
        <v>6265000</v>
      </c>
      <c r="AI59" s="117">
        <v>6376000</v>
      </c>
      <c r="AJ59" s="117">
        <v>6531000</v>
      </c>
      <c r="AK59" s="117">
        <v>6660000</v>
      </c>
      <c r="AL59" s="117">
        <v>6767000</v>
      </c>
      <c r="AM59" s="117">
        <v>6851000</v>
      </c>
      <c r="AN59" s="117">
        <v>6928000</v>
      </c>
      <c r="AO59" s="117">
        <v>7005000</v>
      </c>
      <c r="AP59" s="117">
        <v>7095000</v>
      </c>
      <c r="AQ59" s="117">
        <v>7190282</v>
      </c>
      <c r="AR59" s="117">
        <v>7281935</v>
      </c>
      <c r="AS59" s="117">
        <v>7336538</v>
      </c>
      <c r="AT59" s="117">
        <v>7335240</v>
      </c>
      <c r="AU59" s="117">
        <v>7335227</v>
      </c>
      <c r="AV59" s="117">
        <v>7341417</v>
      </c>
      <c r="AW59" s="117">
        <v>7344079</v>
      </c>
      <c r="AX59" s="117">
        <v>7342027</v>
      </c>
      <c r="AY59" s="117">
        <v>7356414</v>
      </c>
      <c r="AZ59" s="117">
        <v>7373048</v>
      </c>
      <c r="BA59" s="117">
        <v>7376330</v>
      </c>
      <c r="BB59" s="117">
        <v>7407471</v>
      </c>
      <c r="BC59" s="117">
        <v>7430970</v>
      </c>
      <c r="BD59" s="117">
        <v>7467784</v>
      </c>
      <c r="BE59" s="117">
        <v>7515474</v>
      </c>
      <c r="BF59" s="117">
        <v>7565530</v>
      </c>
      <c r="BG59" s="117">
        <v>7622161</v>
      </c>
      <c r="BH59" s="117">
        <v>7670741</v>
      </c>
      <c r="BI59" s="117">
        <v>7712333</v>
      </c>
      <c r="BJ59" s="117">
        <v>7726086</v>
      </c>
      <c r="BK59" s="117">
        <v>7762963</v>
      </c>
      <c r="BL59" s="117">
        <v>7814676</v>
      </c>
      <c r="BM59" s="117">
        <v>7880508</v>
      </c>
      <c r="BN59" s="117">
        <v>7948915</v>
      </c>
      <c r="BO59" s="122">
        <v>8014306</v>
      </c>
      <c r="BP59" s="117">
        <v>8083242</v>
      </c>
      <c r="BQ59" s="117">
        <v>8149596</v>
      </c>
      <c r="BR59" s="117">
        <v>8218808</v>
      </c>
      <c r="BS59" s="117">
        <v>8287418</v>
      </c>
      <c r="BT59" s="117">
        <v>8359592</v>
      </c>
      <c r="BU59" s="117">
        <v>8430921</v>
      </c>
      <c r="BV59" s="117">
        <v>8489469</v>
      </c>
      <c r="BW59" s="117">
        <v>8544115</v>
      </c>
      <c r="BX59" s="117">
        <v>8583481</v>
      </c>
      <c r="BY59" s="117">
        <v>8611530</v>
      </c>
      <c r="BZ59" s="117">
        <v>8621837</v>
      </c>
      <c r="CA59" s="117">
        <v>8661679</v>
      </c>
      <c r="CB59" s="117">
        <v>8677885</v>
      </c>
      <c r="CC59" s="117">
        <v>8711090</v>
      </c>
      <c r="CD59" s="117">
        <v>8755602</v>
      </c>
      <c r="CE59" s="30">
        <v>8799593</v>
      </c>
      <c r="CF59" s="30">
        <v>8821155</v>
      </c>
      <c r="CG59" s="13">
        <v>8864590</v>
      </c>
      <c r="CH59" s="13">
        <v>8899339</v>
      </c>
      <c r="CI59" s="13">
        <v>8938175</v>
      </c>
    </row>
    <row r="60" spans="1:87" ht="12.75" customHeight="1" x14ac:dyDescent="0.2">
      <c r="A60" s="72" t="s">
        <v>45</v>
      </c>
      <c r="B60" s="117">
        <v>12171000</v>
      </c>
      <c r="C60" s="117">
        <v>12647000</v>
      </c>
      <c r="D60" s="117">
        <v>12848000</v>
      </c>
      <c r="E60" s="117">
        <v>13001000</v>
      </c>
      <c r="F60" s="117">
        <v>13126000</v>
      </c>
      <c r="G60" s="117">
        <v>13253000</v>
      </c>
      <c r="H60" s="117">
        <v>13375000</v>
      </c>
      <c r="I60" s="117">
        <v>13481000</v>
      </c>
      <c r="J60" s="117">
        <v>13511000</v>
      </c>
      <c r="K60" s="117">
        <v>13512000</v>
      </c>
      <c r="L60" s="117">
        <v>13523000</v>
      </c>
      <c r="M60" s="117">
        <v>13456000</v>
      </c>
      <c r="N60" s="117">
        <v>13270000</v>
      </c>
      <c r="O60" s="117">
        <v>13010000</v>
      </c>
      <c r="P60" s="117">
        <v>12871000</v>
      </c>
      <c r="Q60" s="117">
        <v>12683000</v>
      </c>
      <c r="R60" s="117">
        <v>12532000</v>
      </c>
      <c r="S60" s="117">
        <v>13434000</v>
      </c>
      <c r="T60" s="117">
        <v>13993000</v>
      </c>
      <c r="U60" s="117">
        <v>14497000</v>
      </c>
      <c r="V60" s="117">
        <v>14892000</v>
      </c>
      <c r="W60" s="117">
        <v>14865000</v>
      </c>
      <c r="X60" s="117">
        <v>14890000</v>
      </c>
      <c r="Y60" s="117">
        <v>15192000</v>
      </c>
      <c r="Z60" s="117">
        <v>15527000</v>
      </c>
      <c r="AA60" s="117">
        <v>15814000</v>
      </c>
      <c r="AB60" s="117">
        <v>15966000</v>
      </c>
      <c r="AC60" s="117">
        <v>16112000</v>
      </c>
      <c r="AD60" s="117">
        <v>16374000</v>
      </c>
      <c r="AE60" s="117">
        <v>16601000</v>
      </c>
      <c r="AF60" s="117">
        <v>16685000</v>
      </c>
      <c r="AG60" s="117">
        <v>16838000</v>
      </c>
      <c r="AH60" s="117">
        <v>17061000</v>
      </c>
      <c r="AI60" s="117">
        <v>17301000</v>
      </c>
      <c r="AJ60" s="117">
        <v>17461000</v>
      </c>
      <c r="AK60" s="117">
        <v>17589000</v>
      </c>
      <c r="AL60" s="117">
        <v>17734000</v>
      </c>
      <c r="AM60" s="117">
        <v>17843000</v>
      </c>
      <c r="AN60" s="117">
        <v>17935000</v>
      </c>
      <c r="AO60" s="117">
        <v>18051000</v>
      </c>
      <c r="AP60" s="117">
        <v>18105000</v>
      </c>
      <c r="AQ60" s="117">
        <v>18271605</v>
      </c>
      <c r="AR60" s="117">
        <v>18364865</v>
      </c>
      <c r="AS60" s="117">
        <v>18351767</v>
      </c>
      <c r="AT60" s="117">
        <v>18194767</v>
      </c>
      <c r="AU60" s="117">
        <v>18072768</v>
      </c>
      <c r="AV60" s="117">
        <v>18032254</v>
      </c>
      <c r="AW60" s="117">
        <v>17974654</v>
      </c>
      <c r="AX60" s="117">
        <v>17851507</v>
      </c>
      <c r="AY60" s="117">
        <v>17720421</v>
      </c>
      <c r="AZ60" s="117">
        <v>17633646</v>
      </c>
      <c r="BA60" s="117">
        <v>17566754</v>
      </c>
      <c r="BB60" s="117">
        <v>17567731</v>
      </c>
      <c r="BC60" s="117">
        <v>17589737</v>
      </c>
      <c r="BD60" s="117">
        <v>17686907</v>
      </c>
      <c r="BE60" s="117">
        <v>17745676</v>
      </c>
      <c r="BF60" s="117">
        <v>17791678</v>
      </c>
      <c r="BG60" s="117">
        <v>17833421</v>
      </c>
      <c r="BH60" s="117">
        <v>17868844</v>
      </c>
      <c r="BI60" s="117">
        <v>17941309</v>
      </c>
      <c r="BJ60" s="117">
        <v>17983084</v>
      </c>
      <c r="BK60" s="117">
        <v>18020784</v>
      </c>
      <c r="BL60" s="117">
        <v>18122510</v>
      </c>
      <c r="BM60" s="117">
        <v>18246653</v>
      </c>
      <c r="BN60" s="117">
        <v>18374954</v>
      </c>
      <c r="BO60" s="122">
        <v>18459470</v>
      </c>
      <c r="BP60" s="117">
        <v>18524104</v>
      </c>
      <c r="BQ60" s="117">
        <v>18588460</v>
      </c>
      <c r="BR60" s="117">
        <v>18656546</v>
      </c>
      <c r="BS60" s="117">
        <v>18755906</v>
      </c>
      <c r="BT60" s="117">
        <v>18882725</v>
      </c>
      <c r="BU60" s="117">
        <v>18998044</v>
      </c>
      <c r="BV60" s="117">
        <v>19088978</v>
      </c>
      <c r="BW60" s="117">
        <v>19161873</v>
      </c>
      <c r="BX60" s="117">
        <v>19231101</v>
      </c>
      <c r="BY60" s="117">
        <v>19297933</v>
      </c>
      <c r="BZ60" s="117">
        <v>19330891</v>
      </c>
      <c r="CA60" s="117">
        <v>19104631</v>
      </c>
      <c r="CB60" s="117">
        <v>19132335</v>
      </c>
      <c r="CC60" s="117">
        <v>19212436</v>
      </c>
      <c r="CD60" s="117">
        <v>19307066</v>
      </c>
      <c r="CE60" s="30">
        <v>19395206</v>
      </c>
      <c r="CF60" s="30">
        <v>19465197</v>
      </c>
      <c r="CG60" s="13">
        <v>19570261</v>
      </c>
      <c r="CH60" s="13">
        <v>19651127</v>
      </c>
      <c r="CI60" s="13">
        <v>19746227</v>
      </c>
    </row>
    <row r="61" spans="1:87" ht="12.75" customHeight="1" x14ac:dyDescent="0.2">
      <c r="A61" s="72" t="s">
        <v>72</v>
      </c>
      <c r="B61" s="117">
        <v>9723000</v>
      </c>
      <c r="C61" s="117">
        <v>9649000</v>
      </c>
      <c r="D61" s="117">
        <v>9707000</v>
      </c>
      <c r="E61" s="117">
        <v>9764000</v>
      </c>
      <c r="F61" s="117">
        <v>9784000</v>
      </c>
      <c r="G61" s="117">
        <v>9795000</v>
      </c>
      <c r="H61" s="117">
        <v>9774000</v>
      </c>
      <c r="I61" s="117">
        <v>9767000</v>
      </c>
      <c r="J61" s="117">
        <v>9790000</v>
      </c>
      <c r="K61" s="117">
        <v>9952000</v>
      </c>
      <c r="L61" s="117">
        <v>9901000</v>
      </c>
      <c r="M61" s="117">
        <v>9896000</v>
      </c>
      <c r="N61" s="117">
        <v>9918000</v>
      </c>
      <c r="O61" s="117">
        <v>9714000</v>
      </c>
      <c r="P61" s="117">
        <v>9424000</v>
      </c>
      <c r="Q61" s="117">
        <v>9247000</v>
      </c>
      <c r="R61" s="117">
        <v>9180000</v>
      </c>
      <c r="S61" s="117">
        <v>9880000</v>
      </c>
      <c r="T61" s="117">
        <v>10201000</v>
      </c>
      <c r="U61" s="117">
        <v>10287000</v>
      </c>
      <c r="V61" s="117">
        <v>10390000</v>
      </c>
      <c r="W61" s="117">
        <v>10507000</v>
      </c>
      <c r="X61" s="117">
        <v>10461000</v>
      </c>
      <c r="Y61" s="117">
        <v>10503000</v>
      </c>
      <c r="Z61" s="117">
        <v>10662000</v>
      </c>
      <c r="AA61" s="117">
        <v>10817000</v>
      </c>
      <c r="AB61" s="117">
        <v>10939000</v>
      </c>
      <c r="AC61" s="117">
        <v>10972000</v>
      </c>
      <c r="AD61" s="117">
        <v>10954000</v>
      </c>
      <c r="AE61" s="117">
        <v>11058000</v>
      </c>
      <c r="AF61" s="117">
        <v>11234000</v>
      </c>
      <c r="AG61" s="117">
        <v>11329000</v>
      </c>
      <c r="AH61" s="117">
        <v>11392000</v>
      </c>
      <c r="AI61" s="117">
        <v>11355000</v>
      </c>
      <c r="AJ61" s="117">
        <v>11424000</v>
      </c>
      <c r="AK61" s="117">
        <v>11519000</v>
      </c>
      <c r="AL61" s="117">
        <v>11620000</v>
      </c>
      <c r="AM61" s="117">
        <v>11664000</v>
      </c>
      <c r="AN61" s="117">
        <v>11681000</v>
      </c>
      <c r="AO61" s="117">
        <v>11741000</v>
      </c>
      <c r="AP61" s="117">
        <v>11741000</v>
      </c>
      <c r="AQ61" s="117">
        <v>11811561</v>
      </c>
      <c r="AR61" s="117">
        <v>11884354</v>
      </c>
      <c r="AS61" s="117">
        <v>11904541</v>
      </c>
      <c r="AT61" s="117">
        <v>11885202</v>
      </c>
      <c r="AU61" s="117">
        <v>11863936</v>
      </c>
      <c r="AV61" s="117">
        <v>11897778</v>
      </c>
      <c r="AW61" s="117">
        <v>11887478</v>
      </c>
      <c r="AX61" s="117">
        <v>11881857</v>
      </c>
      <c r="AY61" s="117">
        <v>11864774</v>
      </c>
      <c r="AZ61" s="117">
        <v>11873563</v>
      </c>
      <c r="BA61" s="117">
        <v>11868305</v>
      </c>
      <c r="BB61" s="117">
        <v>11858569</v>
      </c>
      <c r="BC61" s="117">
        <v>11845146</v>
      </c>
      <c r="BD61" s="117">
        <v>11837726</v>
      </c>
      <c r="BE61" s="117">
        <v>11815175</v>
      </c>
      <c r="BF61" s="117">
        <v>11770865</v>
      </c>
      <c r="BG61" s="117">
        <v>11782754</v>
      </c>
      <c r="BH61" s="117">
        <v>11810869</v>
      </c>
      <c r="BI61" s="117">
        <v>11845755</v>
      </c>
      <c r="BJ61" s="117">
        <v>11865992</v>
      </c>
      <c r="BK61" s="117">
        <v>11903299</v>
      </c>
      <c r="BL61" s="117">
        <v>11982164</v>
      </c>
      <c r="BM61" s="117">
        <v>12049450</v>
      </c>
      <c r="BN61" s="117">
        <v>12119724</v>
      </c>
      <c r="BO61" s="122">
        <v>12166050</v>
      </c>
      <c r="BP61" s="117">
        <v>12198403</v>
      </c>
      <c r="BQ61" s="117">
        <v>12220464</v>
      </c>
      <c r="BR61" s="117">
        <v>12227814</v>
      </c>
      <c r="BS61" s="117">
        <v>12245672</v>
      </c>
      <c r="BT61" s="117">
        <v>12263805</v>
      </c>
      <c r="BU61" s="117">
        <v>12285504</v>
      </c>
      <c r="BV61" s="117">
        <v>12299533</v>
      </c>
      <c r="BW61" s="117">
        <v>12326302</v>
      </c>
      <c r="BX61" s="117">
        <v>12357524</v>
      </c>
      <c r="BY61" s="117">
        <v>12388368</v>
      </c>
      <c r="BZ61" s="117">
        <v>12418161</v>
      </c>
      <c r="CA61" s="117">
        <v>12510809</v>
      </c>
      <c r="CB61" s="117">
        <v>12563937</v>
      </c>
      <c r="CC61" s="117">
        <v>12612285</v>
      </c>
      <c r="CD61" s="117">
        <v>12666858</v>
      </c>
      <c r="CE61" s="30">
        <v>12717722</v>
      </c>
      <c r="CF61" s="30">
        <v>12742886</v>
      </c>
      <c r="CG61" s="13">
        <v>12763536</v>
      </c>
      <c r="CH61" s="13">
        <v>12773801</v>
      </c>
      <c r="CI61" s="13">
        <v>12787209</v>
      </c>
    </row>
    <row r="62" spans="1:87" ht="12.75" customHeight="1" x14ac:dyDescent="0.2">
      <c r="A62" s="72" t="s">
        <v>49</v>
      </c>
      <c r="B62" s="117">
        <v>684000</v>
      </c>
      <c r="C62" s="117">
        <v>686000</v>
      </c>
      <c r="D62" s="117">
        <v>681000</v>
      </c>
      <c r="E62" s="117">
        <v>677000</v>
      </c>
      <c r="F62" s="117">
        <v>675000</v>
      </c>
      <c r="G62" s="117">
        <v>675000</v>
      </c>
      <c r="H62" s="117">
        <v>678000</v>
      </c>
      <c r="I62" s="117">
        <v>686000</v>
      </c>
      <c r="J62" s="117">
        <v>694000</v>
      </c>
      <c r="K62" s="117">
        <v>694000</v>
      </c>
      <c r="L62" s="117">
        <v>701000</v>
      </c>
      <c r="M62" s="117">
        <v>719000</v>
      </c>
      <c r="N62" s="117">
        <v>744000</v>
      </c>
      <c r="O62" s="117">
        <v>778000</v>
      </c>
      <c r="P62" s="117">
        <v>868000</v>
      </c>
      <c r="Q62" s="117">
        <v>846000</v>
      </c>
      <c r="R62" s="117">
        <v>842000</v>
      </c>
      <c r="S62" s="117">
        <v>790000</v>
      </c>
      <c r="T62" s="117">
        <v>784000</v>
      </c>
      <c r="U62" s="117">
        <v>787000</v>
      </c>
      <c r="V62" s="117">
        <v>801000</v>
      </c>
      <c r="W62" s="117">
        <v>786000</v>
      </c>
      <c r="X62" s="117">
        <v>784000</v>
      </c>
      <c r="Y62" s="117">
        <v>802000</v>
      </c>
      <c r="Z62" s="117">
        <v>815000</v>
      </c>
      <c r="AA62" s="117">
        <v>816000</v>
      </c>
      <c r="AB62" s="117">
        <v>823000</v>
      </c>
      <c r="AC62" s="117">
        <v>840000</v>
      </c>
      <c r="AD62" s="117">
        <v>851000</v>
      </c>
      <c r="AE62" s="117">
        <v>858000</v>
      </c>
      <c r="AF62" s="117">
        <v>857000</v>
      </c>
      <c r="AG62" s="117">
        <v>855000</v>
      </c>
      <c r="AH62" s="117">
        <v>858000</v>
      </c>
      <c r="AI62" s="117">
        <v>871000</v>
      </c>
      <c r="AJ62" s="117">
        <v>876000</v>
      </c>
      <c r="AK62" s="117">
        <v>885000</v>
      </c>
      <c r="AL62" s="117">
        <v>893000</v>
      </c>
      <c r="AM62" s="117">
        <v>899000</v>
      </c>
      <c r="AN62" s="117">
        <v>909000</v>
      </c>
      <c r="AO62" s="117">
        <v>922000</v>
      </c>
      <c r="AP62" s="117">
        <v>932000</v>
      </c>
      <c r="AQ62" s="117">
        <v>950561</v>
      </c>
      <c r="AR62" s="117">
        <v>963974</v>
      </c>
      <c r="AS62" s="117">
        <v>976365</v>
      </c>
      <c r="AT62" s="117">
        <v>978010</v>
      </c>
      <c r="AU62" s="117">
        <v>953503</v>
      </c>
      <c r="AV62" s="117">
        <v>946339</v>
      </c>
      <c r="AW62" s="117">
        <v>950321</v>
      </c>
      <c r="AX62" s="117">
        <v>955128</v>
      </c>
      <c r="AY62" s="117">
        <v>957237</v>
      </c>
      <c r="AZ62" s="117">
        <v>956643</v>
      </c>
      <c r="BA62" s="117">
        <v>948773</v>
      </c>
      <c r="BB62" s="117">
        <v>953012</v>
      </c>
      <c r="BC62" s="117">
        <v>954170</v>
      </c>
      <c r="BD62" s="117">
        <v>956382</v>
      </c>
      <c r="BE62" s="117">
        <v>961895</v>
      </c>
      <c r="BF62" s="117">
        <v>968956</v>
      </c>
      <c r="BG62" s="117">
        <v>977340</v>
      </c>
      <c r="BH62" s="117">
        <v>989605</v>
      </c>
      <c r="BI62" s="117">
        <v>996407</v>
      </c>
      <c r="BJ62" s="117">
        <v>1000666</v>
      </c>
      <c r="BK62" s="117">
        <v>1005995</v>
      </c>
      <c r="BL62" s="117">
        <v>1010649</v>
      </c>
      <c r="BM62" s="117">
        <v>1012581</v>
      </c>
      <c r="BN62" s="117">
        <v>1015112</v>
      </c>
      <c r="BO62" s="122">
        <v>1015960</v>
      </c>
      <c r="BP62" s="117">
        <v>1017002</v>
      </c>
      <c r="BQ62" s="117">
        <v>1020893</v>
      </c>
      <c r="BR62" s="117">
        <v>1025353</v>
      </c>
      <c r="BS62" s="117">
        <v>1031155</v>
      </c>
      <c r="BT62" s="117">
        <v>1040402</v>
      </c>
      <c r="BU62" s="117">
        <v>1050736</v>
      </c>
      <c r="BV62" s="117">
        <v>1058051</v>
      </c>
      <c r="BW62" s="117">
        <v>1066034</v>
      </c>
      <c r="BX62" s="117">
        <v>1071504</v>
      </c>
      <c r="BY62" s="117">
        <v>1071414</v>
      </c>
      <c r="BZ62" s="117">
        <v>1064989</v>
      </c>
      <c r="CA62" s="117">
        <v>1063096</v>
      </c>
      <c r="CB62" s="117">
        <v>1057315</v>
      </c>
      <c r="CC62" s="117">
        <v>1055003</v>
      </c>
      <c r="CD62" s="117">
        <v>1053646</v>
      </c>
      <c r="CE62" s="30">
        <v>1052528</v>
      </c>
      <c r="CF62" s="30">
        <v>1051302</v>
      </c>
      <c r="CG62" s="13">
        <v>1050292</v>
      </c>
      <c r="CH62" s="13">
        <v>1051511</v>
      </c>
      <c r="CI62" s="13">
        <v>1055173</v>
      </c>
    </row>
    <row r="63" spans="1:87" ht="12.75" customHeight="1" x14ac:dyDescent="0.2">
      <c r="A63" s="73" t="s">
        <v>52</v>
      </c>
      <c r="B63" s="117">
        <v>359000</v>
      </c>
      <c r="C63" s="117">
        <v>360000</v>
      </c>
      <c r="D63" s="117">
        <v>359000</v>
      </c>
      <c r="E63" s="117">
        <v>358000</v>
      </c>
      <c r="F63" s="117">
        <v>357000</v>
      </c>
      <c r="G63" s="117">
        <v>357000</v>
      </c>
      <c r="H63" s="117">
        <v>357000</v>
      </c>
      <c r="I63" s="117">
        <v>357000</v>
      </c>
      <c r="J63" s="117">
        <v>356000</v>
      </c>
      <c r="K63" s="117">
        <v>356000</v>
      </c>
      <c r="L63" s="117">
        <v>358000</v>
      </c>
      <c r="M63" s="117">
        <v>363000</v>
      </c>
      <c r="N63" s="117">
        <v>348000</v>
      </c>
      <c r="O63" s="117">
        <v>345000</v>
      </c>
      <c r="P63" s="117">
        <v>325000</v>
      </c>
      <c r="Q63" s="117">
        <v>315000</v>
      </c>
      <c r="R63" s="117">
        <v>315000</v>
      </c>
      <c r="S63" s="117">
        <v>342000</v>
      </c>
      <c r="T63" s="117">
        <v>354000</v>
      </c>
      <c r="U63" s="117">
        <v>359000</v>
      </c>
      <c r="V63" s="117">
        <v>369000</v>
      </c>
      <c r="W63" s="117">
        <v>379000</v>
      </c>
      <c r="X63" s="117">
        <v>378000</v>
      </c>
      <c r="Y63" s="117">
        <v>375000</v>
      </c>
      <c r="Z63" s="117">
        <v>379000</v>
      </c>
      <c r="AA63" s="117">
        <v>377000</v>
      </c>
      <c r="AB63" s="117">
        <v>375000</v>
      </c>
      <c r="AC63" s="117">
        <v>377000</v>
      </c>
      <c r="AD63" s="117">
        <v>376000</v>
      </c>
      <c r="AE63" s="117">
        <v>380000</v>
      </c>
      <c r="AF63" s="117">
        <v>387000</v>
      </c>
      <c r="AG63" s="117">
        <v>389000</v>
      </c>
      <c r="AH63" s="117">
        <v>390000</v>
      </c>
      <c r="AI63" s="117">
        <v>393000</v>
      </c>
      <c r="AJ63" s="117">
        <v>397000</v>
      </c>
      <c r="AK63" s="117">
        <v>399000</v>
      </c>
      <c r="AL63" s="117">
        <v>404000</v>
      </c>
      <c r="AM63" s="117">
        <v>413000</v>
      </c>
      <c r="AN63" s="117">
        <v>423000</v>
      </c>
      <c r="AO63" s="117">
        <v>430000</v>
      </c>
      <c r="AP63" s="117">
        <v>437000</v>
      </c>
      <c r="AQ63" s="117">
        <v>446323</v>
      </c>
      <c r="AR63" s="117">
        <v>454357</v>
      </c>
      <c r="AS63" s="117">
        <v>463214</v>
      </c>
      <c r="AT63" s="117">
        <v>468533</v>
      </c>
      <c r="AU63" s="117">
        <v>473138</v>
      </c>
      <c r="AV63" s="117">
        <v>479894</v>
      </c>
      <c r="AW63" s="117">
        <v>485144</v>
      </c>
      <c r="AX63" s="117">
        <v>492174</v>
      </c>
      <c r="AY63" s="117">
        <v>498284</v>
      </c>
      <c r="AZ63" s="117">
        <v>505711</v>
      </c>
      <c r="BA63" s="117">
        <v>512524</v>
      </c>
      <c r="BB63" s="117">
        <v>515594</v>
      </c>
      <c r="BC63" s="117">
        <v>519108</v>
      </c>
      <c r="BD63" s="117">
        <v>523302</v>
      </c>
      <c r="BE63" s="117">
        <v>526658</v>
      </c>
      <c r="BF63" s="117">
        <v>530035</v>
      </c>
      <c r="BG63" s="117">
        <v>534066</v>
      </c>
      <c r="BH63" s="117">
        <v>540267</v>
      </c>
      <c r="BI63" s="117">
        <v>549763</v>
      </c>
      <c r="BJ63" s="117">
        <v>557708</v>
      </c>
      <c r="BK63" s="117">
        <v>564798</v>
      </c>
      <c r="BL63" s="117">
        <v>568606</v>
      </c>
      <c r="BM63" s="117">
        <v>572751</v>
      </c>
      <c r="BN63" s="117">
        <v>577748</v>
      </c>
      <c r="BO63" s="117">
        <v>583836</v>
      </c>
      <c r="BP63" s="117">
        <v>589002</v>
      </c>
      <c r="BQ63" s="117">
        <v>593701</v>
      </c>
      <c r="BR63" s="117">
        <v>597239</v>
      </c>
      <c r="BS63" s="117">
        <v>600416</v>
      </c>
      <c r="BT63" s="117">
        <v>604683</v>
      </c>
      <c r="BU63" s="117">
        <v>609903</v>
      </c>
      <c r="BV63" s="117">
        <v>612153</v>
      </c>
      <c r="BW63" s="117">
        <v>614950</v>
      </c>
      <c r="BX63" s="117">
        <v>616559</v>
      </c>
      <c r="BY63" s="117">
        <v>618145</v>
      </c>
      <c r="BZ63" s="117">
        <v>618814</v>
      </c>
      <c r="CA63" s="117">
        <v>622892</v>
      </c>
      <c r="CB63" s="117">
        <v>623481</v>
      </c>
      <c r="CC63" s="117">
        <v>624151</v>
      </c>
      <c r="CD63" s="117">
        <v>624817</v>
      </c>
      <c r="CE63" s="30">
        <v>625909</v>
      </c>
      <c r="CF63" s="30">
        <v>626431</v>
      </c>
      <c r="CG63" s="13">
        <v>626011</v>
      </c>
      <c r="CH63" s="13">
        <v>626630</v>
      </c>
      <c r="CI63" s="149">
        <v>626562</v>
      </c>
    </row>
    <row r="64" spans="1:87" ht="12.75" customHeight="1" x14ac:dyDescent="0.2">
      <c r="A64" s="78" t="s">
        <v>65</v>
      </c>
      <c r="B64" s="113">
        <v>483000</v>
      </c>
      <c r="C64" s="113">
        <v>488000</v>
      </c>
      <c r="D64" s="113">
        <v>504000</v>
      </c>
      <c r="E64" s="113">
        <v>513000</v>
      </c>
      <c r="F64" s="113">
        <v>529000</v>
      </c>
      <c r="G64" s="113">
        <v>568000</v>
      </c>
      <c r="H64" s="113">
        <v>608000</v>
      </c>
      <c r="I64" s="113">
        <v>629000</v>
      </c>
      <c r="J64" s="113">
        <v>616000</v>
      </c>
      <c r="K64" s="113">
        <v>638000</v>
      </c>
      <c r="L64" s="113">
        <v>658000</v>
      </c>
      <c r="M64" s="113">
        <v>690000</v>
      </c>
      <c r="N64" s="113">
        <v>764000</v>
      </c>
      <c r="O64" s="113">
        <v>846000</v>
      </c>
      <c r="P64" s="113">
        <v>888000</v>
      </c>
      <c r="Q64" s="113">
        <v>862000</v>
      </c>
      <c r="R64" s="113">
        <v>865000</v>
      </c>
      <c r="S64" s="113">
        <v>893000</v>
      </c>
      <c r="T64" s="113">
        <v>873000</v>
      </c>
      <c r="U64" s="113">
        <v>840000</v>
      </c>
      <c r="V64" s="113">
        <v>807000</v>
      </c>
      <c r="W64" s="113">
        <v>806000</v>
      </c>
      <c r="X64" s="113">
        <v>808000</v>
      </c>
      <c r="Y64" s="113">
        <v>805000</v>
      </c>
      <c r="Z64" s="113">
        <v>810000</v>
      </c>
      <c r="AA64" s="113">
        <v>791000</v>
      </c>
      <c r="AB64" s="113">
        <v>785000</v>
      </c>
      <c r="AC64" s="113">
        <v>759000</v>
      </c>
      <c r="AD64" s="113">
        <v>763000</v>
      </c>
      <c r="AE64" s="113">
        <v>757000</v>
      </c>
      <c r="AF64" s="113">
        <v>761000</v>
      </c>
      <c r="AG64" s="113">
        <v>765000</v>
      </c>
      <c r="AH64" s="113">
        <v>778000</v>
      </c>
      <c r="AI64" s="113">
        <v>788000</v>
      </c>
      <c r="AJ64" s="113">
        <v>798000</v>
      </c>
      <c r="AK64" s="113">
        <v>798000</v>
      </c>
      <c r="AL64" s="113">
        <v>797000</v>
      </c>
      <c r="AM64" s="113">
        <v>791000</v>
      </c>
      <c r="AN64" s="113">
        <v>791000</v>
      </c>
      <c r="AO64" s="113">
        <v>778000</v>
      </c>
      <c r="AP64" s="113">
        <v>762000</v>
      </c>
      <c r="AQ64" s="113">
        <v>755087</v>
      </c>
      <c r="AR64" s="113">
        <v>750641</v>
      </c>
      <c r="AS64" s="113">
        <v>743775</v>
      </c>
      <c r="AT64" s="113">
        <v>733674</v>
      </c>
      <c r="AU64" s="113">
        <v>720755</v>
      </c>
      <c r="AV64" s="113">
        <v>710308</v>
      </c>
      <c r="AW64" s="113">
        <v>696305</v>
      </c>
      <c r="AX64" s="113">
        <v>681768</v>
      </c>
      <c r="AY64" s="113">
        <v>670046</v>
      </c>
      <c r="AZ64" s="113">
        <v>655616</v>
      </c>
      <c r="BA64" s="113">
        <v>638284</v>
      </c>
      <c r="BB64" s="113">
        <v>636893</v>
      </c>
      <c r="BC64" s="113">
        <v>634174</v>
      </c>
      <c r="BD64" s="113">
        <v>632433</v>
      </c>
      <c r="BE64" s="113">
        <v>633382</v>
      </c>
      <c r="BF64" s="113">
        <v>634549</v>
      </c>
      <c r="BG64" s="113">
        <v>638269</v>
      </c>
      <c r="BH64" s="113">
        <v>636930</v>
      </c>
      <c r="BI64" s="113">
        <v>630432</v>
      </c>
      <c r="BJ64" s="113">
        <v>624168</v>
      </c>
      <c r="BK64" s="113">
        <v>605321</v>
      </c>
      <c r="BL64" s="113">
        <v>600870</v>
      </c>
      <c r="BM64" s="113">
        <v>597565</v>
      </c>
      <c r="BN64" s="113">
        <v>595301</v>
      </c>
      <c r="BO64" s="113">
        <v>589239</v>
      </c>
      <c r="BP64" s="128">
        <v>580517</v>
      </c>
      <c r="BQ64" s="128">
        <v>572377</v>
      </c>
      <c r="BR64" s="128">
        <v>567736</v>
      </c>
      <c r="BS64" s="128">
        <v>565230</v>
      </c>
      <c r="BT64" s="128">
        <v>570213</v>
      </c>
      <c r="BU64" s="128">
        <v>571744</v>
      </c>
      <c r="BV64" s="128">
        <v>578042</v>
      </c>
      <c r="BW64" s="128">
        <v>579585</v>
      </c>
      <c r="BX64" s="128">
        <v>577777</v>
      </c>
      <c r="BY64" s="128">
        <v>579796</v>
      </c>
      <c r="BZ64" s="128">
        <v>582049</v>
      </c>
      <c r="CA64" s="128">
        <v>570681</v>
      </c>
      <c r="CB64" s="128">
        <v>574404</v>
      </c>
      <c r="CC64" s="128">
        <v>580236</v>
      </c>
      <c r="CD64" s="128">
        <v>592228</v>
      </c>
      <c r="CE64" s="115">
        <v>604912</v>
      </c>
      <c r="CF64" s="115">
        <v>617996</v>
      </c>
      <c r="CG64" s="151">
        <v>632323</v>
      </c>
      <c r="CH64" s="151">
        <v>646449</v>
      </c>
      <c r="CI64" s="149">
        <v>658893</v>
      </c>
    </row>
    <row r="65" spans="2:85" ht="12.75" customHeight="1" x14ac:dyDescent="0.2">
      <c r="B65" s="31"/>
      <c r="C65" s="31"/>
      <c r="D65" s="31"/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1"/>
      <c r="Q65" s="31"/>
      <c r="R65" s="31"/>
      <c r="S65" s="31"/>
      <c r="T65" s="31"/>
      <c r="U65" s="31"/>
      <c r="V65" s="31"/>
      <c r="W65" s="31"/>
      <c r="X65" s="31"/>
      <c r="Y65" s="31"/>
      <c r="Z65" s="31"/>
      <c r="AA65" s="31"/>
      <c r="AB65" s="31"/>
      <c r="AC65" s="31"/>
      <c r="AD65" s="31"/>
      <c r="AE65" s="29"/>
      <c r="AF65" s="29"/>
      <c r="AG65" s="29"/>
      <c r="AH65" s="29"/>
      <c r="AI65" s="29"/>
      <c r="AJ65" s="29"/>
      <c r="AK65" s="29"/>
      <c r="AL65" s="29"/>
      <c r="AM65" s="29"/>
      <c r="AN65" s="29"/>
      <c r="AO65" s="29"/>
      <c r="AP65" s="29"/>
      <c r="AQ65" s="29"/>
      <c r="AR65" s="29"/>
      <c r="AS65" s="29"/>
      <c r="AT65" s="29"/>
      <c r="AU65" s="29"/>
      <c r="AV65" s="29"/>
      <c r="AW65" s="29"/>
      <c r="AX65" s="29"/>
      <c r="AY65" s="29"/>
      <c r="AZ65" s="29"/>
      <c r="BA65" s="29"/>
      <c r="BB65" s="29"/>
      <c r="BC65" s="29"/>
      <c r="BD65" s="29"/>
      <c r="BE65" s="29"/>
      <c r="BF65" s="29"/>
      <c r="BG65" s="29"/>
      <c r="BH65" s="29"/>
      <c r="BI65" s="29"/>
      <c r="BJ65" s="29"/>
      <c r="BK65" s="29"/>
      <c r="BL65" s="29"/>
      <c r="BM65" s="29"/>
      <c r="BN65" s="29"/>
      <c r="BO65" s="29"/>
      <c r="BP65" s="29"/>
      <c r="BQ65" s="29"/>
      <c r="BR65" s="29"/>
      <c r="BS65" s="29"/>
      <c r="BT65" s="29"/>
      <c r="BU65" s="29"/>
      <c r="BV65" s="29"/>
      <c r="BW65" s="29"/>
      <c r="BX65" s="29"/>
      <c r="BY65" s="29"/>
      <c r="BZ65" s="29"/>
      <c r="CA65" s="29"/>
      <c r="CB65" s="29"/>
      <c r="CC65" s="29"/>
      <c r="CD65" s="29"/>
    </row>
    <row r="66" spans="2:85" ht="12.75" customHeight="1" x14ac:dyDescent="0.2">
      <c r="B66" s="13" t="s">
        <v>1</v>
      </c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  <c r="AA66" s="13"/>
      <c r="AB66" s="13"/>
      <c r="AC66" s="13"/>
      <c r="AD66" s="13"/>
      <c r="AE66" s="14"/>
      <c r="AF66" s="32"/>
      <c r="AG66" s="32"/>
      <c r="AH66" s="32"/>
      <c r="AI66" s="32"/>
      <c r="AJ66" s="32"/>
      <c r="AK66" s="32"/>
      <c r="AL66" s="32"/>
      <c r="AM66" s="32"/>
      <c r="AN66" s="32"/>
      <c r="AO66" s="32"/>
      <c r="AP66" s="32"/>
      <c r="AQ66" s="32"/>
      <c r="AR66" s="32"/>
      <c r="AS66" s="32"/>
      <c r="AT66" s="32"/>
      <c r="AU66" s="32"/>
      <c r="AV66" s="32"/>
      <c r="AW66" s="32"/>
      <c r="AX66" s="32"/>
      <c r="AY66" s="32"/>
      <c r="AZ66" s="32"/>
      <c r="BA66" s="32"/>
      <c r="BB66" s="32"/>
      <c r="BC66" s="32"/>
      <c r="BD66" s="32"/>
      <c r="BE66" s="32"/>
      <c r="BF66" s="32"/>
      <c r="BG66" s="32"/>
      <c r="BH66" s="32"/>
      <c r="BI66" s="32"/>
      <c r="BJ66" s="32"/>
      <c r="BK66" s="32"/>
      <c r="BL66" s="32"/>
      <c r="BM66" s="32"/>
      <c r="BN66" s="32"/>
      <c r="BO66" s="10"/>
      <c r="BP66" s="10"/>
      <c r="BQ66" s="10"/>
      <c r="BR66" s="10"/>
      <c r="BS66" s="10"/>
      <c r="BT66" s="10"/>
      <c r="BU66" s="10" t="s">
        <v>62</v>
      </c>
      <c r="BV66" s="10"/>
      <c r="BW66" s="10"/>
      <c r="BX66" s="10"/>
      <c r="BY66" s="10"/>
      <c r="BZ66" s="32"/>
      <c r="CA66" s="10" t="s">
        <v>76</v>
      </c>
      <c r="CB66" s="10"/>
      <c r="CC66" s="10"/>
      <c r="CD66" s="10"/>
      <c r="CF66" s="10"/>
      <c r="CG66" s="13" t="s">
        <v>84</v>
      </c>
    </row>
    <row r="67" spans="2:85" ht="12.75" customHeight="1" x14ac:dyDescent="0.25">
      <c r="B67" s="41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13"/>
      <c r="AB67" s="13"/>
      <c r="AC67" s="13"/>
      <c r="AD67" s="13"/>
      <c r="AE67" s="14"/>
      <c r="AF67" s="32"/>
      <c r="AG67" s="32"/>
      <c r="AH67" s="32"/>
      <c r="AI67" s="32"/>
      <c r="AJ67" s="32"/>
      <c r="AK67" s="32"/>
      <c r="AL67" s="32"/>
      <c r="AM67" s="32"/>
      <c r="AN67" s="32"/>
      <c r="AO67" s="32"/>
      <c r="AP67" s="32"/>
      <c r="AQ67" s="32"/>
      <c r="AR67" s="32"/>
      <c r="AS67" s="32"/>
      <c r="AT67" s="32"/>
      <c r="AU67" s="32"/>
      <c r="AV67" s="32"/>
      <c r="AW67" s="32"/>
      <c r="AX67" s="32"/>
      <c r="AY67" s="32"/>
      <c r="AZ67" s="32"/>
      <c r="BA67" s="32"/>
      <c r="BB67" s="32"/>
      <c r="BC67" s="32"/>
      <c r="BD67" s="32"/>
      <c r="BE67" s="32"/>
      <c r="BF67" s="32"/>
      <c r="BG67" s="32"/>
      <c r="BH67" s="32"/>
      <c r="BI67" s="32"/>
      <c r="BJ67" s="32"/>
      <c r="BK67" s="32"/>
      <c r="BL67" s="32"/>
      <c r="BM67" s="32"/>
      <c r="BN67" s="32"/>
      <c r="BO67" s="33"/>
      <c r="BP67" s="13"/>
      <c r="BQ67" s="33"/>
      <c r="BR67" s="33"/>
      <c r="BS67" s="33"/>
      <c r="BT67" s="33"/>
      <c r="BU67" s="33"/>
      <c r="BV67" s="33"/>
      <c r="BW67" s="33"/>
      <c r="BX67" s="33"/>
      <c r="BY67" s="33"/>
      <c r="BZ67" s="33"/>
      <c r="CA67" s="33"/>
      <c r="CB67" s="33"/>
      <c r="CC67" s="33"/>
      <c r="CD67" s="33"/>
      <c r="CG67" t="s">
        <v>78</v>
      </c>
    </row>
    <row r="68" spans="2:85" ht="12.75" customHeight="1" x14ac:dyDescent="0.25">
      <c r="B68" s="34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35"/>
      <c r="AF68" s="32"/>
      <c r="AG68" s="32"/>
      <c r="AH68" s="32"/>
      <c r="AI68" s="32"/>
      <c r="AJ68" s="32"/>
      <c r="AK68" s="32"/>
      <c r="AL68" s="32"/>
      <c r="AM68" s="32"/>
      <c r="AN68" s="32"/>
      <c r="AO68" s="32"/>
      <c r="AP68" s="32"/>
      <c r="AQ68" s="32"/>
      <c r="AR68" s="32"/>
      <c r="AS68" s="32"/>
      <c r="AT68" s="32"/>
      <c r="AU68" s="32"/>
      <c r="AV68" s="32"/>
      <c r="AW68" s="32"/>
      <c r="AX68" s="32"/>
      <c r="AY68" s="32"/>
      <c r="AZ68" s="32"/>
      <c r="BA68" s="32"/>
      <c r="BB68" s="32"/>
      <c r="BC68" s="32"/>
      <c r="BD68" s="32"/>
      <c r="BE68" s="32"/>
      <c r="BF68" s="32"/>
      <c r="BG68" s="32"/>
      <c r="BH68" s="32"/>
      <c r="BI68" s="32"/>
      <c r="BJ68" s="32"/>
      <c r="BK68" s="32"/>
      <c r="BL68" s="32"/>
      <c r="BM68" s="32"/>
      <c r="BN68" s="32"/>
      <c r="BO68" s="36"/>
      <c r="BP68" s="37"/>
      <c r="BQ68" s="36"/>
      <c r="BR68" s="36"/>
      <c r="BS68" s="36"/>
      <c r="BT68" s="36"/>
      <c r="BU68" s="36"/>
      <c r="BV68" s="36"/>
      <c r="BW68" s="36"/>
      <c r="BX68" s="36"/>
      <c r="BY68" s="36"/>
      <c r="BZ68" s="36"/>
      <c r="CA68" s="36"/>
      <c r="CB68" s="36"/>
      <c r="CC68" s="36"/>
      <c r="CD68" s="36"/>
      <c r="CG68" t="s">
        <v>79</v>
      </c>
    </row>
    <row r="69" spans="2:85" ht="12.75" customHeight="1" x14ac:dyDescent="0.25"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3"/>
      <c r="AB69" s="13"/>
      <c r="AC69" s="13"/>
      <c r="AD69" s="13"/>
      <c r="AE69" s="32"/>
      <c r="AF69" s="32"/>
      <c r="AG69" s="32"/>
      <c r="AH69" s="32"/>
      <c r="AI69" s="32"/>
      <c r="AJ69" s="32"/>
      <c r="AK69" s="32"/>
      <c r="AL69" s="32"/>
      <c r="AM69" s="32"/>
      <c r="AN69" s="32"/>
      <c r="AO69" s="32"/>
      <c r="AP69" s="32"/>
      <c r="AQ69" s="32"/>
      <c r="AR69" s="32"/>
      <c r="AS69" s="32"/>
      <c r="AT69" s="32"/>
      <c r="AU69" s="32"/>
      <c r="AV69" s="32"/>
      <c r="AW69" s="32"/>
      <c r="AX69" s="32"/>
      <c r="AY69" s="32"/>
      <c r="AZ69" s="32"/>
      <c r="BA69" s="32"/>
      <c r="BB69" s="32"/>
      <c r="BC69" s="32"/>
      <c r="BD69" s="32"/>
      <c r="BE69" s="32"/>
      <c r="BF69" s="32"/>
      <c r="BG69" s="32"/>
      <c r="BH69" s="32"/>
      <c r="BI69" s="32"/>
      <c r="BJ69" s="32"/>
      <c r="BK69" s="32"/>
      <c r="BL69" s="32"/>
      <c r="BM69" s="32"/>
      <c r="BN69" s="32"/>
      <c r="BO69" s="32"/>
      <c r="BP69" s="32"/>
      <c r="BQ69" s="32"/>
      <c r="BR69" s="32"/>
      <c r="BS69" s="32"/>
      <c r="BT69" s="32"/>
      <c r="BU69" s="32"/>
      <c r="BV69" s="32"/>
      <c r="BW69" s="32"/>
      <c r="BX69" s="32"/>
      <c r="BY69" s="32"/>
      <c r="BZ69" s="32"/>
      <c r="CA69" s="32"/>
      <c r="CB69" s="32"/>
      <c r="CC69" s="32"/>
      <c r="CD69" s="32"/>
      <c r="CG69" t="s">
        <v>80</v>
      </c>
    </row>
    <row r="70" spans="2:85" ht="12.75" customHeight="1" x14ac:dyDescent="0.25"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  <c r="AA70" s="13"/>
      <c r="AB70" s="13"/>
      <c r="AC70" s="13"/>
      <c r="AD70" s="13"/>
      <c r="AE70" s="32"/>
      <c r="AF70" s="32"/>
      <c r="AG70" s="32"/>
      <c r="AH70" s="32"/>
      <c r="AI70" s="32"/>
      <c r="AJ70" s="32"/>
      <c r="AK70" s="32"/>
      <c r="AL70" s="32"/>
      <c r="AM70" s="32"/>
      <c r="AN70" s="32"/>
      <c r="AO70" s="32"/>
      <c r="AP70" s="32"/>
      <c r="AQ70" s="32"/>
      <c r="AR70" s="32"/>
      <c r="AS70" s="32"/>
      <c r="AT70" s="32"/>
      <c r="AU70" s="32"/>
      <c r="AV70" s="32"/>
      <c r="AW70" s="32"/>
      <c r="AX70" s="32"/>
      <c r="AY70" s="32"/>
      <c r="AZ70" s="32"/>
      <c r="BA70" s="32"/>
      <c r="BB70" s="32"/>
      <c r="BC70" s="32"/>
      <c r="BD70" s="32"/>
      <c r="BE70" s="32"/>
      <c r="BF70" s="32"/>
      <c r="BG70" s="32"/>
      <c r="BH70" s="32"/>
      <c r="BI70" s="32"/>
      <c r="BJ70" s="32"/>
      <c r="BK70" s="32"/>
      <c r="BL70" s="32"/>
      <c r="BM70" s="32"/>
      <c r="BN70" s="32"/>
      <c r="BO70" s="32"/>
      <c r="BP70" s="32"/>
      <c r="BQ70" s="32"/>
      <c r="BR70" s="32"/>
      <c r="BS70" s="32"/>
      <c r="BT70" s="32"/>
      <c r="BU70" s="32"/>
      <c r="BV70" s="32"/>
      <c r="BW70" s="32"/>
      <c r="BX70" s="32"/>
      <c r="BY70" s="32"/>
      <c r="BZ70" s="32"/>
      <c r="CA70" s="32"/>
      <c r="CB70" s="32"/>
      <c r="CC70" s="32"/>
      <c r="CD70" s="32"/>
      <c r="CG70" t="s">
        <v>81</v>
      </c>
    </row>
    <row r="71" spans="2:85" ht="12.75" customHeight="1" x14ac:dyDescent="0.25"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  <c r="AA71" s="13"/>
      <c r="AB71" s="13"/>
      <c r="AC71" s="13"/>
      <c r="AD71" s="13"/>
      <c r="AE71" s="32"/>
      <c r="AF71" s="32"/>
      <c r="AG71" s="32"/>
      <c r="AH71" s="32"/>
      <c r="AI71" s="32"/>
      <c r="AJ71" s="32"/>
      <c r="AK71" s="32"/>
      <c r="AL71" s="32"/>
      <c r="AM71" s="32"/>
      <c r="AN71" s="32"/>
      <c r="AO71" s="32"/>
      <c r="AP71" s="32"/>
      <c r="AQ71" s="32"/>
      <c r="AR71" s="32"/>
      <c r="AS71" s="32"/>
      <c r="AT71" s="32"/>
      <c r="AU71" s="32"/>
      <c r="AV71" s="32"/>
      <c r="AW71" s="32"/>
      <c r="AX71" s="32"/>
      <c r="AY71" s="32"/>
      <c r="AZ71" s="32"/>
      <c r="BA71" s="32"/>
      <c r="BB71" s="32"/>
      <c r="BC71" s="32"/>
      <c r="BD71" s="32"/>
      <c r="BE71" s="32"/>
      <c r="BF71" s="32"/>
      <c r="BG71" s="32"/>
      <c r="BH71" s="32"/>
      <c r="BI71" s="32"/>
      <c r="BJ71" s="32"/>
      <c r="BK71" s="32"/>
      <c r="BL71" s="32"/>
      <c r="BM71" s="32"/>
      <c r="BN71" s="32"/>
      <c r="BO71" s="32"/>
      <c r="BP71" s="32"/>
      <c r="BQ71" s="32"/>
      <c r="BR71" s="32"/>
      <c r="BS71" s="32"/>
      <c r="BT71" s="32"/>
      <c r="BU71" s="32"/>
      <c r="BV71" s="32"/>
      <c r="BW71" s="32"/>
      <c r="BX71" s="32"/>
      <c r="BY71" s="32"/>
      <c r="BZ71" s="32"/>
      <c r="CA71" s="32"/>
      <c r="CB71" s="32"/>
      <c r="CC71" s="32"/>
      <c r="CD71" s="32"/>
      <c r="CG71" t="s">
        <v>82</v>
      </c>
    </row>
    <row r="72" spans="2:85" ht="12.75" customHeight="1" x14ac:dyDescent="0.2"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  <c r="AA72" s="13"/>
      <c r="AB72" s="13"/>
      <c r="AC72" s="13"/>
      <c r="AD72" s="13"/>
      <c r="AE72" s="32"/>
      <c r="AF72" s="32"/>
      <c r="AG72" s="32"/>
      <c r="AH72" s="32"/>
      <c r="AI72" s="32"/>
      <c r="AJ72" s="32"/>
      <c r="AK72" s="32"/>
      <c r="AL72" s="32"/>
      <c r="AM72" s="32"/>
      <c r="AN72" s="32"/>
      <c r="AO72" s="32"/>
      <c r="AP72" s="32"/>
      <c r="AQ72" s="32"/>
      <c r="AR72" s="32"/>
      <c r="AS72" s="32"/>
      <c r="AT72" s="32"/>
      <c r="AU72" s="32"/>
      <c r="AV72" s="32"/>
      <c r="AW72" s="32"/>
      <c r="AX72" s="32"/>
      <c r="AY72" s="32"/>
      <c r="AZ72" s="32"/>
      <c r="BA72" s="32"/>
      <c r="BB72" s="32"/>
      <c r="BC72" s="32"/>
      <c r="BD72" s="32"/>
      <c r="BE72" s="32"/>
      <c r="BF72" s="32"/>
      <c r="BG72" s="32"/>
      <c r="BH72" s="32"/>
      <c r="BI72" s="32"/>
      <c r="BJ72" s="32"/>
      <c r="BK72" s="32"/>
      <c r="BL72" s="32"/>
      <c r="BM72" s="32"/>
      <c r="BN72" s="32"/>
      <c r="BO72" s="32"/>
      <c r="BP72" s="32"/>
      <c r="BQ72" s="32"/>
      <c r="BR72" s="32"/>
      <c r="BS72" s="32"/>
      <c r="BT72" s="32"/>
      <c r="BU72" s="32"/>
      <c r="BV72" s="32"/>
      <c r="BW72" s="32"/>
      <c r="BX72" s="32"/>
      <c r="BY72" s="32"/>
      <c r="BZ72" s="32"/>
      <c r="CA72" s="32"/>
      <c r="CB72" s="32"/>
      <c r="CC72" s="32"/>
      <c r="CD72" s="32"/>
      <c r="CG72" s="5" t="s">
        <v>83</v>
      </c>
    </row>
    <row r="73" spans="2:85" ht="12.75" customHeight="1" x14ac:dyDescent="0.2"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  <c r="AA73" s="13"/>
      <c r="AB73" s="13"/>
      <c r="AC73" s="13"/>
      <c r="AD73" s="13"/>
      <c r="AE73" s="32"/>
      <c r="AF73" s="32"/>
      <c r="AG73" s="32"/>
      <c r="AH73" s="32"/>
      <c r="AI73" s="32"/>
      <c r="AJ73" s="32"/>
      <c r="AK73" s="32"/>
      <c r="AL73" s="32"/>
      <c r="AM73" s="32"/>
      <c r="AN73" s="32"/>
      <c r="AO73" s="32"/>
      <c r="AP73" s="32"/>
      <c r="AQ73" s="32"/>
      <c r="AR73" s="32"/>
      <c r="AS73" s="32"/>
      <c r="AT73" s="32"/>
      <c r="AU73" s="32"/>
      <c r="AV73" s="32"/>
      <c r="AW73" s="32"/>
      <c r="AX73" s="32"/>
      <c r="AY73" s="32"/>
      <c r="AZ73" s="32"/>
      <c r="BA73" s="32"/>
      <c r="BB73" s="32"/>
      <c r="BC73" s="32"/>
      <c r="BD73" s="32"/>
      <c r="BE73" s="32"/>
      <c r="BF73" s="32"/>
      <c r="BG73" s="32"/>
      <c r="BH73" s="32"/>
      <c r="BI73" s="32"/>
      <c r="BJ73" s="32"/>
      <c r="BK73" s="32"/>
      <c r="BL73" s="32"/>
      <c r="BM73" s="32"/>
      <c r="BN73" s="32"/>
      <c r="BO73" s="32"/>
      <c r="BP73" s="32"/>
      <c r="BQ73" s="32"/>
      <c r="BR73" s="32"/>
      <c r="BS73" s="32"/>
      <c r="BT73" s="32"/>
      <c r="BU73" s="32"/>
      <c r="BV73" s="32"/>
      <c r="BW73" s="32"/>
      <c r="BX73" s="32"/>
      <c r="BY73" s="32"/>
      <c r="BZ73" s="32"/>
      <c r="CA73" s="32"/>
      <c r="CB73" s="32"/>
      <c r="CC73" s="32"/>
      <c r="CD73" s="32"/>
    </row>
    <row r="74" spans="2:85" ht="12.75" customHeight="1" x14ac:dyDescent="0.2"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  <c r="AA74" s="13"/>
      <c r="AB74" s="13"/>
      <c r="AC74" s="13"/>
      <c r="AD74" s="13"/>
      <c r="AE74" s="32"/>
      <c r="AF74" s="32"/>
      <c r="AG74" s="32"/>
      <c r="AH74" s="32"/>
      <c r="AI74" s="32"/>
      <c r="AJ74" s="32"/>
      <c r="AK74" s="32"/>
      <c r="AL74" s="32"/>
      <c r="AM74" s="32"/>
      <c r="AN74" s="32"/>
      <c r="AO74" s="32"/>
      <c r="AP74" s="32"/>
      <c r="AQ74" s="32"/>
      <c r="AR74" s="32"/>
      <c r="AS74" s="32"/>
      <c r="AT74" s="32"/>
      <c r="AU74" s="32"/>
      <c r="AV74" s="32"/>
      <c r="AW74" s="32"/>
      <c r="AX74" s="32"/>
      <c r="AY74" s="32"/>
      <c r="AZ74" s="32"/>
      <c r="BA74" s="32"/>
      <c r="BB74" s="32"/>
      <c r="BC74" s="32"/>
      <c r="BD74" s="32"/>
      <c r="BE74" s="32"/>
      <c r="BF74" s="32"/>
      <c r="BG74" s="32"/>
      <c r="BH74" s="32"/>
      <c r="BI74" s="32"/>
      <c r="BJ74" s="32"/>
      <c r="BK74" s="32"/>
      <c r="BL74" s="32"/>
      <c r="BM74" s="32"/>
      <c r="BN74" s="32"/>
      <c r="BO74" s="32"/>
      <c r="BP74" s="32"/>
      <c r="BQ74" s="32"/>
      <c r="BR74" s="32"/>
      <c r="BS74" s="32"/>
      <c r="BT74" s="32"/>
      <c r="BU74" s="32"/>
      <c r="BV74" s="32"/>
      <c r="BW74" s="32"/>
      <c r="BX74" s="32"/>
      <c r="BY74" s="32"/>
      <c r="BZ74" s="32"/>
      <c r="CA74" s="32"/>
      <c r="CB74" s="32"/>
      <c r="CC74" s="32"/>
      <c r="CD74" s="32"/>
    </row>
    <row r="75" spans="2:85" ht="12.75" customHeight="1" x14ac:dyDescent="0.2"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  <c r="AA75" s="13"/>
      <c r="AB75" s="13"/>
      <c r="AC75" s="13"/>
      <c r="AD75" s="13"/>
      <c r="AE75" s="32"/>
      <c r="AF75" s="32"/>
      <c r="AG75" s="32"/>
      <c r="AH75" s="32"/>
      <c r="AI75" s="32"/>
      <c r="AJ75" s="32"/>
      <c r="AK75" s="32"/>
      <c r="AL75" s="32"/>
      <c r="AM75" s="32"/>
      <c r="AN75" s="32"/>
      <c r="AO75" s="32"/>
      <c r="AP75" s="32"/>
      <c r="AQ75" s="32"/>
      <c r="AR75" s="32"/>
      <c r="AS75" s="32"/>
      <c r="AT75" s="32"/>
      <c r="AU75" s="32"/>
      <c r="AV75" s="32"/>
      <c r="AW75" s="32"/>
      <c r="AX75" s="32"/>
      <c r="AY75" s="32"/>
      <c r="AZ75" s="32"/>
      <c r="BA75" s="32"/>
      <c r="BB75" s="32"/>
      <c r="BC75" s="32"/>
      <c r="BD75" s="32"/>
      <c r="BE75" s="32"/>
      <c r="BF75" s="32"/>
      <c r="BG75" s="32"/>
      <c r="BH75" s="32"/>
      <c r="BI75" s="32"/>
      <c r="BJ75" s="32"/>
      <c r="BK75" s="32"/>
      <c r="BL75" s="32"/>
      <c r="BM75" s="32"/>
      <c r="BN75" s="32"/>
      <c r="BO75" s="32"/>
      <c r="BP75" s="32"/>
      <c r="BQ75" s="32"/>
      <c r="BR75" s="32"/>
      <c r="BS75" s="32"/>
      <c r="BT75" s="32"/>
      <c r="BU75" s="32"/>
      <c r="BV75" s="32"/>
      <c r="BW75" s="32"/>
      <c r="BX75" s="32"/>
      <c r="BY75" s="32"/>
      <c r="BZ75" s="32"/>
      <c r="CA75" s="32"/>
      <c r="CB75" s="32"/>
      <c r="CC75" s="32"/>
      <c r="CD75" s="32"/>
    </row>
    <row r="76" spans="2:85" ht="12.75" customHeight="1" x14ac:dyDescent="0.2"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  <c r="AA76" s="13"/>
      <c r="AB76" s="13"/>
      <c r="AC76" s="13"/>
      <c r="AD76" s="13"/>
      <c r="AE76" s="32"/>
      <c r="AF76" s="32"/>
      <c r="AG76" s="32"/>
      <c r="AH76" s="32"/>
      <c r="AI76" s="32"/>
      <c r="AJ76" s="32"/>
      <c r="AK76" s="32"/>
      <c r="AL76" s="32"/>
      <c r="AM76" s="32"/>
      <c r="AN76" s="32"/>
      <c r="AO76" s="32"/>
      <c r="AP76" s="32"/>
      <c r="AQ76" s="32"/>
      <c r="AR76" s="32"/>
      <c r="AS76" s="32"/>
      <c r="AT76" s="32"/>
      <c r="AU76" s="32"/>
      <c r="AV76" s="32"/>
      <c r="AW76" s="32"/>
      <c r="AX76" s="32"/>
      <c r="AY76" s="32"/>
      <c r="AZ76" s="32"/>
      <c r="BA76" s="32"/>
      <c r="BB76" s="32"/>
      <c r="BC76" s="32"/>
      <c r="BD76" s="32"/>
      <c r="BE76" s="32"/>
      <c r="BF76" s="32"/>
      <c r="BG76" s="32"/>
      <c r="BH76" s="32"/>
      <c r="BI76" s="32"/>
      <c r="BJ76" s="32"/>
      <c r="BK76" s="32"/>
      <c r="BL76" s="32"/>
      <c r="BM76" s="32"/>
      <c r="BN76" s="32"/>
      <c r="BO76" s="32"/>
      <c r="BP76" s="32"/>
      <c r="BQ76" s="32"/>
      <c r="BR76" s="32"/>
      <c r="BS76" s="32"/>
      <c r="BT76" s="32"/>
      <c r="BU76" s="32"/>
      <c r="BV76" s="32"/>
      <c r="BW76" s="32"/>
      <c r="BX76" s="32"/>
      <c r="BY76" s="32"/>
      <c r="BZ76" s="32"/>
      <c r="CA76" s="32"/>
      <c r="CB76" s="32"/>
      <c r="CC76" s="32"/>
      <c r="CD76" s="32"/>
    </row>
    <row r="77" spans="2:85" ht="12.75" customHeight="1" x14ac:dyDescent="0.2"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  <c r="AA77" s="13"/>
      <c r="AB77" s="13"/>
      <c r="AC77" s="13"/>
      <c r="AD77" s="13"/>
      <c r="AE77" s="32"/>
      <c r="AF77" s="32"/>
      <c r="AG77" s="32"/>
      <c r="AH77" s="32"/>
      <c r="AI77" s="32"/>
      <c r="AJ77" s="32"/>
      <c r="AK77" s="32"/>
      <c r="AL77" s="32"/>
      <c r="AM77" s="32"/>
      <c r="AN77" s="32"/>
      <c r="AO77" s="32"/>
      <c r="AP77" s="32"/>
      <c r="AQ77" s="32"/>
      <c r="AR77" s="32"/>
      <c r="AS77" s="32"/>
      <c r="AT77" s="32"/>
      <c r="AU77" s="32"/>
      <c r="AV77" s="32"/>
      <c r="AW77" s="32"/>
      <c r="AX77" s="32"/>
      <c r="AY77" s="32"/>
      <c r="AZ77" s="32"/>
      <c r="BA77" s="32"/>
      <c r="BB77" s="32"/>
      <c r="BC77" s="32"/>
      <c r="BD77" s="32"/>
      <c r="BE77" s="32"/>
      <c r="BF77" s="32"/>
      <c r="BG77" s="32"/>
      <c r="BH77" s="32"/>
      <c r="BI77" s="32"/>
      <c r="BJ77" s="32"/>
      <c r="BK77" s="32"/>
      <c r="BL77" s="32"/>
      <c r="BM77" s="32"/>
      <c r="BN77" s="32"/>
      <c r="BO77" s="32"/>
      <c r="BP77" s="32"/>
      <c r="BQ77" s="32"/>
      <c r="BR77" s="32"/>
      <c r="BS77" s="32"/>
      <c r="BT77" s="32"/>
      <c r="BU77" s="32"/>
      <c r="BV77" s="32"/>
      <c r="BW77" s="32"/>
      <c r="BX77" s="32"/>
      <c r="BY77" s="32"/>
      <c r="BZ77" s="32"/>
      <c r="CA77" s="32"/>
      <c r="CB77" s="32"/>
      <c r="CC77" s="32"/>
      <c r="CD77" s="32"/>
    </row>
    <row r="78" spans="2:85" ht="12.75" customHeight="1" x14ac:dyDescent="0.2"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  <c r="AA78" s="13"/>
      <c r="AB78" s="13"/>
      <c r="AC78" s="13"/>
      <c r="AD78" s="13"/>
      <c r="AE78" s="32"/>
      <c r="AF78" s="32"/>
      <c r="AG78" s="32"/>
      <c r="AH78" s="32"/>
      <c r="AI78" s="32"/>
      <c r="AJ78" s="32"/>
      <c r="AK78" s="32"/>
      <c r="AL78" s="32"/>
      <c r="AM78" s="32"/>
      <c r="AN78" s="32"/>
      <c r="AO78" s="32"/>
      <c r="AP78" s="32"/>
      <c r="AQ78" s="32"/>
      <c r="AR78" s="32"/>
      <c r="AS78" s="32"/>
      <c r="AT78" s="32"/>
      <c r="AU78" s="32"/>
      <c r="AV78" s="32"/>
      <c r="AW78" s="32"/>
      <c r="AX78" s="32"/>
      <c r="AY78" s="32"/>
      <c r="AZ78" s="32"/>
      <c r="BA78" s="32"/>
      <c r="BB78" s="32"/>
      <c r="BC78" s="32"/>
      <c r="BD78" s="32"/>
      <c r="BE78" s="32"/>
      <c r="BF78" s="32"/>
      <c r="BG78" s="32"/>
      <c r="BH78" s="32"/>
      <c r="BI78" s="32"/>
      <c r="BJ78" s="32"/>
      <c r="BK78" s="32"/>
      <c r="BL78" s="32"/>
      <c r="BM78" s="32"/>
      <c r="BN78" s="32"/>
      <c r="BO78" s="32"/>
      <c r="BP78" s="32"/>
      <c r="BQ78" s="32"/>
      <c r="BR78" s="32"/>
      <c r="BS78" s="32"/>
      <c r="BT78" s="32"/>
      <c r="BU78" s="32"/>
      <c r="BV78" s="32"/>
      <c r="BW78" s="32"/>
      <c r="BX78" s="32"/>
      <c r="BY78" s="32"/>
      <c r="BZ78" s="32"/>
      <c r="CA78" s="32"/>
      <c r="CB78" s="32"/>
      <c r="CC78" s="32"/>
      <c r="CD78" s="32"/>
    </row>
    <row r="79" spans="2:85" ht="12.75" customHeight="1" x14ac:dyDescent="0.2"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3"/>
      <c r="X79" s="13"/>
      <c r="Y79" s="13"/>
      <c r="Z79" s="13"/>
      <c r="AA79" s="13"/>
      <c r="AB79" s="13"/>
      <c r="AC79" s="13"/>
      <c r="AD79" s="13"/>
      <c r="AE79" s="32"/>
      <c r="AF79" s="32"/>
      <c r="AG79" s="32"/>
      <c r="AH79" s="32"/>
      <c r="AI79" s="32"/>
      <c r="AJ79" s="32"/>
      <c r="AK79" s="32"/>
      <c r="AL79" s="32"/>
      <c r="AM79" s="32"/>
      <c r="AN79" s="32"/>
      <c r="AO79" s="32"/>
      <c r="AP79" s="32"/>
      <c r="AQ79" s="32"/>
      <c r="AR79" s="32"/>
      <c r="AS79" s="32"/>
      <c r="AT79" s="32"/>
      <c r="AU79" s="32"/>
      <c r="AV79" s="32"/>
      <c r="AW79" s="32"/>
      <c r="AX79" s="32"/>
      <c r="AY79" s="32"/>
      <c r="AZ79" s="32"/>
      <c r="BA79" s="32"/>
      <c r="BB79" s="32"/>
      <c r="BC79" s="32"/>
      <c r="BD79" s="32"/>
      <c r="BE79" s="32"/>
      <c r="BF79" s="32"/>
      <c r="BG79" s="32"/>
      <c r="BH79" s="32"/>
      <c r="BI79" s="32"/>
      <c r="BJ79" s="32"/>
      <c r="BK79" s="32"/>
      <c r="BL79" s="32"/>
      <c r="BM79" s="32"/>
      <c r="BN79" s="32"/>
      <c r="BO79" s="32"/>
      <c r="BP79" s="32"/>
      <c r="BQ79" s="32"/>
      <c r="BR79" s="32"/>
      <c r="BS79" s="32"/>
      <c r="BT79" s="32"/>
      <c r="BU79" s="32"/>
      <c r="BV79" s="32"/>
      <c r="BW79" s="32"/>
      <c r="BX79" s="32"/>
      <c r="BY79" s="32"/>
      <c r="BZ79" s="32"/>
      <c r="CA79" s="32"/>
      <c r="CB79" s="32"/>
      <c r="CC79" s="32"/>
      <c r="CD79" s="32"/>
    </row>
    <row r="80" spans="2:85" ht="12.75" customHeight="1" x14ac:dyDescent="0.2"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  <c r="AA80" s="13"/>
      <c r="AB80" s="13"/>
      <c r="AC80" s="13"/>
      <c r="AD80" s="13"/>
      <c r="AE80" s="32"/>
      <c r="AF80" s="32"/>
      <c r="AG80" s="32"/>
      <c r="AH80" s="32"/>
      <c r="AI80" s="32"/>
      <c r="AJ80" s="32"/>
      <c r="AK80" s="32"/>
      <c r="AL80" s="32"/>
      <c r="AM80" s="32"/>
      <c r="AN80" s="32"/>
      <c r="AO80" s="32"/>
      <c r="AP80" s="32"/>
      <c r="AQ80" s="32"/>
      <c r="AR80" s="32"/>
      <c r="AS80" s="32"/>
      <c r="AT80" s="32"/>
      <c r="AU80" s="32"/>
      <c r="AV80" s="32"/>
      <c r="AW80" s="32"/>
      <c r="AX80" s="32"/>
      <c r="AY80" s="32"/>
      <c r="AZ80" s="32"/>
      <c r="BA80" s="32"/>
      <c r="BB80" s="32"/>
      <c r="BC80" s="32"/>
      <c r="BD80" s="32"/>
      <c r="BE80" s="32"/>
      <c r="BF80" s="32"/>
      <c r="BG80" s="32"/>
      <c r="BH80" s="32"/>
      <c r="BI80" s="32"/>
      <c r="BJ80" s="32"/>
      <c r="BK80" s="32"/>
      <c r="BL80" s="32"/>
      <c r="BM80" s="32"/>
      <c r="BN80" s="32"/>
      <c r="BO80" s="32"/>
      <c r="BP80" s="32"/>
      <c r="BQ80" s="32"/>
      <c r="BR80" s="32"/>
      <c r="BS80" s="32"/>
      <c r="BT80" s="32"/>
      <c r="BU80" s="32"/>
      <c r="BV80" s="32"/>
      <c r="BW80" s="32"/>
      <c r="BX80" s="32"/>
      <c r="BY80" s="32"/>
      <c r="BZ80" s="32"/>
      <c r="CA80" s="32"/>
      <c r="CB80" s="32"/>
      <c r="CC80" s="32"/>
      <c r="CD80" s="32"/>
    </row>
    <row r="81" spans="2:82" ht="12.75" customHeight="1" x14ac:dyDescent="0.2"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  <c r="AA81" s="13"/>
      <c r="AB81" s="13"/>
      <c r="AC81" s="13"/>
      <c r="AD81" s="13"/>
      <c r="AE81" s="32"/>
      <c r="AF81" s="32"/>
      <c r="AG81" s="32"/>
      <c r="AH81" s="32"/>
      <c r="AI81" s="32"/>
      <c r="AJ81" s="32"/>
      <c r="AK81" s="32"/>
      <c r="AL81" s="32"/>
      <c r="AM81" s="32"/>
      <c r="AN81" s="32"/>
      <c r="AO81" s="32"/>
      <c r="AP81" s="32"/>
      <c r="AQ81" s="32"/>
      <c r="AR81" s="32"/>
      <c r="AS81" s="32"/>
      <c r="AT81" s="32"/>
      <c r="AU81" s="32"/>
      <c r="AV81" s="32"/>
      <c r="AW81" s="32"/>
      <c r="AX81" s="32"/>
      <c r="AY81" s="32"/>
      <c r="AZ81" s="32"/>
      <c r="BA81" s="32"/>
      <c r="BB81" s="32"/>
      <c r="BC81" s="32"/>
      <c r="BD81" s="32"/>
      <c r="BE81" s="32"/>
      <c r="BF81" s="32"/>
      <c r="BG81" s="32"/>
      <c r="BH81" s="32"/>
      <c r="BI81" s="32"/>
      <c r="BJ81" s="32"/>
      <c r="BK81" s="32"/>
      <c r="BL81" s="32"/>
      <c r="BM81" s="32"/>
      <c r="BN81" s="32"/>
      <c r="BO81" s="32"/>
      <c r="BP81" s="32"/>
      <c r="BQ81" s="32"/>
      <c r="BR81" s="32"/>
      <c r="BS81" s="32"/>
      <c r="BT81" s="32"/>
      <c r="BU81" s="32"/>
      <c r="BV81" s="32"/>
      <c r="BW81" s="32"/>
      <c r="BX81" s="32"/>
      <c r="BY81" s="32"/>
      <c r="BZ81" s="32"/>
      <c r="CA81" s="32"/>
      <c r="CB81" s="32"/>
      <c r="CC81" s="32"/>
      <c r="CD81" s="32"/>
    </row>
    <row r="82" spans="2:82" ht="12.75" customHeight="1" x14ac:dyDescent="0.2"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  <c r="AA82" s="13"/>
      <c r="AB82" s="13"/>
      <c r="AC82" s="13"/>
      <c r="AD82" s="13"/>
      <c r="AE82" s="32"/>
      <c r="AF82" s="32"/>
      <c r="AG82" s="32"/>
      <c r="AH82" s="32"/>
      <c r="AI82" s="32"/>
      <c r="AJ82" s="32"/>
      <c r="AK82" s="32"/>
      <c r="AL82" s="32"/>
      <c r="AM82" s="32"/>
      <c r="AN82" s="32"/>
      <c r="AO82" s="32"/>
      <c r="AP82" s="32"/>
      <c r="AQ82" s="32"/>
      <c r="AR82" s="32"/>
      <c r="AS82" s="32"/>
      <c r="AT82" s="32"/>
      <c r="AU82" s="32"/>
      <c r="AV82" s="32"/>
      <c r="AW82" s="32"/>
      <c r="AX82" s="32"/>
      <c r="AY82" s="32"/>
      <c r="AZ82" s="32"/>
      <c r="BA82" s="32"/>
      <c r="BB82" s="32"/>
      <c r="BC82" s="32"/>
      <c r="BD82" s="32"/>
      <c r="BE82" s="32"/>
      <c r="BF82" s="32"/>
      <c r="BG82" s="32"/>
      <c r="BH82" s="32"/>
      <c r="BI82" s="32"/>
      <c r="BJ82" s="32"/>
      <c r="BK82" s="32"/>
      <c r="BL82" s="32"/>
      <c r="BM82" s="32"/>
      <c r="BN82" s="32"/>
      <c r="BO82" s="32"/>
      <c r="BP82" s="32"/>
      <c r="BQ82" s="32"/>
      <c r="BR82" s="32"/>
      <c r="BS82" s="32"/>
      <c r="BT82" s="32"/>
      <c r="BU82" s="32"/>
      <c r="BV82" s="32"/>
      <c r="BW82" s="32"/>
      <c r="BX82" s="32"/>
      <c r="BY82" s="32"/>
      <c r="BZ82" s="32"/>
      <c r="CA82" s="32"/>
      <c r="CB82" s="32"/>
      <c r="CC82" s="32"/>
      <c r="CD82" s="32"/>
    </row>
    <row r="83" spans="2:82" ht="12.75" customHeight="1" x14ac:dyDescent="0.2"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  <c r="AA83" s="13"/>
      <c r="AB83" s="13"/>
      <c r="AC83" s="13"/>
      <c r="AD83" s="13"/>
      <c r="AE83" s="32"/>
      <c r="AF83" s="32"/>
      <c r="AG83" s="32"/>
      <c r="AH83" s="32"/>
      <c r="AI83" s="32"/>
      <c r="AJ83" s="32"/>
      <c r="AK83" s="32"/>
      <c r="AL83" s="32"/>
      <c r="AM83" s="32"/>
      <c r="AN83" s="32"/>
      <c r="AO83" s="32"/>
      <c r="AP83" s="32"/>
      <c r="AQ83" s="32"/>
      <c r="AR83" s="32"/>
      <c r="AS83" s="32"/>
      <c r="AT83" s="32"/>
      <c r="AU83" s="32"/>
      <c r="AV83" s="32"/>
      <c r="AW83" s="32"/>
      <c r="AX83" s="32"/>
      <c r="AY83" s="32"/>
      <c r="AZ83" s="32"/>
      <c r="BA83" s="32"/>
      <c r="BB83" s="32"/>
      <c r="BC83" s="32"/>
      <c r="BD83" s="32"/>
      <c r="BE83" s="32"/>
      <c r="BF83" s="32"/>
      <c r="BG83" s="32"/>
      <c r="BH83" s="32"/>
      <c r="BI83" s="32"/>
      <c r="BJ83" s="32"/>
      <c r="BK83" s="32"/>
      <c r="BL83" s="32"/>
      <c r="BM83" s="32"/>
      <c r="BN83" s="32"/>
      <c r="BO83" s="32"/>
      <c r="BP83" s="32"/>
      <c r="BQ83" s="32"/>
      <c r="BR83" s="32"/>
      <c r="BS83" s="32"/>
      <c r="BT83" s="32"/>
      <c r="BU83" s="32"/>
      <c r="BV83" s="32"/>
      <c r="BW83" s="32"/>
      <c r="BX83" s="32"/>
      <c r="BY83" s="32"/>
      <c r="BZ83" s="32"/>
      <c r="CA83" s="32"/>
      <c r="CB83" s="32"/>
      <c r="CC83" s="32"/>
      <c r="CD83" s="32"/>
    </row>
    <row r="84" spans="2:82" ht="12.75" customHeight="1" x14ac:dyDescent="0.2"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  <c r="AA84" s="13"/>
      <c r="AB84" s="13"/>
      <c r="AC84" s="13"/>
      <c r="AD84" s="13"/>
      <c r="AE84" s="32"/>
      <c r="AF84" s="32"/>
      <c r="AG84" s="32"/>
      <c r="AH84" s="32"/>
      <c r="AI84" s="32"/>
      <c r="AJ84" s="32"/>
      <c r="AK84" s="32"/>
      <c r="AL84" s="32"/>
      <c r="AM84" s="32"/>
      <c r="AN84" s="32"/>
      <c r="AO84" s="32"/>
      <c r="AP84" s="32"/>
      <c r="AQ84" s="32"/>
      <c r="AR84" s="32"/>
      <c r="AS84" s="32"/>
      <c r="AT84" s="32"/>
      <c r="AU84" s="32"/>
      <c r="AV84" s="32"/>
      <c r="AW84" s="32"/>
      <c r="AX84" s="32"/>
      <c r="AY84" s="32"/>
      <c r="AZ84" s="32"/>
      <c r="BA84" s="32"/>
      <c r="BB84" s="32"/>
      <c r="BC84" s="32"/>
      <c r="BD84" s="32"/>
      <c r="BE84" s="32"/>
      <c r="BF84" s="32"/>
      <c r="BG84" s="32"/>
      <c r="BH84" s="32"/>
      <c r="BI84" s="32"/>
      <c r="BJ84" s="32"/>
      <c r="BK84" s="32"/>
      <c r="BL84" s="32"/>
      <c r="BM84" s="32"/>
      <c r="BN84" s="32"/>
      <c r="BO84" s="32"/>
      <c r="BP84" s="32"/>
      <c r="BQ84" s="32"/>
      <c r="BR84" s="32"/>
      <c r="BS84" s="32"/>
      <c r="BT84" s="32"/>
      <c r="BU84" s="32"/>
      <c r="BV84" s="32"/>
      <c r="BW84" s="32"/>
      <c r="BX84" s="32"/>
      <c r="BY84" s="32"/>
      <c r="BZ84" s="32"/>
      <c r="CA84" s="32"/>
      <c r="CB84" s="32"/>
      <c r="CC84" s="32"/>
      <c r="CD84" s="32"/>
    </row>
    <row r="85" spans="2:82" ht="12.75" customHeight="1" x14ac:dyDescent="0.2"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3"/>
      <c r="AA85" s="13"/>
      <c r="AB85" s="13"/>
      <c r="AC85" s="13"/>
      <c r="AD85" s="13"/>
      <c r="AE85" s="32"/>
      <c r="AF85" s="32"/>
      <c r="AG85" s="32"/>
      <c r="AH85" s="32"/>
      <c r="AI85" s="32"/>
      <c r="AJ85" s="32"/>
      <c r="AK85" s="32"/>
      <c r="AL85" s="32"/>
      <c r="AM85" s="32"/>
      <c r="AN85" s="32"/>
      <c r="AO85" s="32"/>
      <c r="AP85" s="32"/>
      <c r="AQ85" s="32"/>
      <c r="AR85" s="32"/>
      <c r="AS85" s="32"/>
      <c r="AT85" s="32"/>
      <c r="AU85" s="32"/>
      <c r="AV85" s="32"/>
      <c r="AW85" s="32"/>
      <c r="AX85" s="32"/>
      <c r="AY85" s="32"/>
      <c r="AZ85" s="32"/>
      <c r="BA85" s="32"/>
      <c r="BB85" s="32"/>
      <c r="BC85" s="32"/>
      <c r="BD85" s="32"/>
      <c r="BE85" s="32"/>
      <c r="BF85" s="32"/>
      <c r="BG85" s="32"/>
      <c r="BH85" s="32"/>
      <c r="BI85" s="32"/>
      <c r="BJ85" s="32"/>
      <c r="BK85" s="32"/>
      <c r="BL85" s="32"/>
      <c r="BM85" s="32"/>
      <c r="BN85" s="32"/>
      <c r="BO85" s="32"/>
      <c r="BP85" s="32"/>
      <c r="BQ85" s="32"/>
      <c r="BR85" s="32"/>
      <c r="BS85" s="32"/>
      <c r="BT85" s="32"/>
      <c r="BU85" s="32"/>
      <c r="BV85" s="32"/>
      <c r="BW85" s="32"/>
      <c r="BX85" s="32"/>
      <c r="BY85" s="32"/>
      <c r="BZ85" s="32"/>
      <c r="CA85" s="32"/>
      <c r="CB85" s="32"/>
      <c r="CC85" s="32"/>
      <c r="CD85" s="32"/>
    </row>
    <row r="86" spans="2:82" ht="12.75" customHeight="1" x14ac:dyDescent="0.2"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  <c r="AA86" s="13"/>
      <c r="AB86" s="13"/>
      <c r="AC86" s="13"/>
      <c r="AD86" s="13"/>
      <c r="AE86" s="32"/>
      <c r="AF86" s="32"/>
      <c r="AG86" s="32"/>
      <c r="AH86" s="32"/>
      <c r="AI86" s="32"/>
      <c r="AJ86" s="32"/>
      <c r="AK86" s="32"/>
      <c r="AL86" s="32"/>
      <c r="AM86" s="32"/>
      <c r="AN86" s="32"/>
      <c r="AO86" s="32"/>
      <c r="AP86" s="32"/>
      <c r="AQ86" s="32"/>
      <c r="AR86" s="32"/>
      <c r="AS86" s="32"/>
      <c r="AT86" s="32"/>
      <c r="AU86" s="32"/>
      <c r="AV86" s="32"/>
      <c r="AW86" s="32"/>
      <c r="AX86" s="32"/>
      <c r="AY86" s="32"/>
      <c r="AZ86" s="32"/>
      <c r="BA86" s="32"/>
      <c r="BB86" s="32"/>
      <c r="BC86" s="32"/>
      <c r="BD86" s="32"/>
      <c r="BE86" s="32"/>
      <c r="BF86" s="32"/>
      <c r="BG86" s="32"/>
      <c r="BH86" s="32"/>
      <c r="BI86" s="32"/>
      <c r="BJ86" s="32"/>
      <c r="BK86" s="32"/>
      <c r="BL86" s="32"/>
      <c r="BM86" s="32"/>
      <c r="BN86" s="32"/>
      <c r="BO86" s="32"/>
      <c r="BP86" s="32"/>
      <c r="BQ86" s="32"/>
      <c r="BR86" s="32"/>
      <c r="BS86" s="32"/>
      <c r="BT86" s="32"/>
      <c r="BU86" s="32"/>
      <c r="BV86" s="32"/>
      <c r="BW86" s="32"/>
      <c r="BX86" s="32"/>
      <c r="BY86" s="32"/>
      <c r="BZ86" s="32"/>
      <c r="CA86" s="32"/>
      <c r="CB86" s="32"/>
      <c r="CC86" s="32"/>
      <c r="CD86" s="32"/>
    </row>
    <row r="87" spans="2:82" ht="12.75" customHeight="1" x14ac:dyDescent="0.2"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  <c r="AA87" s="13"/>
      <c r="AB87" s="13"/>
      <c r="AC87" s="13"/>
      <c r="AD87" s="13"/>
      <c r="AE87" s="32"/>
      <c r="AF87" s="32"/>
      <c r="AG87" s="32"/>
      <c r="AH87" s="32"/>
      <c r="AI87" s="32"/>
      <c r="AJ87" s="32"/>
      <c r="AK87" s="32"/>
      <c r="AL87" s="32"/>
      <c r="AM87" s="32"/>
      <c r="AN87" s="32"/>
      <c r="AO87" s="32"/>
      <c r="AP87" s="32"/>
      <c r="AQ87" s="32"/>
      <c r="AR87" s="32"/>
      <c r="AS87" s="32"/>
      <c r="AT87" s="32"/>
      <c r="AU87" s="32"/>
      <c r="AV87" s="32"/>
      <c r="AW87" s="32"/>
      <c r="AX87" s="32"/>
      <c r="AY87" s="32"/>
      <c r="AZ87" s="32"/>
      <c r="BA87" s="32"/>
      <c r="BB87" s="32"/>
      <c r="BC87" s="32"/>
      <c r="BD87" s="32"/>
      <c r="BE87" s="32"/>
      <c r="BF87" s="32"/>
      <c r="BG87" s="32"/>
      <c r="BH87" s="32"/>
      <c r="BI87" s="32"/>
      <c r="BJ87" s="32"/>
      <c r="BK87" s="32"/>
      <c r="BL87" s="32"/>
      <c r="BM87" s="32"/>
      <c r="BN87" s="32"/>
      <c r="BO87" s="32"/>
      <c r="BP87" s="32"/>
      <c r="BQ87" s="32"/>
      <c r="BR87" s="32"/>
      <c r="BS87" s="32"/>
      <c r="BT87" s="32"/>
      <c r="BU87" s="32"/>
      <c r="BV87" s="32"/>
      <c r="BW87" s="32"/>
      <c r="BX87" s="32"/>
      <c r="BY87" s="32"/>
      <c r="BZ87" s="32"/>
      <c r="CA87" s="32"/>
      <c r="CB87" s="32"/>
      <c r="CC87" s="32"/>
      <c r="CD87" s="32"/>
    </row>
  </sheetData>
  <phoneticPr fontId="7" type="noConversion"/>
  <pageMargins left="0.5" right="0.5" top="0.5" bottom="0.55000000000000004" header="0.5" footer="0.5"/>
  <pageSetup orientation="portrait" horizontalDpi="1200" verticalDpi="300" r:id="rId1"/>
  <headerFooter alignWithMargins="0">
    <oddFooter>&amp;LSREB Fact Book 1996 /1997&amp;CUpdate&amp;R&amp;D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enableFormatConditionsCalculation="0">
    <tabColor indexed="18"/>
  </sheetPr>
  <dimension ref="A1:CI72"/>
  <sheetViews>
    <sheetView zoomScale="80" zoomScaleNormal="80" workbookViewId="0">
      <pane xSplit="1" ySplit="5" topLeftCell="CC6" activePane="bottomRight" state="frozen"/>
      <selection pane="topRight" activeCell="B1" sqref="B1"/>
      <selection pane="bottomLeft" activeCell="A6" sqref="A6"/>
      <selection pane="bottomRight" activeCell="CI42" sqref="CI42"/>
    </sheetView>
  </sheetViews>
  <sheetFormatPr defaultColWidth="9.625" defaultRowHeight="12.75" x14ac:dyDescent="0.2"/>
  <cols>
    <col min="1" max="1" width="18.5" style="13" customWidth="1"/>
    <col min="2" max="30" width="7.25" style="5" customWidth="1"/>
    <col min="31" max="31" width="7.875" style="5" customWidth="1"/>
    <col min="32" max="67" width="7.25" style="5" customWidth="1"/>
    <col min="68" max="68" width="8.125" style="5" customWidth="1"/>
    <col min="69" max="70" width="7.75" style="5" customWidth="1"/>
    <col min="71" max="76" width="7.75" style="16" customWidth="1"/>
    <col min="77" max="79" width="7.625" style="5" customWidth="1"/>
    <col min="80" max="80" width="7.5" style="16" bestFit="1" customWidth="1"/>
    <col min="81" max="82" width="7.625" style="16" customWidth="1"/>
    <col min="83" max="84" width="8" style="16" customWidth="1"/>
    <col min="85" max="16384" width="9.625" style="13"/>
  </cols>
  <sheetData>
    <row r="1" spans="1:87" ht="15.75" customHeight="1" x14ac:dyDescent="0.2">
      <c r="A1" s="140" t="s">
        <v>5</v>
      </c>
      <c r="B1" s="14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  <c r="X1" s="71"/>
      <c r="Y1" s="71"/>
      <c r="Z1" s="71"/>
      <c r="AA1" s="71"/>
      <c r="AB1" s="71"/>
      <c r="AC1" s="71"/>
      <c r="AD1" s="71"/>
      <c r="AE1" s="71"/>
      <c r="AF1" s="71"/>
      <c r="AG1" s="71"/>
      <c r="AH1" s="71"/>
      <c r="AI1" s="71"/>
      <c r="AJ1" s="71"/>
      <c r="AK1" s="71"/>
      <c r="AL1" s="71"/>
      <c r="AM1" s="71"/>
      <c r="AN1" s="71"/>
      <c r="AO1" s="71"/>
      <c r="AP1" s="71"/>
      <c r="AQ1" s="71"/>
      <c r="AR1" s="71"/>
      <c r="AS1" s="71"/>
      <c r="AT1" s="71"/>
      <c r="AU1" s="71"/>
      <c r="AV1" s="71"/>
      <c r="AW1" s="71"/>
      <c r="AX1" s="71"/>
      <c r="AY1" s="71"/>
      <c r="AZ1" s="71"/>
      <c r="BA1" s="71"/>
      <c r="BB1" s="71"/>
      <c r="BC1" s="71"/>
      <c r="BD1" s="71"/>
      <c r="BE1" s="71"/>
      <c r="BF1" s="71"/>
      <c r="BG1" s="71"/>
      <c r="BH1" s="71"/>
      <c r="BI1" s="71"/>
      <c r="BJ1" s="71"/>
      <c r="BK1" s="71"/>
      <c r="BL1" s="71"/>
      <c r="BM1" s="71"/>
      <c r="BN1" s="71"/>
      <c r="BO1" s="71"/>
      <c r="BP1" s="71"/>
      <c r="BQ1" s="71"/>
      <c r="BR1" s="71"/>
      <c r="BS1" s="71"/>
      <c r="BT1" s="71"/>
      <c r="BU1" s="71"/>
      <c r="BV1" s="71"/>
      <c r="BW1" s="71"/>
      <c r="BX1" s="71"/>
      <c r="BY1" s="71"/>
      <c r="BZ1" s="71"/>
      <c r="CA1" s="71"/>
      <c r="CB1" s="71"/>
      <c r="CC1" s="71"/>
      <c r="CD1" s="71"/>
      <c r="CE1" s="71"/>
      <c r="CF1" s="71"/>
    </row>
    <row r="2" spans="1:87" ht="15.75" customHeight="1" x14ac:dyDescent="0.2">
      <c r="A2" s="116" t="s">
        <v>64</v>
      </c>
      <c r="B2" s="45" t="s">
        <v>3</v>
      </c>
      <c r="C2" s="51">
        <f t="shared" ref="C2:F3" si="0">(C5-B5)/B5</f>
        <v>-0.11348575911482031</v>
      </c>
      <c r="D2" s="51">
        <f t="shared" si="0"/>
        <v>-0.15027858471749314</v>
      </c>
      <c r="E2" s="51">
        <f t="shared" si="0"/>
        <v>-0.2412769009828315</v>
      </c>
      <c r="F2" s="51">
        <f t="shared" si="0"/>
        <v>-6.6638386602158331E-2</v>
      </c>
      <c r="G2" s="51"/>
      <c r="K2" s="51">
        <f>(K5-J5)/J5</f>
        <v>-8.4269276997336662E-2</v>
      </c>
      <c r="V2" s="51">
        <f>(V5-U5)/U5</f>
        <v>-3.0250882401503178E-2</v>
      </c>
      <c r="W2" s="12"/>
      <c r="X2" s="12"/>
      <c r="Y2" s="12"/>
      <c r="Z2" s="12"/>
      <c r="AA2" s="51">
        <f>(AA5-Z5)/Z5</f>
        <v>-8.8831729970540521E-3</v>
      </c>
      <c r="AB2" s="12"/>
      <c r="AC2" s="12"/>
      <c r="AD2" s="12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10"/>
      <c r="BO2" s="10"/>
      <c r="BP2" s="10"/>
      <c r="BQ2" s="10"/>
      <c r="BR2" s="10"/>
      <c r="BS2" s="27"/>
      <c r="BT2" s="27"/>
      <c r="BU2" s="27"/>
      <c r="BV2" s="27"/>
      <c r="BW2" s="27"/>
      <c r="BX2" s="27"/>
      <c r="BY2" s="13"/>
      <c r="BZ2" s="13"/>
      <c r="CA2" s="13"/>
      <c r="CB2" s="27"/>
      <c r="CC2" s="27"/>
      <c r="CD2" s="27"/>
      <c r="CE2" s="27"/>
      <c r="CF2" s="27"/>
    </row>
    <row r="3" spans="1:87" ht="15.75" customHeight="1" x14ac:dyDescent="0.2">
      <c r="B3" s="45" t="s">
        <v>4</v>
      </c>
      <c r="C3" s="51">
        <f t="shared" si="0"/>
        <v>-0.14198224431168147</v>
      </c>
      <c r="D3" s="51">
        <f t="shared" si="0"/>
        <v>-0.13343280626946255</v>
      </c>
      <c r="E3" s="51">
        <f t="shared" si="0"/>
        <v>-0.24493875185993355</v>
      </c>
      <c r="F3" s="51">
        <f t="shared" si="0"/>
        <v>-7.1201047176783893E-3</v>
      </c>
      <c r="G3" s="51"/>
      <c r="K3" s="51">
        <f>(K6-J6)/J6</f>
        <v>-7.5075107125584753E-2</v>
      </c>
      <c r="V3" s="51">
        <f>(V6-U6)/U6</f>
        <v>-4.3223553469399672E-3</v>
      </c>
      <c r="W3" s="12"/>
      <c r="X3" s="12"/>
      <c r="Y3" s="12"/>
      <c r="Z3" s="12"/>
      <c r="AA3" s="51">
        <f>(AA6-Z6)/Z6</f>
        <v>-2.389247236013622E-3</v>
      </c>
      <c r="AB3" s="12"/>
      <c r="AC3" s="12"/>
      <c r="AD3" s="12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  <c r="BB3" s="10"/>
      <c r="BC3" s="10"/>
      <c r="BD3" s="10"/>
      <c r="BE3" s="10"/>
      <c r="BF3" s="10"/>
      <c r="BG3" s="10"/>
      <c r="BH3" s="10"/>
      <c r="BI3" s="10"/>
      <c r="BJ3" s="10"/>
      <c r="BK3" s="10"/>
      <c r="BL3" s="10"/>
      <c r="BM3" s="10"/>
      <c r="BN3" s="10"/>
      <c r="BO3" s="10"/>
      <c r="BP3" s="10"/>
      <c r="BQ3" s="10"/>
      <c r="BR3" s="10"/>
      <c r="BS3" s="27"/>
      <c r="BT3" s="27"/>
      <c r="BU3" s="27"/>
      <c r="BV3" s="27"/>
      <c r="BW3" s="27"/>
      <c r="BX3" s="27"/>
      <c r="BY3" s="13"/>
      <c r="BZ3" s="13"/>
      <c r="CA3" s="13"/>
      <c r="CB3" s="27"/>
      <c r="CC3" s="27"/>
      <c r="CD3" s="27"/>
      <c r="CE3" s="27"/>
      <c r="CF3" s="27"/>
    </row>
    <row r="4" spans="1:87" s="131" customFormat="1" ht="18" x14ac:dyDescent="0.2">
      <c r="A4" s="132"/>
      <c r="B4" s="135">
        <v>1929</v>
      </c>
      <c r="C4" s="136">
        <v>1930</v>
      </c>
      <c r="D4" s="136">
        <v>1931</v>
      </c>
      <c r="E4" s="136">
        <v>1932</v>
      </c>
      <c r="F4" s="136">
        <v>1933</v>
      </c>
      <c r="G4" s="137">
        <v>1934</v>
      </c>
      <c r="H4" s="137">
        <v>1935</v>
      </c>
      <c r="I4" s="137">
        <v>1936</v>
      </c>
      <c r="J4" s="137">
        <v>1937</v>
      </c>
      <c r="K4" s="136">
        <v>1938</v>
      </c>
      <c r="L4" s="137">
        <v>1939</v>
      </c>
      <c r="M4" s="137">
        <v>1940</v>
      </c>
      <c r="N4" s="137">
        <v>1941</v>
      </c>
      <c r="O4" s="137">
        <v>1942</v>
      </c>
      <c r="P4" s="137">
        <v>1943</v>
      </c>
      <c r="Q4" s="137">
        <v>1944</v>
      </c>
      <c r="R4" s="137">
        <v>1945</v>
      </c>
      <c r="S4" s="137">
        <v>1946</v>
      </c>
      <c r="T4" s="137">
        <v>1947</v>
      </c>
      <c r="U4" s="137">
        <v>1948</v>
      </c>
      <c r="V4" s="136">
        <v>1949</v>
      </c>
      <c r="W4" s="137">
        <v>1950</v>
      </c>
      <c r="X4" s="137">
        <v>1951</v>
      </c>
      <c r="Y4" s="137">
        <v>1952</v>
      </c>
      <c r="Z4" s="137">
        <v>1953</v>
      </c>
      <c r="AA4" s="136">
        <v>1954</v>
      </c>
      <c r="AB4" s="137">
        <v>1955</v>
      </c>
      <c r="AC4" s="137">
        <v>1956</v>
      </c>
      <c r="AD4" s="137">
        <v>1957</v>
      </c>
      <c r="AE4" s="137">
        <v>1958</v>
      </c>
      <c r="AF4" s="137">
        <v>1959</v>
      </c>
      <c r="AG4" s="137">
        <v>1960</v>
      </c>
      <c r="AH4" s="137">
        <v>1961</v>
      </c>
      <c r="AI4" s="137">
        <v>1962</v>
      </c>
      <c r="AJ4" s="137">
        <v>1963</v>
      </c>
      <c r="AK4" s="137">
        <v>1964</v>
      </c>
      <c r="AL4" s="137">
        <v>1965</v>
      </c>
      <c r="AM4" s="137">
        <v>1966</v>
      </c>
      <c r="AN4" s="137">
        <v>1967</v>
      </c>
      <c r="AO4" s="137">
        <v>1968</v>
      </c>
      <c r="AP4" s="137">
        <v>1969</v>
      </c>
      <c r="AQ4" s="137">
        <v>1970</v>
      </c>
      <c r="AR4" s="137">
        <v>1971</v>
      </c>
      <c r="AS4" s="137">
        <v>1972</v>
      </c>
      <c r="AT4" s="137">
        <v>1973</v>
      </c>
      <c r="AU4" s="137">
        <v>1974</v>
      </c>
      <c r="AV4" s="137">
        <v>1975</v>
      </c>
      <c r="AW4" s="137">
        <v>1976</v>
      </c>
      <c r="AX4" s="137">
        <v>1977</v>
      </c>
      <c r="AY4" s="137">
        <v>1978</v>
      </c>
      <c r="AZ4" s="137">
        <v>1979</v>
      </c>
      <c r="BA4" s="137">
        <v>1980</v>
      </c>
      <c r="BB4" s="137">
        <v>1981</v>
      </c>
      <c r="BC4" s="137">
        <v>1982</v>
      </c>
      <c r="BD4" s="137">
        <v>1983</v>
      </c>
      <c r="BE4" s="137">
        <v>1984</v>
      </c>
      <c r="BF4" s="137">
        <v>1985</v>
      </c>
      <c r="BG4" s="137">
        <v>1986</v>
      </c>
      <c r="BH4" s="137">
        <v>1987</v>
      </c>
      <c r="BI4" s="137">
        <v>1988</v>
      </c>
      <c r="BJ4" s="137">
        <v>1989</v>
      </c>
      <c r="BK4" s="137">
        <v>1990</v>
      </c>
      <c r="BL4" s="137">
        <v>1991</v>
      </c>
      <c r="BM4" s="137">
        <v>1992</v>
      </c>
      <c r="BN4" s="137">
        <v>1993</v>
      </c>
      <c r="BO4" s="137">
        <v>1994</v>
      </c>
      <c r="BP4" s="137">
        <v>1995</v>
      </c>
      <c r="BQ4" s="137">
        <v>1996</v>
      </c>
      <c r="BR4" s="137">
        <v>1997</v>
      </c>
      <c r="BS4" s="137">
        <v>1998</v>
      </c>
      <c r="BT4" s="137">
        <v>1999</v>
      </c>
      <c r="BU4" s="137">
        <v>2000</v>
      </c>
      <c r="BV4" s="137">
        <v>2001</v>
      </c>
      <c r="BW4" s="137">
        <v>2002</v>
      </c>
      <c r="BX4" s="137">
        <v>2003</v>
      </c>
      <c r="BY4" s="137">
        <v>2004</v>
      </c>
      <c r="BZ4" s="137">
        <v>2005</v>
      </c>
      <c r="CA4" s="137">
        <v>2006</v>
      </c>
      <c r="CB4" s="137">
        <v>2007</v>
      </c>
      <c r="CC4" s="137">
        <v>2008</v>
      </c>
      <c r="CD4" s="137">
        <v>2009</v>
      </c>
      <c r="CE4" s="137">
        <v>2010</v>
      </c>
      <c r="CF4" s="137">
        <v>2011</v>
      </c>
      <c r="CG4" s="176">
        <v>2012</v>
      </c>
      <c r="CH4" s="176">
        <v>2013</v>
      </c>
      <c r="CI4" s="175">
        <v>2014</v>
      </c>
    </row>
    <row r="5" spans="1:87" ht="15.75" customHeight="1" x14ac:dyDescent="0.2">
      <c r="A5" s="148" t="s">
        <v>67</v>
      </c>
      <c r="B5" s="138">
        <f>('Personal Income'!B5*1000)/Population!B5</f>
        <v>698.03480360354445</v>
      </c>
      <c r="C5" s="139">
        <f>('Personal Income'!C5*1000)/Population!C5</f>
        <v>618.8177940280317</v>
      </c>
      <c r="D5" s="139">
        <f>('Personal Income'!D5*1000)/Population!D5</f>
        <v>525.82273174349791</v>
      </c>
      <c r="E5" s="139">
        <f>('Personal Income'!E5*1000)/Population!E5</f>
        <v>398.9538525621</v>
      </c>
      <c r="F5" s="139">
        <f>('Personal Income'!F5*1000)/Population!F5</f>
        <v>372.3682114986463</v>
      </c>
      <c r="G5" s="139">
        <f>('Personal Income'!G5*1000)/Population!G5</f>
        <v>424.18415471781725</v>
      </c>
      <c r="H5" s="139">
        <f>('Personal Income'!H5*1000)/Population!H5</f>
        <v>473.61513858437263</v>
      </c>
      <c r="I5" s="139">
        <f>('Personal Income'!I5*1000)/Population!I5</f>
        <v>535.21951676636422</v>
      </c>
      <c r="J5" s="139">
        <f>('Personal Income'!J5*1000)/Population!J5</f>
        <v>574.45156883141078</v>
      </c>
      <c r="K5" s="139">
        <f>('Personal Income'!K5*1000)/Population!K5</f>
        <v>526.04295045600202</v>
      </c>
      <c r="L5" s="139">
        <f>('Personal Income'!L5*1000)/Population!L5</f>
        <v>555.92738608233242</v>
      </c>
      <c r="M5" s="139">
        <f>('Personal Income'!M5*1000)/Population!M5</f>
        <v>593.44473494752003</v>
      </c>
      <c r="N5" s="139">
        <f>('Personal Income'!N5*1000)/Population!N5</f>
        <v>717.68215444808379</v>
      </c>
      <c r="O5" s="139">
        <f>('Personal Income'!O5*1000)/Population!O5</f>
        <v>908.46513700155936</v>
      </c>
      <c r="P5" s="139">
        <f>('Personal Income'!P5*1000)/Population!P5</f>
        <v>1106.67646643949</v>
      </c>
      <c r="Q5" s="139">
        <f>('Personal Income'!Q5*1000)/Population!Q5</f>
        <v>1194.5478277083721</v>
      </c>
      <c r="R5" s="139">
        <f>('Personal Income'!R5*1000)/Population!R5</f>
        <v>1234.8804606146027</v>
      </c>
      <c r="S5" s="139">
        <f>('Personal Income'!S5*1000)/Population!S5</f>
        <v>1253.5445612138967</v>
      </c>
      <c r="T5" s="139">
        <f>('Personal Income'!T5*1000)/Population!T5</f>
        <v>1318.2960359168899</v>
      </c>
      <c r="U5" s="139">
        <f>('Personal Income'!U5*1000)/Population!U5</f>
        <v>1425.9126161091374</v>
      </c>
      <c r="V5" s="139">
        <f>('Personal Income'!V5*1000)/Population!V5</f>
        <v>1382.7775012444001</v>
      </c>
      <c r="W5" s="139">
        <f>('Personal Income'!W5*1000)/Population!W5</f>
        <v>1504.3626630495619</v>
      </c>
      <c r="X5" s="139">
        <f>('Personal Income'!X5*1000)/Population!X5</f>
        <v>1667.6490550107164</v>
      </c>
      <c r="Y5" s="139">
        <f>('Personal Income'!Y5*1000)/Population!Y5</f>
        <v>1751.4813294195142</v>
      </c>
      <c r="Z5" s="139">
        <f>('Personal Income'!Z5*1000)/Population!Z5</f>
        <v>1827.1869943251168</v>
      </c>
      <c r="AA5" s="139">
        <f>('Personal Income'!AA5*1000)/Population!AA5</f>
        <v>1810.9557761565595</v>
      </c>
      <c r="AB5" s="139">
        <f>('Personal Income'!AB5*1000)/Population!AB5</f>
        <v>1907.1178676586412</v>
      </c>
      <c r="AC5" s="139">
        <f>('Personal Income'!AC5*1000)/Population!AC5</f>
        <v>2013.4018610407072</v>
      </c>
      <c r="AD5" s="139">
        <f>('Personal Income'!AD5*1000)/Population!AD5</f>
        <v>2088.3090175139328</v>
      </c>
      <c r="AE5" s="139">
        <f>('Personal Income'!AE5*1000)/Population!AE5</f>
        <v>2108.7700585117682</v>
      </c>
      <c r="AF5" s="139">
        <f>('Personal Income'!AF5*1000)/Population!AF5</f>
        <v>2208.9565475115164</v>
      </c>
      <c r="AG5" s="139">
        <f>('Personal Income'!AG5*1000)/Population!AG5</f>
        <v>2269.1085279932436</v>
      </c>
      <c r="AH5" s="139">
        <f>('Personal Income'!AH5*1000)/Population!AH5</f>
        <v>2327.2396379853094</v>
      </c>
      <c r="AI5" s="139">
        <f>('Personal Income'!AI5*1000)/Population!AI5</f>
        <v>2440.3921631967437</v>
      </c>
      <c r="AJ5" s="139">
        <f>('Personal Income'!AJ5*1000)/Population!AJ5</f>
        <v>2526.6618550792318</v>
      </c>
      <c r="AK5" s="139">
        <f>('Personal Income'!AK5*1000)/Population!AK5</f>
        <v>2672.1040374702357</v>
      </c>
      <c r="AL5" s="139">
        <f>('Personal Income'!AL5*1000)/Population!AL5</f>
        <v>2850.4112024894421</v>
      </c>
      <c r="AM5" s="139">
        <f>('Personal Income'!AM5*1000)/Population!AM5</f>
        <v>3061.984971790137</v>
      </c>
      <c r="AN5" s="139">
        <f>('Personal Income'!AN5*1000)/Population!AN5</f>
        <v>3253.7656744775172</v>
      </c>
      <c r="AO5" s="139">
        <f>('Personal Income'!AO5*1000)/Population!AO5</f>
        <v>3537.6946696636428</v>
      </c>
      <c r="AP5" s="139">
        <f>('Personal Income'!AP5*1000)/Population!AP5</f>
        <v>3836.2775586443977</v>
      </c>
      <c r="AQ5" s="139">
        <f>('Personal Income'!AQ5*1000)/Population!AQ5</f>
        <v>4084.5643771995783</v>
      </c>
      <c r="AR5" s="139">
        <f>('Personal Income'!AR5*1000)/Population!AR5</f>
        <v>4341.7600586225026</v>
      </c>
      <c r="AS5" s="139">
        <f>('Personal Income'!AS5*1000)/Population!AS5</f>
        <v>4716.9397042116116</v>
      </c>
      <c r="AT5" s="139">
        <f>('Personal Income'!AT5*1000)/Population!AT5</f>
        <v>5231.1765260720995</v>
      </c>
      <c r="AU5" s="139">
        <f>('Personal Income'!AU5*1000)/Population!AU5</f>
        <v>5707.2856795413436</v>
      </c>
      <c r="AV5" s="139">
        <f>('Personal Income'!AV5*1000)/Population!AV5</f>
        <v>6172.4360849773984</v>
      </c>
      <c r="AW5" s="139">
        <f>('Personal Income'!AW5*1000)/Population!AW5</f>
        <v>6754.4975150268419</v>
      </c>
      <c r="AX5" s="139">
        <f>('Personal Income'!AX5*1000)/Population!AX5</f>
        <v>7404.9122711219634</v>
      </c>
      <c r="AY5" s="139">
        <f>('Personal Income'!AY5*1000)/Population!AY5</f>
        <v>8244.6261934425747</v>
      </c>
      <c r="AZ5" s="139">
        <f>('Personal Income'!AZ5*1000)/Population!AZ5</f>
        <v>9145.6561249381193</v>
      </c>
      <c r="BA5" s="139">
        <f>('Personal Income'!BA5*1000)/Population!BA5</f>
        <v>10114.458541810322</v>
      </c>
      <c r="BB5" s="139">
        <f>('Personal Income'!BB5*1000)/Population!BB5</f>
        <v>11246.123081447835</v>
      </c>
      <c r="BC5" s="139">
        <f>('Personal Income'!BC5*1000)/Population!BC5</f>
        <v>11934.874836548064</v>
      </c>
      <c r="BD5" s="139">
        <f>('Personal Income'!BD5*1000)/Population!BD5</f>
        <v>12617.552454122748</v>
      </c>
      <c r="BE5" s="139">
        <f>('Personal Income'!BE5*1000)/Population!BE5</f>
        <v>13890.835542659623</v>
      </c>
      <c r="BF5" s="139">
        <f>('Personal Income'!BF5*1000)/Population!BF5</f>
        <v>14758.275439641511</v>
      </c>
      <c r="BG5" s="139">
        <f>('Personal Income'!BG5*1000)/Population!BG5</f>
        <v>15442.282442420379</v>
      </c>
      <c r="BH5" s="139">
        <f>('Personal Income'!BH5*1000)/Population!BH5</f>
        <v>16239.515782099104</v>
      </c>
      <c r="BI5" s="139">
        <f>('Personal Income'!BI5*1000)/Population!BI5</f>
        <v>17331.19534507388</v>
      </c>
      <c r="BJ5" s="139">
        <f>('Personal Income'!BJ5*1000)/Population!BJ5</f>
        <v>18520.166148161668</v>
      </c>
      <c r="BK5" s="139">
        <f>('Personal Income'!BK5*1000)/Population!BK5</f>
        <v>19477.130003029291</v>
      </c>
      <c r="BL5" s="139">
        <f>('Personal Income'!BL5*1000)/Population!BL5</f>
        <v>19891.601241217613</v>
      </c>
      <c r="BM5" s="139">
        <f>('Personal Income'!BM5*1000)/Population!BM5</f>
        <v>20854.141796051044</v>
      </c>
      <c r="BN5" s="139">
        <f>('Personal Income'!BN5*1000)/Population!BN5</f>
        <v>21345.610726386371</v>
      </c>
      <c r="BO5" s="139">
        <f>('Personal Income'!BO5*1000)/Population!BO5</f>
        <v>22171.545072347726</v>
      </c>
      <c r="BP5" s="139">
        <f>('Personal Income'!BP5*1000)/Population!BP5</f>
        <v>23076.37856294258</v>
      </c>
      <c r="BQ5" s="139">
        <f>('Personal Income'!BQ5*1000)/Population!BQ5</f>
        <v>24174.547816315211</v>
      </c>
      <c r="BR5" s="139">
        <f>('Personal Income'!BR5*1000)/Population!BR5</f>
        <v>25334.347709954916</v>
      </c>
      <c r="BS5" s="139">
        <f>('Personal Income'!BS5*1000)/Population!BS5</f>
        <v>26882.721309812379</v>
      </c>
      <c r="BT5" s="139">
        <f>('Personal Income'!BT5*1000)/Population!BT5</f>
        <v>27939.120936882464</v>
      </c>
      <c r="BU5" s="139">
        <f>('Personal Income'!BU5*1000)/Population!BU5</f>
        <v>30317.917099040427</v>
      </c>
      <c r="BV5" s="139">
        <f>('Personal Income'!BV5*1000)/Population!BV5</f>
        <v>31144.877011966357</v>
      </c>
      <c r="BW5" s="139">
        <f>('Personal Income'!BW5*1000)/Population!BW5</f>
        <v>31461.632589194043</v>
      </c>
      <c r="BX5" s="139">
        <f>('Personal Income'!BX5*1000)/Population!BX5</f>
        <v>32270.821458624549</v>
      </c>
      <c r="BY5" s="139">
        <f>('Personal Income'!BY5*1000)/Population!BY5</f>
        <v>33881.366212255351</v>
      </c>
      <c r="BZ5" s="139">
        <f>('Personal Income'!BZ5*1000)/Population!BZ5</f>
        <v>35423.693592363452</v>
      </c>
      <c r="CA5" s="139">
        <f>('Personal Income'!CA5*1000)/Population!CA5</f>
        <v>37725.448487966576</v>
      </c>
      <c r="CB5" s="139">
        <f>('Personal Income'!CB5*1000)/Population!CB5</f>
        <v>39506.404792913767</v>
      </c>
      <c r="CC5" s="139">
        <f>('Personal Income'!CC5*1000)/Population!CC5</f>
        <v>40946.751307784907</v>
      </c>
      <c r="CD5" s="139">
        <f>('Personal Income'!CD5*1000)/Population!CD5</f>
        <v>38845.759379450108</v>
      </c>
      <c r="CE5" s="139">
        <f>('Personal Income'!CE5*1000)/Population!CE5</f>
        <v>39936.534619658356</v>
      </c>
      <c r="CF5" s="139">
        <f>('Personal Income'!CF5*1000)/Population!CF5</f>
        <v>41662.636736497887</v>
      </c>
      <c r="CG5" s="139">
        <f>('Personal Income'!CG5*1000)/Population!CG5</f>
        <v>43735.103406015223</v>
      </c>
      <c r="CH5" s="139">
        <f>('Personal Income'!CH5*1000)/Population!CH5</f>
        <v>44542.73273688896</v>
      </c>
      <c r="CI5" s="139">
        <f>('Personal Income'!CI5*1000)/Population!CI5</f>
        <v>46129.078520376228</v>
      </c>
    </row>
    <row r="6" spans="1:87" s="27" customFormat="1" ht="15.75" customHeight="1" x14ac:dyDescent="0.2">
      <c r="A6" s="57" t="s">
        <v>22</v>
      </c>
      <c r="B6" s="138">
        <f>('Personal Income'!B6*1000)/Population!B6</f>
        <v>408.77080472767415</v>
      </c>
      <c r="C6" s="139">
        <f>('Personal Income'!C6*1000)/Population!C6</f>
        <v>350.73260846334688</v>
      </c>
      <c r="D6" s="139">
        <f>('Personal Income'!D6*1000)/Population!D6</f>
        <v>303.93337226587386</v>
      </c>
      <c r="E6" s="139">
        <f>('Personal Income'!E6*1000)/Population!E6</f>
        <v>229.48831141449017</v>
      </c>
      <c r="F6" s="139">
        <f>('Personal Income'!F6*1000)/Population!F6</f>
        <v>227.85433060573581</v>
      </c>
      <c r="G6" s="139">
        <f>('Personal Income'!G6*1000)/Population!G6</f>
        <v>267.97680986681866</v>
      </c>
      <c r="H6" s="139">
        <f>('Personal Income'!H6*1000)/Population!H6</f>
        <v>293.47676570371129</v>
      </c>
      <c r="I6" s="139">
        <f>('Personal Income'!I6*1000)/Population!I6</f>
        <v>334.58749968098408</v>
      </c>
      <c r="J6" s="139">
        <f>('Personal Income'!J6*1000)/Population!J6</f>
        <v>364.80048083006454</v>
      </c>
      <c r="K6" s="139">
        <f>('Personal Income'!K6*1000)/Population!K6</f>
        <v>337.41304565228262</v>
      </c>
      <c r="L6" s="139">
        <f>('Personal Income'!L6*1000)/Population!L6</f>
        <v>354.68636677177767</v>
      </c>
      <c r="M6" s="139">
        <f>('Personal Income'!M6*1000)/Population!M6</f>
        <v>378.42114987237147</v>
      </c>
      <c r="N6" s="139">
        <f>('Personal Income'!N6*1000)/Population!N6</f>
        <v>472.13817447111956</v>
      </c>
      <c r="O6" s="139">
        <f>('Personal Income'!O6*1000)/Population!O6</f>
        <v>636.66315347665909</v>
      </c>
      <c r="P6" s="139">
        <f>('Personal Income'!P6*1000)/Population!P6</f>
        <v>793.99464240352859</v>
      </c>
      <c r="Q6" s="139">
        <f>('Personal Income'!Q6*1000)/Population!Q6</f>
        <v>888.68421052631584</v>
      </c>
      <c r="R6" s="139">
        <f>('Personal Income'!R6*1000)/Population!R6</f>
        <v>923.29181215705842</v>
      </c>
      <c r="S6" s="139">
        <f>('Personal Income'!S6*1000)/Population!S6</f>
        <v>917.91818015043111</v>
      </c>
      <c r="T6" s="139">
        <f>('Personal Income'!T6*1000)/Population!T6</f>
        <v>963.93267492316033</v>
      </c>
      <c r="U6" s="139">
        <f>('Personal Income'!U6*1000)/Population!U6</f>
        <v>1064.6249074551858</v>
      </c>
      <c r="V6" s="139">
        <f>('Personal Income'!V6*1000)/Population!V6</f>
        <v>1060.0232202939615</v>
      </c>
      <c r="W6" s="139">
        <f>('Personal Income'!W6*1000)/Population!W6</f>
        <v>1134.5785221632539</v>
      </c>
      <c r="X6" s="139">
        <f>('Personal Income'!X6*1000)/Population!X6</f>
        <v>1266.692280170055</v>
      </c>
      <c r="Y6" s="139">
        <f>('Personal Income'!Y6*1000)/Population!Y6</f>
        <v>1344.6637868221089</v>
      </c>
      <c r="Z6" s="139">
        <f>('Personal Income'!Z6*1000)/Population!Z6</f>
        <v>1400.8247604796641</v>
      </c>
      <c r="AA6" s="139">
        <f>('Personal Income'!AA6*1000)/Population!AA6</f>
        <v>1397.4778437925486</v>
      </c>
      <c r="AB6" s="139">
        <f>('Personal Income'!AB6*1000)/Population!AB6</f>
        <v>1486.5086367313916</v>
      </c>
      <c r="AC6" s="139">
        <f>('Personal Income'!AC6*1000)/Population!AC6</f>
        <v>1577.1759966662037</v>
      </c>
      <c r="AD6" s="139">
        <f>('Personal Income'!AD6*1000)/Population!AD6</f>
        <v>1628.2287045123726</v>
      </c>
      <c r="AE6" s="139">
        <f>('Personal Income'!AE6*1000)/Population!AE6</f>
        <v>1670.3299089155798</v>
      </c>
      <c r="AF6" s="139">
        <f>('Personal Income'!AF6*1000)/Population!AF6</f>
        <v>1748.9717158076376</v>
      </c>
      <c r="AG6" s="139">
        <f>('Personal Income'!AG6*1000)/Population!AG6</f>
        <v>1777.1726248460675</v>
      </c>
      <c r="AH6" s="139">
        <f>('Personal Income'!AH6*1000)/Population!AH6</f>
        <v>1838.4822592585906</v>
      </c>
      <c r="AI6" s="139">
        <f>('Personal Income'!AI6*1000)/Population!AI6</f>
        <v>1921.1357308790409</v>
      </c>
      <c r="AJ6" s="139">
        <f>('Personal Income'!AJ6*1000)/Population!AJ6</f>
        <v>2009.6761523536507</v>
      </c>
      <c r="AK6" s="139">
        <f>('Personal Income'!AK6*1000)/Population!AK6</f>
        <v>2138.3537912977572</v>
      </c>
      <c r="AL6" s="139">
        <f>('Personal Income'!AL6*1000)/Population!AL6</f>
        <v>2289.8842502806983</v>
      </c>
      <c r="AM6" s="139">
        <f>('Personal Income'!AM6*1000)/Population!AM6</f>
        <v>2479.5239505840373</v>
      </c>
      <c r="AN6" s="139">
        <f>('Personal Income'!AN6*1000)/Population!AN6</f>
        <v>2669.6850169220252</v>
      </c>
      <c r="AO6" s="139">
        <f>('Personal Income'!AO6*1000)/Population!AO6</f>
        <v>2925.766573880388</v>
      </c>
      <c r="AP6" s="139">
        <f>('Personal Income'!AP6*1000)/Population!AP6</f>
        <v>3210.9146480432378</v>
      </c>
      <c r="AQ6" s="139">
        <f>('Personal Income'!AQ6*1000)/Population!AQ6</f>
        <v>3474.2659517992047</v>
      </c>
      <c r="AR6" s="139">
        <f>('Personal Income'!AR6*1000)/Population!AR6</f>
        <v>3727.7568979576081</v>
      </c>
      <c r="AS6" s="139">
        <f>('Personal Income'!AS6*1000)/Population!AS6</f>
        <v>4082.7172494275633</v>
      </c>
      <c r="AT6" s="139">
        <f>('Personal Income'!AT6*1000)/Population!AT6</f>
        <v>4556.333743080203</v>
      </c>
      <c r="AU6" s="139">
        <f>('Personal Income'!AU6*1000)/Population!AU6</f>
        <v>5001.5278536940586</v>
      </c>
      <c r="AV6" s="139">
        <f>('Personal Income'!AV6*1000)/Population!AV6</f>
        <v>5417.6273311480572</v>
      </c>
      <c r="AW6" s="139">
        <f>('Personal Income'!AW6*1000)/Population!AW6</f>
        <v>5965.4735369439441</v>
      </c>
      <c r="AX6" s="139">
        <f>('Personal Income'!AX6*1000)/Population!AX6</f>
        <v>6526.5497976173565</v>
      </c>
      <c r="AY6" s="139">
        <f>('Personal Income'!AY6*1000)/Population!AY6</f>
        <v>7311.5188136878887</v>
      </c>
      <c r="AZ6" s="139">
        <f>('Personal Income'!AZ6*1000)/Population!AZ6</f>
        <v>8144.0824748381692</v>
      </c>
      <c r="BA6" s="139">
        <f>('Personal Income'!BA6*1000)/Population!BA6</f>
        <v>9078.0664670610513</v>
      </c>
      <c r="BB6" s="139">
        <f>('Personal Income'!BB6*1000)/Population!BB6</f>
        <v>10215.574112406099</v>
      </c>
      <c r="BC6" s="139">
        <f>('Personal Income'!BC6*1000)/Population!BC6</f>
        <v>10855.69090062788</v>
      </c>
      <c r="BD6" s="139">
        <f>('Personal Income'!BD6*1000)/Population!BD6</f>
        <v>11468.93933907501</v>
      </c>
      <c r="BE6" s="139">
        <f>('Personal Income'!BE6*1000)/Population!BE6</f>
        <v>12620.20584965512</v>
      </c>
      <c r="BF6" s="139">
        <f>('Personal Income'!BF6*1000)/Population!BF6</f>
        <v>13431.116355304675</v>
      </c>
      <c r="BG6" s="139">
        <f>('Personal Income'!BG6*1000)/Population!BG6</f>
        <v>13929.805558828186</v>
      </c>
      <c r="BH6" s="139">
        <f>('Personal Income'!BH6*1000)/Population!BH6</f>
        <v>14579.520282207282</v>
      </c>
      <c r="BI6" s="139">
        <f>('Personal Income'!BI6*1000)/Population!BI6</f>
        <v>15571.44781233263</v>
      </c>
      <c r="BJ6" s="139">
        <f>('Personal Income'!BJ6*1000)/Population!BJ6</f>
        <v>16696.896275656149</v>
      </c>
      <c r="BK6" s="139">
        <f>('Personal Income'!BK6*1000)/Population!BK6</f>
        <v>17604.46457285255</v>
      </c>
      <c r="BL6" s="139">
        <f>('Personal Income'!BL6*1000)/Population!BL6</f>
        <v>18092.576456598497</v>
      </c>
      <c r="BM6" s="139">
        <f>('Personal Income'!BM6*1000)/Population!BM6</f>
        <v>19015.549830122993</v>
      </c>
      <c r="BN6" s="139">
        <f>('Personal Income'!BN6*1000)/Population!BN6</f>
        <v>19613.284815423965</v>
      </c>
      <c r="BO6" s="139">
        <f>('Personal Income'!BO6*1000)/Population!BO6</f>
        <v>20395.248375770123</v>
      </c>
      <c r="BP6" s="139">
        <f>('Personal Income'!BP6*1000)/Population!BP6</f>
        <v>21225.109236765398</v>
      </c>
      <c r="BQ6" s="139">
        <f>('Personal Income'!BQ6*1000)/Population!BQ6</f>
        <v>22200.179837912619</v>
      </c>
      <c r="BR6" s="139">
        <f>('Personal Income'!BR6*1000)/Population!BR6</f>
        <v>23274.916835331631</v>
      </c>
      <c r="BS6" s="139">
        <f>('Personal Income'!BS6*1000)/Population!BS6</f>
        <v>24647.53072870996</v>
      </c>
      <c r="BT6" s="139">
        <f>('Personal Income'!BT6*1000)/Population!BT6</f>
        <v>25591.423057371696</v>
      </c>
      <c r="BU6" s="139">
        <f>('Personal Income'!BU6*1000)/Population!BU6</f>
        <v>27705.913763119737</v>
      </c>
      <c r="BV6" s="139">
        <f>('Personal Income'!BV6*1000)/Population!BV6</f>
        <v>28647.497272575012</v>
      </c>
      <c r="BW6" s="139">
        <f>('Personal Income'!BW6*1000)/Population!BW6</f>
        <v>28978.57037432482</v>
      </c>
      <c r="BX6" s="139">
        <f>('Personal Income'!BX6*1000)/Population!BX6</f>
        <v>29730.070073965009</v>
      </c>
      <c r="BY6" s="139">
        <f>('Personal Income'!BY6*1000)/Population!BY6</f>
        <v>31349.786306412901</v>
      </c>
      <c r="BZ6" s="139">
        <f>('Personal Income'!BZ6*1000)/Population!BZ6</f>
        <v>33099.123171504005</v>
      </c>
      <c r="CA6" s="139">
        <f>('Personal Income'!CA6*1000)/Population!CA6</f>
        <v>35108.884527686016</v>
      </c>
      <c r="CB6" s="139">
        <f>('Personal Income'!CB6*1000)/Population!CB6</f>
        <v>36664.039763831664</v>
      </c>
      <c r="CC6" s="139">
        <f>('Personal Income'!CC6*1000)/Population!CC6</f>
        <v>38159.694143330569</v>
      </c>
      <c r="CD6" s="139">
        <f>('Personal Income'!CD6*1000)/Population!CD6</f>
        <v>36140.651010730362</v>
      </c>
      <c r="CE6" s="139">
        <f>('Personal Income'!CE6*1000)/Population!CE6</f>
        <v>37132.222459289485</v>
      </c>
      <c r="CF6" s="139">
        <f>('Personal Income'!CF6*1000)/Population!CF6</f>
        <v>38655.117217774357</v>
      </c>
      <c r="CG6" s="139">
        <f>('Personal Income'!CG6*1000)/Population!CG6</f>
        <v>40748.715930281025</v>
      </c>
      <c r="CH6" s="139">
        <f>('Personal Income'!CH6*1000)/Population!CH6</f>
        <v>41434.154048968325</v>
      </c>
      <c r="CI6" s="139">
        <f>('Personal Income'!CI6*1000)/Population!CI6</f>
        <v>42712.312390714629</v>
      </c>
    </row>
    <row r="7" spans="1:87" ht="15.75" customHeight="1" x14ac:dyDescent="0.2">
      <c r="A7" s="69" t="s">
        <v>69</v>
      </c>
      <c r="B7" s="138">
        <f>('Personal Income'!B24*1000)/Population!B24</f>
        <v>802.03800393734491</v>
      </c>
      <c r="C7" s="139">
        <f>('Personal Income'!C24*1000)/Population!C24</f>
        <v>718.34764415432255</v>
      </c>
      <c r="D7" s="139">
        <f>('Personal Income'!D24*1000)/Population!D24</f>
        <v>596.69757465764724</v>
      </c>
      <c r="E7" s="139">
        <f>('Personal Income'!E24*1000)/Population!E24</f>
        <v>460.11312883435585</v>
      </c>
      <c r="F7" s="139">
        <f>('Personal Income'!F24*1000)/Population!F24</f>
        <v>434.39197080291973</v>
      </c>
      <c r="G7" s="139">
        <f>('Personal Income'!G24*1000)/Population!G24</f>
        <v>492.12017614091275</v>
      </c>
      <c r="H7" s="139">
        <f>('Personal Income'!H24*1000)/Population!H24</f>
        <v>549.14251931262811</v>
      </c>
      <c r="I7" s="139">
        <f>('Personal Income'!I24*1000)/Population!I24</f>
        <v>640.19694397283536</v>
      </c>
      <c r="J7" s="139">
        <f>('Personal Income'!J24*1000)/Population!J24</f>
        <v>658.80857164415602</v>
      </c>
      <c r="K7" s="139">
        <f>('Personal Income'!K24*1000)/Population!K24</f>
        <v>638.58909604100131</v>
      </c>
      <c r="L7" s="139">
        <f>('Personal Income'!L24*1000)/Population!L24</f>
        <v>655.74981727817567</v>
      </c>
      <c r="M7" s="139">
        <f>('Personal Income'!M24*1000)/Population!M24</f>
        <v>703.82190797501971</v>
      </c>
      <c r="N7" s="139">
        <f>('Personal Income'!N24*1000)/Population!N24</f>
        <v>870.0931786216596</v>
      </c>
      <c r="O7" s="139">
        <f>('Personal Income'!O24*1000)/Population!O24</f>
        <v>1150.2796050436987</v>
      </c>
      <c r="P7" s="139">
        <f>('Personal Income'!P24*1000)/Population!P24</f>
        <v>1389.4504776579354</v>
      </c>
      <c r="Q7" s="139">
        <f>('Personal Income'!Q24*1000)/Population!Q24</f>
        <v>1432.1329233680226</v>
      </c>
      <c r="R7" s="139">
        <f>('Personal Income'!R24*1000)/Population!R24</f>
        <v>1438.6362637997804</v>
      </c>
      <c r="S7" s="139">
        <f>('Personal Income'!S24*1000)/Population!S24</f>
        <v>1483.2933610424623</v>
      </c>
      <c r="T7" s="139">
        <f>('Personal Income'!T24*1000)/Population!T24</f>
        <v>1543.3041961913198</v>
      </c>
      <c r="U7" s="139">
        <f>('Personal Income'!U24*1000)/Population!U24</f>
        <v>1633.5403208324301</v>
      </c>
      <c r="V7" s="139">
        <f>('Personal Income'!V24*1000)/Population!V24</f>
        <v>1608.5634790864497</v>
      </c>
      <c r="W7" s="139">
        <f>('Personal Income'!W24*1000)/Population!W24</f>
        <v>1723.4439525847229</v>
      </c>
      <c r="X7" s="139">
        <f>('Personal Income'!X24*1000)/Population!X24</f>
        <v>1927.3443585337916</v>
      </c>
      <c r="Y7" s="139">
        <f>('Personal Income'!Y24*1000)/Population!Y24</f>
        <v>2037.2089214872221</v>
      </c>
      <c r="Z7" s="139">
        <f>('Personal Income'!Z24*1000)/Population!Z24</f>
        <v>2068.4888415635123</v>
      </c>
      <c r="AA7" s="139">
        <f>('Personal Income'!AA24*1000)/Population!AA24</f>
        <v>2048.7600103110499</v>
      </c>
      <c r="AB7" s="139">
        <f>('Personal Income'!AB24*1000)/Population!AB24</f>
        <v>2164.3047908175995</v>
      </c>
      <c r="AC7" s="139">
        <f>('Personal Income'!AC24*1000)/Population!AC24</f>
        <v>2265.4448179271708</v>
      </c>
      <c r="AD7" s="139">
        <f>('Personal Income'!AD24*1000)/Population!AD24</f>
        <v>2343.2078610391118</v>
      </c>
      <c r="AE7" s="139">
        <f>('Personal Income'!AE24*1000)/Population!AE24</f>
        <v>2370.7297560610036</v>
      </c>
      <c r="AF7" s="139">
        <f>('Personal Income'!AF24*1000)/Population!AF24</f>
        <v>2496.1433702158533</v>
      </c>
      <c r="AG7" s="139">
        <f>('Personal Income'!AG24*1000)/Population!AG24</f>
        <v>2571.7861335030407</v>
      </c>
      <c r="AH7" s="139">
        <f>('Personal Income'!AH24*1000)/Population!AH24</f>
        <v>2632.876568536944</v>
      </c>
      <c r="AI7" s="139">
        <f>('Personal Income'!AI24*1000)/Population!AI24</f>
        <v>2755.4316945329088</v>
      </c>
      <c r="AJ7" s="139">
        <f>('Personal Income'!AJ24*1000)/Population!AJ24</f>
        <v>2838.3001970729815</v>
      </c>
      <c r="AK7" s="139">
        <f>('Personal Income'!AK24*1000)/Population!AK24</f>
        <v>2987.8638375917026</v>
      </c>
      <c r="AL7" s="139">
        <f>('Personal Income'!AL24*1000)/Population!AL24</f>
        <v>3141.1153893926221</v>
      </c>
      <c r="AM7" s="139">
        <f>('Personal Income'!AM24*1000)/Population!AM24</f>
        <v>3363.6452077019621</v>
      </c>
      <c r="AN7" s="139">
        <f>('Personal Income'!AN24*1000)/Population!AN24</f>
        <v>3561.5517044085764</v>
      </c>
      <c r="AO7" s="139">
        <f>('Personal Income'!AO24*1000)/Population!AO24</f>
        <v>3860.1853093930849</v>
      </c>
      <c r="AP7" s="139">
        <f>('Personal Income'!AP24*1000)/Population!AP24</f>
        <v>4176.1329895705876</v>
      </c>
      <c r="AQ7" s="139">
        <f>('Personal Income'!AQ24*1000)/Population!AQ24</f>
        <v>4459.8695903896496</v>
      </c>
      <c r="AR7" s="139">
        <f>('Personal Income'!AR24*1000)/Population!AR24</f>
        <v>4697.3898339178677</v>
      </c>
      <c r="AS7" s="139">
        <f>('Personal Income'!AS24*1000)/Population!AS24</f>
        <v>5093.1412994352904</v>
      </c>
      <c r="AT7" s="139">
        <f>('Personal Income'!AT24*1000)/Population!AT24</f>
        <v>5589.0052161899193</v>
      </c>
      <c r="AU7" s="139">
        <f>('Personal Income'!AU24*1000)/Population!AU24</f>
        <v>6171.3993641418137</v>
      </c>
      <c r="AV7" s="139">
        <f>('Personal Income'!AV24*1000)/Population!AV24</f>
        <v>6720.7538270144069</v>
      </c>
      <c r="AW7" s="139">
        <f>('Personal Income'!AW24*1000)/Population!AW24</f>
        <v>7372.5646727532803</v>
      </c>
      <c r="AX7" s="139">
        <f>('Personal Income'!AX24*1000)/Population!AX24</f>
        <v>8045.5795415812445</v>
      </c>
      <c r="AY7" s="139">
        <f>('Personal Income'!AY24*1000)/Population!AY24</f>
        <v>9003.1107187764883</v>
      </c>
      <c r="AZ7" s="139">
        <f>('Personal Income'!AZ24*1000)/Population!AZ24</f>
        <v>10053.313051520763</v>
      </c>
      <c r="BA7" s="139">
        <f>('Personal Income'!BA24*1000)/Population!BA24</f>
        <v>11156.902297284985</v>
      </c>
      <c r="BB7" s="139">
        <f>('Personal Income'!BB24*1000)/Population!BB24</f>
        <v>12297.616890928966</v>
      </c>
      <c r="BC7" s="139">
        <f>('Personal Income'!BC24*1000)/Population!BC24</f>
        <v>12870.777053572245</v>
      </c>
      <c r="BD7" s="139">
        <f>('Personal Income'!BD24*1000)/Population!BD24</f>
        <v>13605.719627316117</v>
      </c>
      <c r="BE7" s="139">
        <f>('Personal Income'!BE24*1000)/Population!BE24</f>
        <v>14837.02647950442</v>
      </c>
      <c r="BF7" s="139">
        <f>('Personal Income'!BF24*1000)/Population!BF24</f>
        <v>15689.333045906595</v>
      </c>
      <c r="BG7" s="139">
        <f>('Personal Income'!BG24*1000)/Population!BG24</f>
        <v>16322.430764762905</v>
      </c>
      <c r="BH7" s="139">
        <f>('Personal Income'!BH24*1000)/Population!BH24</f>
        <v>17062.701878822729</v>
      </c>
      <c r="BI7" s="139">
        <f>('Personal Income'!BI24*1000)/Population!BI24</f>
        <v>18033.206349919175</v>
      </c>
      <c r="BJ7" s="139">
        <f>('Personal Income'!BJ24*1000)/Population!BJ24</f>
        <v>19124.501374262414</v>
      </c>
      <c r="BK7" s="139">
        <f>('Personal Income'!BK24*1000)/Population!BK24</f>
        <v>20174.684008920809</v>
      </c>
      <c r="BL7" s="139">
        <f>('Personal Income'!BL24*1000)/Population!BL24</f>
        <v>20482.060865208976</v>
      </c>
      <c r="BM7" s="139">
        <f>('Personal Income'!BM24*1000)/Population!BM24</f>
        <v>21255.070700642769</v>
      </c>
      <c r="BN7" s="139">
        <f>('Personal Income'!BN24*1000)/Population!BN24</f>
        <v>21622.509767885662</v>
      </c>
      <c r="BO7" s="139">
        <f>('Personal Income'!BO24*1000)/Population!BO24</f>
        <v>22271.502520697639</v>
      </c>
      <c r="BP7" s="139">
        <f>('Personal Income'!BP24*1000)/Population!BP24</f>
        <v>23170.992910137997</v>
      </c>
      <c r="BQ7" s="139">
        <f>('Personal Income'!BQ24*1000)/Population!BQ24</f>
        <v>24261.838097396347</v>
      </c>
      <c r="BR7" s="139">
        <f>('Personal Income'!BR24*1000)/Population!BR24</f>
        <v>25382.911964697425</v>
      </c>
      <c r="BS7" s="139">
        <f>('Personal Income'!BS24*1000)/Population!BS24</f>
        <v>27053.106399807861</v>
      </c>
      <c r="BT7" s="139">
        <f>('Personal Income'!BT24*1000)/Population!BT24</f>
        <v>28348.545018800654</v>
      </c>
      <c r="BU7" s="139">
        <f>('Personal Income'!BU24*1000)/Population!BU24</f>
        <v>31351.679755178189</v>
      </c>
      <c r="BV7" s="139">
        <f>('Personal Income'!BV24*1000)/Population!BV24</f>
        <v>32025.265510186073</v>
      </c>
      <c r="BW7" s="139">
        <f>('Personal Income'!BW24*1000)/Population!BW24</f>
        <v>32206.034535411254</v>
      </c>
      <c r="BX7" s="139">
        <f>('Personal Income'!BX24*1000)/Population!BX24</f>
        <v>33004.646531039325</v>
      </c>
      <c r="BY7" s="139">
        <f>('Personal Income'!BY24*1000)/Population!BY24</f>
        <v>34815.451818712201</v>
      </c>
      <c r="BZ7" s="139">
        <f>('Personal Income'!BZ24*1000)/Population!BZ24</f>
        <v>36536.625165341284</v>
      </c>
      <c r="CA7" s="139">
        <f>('Personal Income'!CA24*1000)/Population!CA24</f>
        <v>39081.351758751211</v>
      </c>
      <c r="CB7" s="139">
        <f>('Personal Income'!CB24*1000)/Population!CB24</f>
        <v>40734.735078952188</v>
      </c>
      <c r="CC7" s="139">
        <f>('Personal Income'!CC24*1000)/Population!CC24</f>
        <v>41776.142509113175</v>
      </c>
      <c r="CD7" s="139">
        <f>('Personal Income'!CD24*1000)/Population!CD24</f>
        <v>39294.41278228219</v>
      </c>
      <c r="CE7" s="139">
        <f>('Personal Income'!CE24*1000)/Population!CE24</f>
        <v>40294.742304893305</v>
      </c>
      <c r="CF7" s="139">
        <f>('Personal Income'!CF24*1000)/Population!CF24</f>
        <v>42043.178973184673</v>
      </c>
      <c r="CG7" s="139">
        <f>('Personal Income'!CG24*1000)/Population!CG24</f>
        <v>43704.464417508199</v>
      </c>
      <c r="CH7" s="139">
        <f>('Personal Income'!CH24*1000)/Population!CH24</f>
        <v>44568.814601118102</v>
      </c>
      <c r="CI7" s="139">
        <f>('Personal Income'!CI24*1000)/Population!CI24</f>
        <v>46805.202690052378</v>
      </c>
    </row>
    <row r="8" spans="1:87" ht="15.75" customHeight="1" x14ac:dyDescent="0.2">
      <c r="A8" s="69" t="s">
        <v>70</v>
      </c>
      <c r="B8" s="138">
        <f>('Personal Income'!B39*1000)/Population!B39</f>
        <v>716.23663744895566</v>
      </c>
      <c r="C8" s="139">
        <f>('Personal Income'!C39*1000)/Population!C39</f>
        <v>616.97530193705222</v>
      </c>
      <c r="D8" s="139">
        <f>('Personal Income'!D39*1000)/Population!D39</f>
        <v>511.98057727927556</v>
      </c>
      <c r="E8" s="139">
        <f>('Personal Income'!E39*1000)/Population!E39</f>
        <v>374.79527821166107</v>
      </c>
      <c r="F8" s="139">
        <f>('Personal Income'!F39*1000)/Population!F39</f>
        <v>340.8974973851374</v>
      </c>
      <c r="G8" s="139">
        <f>('Personal Income'!G39*1000)/Population!G39</f>
        <v>398.81451879756662</v>
      </c>
      <c r="H8" s="139">
        <f>('Personal Income'!H39*1000)/Population!H39</f>
        <v>476.58873624980993</v>
      </c>
      <c r="I8" s="139">
        <f>('Personal Income'!I39*1000)/Population!I39</f>
        <v>529.46581228988146</v>
      </c>
      <c r="J8" s="139">
        <f>('Personal Income'!J39*1000)/Population!J39</f>
        <v>592.96034308779008</v>
      </c>
      <c r="K8" s="139">
        <f>('Personal Income'!K39*1000)/Population!K39</f>
        <v>524.50898474857809</v>
      </c>
      <c r="L8" s="139">
        <f>('Personal Income'!L39*1000)/Population!L39</f>
        <v>562.88989264532916</v>
      </c>
      <c r="M8" s="139">
        <f>('Personal Income'!M39*1000)/Population!M39</f>
        <v>600.51254257514358</v>
      </c>
      <c r="N8" s="139">
        <f>('Personal Income'!N39*1000)/Population!N39</f>
        <v>739.80844944711657</v>
      </c>
      <c r="O8" s="139">
        <f>('Personal Income'!O39*1000)/Population!O39</f>
        <v>934.04393803991661</v>
      </c>
      <c r="P8" s="139">
        <f>('Personal Income'!P39*1000)/Population!P39</f>
        <v>1151.9297508026295</v>
      </c>
      <c r="Q8" s="139">
        <f>('Personal Income'!Q39*1000)/Population!Q39</f>
        <v>1227.3169905280181</v>
      </c>
      <c r="R8" s="139">
        <f>('Personal Income'!R39*1000)/Population!R39</f>
        <v>1269.8913161220437</v>
      </c>
      <c r="S8" s="139">
        <f>('Personal Income'!S39*1000)/Population!S39</f>
        <v>1291.7852181228218</v>
      </c>
      <c r="T8" s="139">
        <f>('Personal Income'!T39*1000)/Population!T39</f>
        <v>1387.138031409188</v>
      </c>
      <c r="U8" s="139">
        <f>('Personal Income'!U39*1000)/Population!U39</f>
        <v>1547.2488488811125</v>
      </c>
      <c r="V8" s="139">
        <f>('Personal Income'!V39*1000)/Population!V39</f>
        <v>1447.1378639018428</v>
      </c>
      <c r="W8" s="139">
        <f>('Personal Income'!W39*1000)/Population!W39</f>
        <v>1600.3448793493603</v>
      </c>
      <c r="X8" s="139">
        <f>('Personal Income'!X39*1000)/Population!X39</f>
        <v>1779.671320754717</v>
      </c>
      <c r="Y8" s="139">
        <f>('Personal Income'!Y39*1000)/Population!Y39</f>
        <v>1859.4627898320671</v>
      </c>
      <c r="Z8" s="139">
        <f>('Personal Income'!Z39*1000)/Population!Z39</f>
        <v>1956.7392643321705</v>
      </c>
      <c r="AA8" s="139">
        <f>('Personal Income'!AA39*1000)/Population!AA39</f>
        <v>1917.4340432696356</v>
      </c>
      <c r="AB8" s="139">
        <f>('Personal Income'!AB39*1000)/Population!AB39</f>
        <v>2000.5691521161023</v>
      </c>
      <c r="AC8" s="139">
        <f>('Personal Income'!AC39*1000)/Population!AC39</f>
        <v>2099.3444401630536</v>
      </c>
      <c r="AD8" s="139">
        <f>('Personal Income'!AD39*1000)/Population!AD39</f>
        <v>2173.2028390661917</v>
      </c>
      <c r="AE8" s="139">
        <f>('Personal Income'!AE39*1000)/Population!AE39</f>
        <v>2177.9451672862456</v>
      </c>
      <c r="AF8" s="139">
        <f>('Personal Income'!AF39*1000)/Population!AF39</f>
        <v>2275.0039903761517</v>
      </c>
      <c r="AG8" s="139">
        <f>('Personal Income'!AG39*1000)/Population!AG39</f>
        <v>2343.1570174420854</v>
      </c>
      <c r="AH8" s="139">
        <f>('Personal Income'!AH39*1000)/Population!AH39</f>
        <v>2385.0677001494655</v>
      </c>
      <c r="AI8" s="139">
        <f>('Personal Income'!AI39*1000)/Population!AI39</f>
        <v>2516.7882816065721</v>
      </c>
      <c r="AJ8" s="139">
        <f>('Personal Income'!AJ39*1000)/Population!AJ39</f>
        <v>2606.1659066927946</v>
      </c>
      <c r="AK8" s="139">
        <f>('Personal Income'!AK39*1000)/Population!AK39</f>
        <v>2749.4816140154694</v>
      </c>
      <c r="AL8" s="139">
        <f>('Personal Income'!AL39*1000)/Population!AL39</f>
        <v>2975.9463521687812</v>
      </c>
      <c r="AM8" s="139">
        <f>('Personal Income'!AM39*1000)/Population!AM39</f>
        <v>3191.5581246922811</v>
      </c>
      <c r="AN8" s="139">
        <f>('Personal Income'!AN39*1000)/Population!AN39</f>
        <v>3331.8010092423447</v>
      </c>
      <c r="AO8" s="139">
        <f>('Personal Income'!AO39*1000)/Population!AO39</f>
        <v>3609.5128205128203</v>
      </c>
      <c r="AP8" s="139">
        <f>('Personal Income'!AP39*1000)/Population!AP39</f>
        <v>3908.658966955406</v>
      </c>
      <c r="AQ8" s="139">
        <f>('Personal Income'!AQ39*1000)/Population!AQ39</f>
        <v>4091.1727534244978</v>
      </c>
      <c r="AR8" s="139">
        <f>('Personal Income'!AR39*1000)/Population!AR39</f>
        <v>4363.2703287126405</v>
      </c>
      <c r="AS8" s="139">
        <f>('Personal Income'!AS39*1000)/Population!AS39</f>
        <v>4760.4025062385172</v>
      </c>
      <c r="AT8" s="139">
        <f>('Personal Income'!AT39*1000)/Population!AT39</f>
        <v>5391.7645126606712</v>
      </c>
      <c r="AU8" s="139">
        <f>('Personal Income'!AU39*1000)/Population!AU39</f>
        <v>5812.0521098921699</v>
      </c>
      <c r="AV8" s="139">
        <f>('Personal Income'!AV39*1000)/Population!AV39</f>
        <v>6274.8336950172261</v>
      </c>
      <c r="AW8" s="139">
        <f>('Personal Income'!AW39*1000)/Population!AW39</f>
        <v>6868.4114720166808</v>
      </c>
      <c r="AX8" s="139">
        <f>('Personal Income'!AX39*1000)/Population!AX39</f>
        <v>7597.961700686833</v>
      </c>
      <c r="AY8" s="139">
        <f>('Personal Income'!AY39*1000)/Population!AY39</f>
        <v>8451.9717241561793</v>
      </c>
      <c r="AZ8" s="139">
        <f>('Personal Income'!AZ39*1000)/Population!AZ39</f>
        <v>9313.3844065340563</v>
      </c>
      <c r="BA8" s="139">
        <f>('Personal Income'!BA39*1000)/Population!BA39</f>
        <v>10073.533887352249</v>
      </c>
      <c r="BB8" s="139">
        <f>('Personal Income'!BB39*1000)/Population!BB39</f>
        <v>11112.29216795717</v>
      </c>
      <c r="BC8" s="139">
        <f>('Personal Income'!BC39*1000)/Population!BC39</f>
        <v>11706.693280202433</v>
      </c>
      <c r="BD8" s="139">
        <f>('Personal Income'!BD39*1000)/Population!BD39</f>
        <v>12304.188266118606</v>
      </c>
      <c r="BE8" s="139">
        <f>('Personal Income'!BE39*1000)/Population!BE39</f>
        <v>13626.796792556763</v>
      </c>
      <c r="BF8" s="139">
        <f>('Personal Income'!BF39*1000)/Population!BF39</f>
        <v>14442.873691010076</v>
      </c>
      <c r="BG8" s="139">
        <f>('Personal Income'!BG39*1000)/Population!BG39</f>
        <v>15138.0056484055</v>
      </c>
      <c r="BH8" s="139">
        <f>('Personal Income'!BH39*1000)/Population!BH39</f>
        <v>15854.845393029</v>
      </c>
      <c r="BI8" s="139">
        <f>('Personal Income'!BI39*1000)/Population!BI39</f>
        <v>16759.520202822685</v>
      </c>
      <c r="BJ8" s="139">
        <f>('Personal Income'!BJ39*1000)/Population!BJ39</f>
        <v>17921.361060438478</v>
      </c>
      <c r="BK8" s="139">
        <f>('Personal Income'!BK39*1000)/Population!BK39</f>
        <v>18816.37758113752</v>
      </c>
      <c r="BL8" s="139">
        <f>('Personal Income'!BL39*1000)/Population!BL39</f>
        <v>19252.070634368967</v>
      </c>
      <c r="BM8" s="139">
        <f>('Personal Income'!BM39*1000)/Population!BM39</f>
        <v>20354.180840313227</v>
      </c>
      <c r="BN8" s="139">
        <f>('Personal Income'!BN39*1000)/Population!BN39</f>
        <v>20873.292561551512</v>
      </c>
      <c r="BO8" s="139">
        <f>('Personal Income'!BO39*1000)/Population!BO39</f>
        <v>22028.985944105287</v>
      </c>
      <c r="BP8" s="139">
        <f>('Personal Income'!BP39*1000)/Population!BP39</f>
        <v>22865.233183802666</v>
      </c>
      <c r="BQ8" s="139">
        <f>('Personal Income'!BQ39*1000)/Population!BQ39</f>
        <v>23998.581136338689</v>
      </c>
      <c r="BR8" s="139">
        <f>('Personal Income'!BR39*1000)/Population!BR39</f>
        <v>25148.731894256329</v>
      </c>
      <c r="BS8" s="139">
        <f>('Personal Income'!BS39*1000)/Population!BS39</f>
        <v>26677.959671937613</v>
      </c>
      <c r="BT8" s="139">
        <f>('Personal Income'!BT39*1000)/Population!BT39</f>
        <v>27565.660787748704</v>
      </c>
      <c r="BU8" s="139">
        <f>('Personal Income'!BU39*1000)/Population!BU39</f>
        <v>29579.096605579598</v>
      </c>
      <c r="BV8" s="139">
        <f>('Personal Income'!BV39*1000)/Population!BV39</f>
        <v>30273.450467715142</v>
      </c>
      <c r="BW8" s="139">
        <f>('Personal Income'!BW39*1000)/Population!BW39</f>
        <v>30787.03421108369</v>
      </c>
      <c r="BX8" s="139">
        <f>('Personal Income'!BX39*1000)/Population!BX39</f>
        <v>31780.732991356392</v>
      </c>
      <c r="BY8" s="139">
        <f>('Personal Income'!BY39*1000)/Population!BY39</f>
        <v>32911.979702661687</v>
      </c>
      <c r="BZ8" s="139">
        <f>('Personal Income'!BZ39*1000)/Population!BZ39</f>
        <v>33819.602998923161</v>
      </c>
      <c r="CA8" s="139">
        <f>('Personal Income'!CA39*1000)/Population!CA39</f>
        <v>35586.619698098802</v>
      </c>
      <c r="CB8" s="139">
        <f>('Personal Income'!CB39*1000)/Population!CB39</f>
        <v>37130.87001388624</v>
      </c>
      <c r="CC8" s="139">
        <f>('Personal Income'!CC39*1000)/Population!CC39</f>
        <v>38733.761630306442</v>
      </c>
      <c r="CD8" s="139">
        <f>('Personal Income'!CD39*1000)/Population!CD39</f>
        <v>36985.761524273592</v>
      </c>
      <c r="CE8" s="139">
        <f>('Personal Income'!CE39*1000)/Population!CE39</f>
        <v>38029.120082761023</v>
      </c>
      <c r="CF8" s="139">
        <f>('Personal Income'!CF39*1000)/Population!CF39</f>
        <v>39856.68503630237</v>
      </c>
      <c r="CG8" s="139">
        <f>('Personal Income'!CG39*1000)/Population!CG39</f>
        <v>42016.027619582223</v>
      </c>
      <c r="CH8" s="139">
        <f>('Personal Income'!CH39*1000)/Population!CH39</f>
        <v>42920.654264700199</v>
      </c>
      <c r="CI8" s="139">
        <f>('Personal Income'!CI39*1000)/Population!CI39</f>
        <v>44157.518252092828</v>
      </c>
    </row>
    <row r="9" spans="1:87" ht="15.75" customHeight="1" x14ac:dyDescent="0.2">
      <c r="A9" s="69" t="s">
        <v>71</v>
      </c>
      <c r="B9" s="138">
        <f>('Personal Income'!B53*1000)/Population!B53</f>
        <v>949.45517890218446</v>
      </c>
      <c r="C9" s="139">
        <f>('Personal Income'!C53*1000)/Population!C53</f>
        <v>867.91094125481345</v>
      </c>
      <c r="D9" s="139">
        <f>('Personal Income'!D53*1000)/Population!D53</f>
        <v>746.58061833199497</v>
      </c>
      <c r="E9" s="139">
        <f>('Personal Income'!E53*1000)/Population!E53</f>
        <v>578.0170346104544</v>
      </c>
      <c r="F9" s="139">
        <f>('Personal Income'!F53*1000)/Population!F53</f>
        <v>534.30427263190722</v>
      </c>
      <c r="G9" s="139">
        <f>('Personal Income'!G53*1000)/Population!G53</f>
        <v>590.35472582056275</v>
      </c>
      <c r="H9" s="139">
        <f>('Personal Income'!H53*1000)/Population!H53</f>
        <v>631.40570304818095</v>
      </c>
      <c r="I9" s="139">
        <f>('Personal Income'!I53*1000)/Population!I53</f>
        <v>713.3825266634941</v>
      </c>
      <c r="J9" s="139">
        <f>('Personal Income'!J53*1000)/Population!J53</f>
        <v>743.74336555114814</v>
      </c>
      <c r="K9" s="139">
        <f>('Personal Income'!K53*1000)/Population!K53</f>
        <v>684.85935372732069</v>
      </c>
      <c r="L9" s="139">
        <f>('Personal Income'!L53*1000)/Population!L53</f>
        <v>726.66138756911448</v>
      </c>
      <c r="M9" s="139">
        <f>('Personal Income'!M53*1000)/Population!M53</f>
        <v>777.34334000444744</v>
      </c>
      <c r="N9" s="139">
        <f>('Personal Income'!N53*1000)/Population!N53</f>
        <v>908.80632268450415</v>
      </c>
      <c r="O9" s="139">
        <f>('Personal Income'!O53*1000)/Population!O53</f>
        <v>1093.4531894013739</v>
      </c>
      <c r="P9" s="139">
        <f>('Personal Income'!P53*1000)/Population!P53</f>
        <v>1300.7781932353362</v>
      </c>
      <c r="Q9" s="139">
        <f>('Personal Income'!Q53*1000)/Population!Q53</f>
        <v>1408.4194124938742</v>
      </c>
      <c r="R9" s="139">
        <f>('Personal Income'!R53*1000)/Population!R53</f>
        <v>1463.8902151445457</v>
      </c>
      <c r="S9" s="139">
        <f>('Personal Income'!S53*1000)/Population!S53</f>
        <v>1485.9367784796341</v>
      </c>
      <c r="T9" s="139">
        <f>('Personal Income'!T53*1000)/Population!T53</f>
        <v>1536.9594255695467</v>
      </c>
      <c r="U9" s="139">
        <f>('Personal Income'!U53*1000)/Population!U53</f>
        <v>1594.8860273266305</v>
      </c>
      <c r="V9" s="139">
        <f>('Personal Income'!V53*1000)/Population!V53</f>
        <v>1556.4831099873577</v>
      </c>
      <c r="W9" s="139">
        <f>('Personal Income'!W53*1000)/Population!W53</f>
        <v>1703.886830131446</v>
      </c>
      <c r="X9" s="139">
        <f>('Personal Income'!X53*1000)/Population!X53</f>
        <v>1870.1771679362357</v>
      </c>
      <c r="Y9" s="139">
        <f>('Personal Income'!Y53*1000)/Population!Y53</f>
        <v>1947.0895514958436</v>
      </c>
      <c r="Z9" s="139">
        <f>('Personal Income'!Z53*1000)/Population!Z53</f>
        <v>2037.6486381133363</v>
      </c>
      <c r="AA9" s="139">
        <f>('Personal Income'!AA53*1000)/Population!AA53</f>
        <v>2026.7283138867635</v>
      </c>
      <c r="AB9" s="139">
        <f>('Personal Income'!AB53*1000)/Population!AB53</f>
        <v>2137.0384597190027</v>
      </c>
      <c r="AC9" s="139">
        <f>('Personal Income'!AC53*1000)/Population!AC53</f>
        <v>2272.2842095385554</v>
      </c>
      <c r="AD9" s="139">
        <f>('Personal Income'!AD53*1000)/Population!AD53</f>
        <v>2377.8500058011368</v>
      </c>
      <c r="AE9" s="139">
        <f>('Personal Income'!AE53*1000)/Population!AE53</f>
        <v>2383.1976786693476</v>
      </c>
      <c r="AF9" s="139">
        <f>('Personal Income'!AF53*1000)/Population!AF53</f>
        <v>2497.2111739649772</v>
      </c>
      <c r="AG9" s="139">
        <f>('Personal Income'!AG53*1000)/Population!AG53</f>
        <v>2580.7789830811125</v>
      </c>
      <c r="AH9" s="139">
        <f>('Personal Income'!AH53*1000)/Population!AH53</f>
        <v>2650.1985281156353</v>
      </c>
      <c r="AI9" s="139">
        <f>('Personal Income'!AI53*1000)/Population!AI53</f>
        <v>2773.0244807121662</v>
      </c>
      <c r="AJ9" s="139">
        <f>('Personal Income'!AJ53*1000)/Population!AJ53</f>
        <v>2852.6454894185595</v>
      </c>
      <c r="AK9" s="139">
        <f>('Personal Income'!AK53*1000)/Population!AK53</f>
        <v>3017.4651573880819</v>
      </c>
      <c r="AL9" s="139">
        <f>('Personal Income'!AL53*1000)/Population!AL53</f>
        <v>3188.8019178082191</v>
      </c>
      <c r="AM9" s="139">
        <f>('Personal Income'!AM53*1000)/Population!AM53</f>
        <v>3416.5231020339834</v>
      </c>
      <c r="AN9" s="139">
        <f>('Personal Income'!AN53*1000)/Population!AN53</f>
        <v>3663.7524633101898</v>
      </c>
      <c r="AO9" s="139">
        <f>('Personal Income'!AO53*1000)/Population!AO53</f>
        <v>3981.8867737539745</v>
      </c>
      <c r="AP9" s="139">
        <f>('Personal Income'!AP53*1000)/Population!AP53</f>
        <v>4292.1141835812314</v>
      </c>
      <c r="AQ9" s="139">
        <f>('Personal Income'!AQ53*1000)/Population!AQ53</f>
        <v>4569.5025888916271</v>
      </c>
      <c r="AR9" s="139">
        <f>('Personal Income'!AR53*1000)/Population!AR53</f>
        <v>4833.0229595061091</v>
      </c>
      <c r="AS9" s="139">
        <f>('Personal Income'!AS53*1000)/Population!AS53</f>
        <v>5202.6365581147438</v>
      </c>
      <c r="AT9" s="139">
        <f>('Personal Income'!AT53*1000)/Population!AT53</f>
        <v>5662.5256630734921</v>
      </c>
      <c r="AU9" s="139">
        <f>('Personal Income'!AU53*1000)/Population!AU53</f>
        <v>6173.6887430727929</v>
      </c>
      <c r="AV9" s="139">
        <f>('Personal Income'!AV53*1000)/Population!AV53</f>
        <v>6649.4173022807399</v>
      </c>
      <c r="AW9" s="139">
        <f>('Personal Income'!AW53*1000)/Population!AW53</f>
        <v>7217.9662878856643</v>
      </c>
      <c r="AX9" s="139">
        <f>('Personal Income'!AX53*1000)/Population!AX53</f>
        <v>7889.5952441165455</v>
      </c>
      <c r="AY9" s="139">
        <f>('Personal Income'!AY53*1000)/Population!AY53</f>
        <v>8703.525196193681</v>
      </c>
      <c r="AZ9" s="139">
        <f>('Personal Income'!AZ53*1000)/Population!AZ53</f>
        <v>9636.0542292630853</v>
      </c>
      <c r="BA9" s="139">
        <f>('Personal Income'!BA53*1000)/Population!BA53</f>
        <v>10797.091050381285</v>
      </c>
      <c r="BB9" s="139">
        <f>('Personal Income'!BB53*1000)/Population!BB53</f>
        <v>12027.42476677229</v>
      </c>
      <c r="BC9" s="139">
        <f>('Personal Income'!BC53*1000)/Population!BC53</f>
        <v>13011.308339095107</v>
      </c>
      <c r="BD9" s="139">
        <f>('Personal Income'!BD53*1000)/Population!BD53</f>
        <v>13859.79006260138</v>
      </c>
      <c r="BE9" s="139">
        <f>('Personal Income'!BE53*1000)/Population!BE53</f>
        <v>15308.30885686585</v>
      </c>
      <c r="BF9" s="139">
        <f>('Personal Income'!BF53*1000)/Population!BF53</f>
        <v>16343.871838274561</v>
      </c>
      <c r="BG9" s="139">
        <f>('Personal Income'!BG53*1000)/Population!BG53</f>
        <v>17367.394960869831</v>
      </c>
      <c r="BH9" s="139">
        <f>('Personal Income'!BH53*1000)/Population!BH53</f>
        <v>18551.983157145405</v>
      </c>
      <c r="BI9" s="139">
        <f>('Personal Income'!BI53*1000)/Population!BI53</f>
        <v>20131.175579116843</v>
      </c>
      <c r="BJ9" s="139">
        <f>('Personal Income'!BJ53*1000)/Population!BJ53</f>
        <v>21554.976838420909</v>
      </c>
      <c r="BK9" s="139">
        <f>('Personal Income'!BK53*1000)/Population!BK53</f>
        <v>22575.336529098557</v>
      </c>
      <c r="BL9" s="139">
        <f>('Personal Income'!BL53*1000)/Population!BL53</f>
        <v>22975.333173855484</v>
      </c>
      <c r="BM9" s="139">
        <f>('Personal Income'!BM53*1000)/Population!BM53</f>
        <v>24069.291883774062</v>
      </c>
      <c r="BN9" s="139">
        <f>('Personal Income'!BN53*1000)/Population!BN53</f>
        <v>24503.68117073449</v>
      </c>
      <c r="BO9" s="139">
        <f>('Personal Income'!BO53*1000)/Population!BO53</f>
        <v>25244.825131947553</v>
      </c>
      <c r="BP9" s="139">
        <f>('Personal Income'!BP53*1000)/Population!BP53</f>
        <v>26413.843672249772</v>
      </c>
      <c r="BQ9" s="139">
        <f>('Personal Income'!BQ53*1000)/Population!BQ53</f>
        <v>27732.770461688837</v>
      </c>
      <c r="BR9" s="139">
        <f>('Personal Income'!BR53*1000)/Population!BR53</f>
        <v>29138.909305111454</v>
      </c>
      <c r="BS9" s="139">
        <f>('Personal Income'!BS53*1000)/Population!BS53</f>
        <v>30925.949096939839</v>
      </c>
      <c r="BT9" s="139">
        <f>('Personal Income'!BT53*1000)/Population!BT53</f>
        <v>32150.736369895083</v>
      </c>
      <c r="BU9" s="139">
        <f>('Personal Income'!BU53*1000)/Population!BU53</f>
        <v>34741.71169794997</v>
      </c>
      <c r="BV9" s="139">
        <f>('Personal Income'!BV53*1000)/Population!BV53</f>
        <v>35683.52452030564</v>
      </c>
      <c r="BW9" s="139">
        <f>('Personal Income'!BW53*1000)/Population!BW53</f>
        <v>35927.896708252614</v>
      </c>
      <c r="BX9" s="139">
        <f>('Personal Income'!BX53*1000)/Population!BX53</f>
        <v>36657.786599228479</v>
      </c>
      <c r="BY9" s="139">
        <f>('Personal Income'!BY53*1000)/Population!BY53</f>
        <v>38601.506801023097</v>
      </c>
      <c r="BZ9" s="139">
        <f>('Personal Income'!BZ53*1000)/Population!BZ53</f>
        <v>40309.032415637994</v>
      </c>
      <c r="CA9" s="139">
        <f>('Personal Income'!CA53*1000)/Population!CA53</f>
        <v>43569.969175567901</v>
      </c>
      <c r="CB9" s="139">
        <f>('Personal Income'!CB53*1000)/Population!CB53</f>
        <v>46279.079940223986</v>
      </c>
      <c r="CC9" s="139">
        <f>('Personal Income'!CC53*1000)/Population!CC53</f>
        <v>47917.564489025659</v>
      </c>
      <c r="CD9" s="139">
        <f>('Personal Income'!CD53*1000)/Population!CD53</f>
        <v>45742.276912738867</v>
      </c>
      <c r="CE9" s="139">
        <f>('Personal Income'!CE53*1000)/Population!CE53</f>
        <v>47227.983083080355</v>
      </c>
      <c r="CF9" s="139">
        <f>('Personal Income'!CF53*1000)/Population!CF53</f>
        <v>49250.327503181732</v>
      </c>
      <c r="CG9" s="139">
        <f>('Personal Income'!CG53*1000)/Population!CG53</f>
        <v>51744.943028464062</v>
      </c>
      <c r="CH9" s="139">
        <f>('Personal Income'!CH53*1000)/Population!CH53</f>
        <v>52662.621965725768</v>
      </c>
      <c r="CI9" s="139">
        <f>('Personal Income'!CI53*1000)/Population!CI53</f>
        <v>54493.405607920155</v>
      </c>
    </row>
    <row r="10" spans="1:87" s="27" customFormat="1" ht="15.75" customHeight="1" x14ac:dyDescent="0.2">
      <c r="A10" s="61"/>
      <c r="B10" s="147"/>
      <c r="C10" s="145"/>
      <c r="D10" s="145"/>
      <c r="E10" s="145"/>
      <c r="F10" s="145"/>
      <c r="G10" s="145"/>
      <c r="H10" s="145"/>
      <c r="I10" s="145"/>
      <c r="J10" s="145"/>
      <c r="K10" s="145"/>
      <c r="L10" s="145"/>
      <c r="M10" s="145"/>
      <c r="N10" s="145"/>
      <c r="O10" s="145"/>
      <c r="P10" s="145"/>
      <c r="Q10" s="145"/>
      <c r="R10" s="145"/>
      <c r="S10" s="145"/>
      <c r="T10" s="145"/>
      <c r="U10" s="145"/>
      <c r="V10" s="145"/>
      <c r="W10" s="145"/>
      <c r="X10" s="145"/>
      <c r="Y10" s="145"/>
      <c r="Z10" s="145"/>
      <c r="AA10" s="145"/>
      <c r="AB10" s="145"/>
      <c r="AC10" s="145"/>
      <c r="AD10" s="145"/>
      <c r="AE10" s="145"/>
      <c r="AF10" s="145"/>
      <c r="AG10" s="145"/>
      <c r="AH10" s="145"/>
      <c r="AI10" s="145"/>
      <c r="AJ10" s="145"/>
      <c r="AK10" s="145"/>
      <c r="AL10" s="145"/>
      <c r="AM10" s="145"/>
      <c r="AN10" s="145"/>
      <c r="AO10" s="145"/>
      <c r="AP10" s="145"/>
      <c r="AQ10" s="145"/>
      <c r="AR10" s="145"/>
      <c r="AS10" s="145"/>
      <c r="AT10" s="145"/>
      <c r="AU10" s="145"/>
      <c r="AV10" s="145"/>
      <c r="AW10" s="145"/>
      <c r="AX10" s="145"/>
      <c r="AY10" s="145"/>
      <c r="AZ10" s="145"/>
      <c r="BA10" s="145"/>
      <c r="BB10" s="145"/>
      <c r="BC10" s="145"/>
      <c r="BD10" s="145"/>
      <c r="BE10" s="145"/>
      <c r="BF10" s="145"/>
      <c r="BG10" s="145"/>
      <c r="BH10" s="145"/>
      <c r="BI10" s="145"/>
      <c r="BJ10" s="145"/>
      <c r="BK10" s="145"/>
      <c r="BL10" s="145"/>
      <c r="BM10" s="145"/>
      <c r="BN10" s="145"/>
      <c r="BO10" s="145"/>
      <c r="BP10" s="145"/>
      <c r="BQ10" s="145"/>
      <c r="BR10" s="145"/>
      <c r="BS10" s="145"/>
      <c r="BT10" s="145"/>
      <c r="BU10" s="145"/>
      <c r="BV10" s="145"/>
      <c r="BW10" s="145"/>
      <c r="BX10" s="145"/>
      <c r="BY10" s="145"/>
      <c r="BZ10" s="145"/>
      <c r="CA10" s="145"/>
      <c r="CB10" s="145"/>
      <c r="CC10" s="145"/>
      <c r="CD10" s="145"/>
      <c r="CE10" s="145"/>
      <c r="CF10" s="145"/>
    </row>
    <row r="11" spans="1:87" ht="15.75" customHeight="1" x14ac:dyDescent="0.2">
      <c r="A11" s="57" t="s">
        <v>6</v>
      </c>
      <c r="B11" s="39">
        <v>320</v>
      </c>
      <c r="C11" s="15">
        <v>264</v>
      </c>
      <c r="D11" s="15">
        <v>221</v>
      </c>
      <c r="E11" s="15">
        <v>159</v>
      </c>
      <c r="F11" s="15">
        <v>164</v>
      </c>
      <c r="G11" s="15">
        <v>207</v>
      </c>
      <c r="H11" s="15">
        <v>215</v>
      </c>
      <c r="I11" s="15">
        <v>248</v>
      </c>
      <c r="J11" s="15">
        <v>265</v>
      </c>
      <c r="K11" s="15">
        <v>241</v>
      </c>
      <c r="L11" s="15">
        <v>249</v>
      </c>
      <c r="M11" s="15">
        <v>279</v>
      </c>
      <c r="N11" s="15">
        <v>372</v>
      </c>
      <c r="O11" s="15">
        <v>516</v>
      </c>
      <c r="P11" s="15">
        <v>655</v>
      </c>
      <c r="Q11" s="15">
        <v>736</v>
      </c>
      <c r="R11" s="15">
        <v>781</v>
      </c>
      <c r="S11" s="15">
        <v>748</v>
      </c>
      <c r="T11" s="15">
        <v>797</v>
      </c>
      <c r="U11" s="15">
        <v>873</v>
      </c>
      <c r="V11" s="15">
        <v>828</v>
      </c>
      <c r="W11" s="15">
        <v>904</v>
      </c>
      <c r="X11" s="15">
        <v>1041</v>
      </c>
      <c r="Y11" s="15">
        <v>1102</v>
      </c>
      <c r="Z11" s="15">
        <v>1157</v>
      </c>
      <c r="AA11" s="15">
        <v>1132</v>
      </c>
      <c r="AB11" s="15">
        <v>1269</v>
      </c>
      <c r="AC11" s="15">
        <v>1352</v>
      </c>
      <c r="AD11" s="15">
        <v>1416</v>
      </c>
      <c r="AE11" s="15">
        <v>1453</v>
      </c>
      <c r="AF11" s="15">
        <v>1510</v>
      </c>
      <c r="AG11" s="15">
        <v>1540</v>
      </c>
      <c r="AH11" s="15">
        <v>1568</v>
      </c>
      <c r="AI11" s="15">
        <v>1645</v>
      </c>
      <c r="AJ11" s="15">
        <v>1734</v>
      </c>
      <c r="AK11" s="15">
        <v>1864</v>
      </c>
      <c r="AL11" s="15">
        <v>1999</v>
      </c>
      <c r="AM11" s="15">
        <v>2132</v>
      </c>
      <c r="AN11" s="15">
        <v>2256</v>
      </c>
      <c r="AO11" s="15">
        <v>2474</v>
      </c>
      <c r="AP11" s="15">
        <v>2728</v>
      </c>
      <c r="AQ11" s="15">
        <v>2957</v>
      </c>
      <c r="AR11" s="15">
        <v>3202</v>
      </c>
      <c r="AS11" s="15">
        <v>3521</v>
      </c>
      <c r="AT11" s="15">
        <v>3939</v>
      </c>
      <c r="AU11" s="15">
        <v>4332</v>
      </c>
      <c r="AV11" s="15">
        <v>4765</v>
      </c>
      <c r="AW11" s="15">
        <v>5312</v>
      </c>
      <c r="AX11" s="15">
        <v>5793</v>
      </c>
      <c r="AY11" s="15">
        <v>6461</v>
      </c>
      <c r="AZ11" s="15">
        <v>7137</v>
      </c>
      <c r="BA11" s="15">
        <v>7836</v>
      </c>
      <c r="BB11" s="15">
        <v>8678</v>
      </c>
      <c r="BC11" s="15">
        <v>9168</v>
      </c>
      <c r="BD11" s="15">
        <v>9784</v>
      </c>
      <c r="BE11" s="15">
        <v>10803</v>
      </c>
      <c r="BF11" s="15">
        <v>11566</v>
      </c>
      <c r="BG11" s="15">
        <v>12164</v>
      </c>
      <c r="BH11" s="15">
        <v>12826</v>
      </c>
      <c r="BI11" s="15">
        <v>13698</v>
      </c>
      <c r="BJ11" s="15">
        <v>14865</v>
      </c>
      <c r="BK11" s="15">
        <v>15723</v>
      </c>
      <c r="BL11" s="15">
        <v>16406</v>
      </c>
      <c r="BM11" s="18">
        <v>17327</v>
      </c>
      <c r="BN11" s="18">
        <v>17764</v>
      </c>
      <c r="BO11" s="18">
        <v>18606</v>
      </c>
      <c r="BP11" s="117">
        <v>19441</v>
      </c>
      <c r="BQ11" s="117">
        <v>20081</v>
      </c>
      <c r="BR11" s="117">
        <v>20930</v>
      </c>
      <c r="BS11" s="117">
        <v>22025</v>
      </c>
      <c r="BT11" s="117">
        <v>22722</v>
      </c>
      <c r="BU11" s="117">
        <v>24069</v>
      </c>
      <c r="BV11" s="117">
        <v>25090</v>
      </c>
      <c r="BW11" s="117">
        <v>25802</v>
      </c>
      <c r="BX11" s="117">
        <v>26729</v>
      </c>
      <c r="BY11" s="117">
        <v>28370</v>
      </c>
      <c r="BZ11" s="117">
        <v>29838</v>
      </c>
      <c r="CA11" s="117">
        <v>31208</v>
      </c>
      <c r="CB11" s="118">
        <v>32528</v>
      </c>
      <c r="CC11" s="118">
        <v>33949</v>
      </c>
      <c r="CD11" s="118">
        <v>32663</v>
      </c>
      <c r="CE11" s="118">
        <v>33504</v>
      </c>
      <c r="CF11" s="118">
        <v>34650</v>
      </c>
      <c r="CG11" s="13">
        <v>35926</v>
      </c>
      <c r="CH11" s="13">
        <v>36501</v>
      </c>
      <c r="CI11" s="13">
        <v>37493</v>
      </c>
    </row>
    <row r="12" spans="1:87" ht="15.75" customHeight="1" x14ac:dyDescent="0.2">
      <c r="A12" s="57" t="s">
        <v>7</v>
      </c>
      <c r="B12" s="39">
        <v>305</v>
      </c>
      <c r="C12" s="15">
        <v>225</v>
      </c>
      <c r="D12" s="15">
        <v>209</v>
      </c>
      <c r="E12" s="15">
        <v>153</v>
      </c>
      <c r="F12" s="15">
        <v>153</v>
      </c>
      <c r="G12" s="15">
        <v>182</v>
      </c>
      <c r="H12" s="15">
        <v>204</v>
      </c>
      <c r="I12" s="15">
        <v>243</v>
      </c>
      <c r="J12" s="15">
        <v>252</v>
      </c>
      <c r="K12" s="15">
        <v>227</v>
      </c>
      <c r="L12" s="15">
        <v>245</v>
      </c>
      <c r="M12" s="15">
        <v>255</v>
      </c>
      <c r="N12" s="15">
        <v>337</v>
      </c>
      <c r="O12" s="15">
        <v>477</v>
      </c>
      <c r="P12" s="15">
        <v>555</v>
      </c>
      <c r="Q12" s="15">
        <v>681</v>
      </c>
      <c r="R12" s="15">
        <v>735</v>
      </c>
      <c r="S12" s="15">
        <v>746</v>
      </c>
      <c r="T12" s="15">
        <v>731</v>
      </c>
      <c r="U12" s="15">
        <v>873</v>
      </c>
      <c r="V12" s="15">
        <v>808</v>
      </c>
      <c r="W12" s="15">
        <v>842</v>
      </c>
      <c r="X12" s="15">
        <v>952</v>
      </c>
      <c r="Y12" s="15">
        <v>1022</v>
      </c>
      <c r="Z12" s="15">
        <v>1060</v>
      </c>
      <c r="AA12" s="15">
        <v>1071</v>
      </c>
      <c r="AB12" s="15">
        <v>1174</v>
      </c>
      <c r="AC12" s="15">
        <v>1228</v>
      </c>
      <c r="AD12" s="15">
        <v>1243</v>
      </c>
      <c r="AE12" s="15">
        <v>1306</v>
      </c>
      <c r="AF12" s="15">
        <v>1410</v>
      </c>
      <c r="AG12" s="15">
        <v>1399</v>
      </c>
      <c r="AH12" s="15">
        <v>1504</v>
      </c>
      <c r="AI12" s="15">
        <v>1561</v>
      </c>
      <c r="AJ12" s="15">
        <v>1639</v>
      </c>
      <c r="AK12" s="15">
        <v>1760</v>
      </c>
      <c r="AL12" s="15">
        <v>1861</v>
      </c>
      <c r="AM12" s="15">
        <v>2064</v>
      </c>
      <c r="AN12" s="15">
        <v>2188</v>
      </c>
      <c r="AO12" s="15">
        <v>2372</v>
      </c>
      <c r="AP12" s="15">
        <v>2602</v>
      </c>
      <c r="AQ12" s="15">
        <v>2828</v>
      </c>
      <c r="AR12" s="15">
        <v>3079</v>
      </c>
      <c r="AS12" s="15">
        <v>3396</v>
      </c>
      <c r="AT12" s="15">
        <v>3967</v>
      </c>
      <c r="AU12" s="15">
        <v>4359</v>
      </c>
      <c r="AV12" s="15">
        <v>4664</v>
      </c>
      <c r="AW12" s="15">
        <v>5153</v>
      </c>
      <c r="AX12" s="15">
        <v>5655</v>
      </c>
      <c r="AY12" s="15">
        <v>6466</v>
      </c>
      <c r="AZ12" s="15">
        <v>7018</v>
      </c>
      <c r="BA12" s="15">
        <v>7524</v>
      </c>
      <c r="BB12" s="15">
        <v>8523</v>
      </c>
      <c r="BC12" s="15">
        <v>8940</v>
      </c>
      <c r="BD12" s="15">
        <v>9491</v>
      </c>
      <c r="BE12" s="15">
        <v>10571</v>
      </c>
      <c r="BF12" s="15">
        <v>11260</v>
      </c>
      <c r="BG12" s="15">
        <v>11710</v>
      </c>
      <c r="BH12" s="15">
        <v>12085</v>
      </c>
      <c r="BI12" s="15">
        <v>12901</v>
      </c>
      <c r="BJ12" s="15">
        <v>13781</v>
      </c>
      <c r="BK12" s="15">
        <v>14460</v>
      </c>
      <c r="BL12" s="15">
        <v>15124</v>
      </c>
      <c r="BM12" s="18">
        <v>16209</v>
      </c>
      <c r="BN12" s="18">
        <v>16619</v>
      </c>
      <c r="BO12" s="18">
        <v>17350</v>
      </c>
      <c r="BP12" s="117">
        <v>18076</v>
      </c>
      <c r="BQ12" s="117">
        <v>18926</v>
      </c>
      <c r="BR12" s="117">
        <v>19590</v>
      </c>
      <c r="BS12" s="117">
        <v>20489</v>
      </c>
      <c r="BT12" s="117">
        <v>21137</v>
      </c>
      <c r="BU12" s="117">
        <v>22577</v>
      </c>
      <c r="BV12" s="117">
        <v>23870</v>
      </c>
      <c r="BW12" s="117">
        <v>24273</v>
      </c>
      <c r="BX12" s="117">
        <v>25434</v>
      </c>
      <c r="BY12" s="117">
        <v>26846</v>
      </c>
      <c r="BZ12" s="117">
        <v>27908</v>
      </c>
      <c r="CA12" s="117">
        <v>29385</v>
      </c>
      <c r="CB12" s="118">
        <v>31353</v>
      </c>
      <c r="CC12" s="118">
        <v>32861</v>
      </c>
      <c r="CD12" s="118">
        <v>32059</v>
      </c>
      <c r="CE12" s="118">
        <v>32805</v>
      </c>
      <c r="CF12" s="118">
        <v>34014</v>
      </c>
      <c r="CG12" s="13">
        <v>35437</v>
      </c>
      <c r="CH12" s="13">
        <v>36086</v>
      </c>
      <c r="CI12" s="13">
        <v>37751</v>
      </c>
    </row>
    <row r="13" spans="1:87" ht="15.75" customHeight="1" x14ac:dyDescent="0.2">
      <c r="A13" s="57" t="s">
        <v>21</v>
      </c>
      <c r="B13" s="39">
        <v>1031</v>
      </c>
      <c r="C13" s="15">
        <v>856</v>
      </c>
      <c r="D13" s="15">
        <v>773</v>
      </c>
      <c r="E13" s="15">
        <v>589</v>
      </c>
      <c r="F13" s="15">
        <v>563</v>
      </c>
      <c r="G13" s="15">
        <v>644</v>
      </c>
      <c r="H13" s="15">
        <v>702</v>
      </c>
      <c r="I13" s="15">
        <v>867</v>
      </c>
      <c r="J13" s="15">
        <v>949</v>
      </c>
      <c r="K13" s="15">
        <v>794</v>
      </c>
      <c r="L13" s="15">
        <v>899</v>
      </c>
      <c r="M13" s="15">
        <v>1028</v>
      </c>
      <c r="N13" s="15">
        <v>1164</v>
      </c>
      <c r="O13" s="15">
        <v>1290</v>
      </c>
      <c r="P13" s="15">
        <v>1465</v>
      </c>
      <c r="Q13" s="15">
        <v>1506</v>
      </c>
      <c r="R13" s="15">
        <v>1526</v>
      </c>
      <c r="S13" s="15">
        <v>1560</v>
      </c>
      <c r="T13" s="15">
        <v>1658</v>
      </c>
      <c r="U13" s="15">
        <v>1678</v>
      </c>
      <c r="V13" s="15">
        <v>1796</v>
      </c>
      <c r="W13" s="15">
        <v>2068</v>
      </c>
      <c r="X13" s="15">
        <v>2150</v>
      </c>
      <c r="Y13" s="15">
        <v>2240</v>
      </c>
      <c r="Z13" s="15">
        <v>2336</v>
      </c>
      <c r="AA13" s="15">
        <v>2299</v>
      </c>
      <c r="AB13" s="15">
        <v>2500</v>
      </c>
      <c r="AC13" s="15">
        <v>2744</v>
      </c>
      <c r="AD13" s="15">
        <v>2637</v>
      </c>
      <c r="AE13" s="15">
        <v>2671</v>
      </c>
      <c r="AF13" s="15">
        <v>2738</v>
      </c>
      <c r="AG13" s="15">
        <v>2816</v>
      </c>
      <c r="AH13" s="15">
        <v>2821</v>
      </c>
      <c r="AI13" s="15">
        <v>2936</v>
      </c>
      <c r="AJ13" s="15">
        <v>3053</v>
      </c>
      <c r="AK13" s="15">
        <v>3215</v>
      </c>
      <c r="AL13" s="15">
        <v>3475</v>
      </c>
      <c r="AM13" s="15">
        <v>3604</v>
      </c>
      <c r="AN13" s="15">
        <v>3777</v>
      </c>
      <c r="AO13" s="15">
        <v>4070</v>
      </c>
      <c r="AP13" s="15">
        <v>4411</v>
      </c>
      <c r="AQ13" s="15">
        <v>4597</v>
      </c>
      <c r="AR13" s="15">
        <v>4891</v>
      </c>
      <c r="AS13" s="15">
        <v>5298</v>
      </c>
      <c r="AT13" s="15">
        <v>5858</v>
      </c>
      <c r="AU13" s="15">
        <v>6336</v>
      </c>
      <c r="AV13" s="15">
        <v>6742</v>
      </c>
      <c r="AW13" s="15">
        <v>7347</v>
      </c>
      <c r="AX13" s="15">
        <v>7895</v>
      </c>
      <c r="AY13" s="15">
        <v>8617</v>
      </c>
      <c r="AZ13" s="15">
        <v>9480</v>
      </c>
      <c r="BA13" s="15">
        <v>10748</v>
      </c>
      <c r="BB13" s="15">
        <v>11831</v>
      </c>
      <c r="BC13" s="15">
        <v>12673</v>
      </c>
      <c r="BD13" s="15">
        <v>13498</v>
      </c>
      <c r="BE13" s="15">
        <v>14792</v>
      </c>
      <c r="BF13" s="15">
        <v>15987</v>
      </c>
      <c r="BG13" s="15">
        <v>16706</v>
      </c>
      <c r="BH13" s="15">
        <v>17730</v>
      </c>
      <c r="BI13" s="15">
        <v>19006</v>
      </c>
      <c r="BJ13" s="15">
        <v>20743</v>
      </c>
      <c r="BK13" s="15">
        <v>21422</v>
      </c>
      <c r="BL13" s="15">
        <v>22090</v>
      </c>
      <c r="BM13" s="18">
        <v>22670</v>
      </c>
      <c r="BN13" s="18">
        <v>22967</v>
      </c>
      <c r="BO13" s="18">
        <v>23530</v>
      </c>
      <c r="BP13" s="117">
        <v>24407</v>
      </c>
      <c r="BQ13" s="117">
        <v>25727</v>
      </c>
      <c r="BR13" s="117">
        <v>26475</v>
      </c>
      <c r="BS13" s="117">
        <v>28252</v>
      </c>
      <c r="BT13" s="117">
        <v>28925</v>
      </c>
      <c r="BU13" s="117">
        <v>31007</v>
      </c>
      <c r="BV13" s="117">
        <v>32405</v>
      </c>
      <c r="BW13" s="117">
        <v>33197</v>
      </c>
      <c r="BX13" s="117">
        <v>33852</v>
      </c>
      <c r="BY13" s="117">
        <v>35712</v>
      </c>
      <c r="BZ13" s="117">
        <v>37001</v>
      </c>
      <c r="CA13" s="117">
        <v>38812</v>
      </c>
      <c r="CB13" s="118">
        <v>39808</v>
      </c>
      <c r="CC13" s="118">
        <v>40565</v>
      </c>
      <c r="CD13" s="118">
        <v>38981</v>
      </c>
      <c r="CE13" s="118">
        <v>40097</v>
      </c>
      <c r="CF13" s="118">
        <v>41635</v>
      </c>
      <c r="CG13" s="13">
        <v>44224</v>
      </c>
      <c r="CH13" s="13">
        <v>45092</v>
      </c>
      <c r="CI13" s="13">
        <v>45942</v>
      </c>
    </row>
    <row r="14" spans="1:87" ht="15.75" customHeight="1" x14ac:dyDescent="0.2">
      <c r="A14" s="57" t="s">
        <v>8</v>
      </c>
      <c r="B14" s="39">
        <v>517</v>
      </c>
      <c r="C14" s="15">
        <v>467</v>
      </c>
      <c r="D14" s="15">
        <v>396</v>
      </c>
      <c r="E14" s="15">
        <v>317</v>
      </c>
      <c r="F14" s="15">
        <v>288</v>
      </c>
      <c r="G14" s="15">
        <v>347</v>
      </c>
      <c r="H14" s="15">
        <v>376</v>
      </c>
      <c r="I14" s="15">
        <v>450</v>
      </c>
      <c r="J14" s="15">
        <v>487</v>
      </c>
      <c r="K14" s="15">
        <v>460</v>
      </c>
      <c r="L14" s="15">
        <v>495</v>
      </c>
      <c r="M14" s="15">
        <v>522</v>
      </c>
      <c r="N14" s="15">
        <v>608</v>
      </c>
      <c r="O14" s="15">
        <v>785</v>
      </c>
      <c r="P14" s="15">
        <v>1008</v>
      </c>
      <c r="Q14" s="15">
        <v>1112</v>
      </c>
      <c r="R14" s="15">
        <v>1173</v>
      </c>
      <c r="S14" s="15">
        <v>1162</v>
      </c>
      <c r="T14" s="15">
        <v>1160</v>
      </c>
      <c r="U14" s="15">
        <v>1197</v>
      </c>
      <c r="V14" s="15">
        <v>1203</v>
      </c>
      <c r="W14" s="15">
        <v>1300</v>
      </c>
      <c r="X14" s="15">
        <v>1384</v>
      </c>
      <c r="Y14" s="15">
        <v>1471</v>
      </c>
      <c r="Z14" s="15">
        <v>1564</v>
      </c>
      <c r="AA14" s="15">
        <v>1557</v>
      </c>
      <c r="AB14" s="15">
        <v>1669</v>
      </c>
      <c r="AC14" s="15">
        <v>1790</v>
      </c>
      <c r="AD14" s="15">
        <v>1834</v>
      </c>
      <c r="AE14" s="15">
        <v>1881</v>
      </c>
      <c r="AF14" s="15">
        <v>2002</v>
      </c>
      <c r="AG14" s="15">
        <v>2016</v>
      </c>
      <c r="AH14" s="15">
        <v>2034</v>
      </c>
      <c r="AI14" s="15">
        <v>2111</v>
      </c>
      <c r="AJ14" s="15">
        <v>2198</v>
      </c>
      <c r="AK14" s="15">
        <v>2347</v>
      </c>
      <c r="AL14" s="15">
        <v>2495</v>
      </c>
      <c r="AM14" s="15">
        <v>2678</v>
      </c>
      <c r="AN14" s="15">
        <v>2904</v>
      </c>
      <c r="AO14" s="15">
        <v>3241</v>
      </c>
      <c r="AP14" s="15">
        <v>3654</v>
      </c>
      <c r="AQ14" s="15">
        <v>4004</v>
      </c>
      <c r="AR14" s="15">
        <v>4292</v>
      </c>
      <c r="AS14" s="15">
        <v>4707</v>
      </c>
      <c r="AT14" s="15">
        <v>5227</v>
      </c>
      <c r="AU14" s="15">
        <v>5599</v>
      </c>
      <c r="AV14" s="15">
        <v>5911</v>
      </c>
      <c r="AW14" s="15">
        <v>6369</v>
      </c>
      <c r="AX14" s="15">
        <v>6982</v>
      </c>
      <c r="AY14" s="15">
        <v>7845</v>
      </c>
      <c r="AZ14" s="15">
        <v>8738</v>
      </c>
      <c r="BA14" s="15">
        <v>9933</v>
      </c>
      <c r="BB14" s="15">
        <v>11139</v>
      </c>
      <c r="BC14" s="15">
        <v>11715</v>
      </c>
      <c r="BD14" s="15">
        <v>12655</v>
      </c>
      <c r="BE14" s="15">
        <v>13782</v>
      </c>
      <c r="BF14" s="15">
        <v>14698</v>
      </c>
      <c r="BG14" s="15">
        <v>15438</v>
      </c>
      <c r="BH14" s="15">
        <v>16253</v>
      </c>
      <c r="BI14" s="15">
        <v>17376</v>
      </c>
      <c r="BJ14" s="15">
        <v>18836</v>
      </c>
      <c r="BK14" s="15">
        <v>19564</v>
      </c>
      <c r="BL14" s="15">
        <v>19780</v>
      </c>
      <c r="BM14" s="18">
        <v>20417</v>
      </c>
      <c r="BN14" s="18">
        <v>21050</v>
      </c>
      <c r="BO14" s="18">
        <v>21666</v>
      </c>
      <c r="BP14" s="117">
        <v>22691</v>
      </c>
      <c r="BQ14" s="117">
        <v>23655</v>
      </c>
      <c r="BR14" s="117">
        <v>24502</v>
      </c>
      <c r="BS14" s="117">
        <v>25987</v>
      </c>
      <c r="BT14" s="117">
        <v>26894</v>
      </c>
      <c r="BU14" s="117">
        <v>29080</v>
      </c>
      <c r="BV14" s="117">
        <v>29810</v>
      </c>
      <c r="BW14" s="117">
        <v>30479</v>
      </c>
      <c r="BX14" s="117">
        <v>31283</v>
      </c>
      <c r="BY14" s="117">
        <v>33540</v>
      </c>
      <c r="BZ14" s="117">
        <v>35605</v>
      </c>
      <c r="CA14" s="117">
        <v>37996</v>
      </c>
      <c r="CB14" s="118">
        <v>39256</v>
      </c>
      <c r="CC14" s="118">
        <v>39978</v>
      </c>
      <c r="CD14" s="118">
        <v>37382</v>
      </c>
      <c r="CE14" s="118">
        <v>38210</v>
      </c>
      <c r="CF14" s="118">
        <v>39563</v>
      </c>
      <c r="CG14" s="13">
        <v>41012</v>
      </c>
      <c r="CH14" s="13">
        <v>41692</v>
      </c>
      <c r="CI14" s="13">
        <v>42645</v>
      </c>
    </row>
    <row r="15" spans="1:87" ht="15.75" customHeight="1" x14ac:dyDescent="0.2">
      <c r="A15" s="57" t="s">
        <v>9</v>
      </c>
      <c r="B15" s="39">
        <v>343</v>
      </c>
      <c r="C15" s="15">
        <v>303</v>
      </c>
      <c r="D15" s="15">
        <v>253</v>
      </c>
      <c r="E15" s="15">
        <v>197</v>
      </c>
      <c r="F15" s="15">
        <v>202</v>
      </c>
      <c r="G15" s="15">
        <v>241</v>
      </c>
      <c r="H15" s="15">
        <v>266</v>
      </c>
      <c r="I15" s="15">
        <v>299</v>
      </c>
      <c r="J15" s="15">
        <v>311</v>
      </c>
      <c r="K15" s="15">
        <v>287</v>
      </c>
      <c r="L15" s="15">
        <v>306</v>
      </c>
      <c r="M15" s="15">
        <v>334</v>
      </c>
      <c r="N15" s="15">
        <v>417</v>
      </c>
      <c r="O15" s="15">
        <v>565</v>
      </c>
      <c r="P15" s="15">
        <v>723</v>
      </c>
      <c r="Q15" s="15">
        <v>828</v>
      </c>
      <c r="R15" s="15">
        <v>875</v>
      </c>
      <c r="S15" s="15">
        <v>840</v>
      </c>
      <c r="T15" s="15">
        <v>880</v>
      </c>
      <c r="U15" s="15">
        <v>981</v>
      </c>
      <c r="V15" s="15">
        <v>962</v>
      </c>
      <c r="W15" s="15">
        <v>1059</v>
      </c>
      <c r="X15" s="15">
        <v>1200</v>
      </c>
      <c r="Y15" s="15">
        <v>1275</v>
      </c>
      <c r="Z15" s="15">
        <v>1322</v>
      </c>
      <c r="AA15" s="15">
        <v>1296</v>
      </c>
      <c r="AB15" s="15">
        <v>1420</v>
      </c>
      <c r="AC15" s="15">
        <v>1497</v>
      </c>
      <c r="AD15" s="15">
        <v>1520</v>
      </c>
      <c r="AE15" s="15">
        <v>1570</v>
      </c>
      <c r="AF15" s="15">
        <v>1649</v>
      </c>
      <c r="AG15" s="15">
        <v>1686</v>
      </c>
      <c r="AH15" s="15">
        <v>1732</v>
      </c>
      <c r="AI15" s="15">
        <v>1830</v>
      </c>
      <c r="AJ15" s="15">
        <v>1947</v>
      </c>
      <c r="AK15" s="15">
        <v>2069</v>
      </c>
      <c r="AL15" s="15">
        <v>2242</v>
      </c>
      <c r="AM15" s="15">
        <v>2442</v>
      </c>
      <c r="AN15" s="15">
        <v>2637</v>
      </c>
      <c r="AO15" s="15">
        <v>2872</v>
      </c>
      <c r="AP15" s="15">
        <v>3146</v>
      </c>
      <c r="AQ15" s="15">
        <v>3378</v>
      </c>
      <c r="AR15" s="15">
        <v>3651</v>
      </c>
      <c r="AS15" s="15">
        <v>4023</v>
      </c>
      <c r="AT15" s="15">
        <v>4481</v>
      </c>
      <c r="AU15" s="15">
        <v>4852</v>
      </c>
      <c r="AV15" s="15">
        <v>5157</v>
      </c>
      <c r="AW15" s="15">
        <v>5688</v>
      </c>
      <c r="AX15" s="15">
        <v>6201</v>
      </c>
      <c r="AY15" s="15">
        <v>6951</v>
      </c>
      <c r="AZ15" s="15">
        <v>7659</v>
      </c>
      <c r="BA15" s="15">
        <v>8420</v>
      </c>
      <c r="BB15" s="15">
        <v>9409</v>
      </c>
      <c r="BC15" s="15">
        <v>10059</v>
      </c>
      <c r="BD15" s="15">
        <v>10874</v>
      </c>
      <c r="BE15" s="15">
        <v>12209</v>
      </c>
      <c r="BF15" s="15">
        <v>13137</v>
      </c>
      <c r="BG15" s="15">
        <v>13970</v>
      </c>
      <c r="BH15" s="15">
        <v>14721</v>
      </c>
      <c r="BI15" s="15">
        <v>15738</v>
      </c>
      <c r="BJ15" s="15">
        <v>16701</v>
      </c>
      <c r="BK15" s="15">
        <v>17603</v>
      </c>
      <c r="BL15" s="15">
        <v>18070</v>
      </c>
      <c r="BM15" s="18">
        <v>19075</v>
      </c>
      <c r="BN15" s="18">
        <v>19719</v>
      </c>
      <c r="BO15" s="18">
        <v>20711</v>
      </c>
      <c r="BP15" s="117">
        <v>21677</v>
      </c>
      <c r="BQ15" s="117">
        <v>22945</v>
      </c>
      <c r="BR15" s="117">
        <v>23795</v>
      </c>
      <c r="BS15" s="117">
        <v>25279</v>
      </c>
      <c r="BT15" s="117">
        <v>26359</v>
      </c>
      <c r="BU15" s="117">
        <v>28531</v>
      </c>
      <c r="BV15" s="117">
        <v>29201</v>
      </c>
      <c r="BW15" s="117">
        <v>29266</v>
      </c>
      <c r="BX15" s="117">
        <v>29675</v>
      </c>
      <c r="BY15" s="117">
        <v>30629</v>
      </c>
      <c r="BZ15" s="117">
        <v>32164</v>
      </c>
      <c r="CA15" s="117">
        <v>34061</v>
      </c>
      <c r="CB15" s="118">
        <v>35369</v>
      </c>
      <c r="CC15" s="118">
        <v>35857</v>
      </c>
      <c r="CD15" s="118">
        <v>34046</v>
      </c>
      <c r="CE15" s="118">
        <v>34747</v>
      </c>
      <c r="CF15" s="118">
        <v>36104</v>
      </c>
      <c r="CG15" s="13">
        <v>37449</v>
      </c>
      <c r="CH15" s="13">
        <v>38179</v>
      </c>
      <c r="CI15" s="13">
        <v>39097</v>
      </c>
    </row>
    <row r="16" spans="1:87" ht="15.75" customHeight="1" x14ac:dyDescent="0.2">
      <c r="A16" s="57" t="s">
        <v>10</v>
      </c>
      <c r="B16" s="39">
        <v>388</v>
      </c>
      <c r="C16" s="15">
        <v>322</v>
      </c>
      <c r="D16" s="15">
        <v>287</v>
      </c>
      <c r="E16" s="15">
        <v>208</v>
      </c>
      <c r="F16" s="15">
        <v>203</v>
      </c>
      <c r="G16" s="15">
        <v>231</v>
      </c>
      <c r="H16" s="15">
        <v>263</v>
      </c>
      <c r="I16" s="15">
        <v>291</v>
      </c>
      <c r="J16" s="15">
        <v>337</v>
      </c>
      <c r="K16" s="15">
        <v>293</v>
      </c>
      <c r="L16" s="15">
        <v>302</v>
      </c>
      <c r="M16" s="15">
        <v>318</v>
      </c>
      <c r="N16" s="15">
        <v>392</v>
      </c>
      <c r="O16" s="15">
        <v>535</v>
      </c>
      <c r="P16" s="15">
        <v>697</v>
      </c>
      <c r="Q16" s="15">
        <v>762</v>
      </c>
      <c r="R16" s="15">
        <v>798</v>
      </c>
      <c r="S16" s="15">
        <v>819</v>
      </c>
      <c r="T16" s="15">
        <v>856</v>
      </c>
      <c r="U16" s="15">
        <v>986</v>
      </c>
      <c r="V16" s="15">
        <v>929</v>
      </c>
      <c r="W16" s="15">
        <v>982</v>
      </c>
      <c r="X16" s="15">
        <v>1146</v>
      </c>
      <c r="Y16" s="15">
        <v>1228</v>
      </c>
      <c r="Z16" s="15">
        <v>1298</v>
      </c>
      <c r="AA16" s="15">
        <v>1283</v>
      </c>
      <c r="AB16" s="15">
        <v>1339</v>
      </c>
      <c r="AC16" s="15">
        <v>1431</v>
      </c>
      <c r="AD16" s="15">
        <v>1484</v>
      </c>
      <c r="AE16" s="15">
        <v>1531</v>
      </c>
      <c r="AF16" s="15">
        <v>1590</v>
      </c>
      <c r="AG16" s="15">
        <v>1618</v>
      </c>
      <c r="AH16" s="15">
        <v>1715</v>
      </c>
      <c r="AI16" s="15">
        <v>1807</v>
      </c>
      <c r="AJ16" s="15">
        <v>1889</v>
      </c>
      <c r="AK16" s="15">
        <v>1953</v>
      </c>
      <c r="AL16" s="15">
        <v>2112</v>
      </c>
      <c r="AM16" s="15">
        <v>2302</v>
      </c>
      <c r="AN16" s="15">
        <v>2472</v>
      </c>
      <c r="AO16" s="15">
        <v>2684</v>
      </c>
      <c r="AP16" s="15">
        <v>2953</v>
      </c>
      <c r="AQ16" s="15">
        <v>3166</v>
      </c>
      <c r="AR16" s="15">
        <v>3375</v>
      </c>
      <c r="AS16" s="15">
        <v>3696</v>
      </c>
      <c r="AT16" s="15">
        <v>4123</v>
      </c>
      <c r="AU16" s="15">
        <v>4586</v>
      </c>
      <c r="AV16" s="15">
        <v>4935</v>
      </c>
      <c r="AW16" s="15">
        <v>5452</v>
      </c>
      <c r="AX16" s="15">
        <v>6071</v>
      </c>
      <c r="AY16" s="15">
        <v>6750</v>
      </c>
      <c r="AZ16" s="15">
        <v>7598</v>
      </c>
      <c r="BA16" s="15">
        <v>8178</v>
      </c>
      <c r="BB16" s="15">
        <v>9072</v>
      </c>
      <c r="BC16" s="15">
        <v>9631</v>
      </c>
      <c r="BD16" s="15">
        <v>9915</v>
      </c>
      <c r="BE16" s="15">
        <v>11132</v>
      </c>
      <c r="BF16" s="15">
        <v>11631</v>
      </c>
      <c r="BG16" s="15">
        <v>12065</v>
      </c>
      <c r="BH16" s="15">
        <v>12807</v>
      </c>
      <c r="BI16" s="15">
        <v>13564</v>
      </c>
      <c r="BJ16" s="15">
        <v>14612</v>
      </c>
      <c r="BK16" s="15">
        <v>15437</v>
      </c>
      <c r="BL16" s="15">
        <v>16162</v>
      </c>
      <c r="BM16" s="18">
        <v>17175</v>
      </c>
      <c r="BN16" s="18">
        <v>17520</v>
      </c>
      <c r="BO16" s="18">
        <v>18225</v>
      </c>
      <c r="BP16" s="117">
        <v>18879</v>
      </c>
      <c r="BQ16" s="117">
        <v>19854</v>
      </c>
      <c r="BR16" s="117">
        <v>20855</v>
      </c>
      <c r="BS16" s="117">
        <v>22043</v>
      </c>
      <c r="BT16" s="117">
        <v>22763</v>
      </c>
      <c r="BU16" s="117">
        <v>24786</v>
      </c>
      <c r="BV16" s="117">
        <v>25319</v>
      </c>
      <c r="BW16" s="117">
        <v>25809</v>
      </c>
      <c r="BX16" s="117">
        <v>26299</v>
      </c>
      <c r="BY16" s="117">
        <v>27436</v>
      </c>
      <c r="BZ16" s="117">
        <v>28446</v>
      </c>
      <c r="CA16" s="117">
        <v>30034</v>
      </c>
      <c r="CB16" s="118">
        <v>31175</v>
      </c>
      <c r="CC16" s="118">
        <v>32516</v>
      </c>
      <c r="CD16" s="118">
        <v>31910</v>
      </c>
      <c r="CE16" s="118">
        <v>32316</v>
      </c>
      <c r="CF16" s="118">
        <v>33667</v>
      </c>
      <c r="CG16" s="13">
        <v>35643</v>
      </c>
      <c r="CH16" s="13">
        <v>36239</v>
      </c>
      <c r="CI16" s="13">
        <v>37654</v>
      </c>
    </row>
    <row r="17" spans="1:87" ht="15.75" customHeight="1" x14ac:dyDescent="0.2">
      <c r="A17" s="57" t="s">
        <v>11</v>
      </c>
      <c r="B17" s="39">
        <v>410</v>
      </c>
      <c r="C17" s="15">
        <v>354</v>
      </c>
      <c r="D17" s="15">
        <v>315</v>
      </c>
      <c r="E17" s="15">
        <v>239</v>
      </c>
      <c r="F17" s="15">
        <v>226</v>
      </c>
      <c r="G17" s="15">
        <v>264</v>
      </c>
      <c r="H17" s="15">
        <v>289</v>
      </c>
      <c r="I17" s="15">
        <v>328</v>
      </c>
      <c r="J17" s="15">
        <v>352</v>
      </c>
      <c r="K17" s="15">
        <v>347</v>
      </c>
      <c r="L17" s="15">
        <v>358</v>
      </c>
      <c r="M17" s="15">
        <v>363</v>
      </c>
      <c r="N17" s="15">
        <v>448</v>
      </c>
      <c r="O17" s="15">
        <v>590</v>
      </c>
      <c r="P17" s="15">
        <v>785</v>
      </c>
      <c r="Q17" s="15">
        <v>874</v>
      </c>
      <c r="R17" s="15">
        <v>887</v>
      </c>
      <c r="S17" s="15">
        <v>828</v>
      </c>
      <c r="T17" s="15">
        <v>879</v>
      </c>
      <c r="U17" s="15">
        <v>1012</v>
      </c>
      <c r="V17" s="15">
        <v>1070</v>
      </c>
      <c r="W17" s="15">
        <v>1114</v>
      </c>
      <c r="X17" s="15">
        <v>1209</v>
      </c>
      <c r="Y17" s="15">
        <v>1279</v>
      </c>
      <c r="Z17" s="15">
        <v>1344</v>
      </c>
      <c r="AA17" s="15">
        <v>1341</v>
      </c>
      <c r="AB17" s="15">
        <v>1399</v>
      </c>
      <c r="AC17" s="15">
        <v>1505</v>
      </c>
      <c r="AD17" s="15">
        <v>1617</v>
      </c>
      <c r="AE17" s="15">
        <v>1636</v>
      </c>
      <c r="AF17" s="15">
        <v>1687</v>
      </c>
      <c r="AG17" s="15">
        <v>1690</v>
      </c>
      <c r="AH17" s="15">
        <v>1741</v>
      </c>
      <c r="AI17" s="15">
        <v>1805</v>
      </c>
      <c r="AJ17" s="15">
        <v>1907</v>
      </c>
      <c r="AK17" s="15">
        <v>2001</v>
      </c>
      <c r="AL17" s="15">
        <v>2133</v>
      </c>
      <c r="AM17" s="15">
        <v>2322</v>
      </c>
      <c r="AN17" s="15">
        <v>2520</v>
      </c>
      <c r="AO17" s="15">
        <v>2742</v>
      </c>
      <c r="AP17" s="15">
        <v>2888</v>
      </c>
      <c r="AQ17" s="15">
        <v>3090</v>
      </c>
      <c r="AR17" s="15">
        <v>3314</v>
      </c>
      <c r="AS17" s="15">
        <v>3578</v>
      </c>
      <c r="AT17" s="15">
        <v>3979</v>
      </c>
      <c r="AU17" s="15">
        <v>4499</v>
      </c>
      <c r="AV17" s="15">
        <v>4964</v>
      </c>
      <c r="AW17" s="15">
        <v>5555</v>
      </c>
      <c r="AX17" s="15">
        <v>6116</v>
      </c>
      <c r="AY17" s="15">
        <v>6913</v>
      </c>
      <c r="AZ17" s="15">
        <v>7749</v>
      </c>
      <c r="BA17" s="15">
        <v>8777</v>
      </c>
      <c r="BB17" s="15">
        <v>10013</v>
      </c>
      <c r="BC17" s="15">
        <v>10560</v>
      </c>
      <c r="BD17" s="15">
        <v>10897</v>
      </c>
      <c r="BE17" s="15">
        <v>11669</v>
      </c>
      <c r="BF17" s="15">
        <v>12113</v>
      </c>
      <c r="BG17" s="15">
        <v>12005</v>
      </c>
      <c r="BH17" s="15">
        <v>12212</v>
      </c>
      <c r="BI17" s="15">
        <v>13036</v>
      </c>
      <c r="BJ17" s="15">
        <v>13976</v>
      </c>
      <c r="BK17" s="15">
        <v>15173</v>
      </c>
      <c r="BL17" s="15">
        <v>15900</v>
      </c>
      <c r="BM17" s="18">
        <v>16771</v>
      </c>
      <c r="BN17" s="18">
        <v>17413</v>
      </c>
      <c r="BO17" s="18">
        <v>18411</v>
      </c>
      <c r="BP17" s="117">
        <v>19077</v>
      </c>
      <c r="BQ17" s="117">
        <v>19786</v>
      </c>
      <c r="BR17" s="117">
        <v>20681</v>
      </c>
      <c r="BS17" s="117">
        <v>21772</v>
      </c>
      <c r="BT17" s="117">
        <v>22014</v>
      </c>
      <c r="BU17" s="117">
        <v>23570</v>
      </c>
      <c r="BV17" s="117">
        <v>25370</v>
      </c>
      <c r="BW17" s="117">
        <v>25943</v>
      </c>
      <c r="BX17" s="117">
        <v>26701</v>
      </c>
      <c r="BY17" s="117">
        <v>28057</v>
      </c>
      <c r="BZ17" s="117">
        <v>30086</v>
      </c>
      <c r="CA17" s="117">
        <v>33287</v>
      </c>
      <c r="CB17" s="118">
        <v>35794</v>
      </c>
      <c r="CC17" s="118">
        <v>37861</v>
      </c>
      <c r="CD17" s="118">
        <v>36177</v>
      </c>
      <c r="CE17" s="118">
        <v>37039</v>
      </c>
      <c r="CF17" s="118">
        <v>38578</v>
      </c>
      <c r="CG17" s="13">
        <v>40057</v>
      </c>
      <c r="CH17" s="13">
        <v>40689</v>
      </c>
      <c r="CI17" s="13">
        <v>42287</v>
      </c>
    </row>
    <row r="18" spans="1:87" ht="15.75" customHeight="1" x14ac:dyDescent="0.2">
      <c r="A18" s="57" t="s">
        <v>12</v>
      </c>
      <c r="B18" s="39">
        <v>769</v>
      </c>
      <c r="C18" s="15">
        <v>713</v>
      </c>
      <c r="D18" s="15">
        <v>639</v>
      </c>
      <c r="E18" s="15">
        <v>515</v>
      </c>
      <c r="F18" s="15">
        <v>468</v>
      </c>
      <c r="G18" s="15">
        <v>525</v>
      </c>
      <c r="H18" s="15">
        <v>551</v>
      </c>
      <c r="I18" s="15">
        <v>619</v>
      </c>
      <c r="J18" s="15">
        <v>666</v>
      </c>
      <c r="K18" s="15">
        <v>635</v>
      </c>
      <c r="L18" s="15">
        <v>664</v>
      </c>
      <c r="M18" s="15">
        <v>711</v>
      </c>
      <c r="N18" s="15">
        <v>871</v>
      </c>
      <c r="O18" s="15">
        <v>1117</v>
      </c>
      <c r="P18" s="15">
        <v>1288</v>
      </c>
      <c r="Q18" s="15">
        <v>1325</v>
      </c>
      <c r="R18" s="15">
        <v>1313</v>
      </c>
      <c r="S18" s="15">
        <v>1311</v>
      </c>
      <c r="T18" s="15">
        <v>1350</v>
      </c>
      <c r="U18" s="15">
        <v>1497</v>
      </c>
      <c r="V18" s="15">
        <v>1488</v>
      </c>
      <c r="W18" s="15">
        <v>1636</v>
      </c>
      <c r="X18" s="15">
        <v>1811</v>
      </c>
      <c r="Y18" s="15">
        <v>1939</v>
      </c>
      <c r="Z18" s="15">
        <v>2014</v>
      </c>
      <c r="AA18" s="15">
        <v>1934</v>
      </c>
      <c r="AB18" s="15">
        <v>2043</v>
      </c>
      <c r="AC18" s="15">
        <v>2180</v>
      </c>
      <c r="AD18" s="15">
        <v>2262</v>
      </c>
      <c r="AE18" s="15">
        <v>2207</v>
      </c>
      <c r="AF18" s="15">
        <v>2268</v>
      </c>
      <c r="AG18" s="15">
        <v>2349</v>
      </c>
      <c r="AH18" s="15">
        <v>2447</v>
      </c>
      <c r="AI18" s="15">
        <v>2575</v>
      </c>
      <c r="AJ18" s="15">
        <v>2657</v>
      </c>
      <c r="AK18" s="15">
        <v>2813</v>
      </c>
      <c r="AL18" s="15">
        <v>2980</v>
      </c>
      <c r="AM18" s="15">
        <v>3205</v>
      </c>
      <c r="AN18" s="15">
        <v>3437</v>
      </c>
      <c r="AO18" s="15">
        <v>3750</v>
      </c>
      <c r="AP18" s="15">
        <v>4196</v>
      </c>
      <c r="AQ18" s="15">
        <v>4558</v>
      </c>
      <c r="AR18" s="15">
        <v>4883</v>
      </c>
      <c r="AS18" s="15">
        <v>5282</v>
      </c>
      <c r="AT18" s="15">
        <v>5807</v>
      </c>
      <c r="AU18" s="15">
        <v>6370</v>
      </c>
      <c r="AV18" s="15">
        <v>6893</v>
      </c>
      <c r="AW18" s="15">
        <v>7537</v>
      </c>
      <c r="AX18" s="15">
        <v>8179</v>
      </c>
      <c r="AY18" s="15">
        <v>9029</v>
      </c>
      <c r="AZ18" s="15">
        <v>9977</v>
      </c>
      <c r="BA18" s="15">
        <v>11187</v>
      </c>
      <c r="BB18" s="15">
        <v>12388</v>
      </c>
      <c r="BC18" s="15">
        <v>13386</v>
      </c>
      <c r="BD18" s="15">
        <v>14337</v>
      </c>
      <c r="BE18" s="15">
        <v>15803</v>
      </c>
      <c r="BF18" s="15">
        <v>17069</v>
      </c>
      <c r="BG18" s="15">
        <v>18068</v>
      </c>
      <c r="BH18" s="15">
        <v>19208</v>
      </c>
      <c r="BI18" s="15">
        <v>20582</v>
      </c>
      <c r="BJ18" s="15">
        <v>21900</v>
      </c>
      <c r="BK18" s="15">
        <v>22852</v>
      </c>
      <c r="BL18" s="15">
        <v>23304</v>
      </c>
      <c r="BM18" s="18">
        <v>24139</v>
      </c>
      <c r="BN18" s="18">
        <v>24720</v>
      </c>
      <c r="BO18" s="18">
        <v>25587</v>
      </c>
      <c r="BP18" s="117">
        <v>26393</v>
      </c>
      <c r="BQ18" s="117">
        <v>27393</v>
      </c>
      <c r="BR18" s="117">
        <v>28666</v>
      </c>
      <c r="BS18" s="117">
        <v>30317</v>
      </c>
      <c r="BT18" s="117">
        <v>31796</v>
      </c>
      <c r="BU18" s="117">
        <v>34681</v>
      </c>
      <c r="BV18" s="117">
        <v>36276</v>
      </c>
      <c r="BW18" s="117">
        <v>37160</v>
      </c>
      <c r="BX18" s="117">
        <v>38200</v>
      </c>
      <c r="BY18" s="117">
        <v>40598</v>
      </c>
      <c r="BZ18" s="117">
        <v>42547</v>
      </c>
      <c r="CA18" s="117">
        <v>44858</v>
      </c>
      <c r="CB18" s="118">
        <v>46839</v>
      </c>
      <c r="CC18" s="118">
        <v>48864</v>
      </c>
      <c r="CD18" s="118">
        <v>47611</v>
      </c>
      <c r="CE18" s="118">
        <v>49023</v>
      </c>
      <c r="CF18" s="118">
        <v>51038</v>
      </c>
      <c r="CG18" s="13">
        <v>53816</v>
      </c>
      <c r="CH18" s="13">
        <v>54259</v>
      </c>
      <c r="CI18" s="13">
        <v>55143</v>
      </c>
    </row>
    <row r="19" spans="1:87" ht="15.75" customHeight="1" x14ac:dyDescent="0.2">
      <c r="A19" s="57" t="s">
        <v>13</v>
      </c>
      <c r="B19" s="39">
        <v>279</v>
      </c>
      <c r="C19" s="15">
        <v>198</v>
      </c>
      <c r="D19" s="15">
        <v>170</v>
      </c>
      <c r="E19" s="15">
        <v>123</v>
      </c>
      <c r="F19" s="15">
        <v>127</v>
      </c>
      <c r="G19" s="15">
        <v>168</v>
      </c>
      <c r="H19" s="15">
        <v>174</v>
      </c>
      <c r="I19" s="15">
        <v>222</v>
      </c>
      <c r="J19" s="15">
        <v>219</v>
      </c>
      <c r="K19" s="15">
        <v>196</v>
      </c>
      <c r="L19" s="15">
        <v>201</v>
      </c>
      <c r="M19" s="15">
        <v>211</v>
      </c>
      <c r="N19" s="15">
        <v>302</v>
      </c>
      <c r="O19" s="15">
        <v>434</v>
      </c>
      <c r="P19" s="15">
        <v>529</v>
      </c>
      <c r="Q19" s="15">
        <v>623</v>
      </c>
      <c r="R19" s="15">
        <v>623</v>
      </c>
      <c r="S19" s="15">
        <v>604</v>
      </c>
      <c r="T19" s="15">
        <v>660</v>
      </c>
      <c r="U19" s="15">
        <v>790</v>
      </c>
      <c r="V19" s="15">
        <v>699</v>
      </c>
      <c r="W19" s="15">
        <v>765</v>
      </c>
      <c r="X19" s="15">
        <v>845</v>
      </c>
      <c r="Y19" s="15">
        <v>902</v>
      </c>
      <c r="Z19" s="15">
        <v>934</v>
      </c>
      <c r="AA19" s="15">
        <v>920</v>
      </c>
      <c r="AB19" s="15">
        <v>1041</v>
      </c>
      <c r="AC19" s="15">
        <v>1047</v>
      </c>
      <c r="AD19" s="15">
        <v>1057</v>
      </c>
      <c r="AE19" s="15">
        <v>1149</v>
      </c>
      <c r="AF19" s="15">
        <v>1240</v>
      </c>
      <c r="AG19" s="15">
        <v>1228</v>
      </c>
      <c r="AH19" s="15">
        <v>1312</v>
      </c>
      <c r="AI19" s="15">
        <v>1348</v>
      </c>
      <c r="AJ19" s="15">
        <v>1484</v>
      </c>
      <c r="AK19" s="15">
        <v>1541</v>
      </c>
      <c r="AL19" s="15">
        <v>1669</v>
      </c>
      <c r="AM19" s="15">
        <v>1816</v>
      </c>
      <c r="AN19" s="15">
        <v>1983</v>
      </c>
      <c r="AO19" s="15">
        <v>2179</v>
      </c>
      <c r="AP19" s="15">
        <v>2389</v>
      </c>
      <c r="AQ19" s="15">
        <v>2617</v>
      </c>
      <c r="AR19" s="15">
        <v>2847</v>
      </c>
      <c r="AS19" s="15">
        <v>3187</v>
      </c>
      <c r="AT19" s="15">
        <v>3591</v>
      </c>
      <c r="AU19" s="15">
        <v>3913</v>
      </c>
      <c r="AV19" s="15">
        <v>4203</v>
      </c>
      <c r="AW19" s="15">
        <v>4744</v>
      </c>
      <c r="AX19" s="15">
        <v>5232</v>
      </c>
      <c r="AY19" s="15">
        <v>5766</v>
      </c>
      <c r="AZ19" s="15">
        <v>6485</v>
      </c>
      <c r="BA19" s="15">
        <v>7007</v>
      </c>
      <c r="BB19" s="15">
        <v>7849</v>
      </c>
      <c r="BC19" s="15">
        <v>8238</v>
      </c>
      <c r="BD19" s="15">
        <v>8576</v>
      </c>
      <c r="BE19" s="15">
        <v>9417</v>
      </c>
      <c r="BF19" s="15">
        <v>9892</v>
      </c>
      <c r="BG19" s="15">
        <v>10194</v>
      </c>
      <c r="BH19" s="15">
        <v>10802</v>
      </c>
      <c r="BI19" s="15">
        <v>11561</v>
      </c>
      <c r="BJ19" s="15">
        <v>12495</v>
      </c>
      <c r="BK19" s="15">
        <v>13089</v>
      </c>
      <c r="BL19" s="15">
        <v>13702</v>
      </c>
      <c r="BM19" s="18">
        <v>14559</v>
      </c>
      <c r="BN19" s="18">
        <v>15290</v>
      </c>
      <c r="BO19" s="18">
        <v>16291</v>
      </c>
      <c r="BP19" s="117">
        <v>16885</v>
      </c>
      <c r="BQ19" s="117">
        <v>17702</v>
      </c>
      <c r="BR19" s="117">
        <v>18550</v>
      </c>
      <c r="BS19" s="117">
        <v>19545</v>
      </c>
      <c r="BT19" s="117">
        <v>20053</v>
      </c>
      <c r="BU19" s="117">
        <v>21555</v>
      </c>
      <c r="BV19" s="117">
        <v>22817</v>
      </c>
      <c r="BW19" s="117">
        <v>23143</v>
      </c>
      <c r="BX19" s="117">
        <v>23991</v>
      </c>
      <c r="BY19" s="117">
        <v>25157</v>
      </c>
      <c r="BZ19" s="117">
        <v>26819</v>
      </c>
      <c r="CA19" s="117">
        <v>27917</v>
      </c>
      <c r="CB19" s="118">
        <v>29568</v>
      </c>
      <c r="CC19" s="118">
        <v>30945</v>
      </c>
      <c r="CD19" s="118">
        <v>30045</v>
      </c>
      <c r="CE19" s="118">
        <v>31071</v>
      </c>
      <c r="CF19" s="118">
        <v>32176</v>
      </c>
      <c r="CG19" s="13">
        <v>33657</v>
      </c>
      <c r="CH19" s="13">
        <v>34478</v>
      </c>
      <c r="CI19" s="13">
        <v>34333</v>
      </c>
    </row>
    <row r="20" spans="1:87" ht="15.75" customHeight="1" x14ac:dyDescent="0.2">
      <c r="A20" s="57" t="s">
        <v>14</v>
      </c>
      <c r="B20" s="39">
        <v>328</v>
      </c>
      <c r="C20" s="15">
        <v>288</v>
      </c>
      <c r="D20" s="15">
        <v>245</v>
      </c>
      <c r="E20" s="15">
        <v>184</v>
      </c>
      <c r="F20" s="15">
        <v>204</v>
      </c>
      <c r="G20" s="15">
        <v>248</v>
      </c>
      <c r="H20" s="15">
        <v>267</v>
      </c>
      <c r="I20" s="15">
        <v>293</v>
      </c>
      <c r="J20" s="15">
        <v>321</v>
      </c>
      <c r="K20" s="15">
        <v>291</v>
      </c>
      <c r="L20" s="15">
        <v>311</v>
      </c>
      <c r="M20" s="15">
        <v>321</v>
      </c>
      <c r="N20" s="15">
        <v>419</v>
      </c>
      <c r="O20" s="15">
        <v>568</v>
      </c>
      <c r="P20" s="15">
        <v>690</v>
      </c>
      <c r="Q20" s="15">
        <v>761</v>
      </c>
      <c r="R20" s="15">
        <v>817</v>
      </c>
      <c r="S20" s="15">
        <v>857</v>
      </c>
      <c r="T20" s="15">
        <v>890</v>
      </c>
      <c r="U20" s="15">
        <v>993</v>
      </c>
      <c r="V20" s="15">
        <v>961</v>
      </c>
      <c r="W20" s="15">
        <v>1071</v>
      </c>
      <c r="X20" s="15">
        <v>1187</v>
      </c>
      <c r="Y20" s="15">
        <v>1224</v>
      </c>
      <c r="Z20" s="15">
        <v>1268</v>
      </c>
      <c r="AA20" s="15">
        <v>1289</v>
      </c>
      <c r="AB20" s="15">
        <v>1363</v>
      </c>
      <c r="AC20" s="15">
        <v>1432</v>
      </c>
      <c r="AD20" s="15">
        <v>1419</v>
      </c>
      <c r="AE20" s="15">
        <v>1497</v>
      </c>
      <c r="AF20" s="15">
        <v>1573</v>
      </c>
      <c r="AG20" s="15">
        <v>1621</v>
      </c>
      <c r="AH20" s="15">
        <v>1680</v>
      </c>
      <c r="AI20" s="15">
        <v>1788</v>
      </c>
      <c r="AJ20" s="15">
        <v>1866</v>
      </c>
      <c r="AK20" s="15">
        <v>1998</v>
      </c>
      <c r="AL20" s="15">
        <v>2128</v>
      </c>
      <c r="AM20" s="15">
        <v>2346</v>
      </c>
      <c r="AN20" s="15">
        <v>2510</v>
      </c>
      <c r="AO20" s="15">
        <v>2738</v>
      </c>
      <c r="AP20" s="15">
        <v>3036</v>
      </c>
      <c r="AQ20" s="15">
        <v>3267</v>
      </c>
      <c r="AR20" s="15">
        <v>3496</v>
      </c>
      <c r="AS20" s="15">
        <v>3884</v>
      </c>
      <c r="AT20" s="15">
        <v>4349</v>
      </c>
      <c r="AU20" s="15">
        <v>4730</v>
      </c>
      <c r="AV20" s="15">
        <v>5046</v>
      </c>
      <c r="AW20" s="15">
        <v>5579</v>
      </c>
      <c r="AX20" s="15">
        <v>6040</v>
      </c>
      <c r="AY20" s="15">
        <v>6744</v>
      </c>
      <c r="AZ20" s="15">
        <v>7403</v>
      </c>
      <c r="BA20" s="15">
        <v>8195</v>
      </c>
      <c r="BB20" s="15">
        <v>9158</v>
      </c>
      <c r="BC20" s="15">
        <v>9720</v>
      </c>
      <c r="BD20" s="15">
        <v>10527</v>
      </c>
      <c r="BE20" s="15">
        <v>11842</v>
      </c>
      <c r="BF20" s="15">
        <v>12699</v>
      </c>
      <c r="BG20" s="15">
        <v>13481</v>
      </c>
      <c r="BH20" s="15">
        <v>14306</v>
      </c>
      <c r="BI20" s="15">
        <v>15398</v>
      </c>
      <c r="BJ20" s="15">
        <v>16497</v>
      </c>
      <c r="BK20" s="15">
        <v>17246</v>
      </c>
      <c r="BL20" s="15">
        <v>17677</v>
      </c>
      <c r="BM20" s="18">
        <v>18842</v>
      </c>
      <c r="BN20" s="18">
        <v>19575</v>
      </c>
      <c r="BO20" s="18">
        <v>20400</v>
      </c>
      <c r="BP20" s="117">
        <v>21295</v>
      </c>
      <c r="BQ20" s="117">
        <v>22320</v>
      </c>
      <c r="BR20" s="117">
        <v>23530</v>
      </c>
      <c r="BS20" s="117">
        <v>24743</v>
      </c>
      <c r="BT20" s="117">
        <v>25560</v>
      </c>
      <c r="BU20" s="117">
        <v>27914</v>
      </c>
      <c r="BV20" s="117">
        <v>28382</v>
      </c>
      <c r="BW20" s="117">
        <v>28460</v>
      </c>
      <c r="BX20" s="117">
        <v>28955</v>
      </c>
      <c r="BY20" s="117">
        <v>30557</v>
      </c>
      <c r="BZ20" s="117">
        <v>32035</v>
      </c>
      <c r="CA20" s="117">
        <v>33373</v>
      </c>
      <c r="CB20" s="118">
        <v>34761</v>
      </c>
      <c r="CC20" s="118">
        <v>35741</v>
      </c>
      <c r="CD20" s="118">
        <v>34147</v>
      </c>
      <c r="CE20" s="118">
        <v>35007</v>
      </c>
      <c r="CF20" s="118">
        <v>36164</v>
      </c>
      <c r="CG20" s="13">
        <v>37910</v>
      </c>
      <c r="CH20" s="13">
        <v>38457</v>
      </c>
      <c r="CI20" s="13">
        <v>39646</v>
      </c>
    </row>
    <row r="21" spans="1:87" ht="15.75" customHeight="1" x14ac:dyDescent="0.2">
      <c r="A21" s="57" t="s">
        <v>15</v>
      </c>
      <c r="B21" s="39">
        <v>452</v>
      </c>
      <c r="C21" s="15">
        <v>367</v>
      </c>
      <c r="D21" s="15">
        <v>298</v>
      </c>
      <c r="E21" s="15">
        <v>214</v>
      </c>
      <c r="F21" s="15">
        <v>220</v>
      </c>
      <c r="G21" s="15">
        <v>251</v>
      </c>
      <c r="H21" s="15">
        <v>296</v>
      </c>
      <c r="I21" s="15">
        <v>321</v>
      </c>
      <c r="J21" s="15">
        <v>374</v>
      </c>
      <c r="K21" s="15">
        <v>344</v>
      </c>
      <c r="L21" s="15">
        <v>347</v>
      </c>
      <c r="M21" s="15">
        <v>371</v>
      </c>
      <c r="N21" s="15">
        <v>429</v>
      </c>
      <c r="O21" s="15">
        <v>622</v>
      </c>
      <c r="P21" s="15">
        <v>780</v>
      </c>
      <c r="Q21" s="15">
        <v>943</v>
      </c>
      <c r="R21" s="15">
        <v>966</v>
      </c>
      <c r="S21" s="15">
        <v>944</v>
      </c>
      <c r="T21" s="15">
        <v>1017</v>
      </c>
      <c r="U21" s="15">
        <v>1134</v>
      </c>
      <c r="V21" s="15">
        <v>1166</v>
      </c>
      <c r="W21" s="15">
        <v>1145</v>
      </c>
      <c r="X21" s="15">
        <v>1291</v>
      </c>
      <c r="Y21" s="15">
        <v>1403</v>
      </c>
      <c r="Z21" s="15">
        <v>1479</v>
      </c>
      <c r="AA21" s="15">
        <v>1461</v>
      </c>
      <c r="AB21" s="15">
        <v>1518</v>
      </c>
      <c r="AC21" s="15">
        <v>1599</v>
      </c>
      <c r="AD21" s="15">
        <v>1661</v>
      </c>
      <c r="AE21" s="15">
        <v>1802</v>
      </c>
      <c r="AF21" s="15">
        <v>1863</v>
      </c>
      <c r="AG21" s="15">
        <v>1921</v>
      </c>
      <c r="AH21" s="15">
        <v>1949</v>
      </c>
      <c r="AI21" s="15">
        <v>1993</v>
      </c>
      <c r="AJ21" s="15">
        <v>2049</v>
      </c>
      <c r="AK21" s="15">
        <v>2189</v>
      </c>
      <c r="AL21" s="15">
        <v>2351</v>
      </c>
      <c r="AM21" s="15">
        <v>2503</v>
      </c>
      <c r="AN21" s="15">
        <v>2690</v>
      </c>
      <c r="AO21" s="15">
        <v>2933</v>
      </c>
      <c r="AP21" s="15">
        <v>3200</v>
      </c>
      <c r="AQ21" s="15">
        <v>3475</v>
      </c>
      <c r="AR21" s="15">
        <v>3716</v>
      </c>
      <c r="AS21" s="15">
        <v>4017</v>
      </c>
      <c r="AT21" s="15">
        <v>4518</v>
      </c>
      <c r="AU21" s="15">
        <v>4977</v>
      </c>
      <c r="AV21" s="15">
        <v>5497</v>
      </c>
      <c r="AW21" s="15">
        <v>5978</v>
      </c>
      <c r="AX21" s="15">
        <v>6578</v>
      </c>
      <c r="AY21" s="15">
        <v>7348</v>
      </c>
      <c r="AZ21" s="15">
        <v>8403</v>
      </c>
      <c r="BA21" s="15">
        <v>9506</v>
      </c>
      <c r="BB21" s="15">
        <v>10966</v>
      </c>
      <c r="BC21" s="15">
        <v>11833</v>
      </c>
      <c r="BD21" s="15">
        <v>11776</v>
      </c>
      <c r="BE21" s="15">
        <v>12732</v>
      </c>
      <c r="BF21" s="15">
        <v>13332</v>
      </c>
      <c r="BG21" s="15">
        <v>13309</v>
      </c>
      <c r="BH21" s="15">
        <v>13448</v>
      </c>
      <c r="BI21" s="15">
        <v>14216</v>
      </c>
      <c r="BJ21" s="15">
        <v>15272</v>
      </c>
      <c r="BK21" s="15">
        <v>16187</v>
      </c>
      <c r="BL21" s="15">
        <v>16554</v>
      </c>
      <c r="BM21" s="18">
        <v>17376</v>
      </c>
      <c r="BN21" s="18">
        <v>17814</v>
      </c>
      <c r="BO21" s="18">
        <v>18374</v>
      </c>
      <c r="BP21" s="117">
        <v>18861</v>
      </c>
      <c r="BQ21" s="117">
        <v>19743</v>
      </c>
      <c r="BR21" s="117">
        <v>20671</v>
      </c>
      <c r="BS21" s="117">
        <v>21766</v>
      </c>
      <c r="BT21" s="117">
        <v>22567</v>
      </c>
      <c r="BU21" s="117">
        <v>24605</v>
      </c>
      <c r="BV21" s="117">
        <v>26218</v>
      </c>
      <c r="BW21" s="117">
        <v>26218</v>
      </c>
      <c r="BX21" s="117">
        <v>26909</v>
      </c>
      <c r="BY21" s="117">
        <v>28789</v>
      </c>
      <c r="BZ21" s="117">
        <v>30469</v>
      </c>
      <c r="CA21" s="117">
        <v>33040</v>
      </c>
      <c r="CB21" s="118">
        <v>34329</v>
      </c>
      <c r="CC21" s="118">
        <v>37694</v>
      </c>
      <c r="CD21" s="118">
        <v>34001</v>
      </c>
      <c r="CE21" s="118">
        <v>35389</v>
      </c>
      <c r="CF21" s="118">
        <v>37277</v>
      </c>
      <c r="CG21" s="13">
        <v>40620</v>
      </c>
      <c r="CH21" s="13">
        <v>41586</v>
      </c>
      <c r="CI21" s="13">
        <v>43138</v>
      </c>
    </row>
    <row r="22" spans="1:87" ht="15.75" customHeight="1" x14ac:dyDescent="0.2">
      <c r="A22" s="57" t="s">
        <v>16</v>
      </c>
      <c r="B22" s="39">
        <v>267</v>
      </c>
      <c r="C22" s="15">
        <v>239</v>
      </c>
      <c r="D22" s="15">
        <v>203</v>
      </c>
      <c r="E22" s="15">
        <v>156</v>
      </c>
      <c r="F22" s="15">
        <v>172</v>
      </c>
      <c r="G22" s="15">
        <v>207</v>
      </c>
      <c r="H22" s="15">
        <v>227</v>
      </c>
      <c r="I22" s="15">
        <v>255</v>
      </c>
      <c r="J22" s="15">
        <v>270</v>
      </c>
      <c r="K22" s="15">
        <v>247</v>
      </c>
      <c r="L22" s="15">
        <v>273</v>
      </c>
      <c r="M22" s="15">
        <v>307</v>
      </c>
      <c r="N22" s="15">
        <v>392</v>
      </c>
      <c r="O22" s="15">
        <v>542</v>
      </c>
      <c r="P22" s="15">
        <v>646</v>
      </c>
      <c r="Q22" s="15">
        <v>729</v>
      </c>
      <c r="R22" s="15">
        <v>749</v>
      </c>
      <c r="S22" s="15">
        <v>773</v>
      </c>
      <c r="T22" s="15">
        <v>786</v>
      </c>
      <c r="U22" s="15">
        <v>903</v>
      </c>
      <c r="V22" s="15">
        <v>865</v>
      </c>
      <c r="W22" s="15">
        <v>920</v>
      </c>
      <c r="X22" s="15">
        <v>1112</v>
      </c>
      <c r="Y22" s="15">
        <v>1191</v>
      </c>
      <c r="Z22" s="15">
        <v>1229</v>
      </c>
      <c r="AA22" s="15">
        <v>1160</v>
      </c>
      <c r="AB22" s="15">
        <v>1224</v>
      </c>
      <c r="AC22" s="15">
        <v>1255</v>
      </c>
      <c r="AD22" s="15">
        <v>1280</v>
      </c>
      <c r="AE22" s="15">
        <v>1308</v>
      </c>
      <c r="AF22" s="15">
        <v>1384</v>
      </c>
      <c r="AG22" s="15">
        <v>1428</v>
      </c>
      <c r="AH22" s="15">
        <v>1488</v>
      </c>
      <c r="AI22" s="15">
        <v>1590</v>
      </c>
      <c r="AJ22" s="15">
        <v>1656</v>
      </c>
      <c r="AK22" s="15">
        <v>1773</v>
      </c>
      <c r="AL22" s="15">
        <v>1940</v>
      </c>
      <c r="AM22" s="15">
        <v>2156</v>
      </c>
      <c r="AN22" s="15">
        <v>2320</v>
      </c>
      <c r="AO22" s="15">
        <v>2547</v>
      </c>
      <c r="AP22" s="15">
        <v>2813</v>
      </c>
      <c r="AQ22" s="15">
        <v>3051</v>
      </c>
      <c r="AR22" s="15">
        <v>3265</v>
      </c>
      <c r="AS22" s="15">
        <v>3592</v>
      </c>
      <c r="AT22" s="15">
        <v>4017</v>
      </c>
      <c r="AU22" s="15">
        <v>4450</v>
      </c>
      <c r="AV22" s="15">
        <v>4731</v>
      </c>
      <c r="AW22" s="15">
        <v>5256</v>
      </c>
      <c r="AX22" s="15">
        <v>5669</v>
      </c>
      <c r="AY22" s="15">
        <v>6303</v>
      </c>
      <c r="AZ22" s="15">
        <v>6990</v>
      </c>
      <c r="BA22" s="15">
        <v>7743</v>
      </c>
      <c r="BB22" s="15">
        <v>8619</v>
      </c>
      <c r="BC22" s="15">
        <v>9089</v>
      </c>
      <c r="BD22" s="15">
        <v>9806</v>
      </c>
      <c r="BE22" s="15">
        <v>10945</v>
      </c>
      <c r="BF22" s="15">
        <v>11666</v>
      </c>
      <c r="BG22" s="15">
        <v>12235</v>
      </c>
      <c r="BH22" s="15">
        <v>12968</v>
      </c>
      <c r="BI22" s="15">
        <v>13924</v>
      </c>
      <c r="BJ22" s="15">
        <v>14864</v>
      </c>
      <c r="BK22" s="15">
        <v>15894</v>
      </c>
      <c r="BL22" s="15">
        <v>16241</v>
      </c>
      <c r="BM22" s="18">
        <v>16953</v>
      </c>
      <c r="BN22" s="18">
        <v>17531</v>
      </c>
      <c r="BO22" s="18">
        <v>18365</v>
      </c>
      <c r="BP22" s="117">
        <v>19124</v>
      </c>
      <c r="BQ22" s="117">
        <v>20058</v>
      </c>
      <c r="BR22" s="117">
        <v>20987</v>
      </c>
      <c r="BS22" s="117">
        <v>22161</v>
      </c>
      <c r="BT22" s="117">
        <v>23075</v>
      </c>
      <c r="BU22" s="117">
        <v>25081</v>
      </c>
      <c r="BV22" s="117">
        <v>25648</v>
      </c>
      <c r="BW22" s="117">
        <v>26069</v>
      </c>
      <c r="BX22" s="117">
        <v>26684</v>
      </c>
      <c r="BY22" s="117">
        <v>27903</v>
      </c>
      <c r="BZ22" s="117">
        <v>29223</v>
      </c>
      <c r="CA22" s="117">
        <v>30794</v>
      </c>
      <c r="CB22" s="118">
        <v>31990</v>
      </c>
      <c r="CC22" s="118">
        <v>32971</v>
      </c>
      <c r="CD22" s="118">
        <v>31653</v>
      </c>
      <c r="CE22" s="118">
        <v>32462</v>
      </c>
      <c r="CF22" s="118">
        <v>33673</v>
      </c>
      <c r="CG22" s="13">
        <v>35056</v>
      </c>
      <c r="CH22" s="13">
        <v>35453</v>
      </c>
      <c r="CI22" s="13">
        <v>36934</v>
      </c>
    </row>
    <row r="23" spans="1:87" ht="15.75" customHeight="1" x14ac:dyDescent="0.2">
      <c r="A23" s="57" t="s">
        <v>17</v>
      </c>
      <c r="B23" s="39">
        <v>374</v>
      </c>
      <c r="C23" s="15">
        <v>322</v>
      </c>
      <c r="D23" s="15">
        <v>273</v>
      </c>
      <c r="E23" s="15">
        <v>194</v>
      </c>
      <c r="F23" s="15">
        <v>201</v>
      </c>
      <c r="G23" s="15">
        <v>242</v>
      </c>
      <c r="H23" s="15">
        <v>262</v>
      </c>
      <c r="I23" s="15">
        <v>302</v>
      </c>
      <c r="J23" s="15">
        <v>331</v>
      </c>
      <c r="K23" s="15">
        <v>297</v>
      </c>
      <c r="L23" s="15">
        <v>309</v>
      </c>
      <c r="M23" s="15">
        <v>337</v>
      </c>
      <c r="N23" s="15">
        <v>433</v>
      </c>
      <c r="O23" s="15">
        <v>559</v>
      </c>
      <c r="P23" s="15">
        <v>726</v>
      </c>
      <c r="Q23" s="15">
        <v>861</v>
      </c>
      <c r="R23" s="15">
        <v>908</v>
      </c>
      <c r="S23" s="15">
        <v>865</v>
      </c>
      <c r="T23" s="15">
        <v>884</v>
      </c>
      <c r="U23" s="15">
        <v>956</v>
      </c>
      <c r="V23" s="15">
        <v>944</v>
      </c>
      <c r="W23" s="15">
        <v>1021</v>
      </c>
      <c r="X23" s="15">
        <v>1116</v>
      </c>
      <c r="Y23" s="15">
        <v>1172</v>
      </c>
      <c r="Z23" s="15">
        <v>1270</v>
      </c>
      <c r="AA23" s="15">
        <v>1268</v>
      </c>
      <c r="AB23" s="15">
        <v>1320</v>
      </c>
      <c r="AC23" s="15">
        <v>1416</v>
      </c>
      <c r="AD23" s="15">
        <v>1470</v>
      </c>
      <c r="AE23" s="15">
        <v>1519</v>
      </c>
      <c r="AF23" s="15">
        <v>1606</v>
      </c>
      <c r="AG23" s="15">
        <v>1625</v>
      </c>
      <c r="AH23" s="15">
        <v>1696</v>
      </c>
      <c r="AI23" s="15">
        <v>1777</v>
      </c>
      <c r="AJ23" s="15">
        <v>1859</v>
      </c>
      <c r="AK23" s="15">
        <v>1972</v>
      </c>
      <c r="AL23" s="15">
        <v>2135</v>
      </c>
      <c r="AM23" s="15">
        <v>2338</v>
      </c>
      <c r="AN23" s="15">
        <v>2482</v>
      </c>
      <c r="AO23" s="15">
        <v>2753</v>
      </c>
      <c r="AP23" s="15">
        <v>2948</v>
      </c>
      <c r="AQ23" s="15">
        <v>3170</v>
      </c>
      <c r="AR23" s="15">
        <v>3435</v>
      </c>
      <c r="AS23" s="15">
        <v>3796</v>
      </c>
      <c r="AT23" s="15">
        <v>4280</v>
      </c>
      <c r="AU23" s="15">
        <v>4680</v>
      </c>
      <c r="AV23" s="15">
        <v>5024</v>
      </c>
      <c r="AW23" s="15">
        <v>5568</v>
      </c>
      <c r="AX23" s="15">
        <v>6087</v>
      </c>
      <c r="AY23" s="15">
        <v>6857</v>
      </c>
      <c r="AZ23" s="15">
        <v>7552</v>
      </c>
      <c r="BA23" s="15">
        <v>8259</v>
      </c>
      <c r="BB23" s="15">
        <v>9163</v>
      </c>
      <c r="BC23" s="15">
        <v>9739</v>
      </c>
      <c r="BD23" s="15">
        <v>10329</v>
      </c>
      <c r="BE23" s="15">
        <v>11515</v>
      </c>
      <c r="BF23" s="15">
        <v>12297</v>
      </c>
      <c r="BG23" s="15">
        <v>13035</v>
      </c>
      <c r="BH23" s="15">
        <v>13885</v>
      </c>
      <c r="BI23" s="15">
        <v>14856</v>
      </c>
      <c r="BJ23" s="15">
        <v>15833</v>
      </c>
      <c r="BK23" s="15">
        <v>16692</v>
      </c>
      <c r="BL23" s="15">
        <v>17298</v>
      </c>
      <c r="BM23" s="18">
        <v>18577</v>
      </c>
      <c r="BN23" s="18">
        <v>19284</v>
      </c>
      <c r="BO23" s="18">
        <v>20233</v>
      </c>
      <c r="BP23" s="117">
        <v>21174</v>
      </c>
      <c r="BQ23" s="117">
        <v>21854</v>
      </c>
      <c r="BR23" s="117">
        <v>22676</v>
      </c>
      <c r="BS23" s="117">
        <v>23989</v>
      </c>
      <c r="BT23" s="117">
        <v>24898</v>
      </c>
      <c r="BU23" s="117">
        <v>26691</v>
      </c>
      <c r="BV23" s="117">
        <v>27525</v>
      </c>
      <c r="BW23" s="117">
        <v>28123</v>
      </c>
      <c r="BX23" s="117">
        <v>28992</v>
      </c>
      <c r="BY23" s="117">
        <v>30246</v>
      </c>
      <c r="BZ23" s="117">
        <v>31294</v>
      </c>
      <c r="CA23" s="117">
        <v>32885</v>
      </c>
      <c r="CB23" s="118">
        <v>34221</v>
      </c>
      <c r="CC23" s="118">
        <v>35112</v>
      </c>
      <c r="CD23" s="118">
        <v>33774</v>
      </c>
      <c r="CE23" s="118">
        <v>34921</v>
      </c>
      <c r="CF23" s="118">
        <v>36533</v>
      </c>
      <c r="CG23" s="13">
        <v>38752</v>
      </c>
      <c r="CH23" s="13">
        <v>39324</v>
      </c>
      <c r="CI23" s="13">
        <v>40654</v>
      </c>
    </row>
    <row r="24" spans="1:87" ht="15.75" customHeight="1" x14ac:dyDescent="0.2">
      <c r="A24" s="57" t="s">
        <v>18</v>
      </c>
      <c r="B24" s="39">
        <v>476</v>
      </c>
      <c r="C24" s="15">
        <v>410</v>
      </c>
      <c r="D24" s="15">
        <v>345</v>
      </c>
      <c r="E24" s="15">
        <v>264</v>
      </c>
      <c r="F24" s="15">
        <v>255</v>
      </c>
      <c r="G24" s="15">
        <v>293</v>
      </c>
      <c r="H24" s="15">
        <v>325</v>
      </c>
      <c r="I24" s="15">
        <v>372</v>
      </c>
      <c r="J24" s="15">
        <v>418</v>
      </c>
      <c r="K24" s="15">
        <v>403</v>
      </c>
      <c r="L24" s="15">
        <v>416</v>
      </c>
      <c r="M24" s="15">
        <v>436</v>
      </c>
      <c r="N24" s="15">
        <v>526</v>
      </c>
      <c r="O24" s="15">
        <v>717</v>
      </c>
      <c r="P24" s="15">
        <v>942</v>
      </c>
      <c r="Q24" s="15">
        <v>1043</v>
      </c>
      <c r="R24" s="15">
        <v>1057</v>
      </c>
      <c r="S24" s="15">
        <v>1040</v>
      </c>
      <c r="T24" s="15">
        <v>1137</v>
      </c>
      <c r="U24" s="15">
        <v>1207</v>
      </c>
      <c r="V24" s="15">
        <v>1296</v>
      </c>
      <c r="W24" s="15">
        <v>1360</v>
      </c>
      <c r="X24" s="15">
        <v>1486</v>
      </c>
      <c r="Y24" s="15">
        <v>1562</v>
      </c>
      <c r="Z24" s="15">
        <v>1597</v>
      </c>
      <c r="AA24" s="15">
        <v>1631</v>
      </c>
      <c r="AB24" s="15">
        <v>1702</v>
      </c>
      <c r="AC24" s="15">
        <v>1789</v>
      </c>
      <c r="AD24" s="15">
        <v>1859</v>
      </c>
      <c r="AE24" s="15">
        <v>1881</v>
      </c>
      <c r="AF24" s="15">
        <v>1958</v>
      </c>
      <c r="AG24" s="15">
        <v>1965</v>
      </c>
      <c r="AH24" s="15">
        <v>2033</v>
      </c>
      <c r="AI24" s="15">
        <v>2085</v>
      </c>
      <c r="AJ24" s="15">
        <v>2159</v>
      </c>
      <c r="AK24" s="15">
        <v>2288</v>
      </c>
      <c r="AL24" s="15">
        <v>2434</v>
      </c>
      <c r="AM24" s="15">
        <v>2627</v>
      </c>
      <c r="AN24" s="15">
        <v>2840</v>
      </c>
      <c r="AO24" s="15">
        <v>3105</v>
      </c>
      <c r="AP24" s="15">
        <v>3361</v>
      </c>
      <c r="AQ24" s="15">
        <v>3633</v>
      </c>
      <c r="AR24" s="15">
        <v>3847</v>
      </c>
      <c r="AS24" s="15">
        <v>4181</v>
      </c>
      <c r="AT24" s="15">
        <v>4665</v>
      </c>
      <c r="AU24" s="15">
        <v>5176</v>
      </c>
      <c r="AV24" s="15">
        <v>5747</v>
      </c>
      <c r="AW24" s="15">
        <v>6355</v>
      </c>
      <c r="AX24" s="15">
        <v>6954</v>
      </c>
      <c r="AY24" s="15">
        <v>7860</v>
      </c>
      <c r="AZ24" s="15">
        <v>8841</v>
      </c>
      <c r="BA24" s="15">
        <v>9880</v>
      </c>
      <c r="BB24" s="15">
        <v>11344</v>
      </c>
      <c r="BC24" s="15">
        <v>11987</v>
      </c>
      <c r="BD24" s="15">
        <v>12372</v>
      </c>
      <c r="BE24" s="15">
        <v>13471</v>
      </c>
      <c r="BF24" s="15">
        <v>14272</v>
      </c>
      <c r="BG24" s="15">
        <v>14215</v>
      </c>
      <c r="BH24" s="15">
        <v>14479</v>
      </c>
      <c r="BI24" s="15">
        <v>15325</v>
      </c>
      <c r="BJ24" s="15">
        <v>16312</v>
      </c>
      <c r="BK24" s="15">
        <v>17421</v>
      </c>
      <c r="BL24" s="15">
        <v>17929</v>
      </c>
      <c r="BM24" s="18">
        <v>18916</v>
      </c>
      <c r="BN24" s="18">
        <v>19503</v>
      </c>
      <c r="BO24" s="18">
        <v>20189</v>
      </c>
      <c r="BP24" s="117">
        <v>21003</v>
      </c>
      <c r="BQ24" s="117">
        <v>22120</v>
      </c>
      <c r="BR24" s="117">
        <v>23616</v>
      </c>
      <c r="BS24" s="117">
        <v>25186</v>
      </c>
      <c r="BT24" s="117">
        <v>26250</v>
      </c>
      <c r="BU24" s="117">
        <v>28504</v>
      </c>
      <c r="BV24" s="117">
        <v>29167</v>
      </c>
      <c r="BW24" s="117">
        <v>28938</v>
      </c>
      <c r="BX24" s="117">
        <v>29586</v>
      </c>
      <c r="BY24" s="117">
        <v>31082</v>
      </c>
      <c r="BZ24" s="117">
        <v>33185</v>
      </c>
      <c r="CA24" s="117">
        <v>35287</v>
      </c>
      <c r="CB24" s="118">
        <v>37098</v>
      </c>
      <c r="CC24" s="118">
        <v>39615</v>
      </c>
      <c r="CD24" s="118">
        <v>36500</v>
      </c>
      <c r="CE24" s="118">
        <v>37747</v>
      </c>
      <c r="CF24" s="118">
        <v>39593</v>
      </c>
      <c r="CG24" s="13">
        <v>42638</v>
      </c>
      <c r="CH24" s="13">
        <v>43552</v>
      </c>
      <c r="CI24" s="13">
        <v>45426</v>
      </c>
    </row>
    <row r="25" spans="1:87" ht="15.75" customHeight="1" x14ac:dyDescent="0.2">
      <c r="A25" s="57" t="s">
        <v>19</v>
      </c>
      <c r="B25" s="39">
        <v>432</v>
      </c>
      <c r="C25" s="15">
        <v>383</v>
      </c>
      <c r="D25" s="15">
        <v>367</v>
      </c>
      <c r="E25" s="15">
        <v>282</v>
      </c>
      <c r="F25" s="15">
        <v>283</v>
      </c>
      <c r="G25" s="15">
        <v>319</v>
      </c>
      <c r="H25" s="15">
        <v>349</v>
      </c>
      <c r="I25" s="15">
        <v>388</v>
      </c>
      <c r="J25" s="15">
        <v>421</v>
      </c>
      <c r="K25" s="15">
        <v>388</v>
      </c>
      <c r="L25" s="15">
        <v>424</v>
      </c>
      <c r="M25" s="15">
        <v>465</v>
      </c>
      <c r="N25" s="15">
        <v>581</v>
      </c>
      <c r="O25" s="15">
        <v>783</v>
      </c>
      <c r="P25" s="15">
        <v>842</v>
      </c>
      <c r="Q25" s="15">
        <v>898</v>
      </c>
      <c r="R25" s="15">
        <v>948</v>
      </c>
      <c r="S25" s="15">
        <v>997</v>
      </c>
      <c r="T25" s="15">
        <v>1009</v>
      </c>
      <c r="U25" s="15">
        <v>1142</v>
      </c>
      <c r="V25" s="15">
        <v>1122</v>
      </c>
      <c r="W25" s="15">
        <v>1248</v>
      </c>
      <c r="X25" s="15">
        <v>1412</v>
      </c>
      <c r="Y25" s="15">
        <v>1501</v>
      </c>
      <c r="Z25" s="15">
        <v>1524</v>
      </c>
      <c r="AA25" s="15">
        <v>1545</v>
      </c>
      <c r="AB25" s="15">
        <v>1627</v>
      </c>
      <c r="AC25" s="15">
        <v>1702</v>
      </c>
      <c r="AD25" s="15">
        <v>1728</v>
      </c>
      <c r="AE25" s="15">
        <v>1756</v>
      </c>
      <c r="AF25" s="15">
        <v>1854</v>
      </c>
      <c r="AG25" s="15">
        <v>1906</v>
      </c>
      <c r="AH25" s="15">
        <v>1975</v>
      </c>
      <c r="AI25" s="15">
        <v>2091</v>
      </c>
      <c r="AJ25" s="15">
        <v>2187</v>
      </c>
      <c r="AK25" s="15">
        <v>2373</v>
      </c>
      <c r="AL25" s="15">
        <v>2529</v>
      </c>
      <c r="AM25" s="15">
        <v>2710</v>
      </c>
      <c r="AN25" s="15">
        <v>2935</v>
      </c>
      <c r="AO25" s="15">
        <v>3221</v>
      </c>
      <c r="AP25" s="15">
        <v>3554</v>
      </c>
      <c r="AQ25" s="15">
        <v>3789</v>
      </c>
      <c r="AR25" s="15">
        <v>4091</v>
      </c>
      <c r="AS25" s="15">
        <v>4485</v>
      </c>
      <c r="AT25" s="15">
        <v>4971</v>
      </c>
      <c r="AU25" s="15">
        <v>5484</v>
      </c>
      <c r="AV25" s="15">
        <v>5961</v>
      </c>
      <c r="AW25" s="15">
        <v>6550</v>
      </c>
      <c r="AX25" s="15">
        <v>7195</v>
      </c>
      <c r="AY25" s="15">
        <v>8021</v>
      </c>
      <c r="AZ25" s="15">
        <v>8950</v>
      </c>
      <c r="BA25" s="15">
        <v>10144</v>
      </c>
      <c r="BB25" s="15">
        <v>11287</v>
      </c>
      <c r="BC25" s="15">
        <v>12154</v>
      </c>
      <c r="BD25" s="15">
        <v>13038</v>
      </c>
      <c r="BE25" s="15">
        <v>14385</v>
      </c>
      <c r="BF25" s="15">
        <v>15366</v>
      </c>
      <c r="BG25" s="15">
        <v>16328</v>
      </c>
      <c r="BH25" s="15">
        <v>17324</v>
      </c>
      <c r="BI25" s="15">
        <v>18514</v>
      </c>
      <c r="BJ25" s="15">
        <v>19740</v>
      </c>
      <c r="BK25" s="15">
        <v>20449</v>
      </c>
      <c r="BL25" s="15">
        <v>20934</v>
      </c>
      <c r="BM25" s="18">
        <v>21811</v>
      </c>
      <c r="BN25" s="18">
        <v>22470</v>
      </c>
      <c r="BO25" s="18">
        <v>23305</v>
      </c>
      <c r="BP25" s="117">
        <v>24056</v>
      </c>
      <c r="BQ25" s="117">
        <v>25034</v>
      </c>
      <c r="BR25" s="117">
        <v>26307</v>
      </c>
      <c r="BS25" s="117">
        <v>27780</v>
      </c>
      <c r="BT25" s="117">
        <v>29226</v>
      </c>
      <c r="BU25" s="117">
        <v>31640</v>
      </c>
      <c r="BV25" s="117">
        <v>33249</v>
      </c>
      <c r="BW25" s="117">
        <v>33745</v>
      </c>
      <c r="BX25" s="117">
        <v>34979</v>
      </c>
      <c r="BY25" s="117">
        <v>36842</v>
      </c>
      <c r="BZ25" s="117">
        <v>38892</v>
      </c>
      <c r="CA25" s="117">
        <v>41218</v>
      </c>
      <c r="CB25" s="118">
        <v>43261</v>
      </c>
      <c r="CC25" s="118">
        <v>44691</v>
      </c>
      <c r="CD25" s="118">
        <v>43192</v>
      </c>
      <c r="CE25" s="118">
        <v>44267</v>
      </c>
      <c r="CF25" s="118">
        <v>45920</v>
      </c>
      <c r="CG25" s="13">
        <v>48377</v>
      </c>
      <c r="CH25" s="13">
        <v>48773</v>
      </c>
      <c r="CI25" s="13">
        <v>49710</v>
      </c>
    </row>
    <row r="26" spans="1:87" x14ac:dyDescent="0.2">
      <c r="A26" s="67" t="s">
        <v>20</v>
      </c>
      <c r="B26" s="52">
        <v>459</v>
      </c>
      <c r="C26" s="17">
        <v>407</v>
      </c>
      <c r="D26" s="17">
        <v>354</v>
      </c>
      <c r="E26" s="17">
        <v>256</v>
      </c>
      <c r="F26" s="17">
        <v>258</v>
      </c>
      <c r="G26" s="17">
        <v>312</v>
      </c>
      <c r="H26" s="17">
        <v>337</v>
      </c>
      <c r="I26" s="17">
        <v>389</v>
      </c>
      <c r="J26" s="17">
        <v>418</v>
      </c>
      <c r="K26" s="17">
        <v>369</v>
      </c>
      <c r="L26" s="17">
        <v>388</v>
      </c>
      <c r="M26" s="17">
        <v>407</v>
      </c>
      <c r="N26" s="17">
        <v>497</v>
      </c>
      <c r="O26" s="17">
        <v>612</v>
      </c>
      <c r="P26" s="17">
        <v>739</v>
      </c>
      <c r="Q26" s="17">
        <v>820</v>
      </c>
      <c r="R26" s="17">
        <v>888</v>
      </c>
      <c r="S26" s="17">
        <v>922</v>
      </c>
      <c r="T26" s="17">
        <v>1028</v>
      </c>
      <c r="U26" s="17">
        <v>1105</v>
      </c>
      <c r="V26" s="17">
        <v>1014</v>
      </c>
      <c r="W26" s="17">
        <v>1049</v>
      </c>
      <c r="X26" s="17">
        <v>1177</v>
      </c>
      <c r="Y26" s="17">
        <v>1241</v>
      </c>
      <c r="Z26" s="17">
        <v>1270</v>
      </c>
      <c r="AA26" s="17">
        <v>1219</v>
      </c>
      <c r="AB26" s="17">
        <v>1312</v>
      </c>
      <c r="AC26" s="17">
        <v>1472</v>
      </c>
      <c r="AD26" s="17">
        <v>1589</v>
      </c>
      <c r="AE26" s="17">
        <v>1583</v>
      </c>
      <c r="AF26" s="17">
        <v>1625</v>
      </c>
      <c r="AG26" s="17">
        <v>1653</v>
      </c>
      <c r="AH26" s="17">
        <v>1696</v>
      </c>
      <c r="AI26" s="17">
        <v>1790</v>
      </c>
      <c r="AJ26" s="17">
        <v>1881</v>
      </c>
      <c r="AK26" s="17">
        <v>2004</v>
      </c>
      <c r="AL26" s="17">
        <v>2155</v>
      </c>
      <c r="AM26" s="17">
        <v>2298</v>
      </c>
      <c r="AN26" s="17">
        <v>2447</v>
      </c>
      <c r="AO26" s="17">
        <v>2603</v>
      </c>
      <c r="AP26" s="17">
        <v>2788</v>
      </c>
      <c r="AQ26" s="17">
        <v>3108</v>
      </c>
      <c r="AR26" s="17">
        <v>3369</v>
      </c>
      <c r="AS26" s="17">
        <v>3673</v>
      </c>
      <c r="AT26" s="17">
        <v>4010</v>
      </c>
      <c r="AU26" s="17">
        <v>4438</v>
      </c>
      <c r="AV26" s="17">
        <v>4975</v>
      </c>
      <c r="AW26" s="17">
        <v>5469</v>
      </c>
      <c r="AX26" s="17">
        <v>6028</v>
      </c>
      <c r="AY26" s="17">
        <v>6663</v>
      </c>
      <c r="AZ26" s="17">
        <v>7371</v>
      </c>
      <c r="BA26" s="17">
        <v>8118</v>
      </c>
      <c r="BB26" s="17">
        <v>8827</v>
      </c>
      <c r="BC26" s="17">
        <v>9399</v>
      </c>
      <c r="BD26" s="17">
        <v>9614</v>
      </c>
      <c r="BE26" s="17">
        <v>10408</v>
      </c>
      <c r="BF26" s="17">
        <v>10896</v>
      </c>
      <c r="BG26" s="17">
        <v>11392</v>
      </c>
      <c r="BH26" s="17">
        <v>11849</v>
      </c>
      <c r="BI26" s="17">
        <v>12524</v>
      </c>
      <c r="BJ26" s="17">
        <v>13454</v>
      </c>
      <c r="BK26" s="17">
        <v>14493</v>
      </c>
      <c r="BL26" s="17">
        <v>15095</v>
      </c>
      <c r="BM26" s="119">
        <v>16112</v>
      </c>
      <c r="BN26" s="119">
        <v>16548</v>
      </c>
      <c r="BO26" s="119">
        <v>17194</v>
      </c>
      <c r="BP26" s="120">
        <v>17727</v>
      </c>
      <c r="BQ26" s="120">
        <v>18445</v>
      </c>
      <c r="BR26" s="120">
        <v>19243</v>
      </c>
      <c r="BS26" s="120">
        <v>20226</v>
      </c>
      <c r="BT26" s="120">
        <v>20729</v>
      </c>
      <c r="BU26" s="120">
        <v>22174</v>
      </c>
      <c r="BV26" s="120">
        <v>23609</v>
      </c>
      <c r="BW26" s="120">
        <v>24388</v>
      </c>
      <c r="BX26" s="120">
        <v>24917</v>
      </c>
      <c r="BY26" s="120">
        <v>25785</v>
      </c>
      <c r="BZ26" s="120">
        <v>26686</v>
      </c>
      <c r="CA26" s="120">
        <v>28372</v>
      </c>
      <c r="CB26" s="121">
        <v>29497</v>
      </c>
      <c r="CC26" s="121">
        <v>31286</v>
      </c>
      <c r="CD26" s="121">
        <v>31137</v>
      </c>
      <c r="CE26" s="121">
        <v>32042</v>
      </c>
      <c r="CF26" s="121">
        <v>33513</v>
      </c>
      <c r="CG26" s="149">
        <v>35082</v>
      </c>
      <c r="CH26" s="149">
        <v>35613</v>
      </c>
      <c r="CI26" s="149">
        <v>36644</v>
      </c>
    </row>
    <row r="27" spans="1:87" x14ac:dyDescent="0.2">
      <c r="A27" s="57"/>
      <c r="B27" s="39"/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8"/>
      <c r="BE27" s="38"/>
      <c r="BF27" s="38"/>
      <c r="BG27" s="38"/>
      <c r="BH27" s="38"/>
      <c r="BI27" s="38"/>
      <c r="BJ27" s="38"/>
      <c r="BK27" s="38"/>
      <c r="BL27" s="38"/>
      <c r="BM27" s="30"/>
      <c r="BN27" s="30"/>
      <c r="BO27" s="30"/>
      <c r="BP27" s="122"/>
      <c r="BQ27" s="122"/>
      <c r="BR27" s="122"/>
      <c r="BS27" s="122"/>
      <c r="BT27" s="122"/>
      <c r="BU27" s="122"/>
      <c r="BV27" s="122"/>
      <c r="BW27" s="122"/>
      <c r="BX27" s="122"/>
      <c r="BY27" s="122"/>
      <c r="BZ27" s="122"/>
      <c r="CA27" s="122"/>
      <c r="CB27" s="123"/>
      <c r="CC27" s="123"/>
      <c r="CD27" s="123"/>
      <c r="CE27" s="123"/>
      <c r="CF27" s="123"/>
    </row>
    <row r="28" spans="1:87" ht="15.75" customHeight="1" x14ac:dyDescent="0.2">
      <c r="A28" s="72" t="s">
        <v>23</v>
      </c>
      <c r="B28" s="39" t="s">
        <v>0</v>
      </c>
      <c r="C28" s="15" t="s">
        <v>0</v>
      </c>
      <c r="D28" s="15" t="s">
        <v>0</v>
      </c>
      <c r="E28" s="15" t="s">
        <v>0</v>
      </c>
      <c r="F28" s="15" t="s">
        <v>0</v>
      </c>
      <c r="G28" s="15" t="s">
        <v>0</v>
      </c>
      <c r="H28" s="15" t="s">
        <v>0</v>
      </c>
      <c r="I28" s="15" t="s">
        <v>0</v>
      </c>
      <c r="J28" s="15" t="s">
        <v>0</v>
      </c>
      <c r="K28" s="15" t="s">
        <v>0</v>
      </c>
      <c r="L28" s="15" t="s">
        <v>0</v>
      </c>
      <c r="M28" s="15" t="s">
        <v>0</v>
      </c>
      <c r="N28" s="15" t="s">
        <v>0</v>
      </c>
      <c r="O28" s="15" t="s">
        <v>0</v>
      </c>
      <c r="P28" s="15" t="s">
        <v>0</v>
      </c>
      <c r="Q28" s="15" t="s">
        <v>0</v>
      </c>
      <c r="R28" s="15" t="s">
        <v>0</v>
      </c>
      <c r="S28" s="15" t="s">
        <v>0</v>
      </c>
      <c r="T28" s="15" t="s">
        <v>0</v>
      </c>
      <c r="U28" s="15" t="s">
        <v>0</v>
      </c>
      <c r="V28" s="15" t="s">
        <v>0</v>
      </c>
      <c r="W28" s="15">
        <v>2399</v>
      </c>
      <c r="X28" s="15">
        <v>2822</v>
      </c>
      <c r="Y28" s="15">
        <v>2584</v>
      </c>
      <c r="Z28" s="15">
        <v>2508</v>
      </c>
      <c r="AA28" s="15">
        <v>2303</v>
      </c>
      <c r="AB28" s="15">
        <v>2280</v>
      </c>
      <c r="AC28" s="15">
        <v>2461</v>
      </c>
      <c r="AD28" s="15">
        <v>2334</v>
      </c>
      <c r="AE28" s="15">
        <v>2494</v>
      </c>
      <c r="AF28" s="15">
        <v>2645</v>
      </c>
      <c r="AG28" s="15">
        <v>3062</v>
      </c>
      <c r="AH28" s="15">
        <v>2931</v>
      </c>
      <c r="AI28" s="15">
        <v>2970</v>
      </c>
      <c r="AJ28" s="15">
        <v>3086</v>
      </c>
      <c r="AK28" s="15">
        <v>3385</v>
      </c>
      <c r="AL28" s="15">
        <v>3554</v>
      </c>
      <c r="AM28" s="15">
        <v>3814</v>
      </c>
      <c r="AN28" s="15">
        <v>4075</v>
      </c>
      <c r="AO28" s="15">
        <v>4319</v>
      </c>
      <c r="AP28" s="15">
        <v>4769</v>
      </c>
      <c r="AQ28" s="15">
        <v>5263</v>
      </c>
      <c r="AR28" s="15">
        <v>5600</v>
      </c>
      <c r="AS28" s="15">
        <v>5956</v>
      </c>
      <c r="AT28" s="15">
        <v>6823</v>
      </c>
      <c r="AU28" s="15">
        <v>8148</v>
      </c>
      <c r="AV28" s="15">
        <v>10683</v>
      </c>
      <c r="AW28" s="15">
        <v>12125</v>
      </c>
      <c r="AX28" s="15">
        <v>12405</v>
      </c>
      <c r="AY28" s="15">
        <v>12501</v>
      </c>
      <c r="AZ28" s="15">
        <v>13219</v>
      </c>
      <c r="BA28" s="15">
        <v>14866</v>
      </c>
      <c r="BB28" s="15">
        <v>16569</v>
      </c>
      <c r="BC28" s="15">
        <v>18538</v>
      </c>
      <c r="BD28" s="15">
        <v>19174</v>
      </c>
      <c r="BE28" s="15">
        <v>19503</v>
      </c>
      <c r="BF28" s="15">
        <v>20321</v>
      </c>
      <c r="BG28" s="15">
        <v>19807</v>
      </c>
      <c r="BH28" s="15">
        <v>19357</v>
      </c>
      <c r="BI28" s="15">
        <v>19907</v>
      </c>
      <c r="BJ28" s="15">
        <v>21628</v>
      </c>
      <c r="BK28" s="15">
        <v>22804</v>
      </c>
      <c r="BL28" s="15">
        <v>23161</v>
      </c>
      <c r="BM28" s="15">
        <v>23786</v>
      </c>
      <c r="BN28" s="15">
        <v>24538</v>
      </c>
      <c r="BO28" s="15">
        <v>25050</v>
      </c>
      <c r="BP28" s="117">
        <v>25504</v>
      </c>
      <c r="BQ28" s="117">
        <v>25805</v>
      </c>
      <c r="BR28" s="117">
        <v>26759</v>
      </c>
      <c r="BS28" s="117">
        <v>27560</v>
      </c>
      <c r="BT28" s="117">
        <v>28100</v>
      </c>
      <c r="BU28" s="117">
        <v>30531</v>
      </c>
      <c r="BV28" s="117">
        <v>32266</v>
      </c>
      <c r="BW28" s="117">
        <v>33144</v>
      </c>
      <c r="BX28" s="117">
        <v>33519</v>
      </c>
      <c r="BY28" s="117">
        <v>34867</v>
      </c>
      <c r="BZ28" s="117">
        <v>36764</v>
      </c>
      <c r="CA28" s="117">
        <v>38951</v>
      </c>
      <c r="CB28" s="118">
        <v>41316</v>
      </c>
      <c r="CC28" s="118">
        <v>44816</v>
      </c>
      <c r="CD28" s="118">
        <v>43259</v>
      </c>
      <c r="CE28" s="118">
        <v>44233</v>
      </c>
      <c r="CF28" s="118">
        <v>45529</v>
      </c>
      <c r="CG28" s="13">
        <v>49436</v>
      </c>
      <c r="CH28" s="13">
        <v>50032</v>
      </c>
      <c r="CI28" s="13">
        <v>52901</v>
      </c>
    </row>
    <row r="29" spans="1:87" ht="15.75" customHeight="1" x14ac:dyDescent="0.2">
      <c r="A29" s="72" t="s">
        <v>24</v>
      </c>
      <c r="B29" s="39">
        <v>597</v>
      </c>
      <c r="C29" s="15">
        <v>516</v>
      </c>
      <c r="D29" s="15">
        <v>427</v>
      </c>
      <c r="E29" s="15">
        <v>320</v>
      </c>
      <c r="F29" s="15">
        <v>307</v>
      </c>
      <c r="G29" s="15">
        <v>360</v>
      </c>
      <c r="H29" s="15">
        <v>413</v>
      </c>
      <c r="I29" s="15">
        <v>460</v>
      </c>
      <c r="J29" s="15">
        <v>503</v>
      </c>
      <c r="K29" s="15">
        <v>476</v>
      </c>
      <c r="L29" s="15">
        <v>488</v>
      </c>
      <c r="M29" s="15">
        <v>503</v>
      </c>
      <c r="N29" s="15">
        <v>635</v>
      </c>
      <c r="O29" s="15">
        <v>913</v>
      </c>
      <c r="P29" s="15">
        <v>1002</v>
      </c>
      <c r="Q29" s="15">
        <v>1047</v>
      </c>
      <c r="R29" s="15">
        <v>1121</v>
      </c>
      <c r="S29" s="15">
        <v>1109</v>
      </c>
      <c r="T29" s="15">
        <v>1177</v>
      </c>
      <c r="U29" s="15">
        <v>1315</v>
      </c>
      <c r="V29" s="15">
        <v>1299</v>
      </c>
      <c r="W29" s="15">
        <v>1362</v>
      </c>
      <c r="X29" s="15">
        <v>1621</v>
      </c>
      <c r="Y29" s="15">
        <v>1714</v>
      </c>
      <c r="Z29" s="15">
        <v>1716</v>
      </c>
      <c r="AA29" s="15">
        <v>1696</v>
      </c>
      <c r="AB29" s="15">
        <v>1751</v>
      </c>
      <c r="AC29" s="15">
        <v>1851</v>
      </c>
      <c r="AD29" s="15">
        <v>1893</v>
      </c>
      <c r="AE29" s="15">
        <v>1893</v>
      </c>
      <c r="AF29" s="15">
        <v>1979</v>
      </c>
      <c r="AG29" s="15">
        <v>2065</v>
      </c>
      <c r="AH29" s="15">
        <v>2111</v>
      </c>
      <c r="AI29" s="15">
        <v>2174</v>
      </c>
      <c r="AJ29" s="15">
        <v>2208</v>
      </c>
      <c r="AK29" s="15">
        <v>2314</v>
      </c>
      <c r="AL29" s="15">
        <v>2409</v>
      </c>
      <c r="AM29" s="15">
        <v>2578</v>
      </c>
      <c r="AN29" s="15">
        <v>2748</v>
      </c>
      <c r="AO29" s="15">
        <v>3084</v>
      </c>
      <c r="AP29" s="15">
        <v>3477</v>
      </c>
      <c r="AQ29" s="15">
        <v>3835</v>
      </c>
      <c r="AR29" s="15">
        <v>4143</v>
      </c>
      <c r="AS29" s="15">
        <v>4485</v>
      </c>
      <c r="AT29" s="15">
        <v>4917</v>
      </c>
      <c r="AU29" s="15">
        <v>5311</v>
      </c>
      <c r="AV29" s="15">
        <v>5545</v>
      </c>
      <c r="AW29" s="15">
        <v>6071</v>
      </c>
      <c r="AX29" s="15">
        <v>6625</v>
      </c>
      <c r="AY29" s="15">
        <v>7536</v>
      </c>
      <c r="AZ29" s="15">
        <v>8518</v>
      </c>
      <c r="BA29" s="15">
        <v>9524</v>
      </c>
      <c r="BB29" s="15">
        <v>10636</v>
      </c>
      <c r="BC29" s="15">
        <v>10934</v>
      </c>
      <c r="BD29" s="15">
        <v>11673</v>
      </c>
      <c r="BE29" s="15">
        <v>12886</v>
      </c>
      <c r="BF29" s="15">
        <v>13769</v>
      </c>
      <c r="BG29" s="15">
        <v>14427</v>
      </c>
      <c r="BH29" s="15">
        <v>14985</v>
      </c>
      <c r="BI29" s="15">
        <v>15627</v>
      </c>
      <c r="BJ29" s="15">
        <v>16403</v>
      </c>
      <c r="BK29" s="15">
        <v>17005</v>
      </c>
      <c r="BL29" s="15">
        <v>17260</v>
      </c>
      <c r="BM29" s="15">
        <v>17777</v>
      </c>
      <c r="BN29" s="15">
        <v>18293</v>
      </c>
      <c r="BO29" s="15">
        <v>19212</v>
      </c>
      <c r="BP29" s="117">
        <v>19929</v>
      </c>
      <c r="BQ29" s="117">
        <v>20823</v>
      </c>
      <c r="BR29" s="117">
        <v>21861</v>
      </c>
      <c r="BS29" s="117">
        <v>23216</v>
      </c>
      <c r="BT29" s="117">
        <v>24057</v>
      </c>
      <c r="BU29" s="117">
        <v>26262</v>
      </c>
      <c r="BV29" s="117">
        <v>26933</v>
      </c>
      <c r="BW29" s="117">
        <v>27177</v>
      </c>
      <c r="BX29" s="117">
        <v>27831</v>
      </c>
      <c r="BY29" s="117">
        <v>29522</v>
      </c>
      <c r="BZ29" s="117">
        <v>31491</v>
      </c>
      <c r="CA29" s="117">
        <v>34326</v>
      </c>
      <c r="CB29" s="118">
        <v>35441</v>
      </c>
      <c r="CC29" s="118">
        <v>36059</v>
      </c>
      <c r="CD29" s="118">
        <v>33952</v>
      </c>
      <c r="CE29" s="118">
        <v>34539</v>
      </c>
      <c r="CF29" s="118">
        <v>35875</v>
      </c>
      <c r="CG29" s="13">
        <v>36243</v>
      </c>
      <c r="CH29" s="13">
        <v>36823</v>
      </c>
      <c r="CI29" s="13">
        <v>37895</v>
      </c>
    </row>
    <row r="30" spans="1:87" ht="15.75" customHeight="1" x14ac:dyDescent="0.2">
      <c r="A30" s="72" t="s">
        <v>25</v>
      </c>
      <c r="B30" s="39">
        <v>993</v>
      </c>
      <c r="C30" s="15">
        <v>888</v>
      </c>
      <c r="D30" s="15">
        <v>751</v>
      </c>
      <c r="E30" s="15">
        <v>581</v>
      </c>
      <c r="F30" s="15">
        <v>547</v>
      </c>
      <c r="G30" s="15">
        <v>603</v>
      </c>
      <c r="H30" s="15">
        <v>661</v>
      </c>
      <c r="I30" s="15">
        <v>772</v>
      </c>
      <c r="J30" s="15">
        <v>796</v>
      </c>
      <c r="K30" s="15">
        <v>773</v>
      </c>
      <c r="L30" s="15">
        <v>783</v>
      </c>
      <c r="M30" s="15">
        <v>845</v>
      </c>
      <c r="N30" s="15">
        <v>1013</v>
      </c>
      <c r="O30" s="15">
        <v>1285</v>
      </c>
      <c r="P30" s="15">
        <v>1548</v>
      </c>
      <c r="Q30" s="15">
        <v>1582</v>
      </c>
      <c r="R30" s="15">
        <v>1582</v>
      </c>
      <c r="S30" s="15">
        <v>1662</v>
      </c>
      <c r="T30" s="15">
        <v>1684</v>
      </c>
      <c r="U30" s="15">
        <v>1756</v>
      </c>
      <c r="V30" s="15">
        <v>1739</v>
      </c>
      <c r="W30" s="15">
        <v>1874</v>
      </c>
      <c r="X30" s="15">
        <v>2081</v>
      </c>
      <c r="Y30" s="15">
        <v>2209</v>
      </c>
      <c r="Z30" s="15">
        <v>2252</v>
      </c>
      <c r="AA30" s="15">
        <v>2230</v>
      </c>
      <c r="AB30" s="15">
        <v>2383</v>
      </c>
      <c r="AC30" s="15">
        <v>2500</v>
      </c>
      <c r="AD30" s="15">
        <v>2582</v>
      </c>
      <c r="AE30" s="15">
        <v>2599</v>
      </c>
      <c r="AF30" s="15">
        <v>2743</v>
      </c>
      <c r="AG30" s="15">
        <v>2826</v>
      </c>
      <c r="AH30" s="15">
        <v>2881</v>
      </c>
      <c r="AI30" s="15">
        <v>3005</v>
      </c>
      <c r="AJ30" s="15">
        <v>3102</v>
      </c>
      <c r="AK30" s="15">
        <v>3275</v>
      </c>
      <c r="AL30" s="15">
        <v>3413</v>
      </c>
      <c r="AM30" s="15">
        <v>3656</v>
      </c>
      <c r="AN30" s="15">
        <v>3874</v>
      </c>
      <c r="AO30" s="15">
        <v>4201</v>
      </c>
      <c r="AP30" s="15">
        <v>4529</v>
      </c>
      <c r="AQ30" s="15">
        <v>4810</v>
      </c>
      <c r="AR30" s="15">
        <v>5034</v>
      </c>
      <c r="AS30" s="15">
        <v>5454</v>
      </c>
      <c r="AT30" s="15">
        <v>5944</v>
      </c>
      <c r="AU30" s="15">
        <v>6552</v>
      </c>
      <c r="AV30" s="15">
        <v>7129</v>
      </c>
      <c r="AW30" s="15">
        <v>7825</v>
      </c>
      <c r="AX30" s="15">
        <v>8570</v>
      </c>
      <c r="AY30" s="15">
        <v>9580</v>
      </c>
      <c r="AZ30" s="15">
        <v>10753</v>
      </c>
      <c r="BA30" s="15">
        <v>11951</v>
      </c>
      <c r="BB30" s="15">
        <v>13175</v>
      </c>
      <c r="BC30" s="15">
        <v>13763</v>
      </c>
      <c r="BD30" s="15">
        <v>14556</v>
      </c>
      <c r="BE30" s="15">
        <v>15994</v>
      </c>
      <c r="BF30" s="15">
        <v>16956</v>
      </c>
      <c r="BG30" s="15">
        <v>17668</v>
      </c>
      <c r="BH30" s="15">
        <v>18549</v>
      </c>
      <c r="BI30" s="15">
        <v>19599</v>
      </c>
      <c r="BJ30" s="15">
        <v>20585</v>
      </c>
      <c r="BK30" s="15">
        <v>21638</v>
      </c>
      <c r="BL30" s="15">
        <v>21750</v>
      </c>
      <c r="BM30" s="15">
        <v>22492</v>
      </c>
      <c r="BN30" s="15">
        <v>22635</v>
      </c>
      <c r="BO30" s="15">
        <v>23203</v>
      </c>
      <c r="BP30" s="117">
        <v>24161</v>
      </c>
      <c r="BQ30" s="117">
        <v>25312</v>
      </c>
      <c r="BR30" s="117">
        <v>26490</v>
      </c>
      <c r="BS30" s="117">
        <v>28374</v>
      </c>
      <c r="BT30" s="117">
        <v>29828</v>
      </c>
      <c r="BU30" s="117">
        <v>33398</v>
      </c>
      <c r="BV30" s="117">
        <v>33890</v>
      </c>
      <c r="BW30" s="117">
        <v>34045</v>
      </c>
      <c r="BX30" s="117">
        <v>34977</v>
      </c>
      <c r="BY30" s="117">
        <v>36904</v>
      </c>
      <c r="BZ30" s="117">
        <v>38767</v>
      </c>
      <c r="CA30" s="117">
        <v>41518</v>
      </c>
      <c r="CB30" s="118">
        <v>43211</v>
      </c>
      <c r="CC30" s="118">
        <v>44003</v>
      </c>
      <c r="CD30" s="118">
        <v>41301</v>
      </c>
      <c r="CE30" s="118">
        <v>42514</v>
      </c>
      <c r="CF30" s="118">
        <v>44481</v>
      </c>
      <c r="CG30" s="13">
        <v>46477</v>
      </c>
      <c r="CH30" s="13">
        <v>47401</v>
      </c>
      <c r="CI30" s="13">
        <v>50109</v>
      </c>
    </row>
    <row r="31" spans="1:87" ht="15.75" customHeight="1" x14ac:dyDescent="0.2">
      <c r="A31" s="72" t="s">
        <v>26</v>
      </c>
      <c r="B31" s="39">
        <v>630</v>
      </c>
      <c r="C31" s="15">
        <v>573</v>
      </c>
      <c r="D31" s="15">
        <v>469</v>
      </c>
      <c r="E31" s="15">
        <v>354</v>
      </c>
      <c r="F31" s="15">
        <v>351</v>
      </c>
      <c r="G31" s="15">
        <v>369</v>
      </c>
      <c r="H31" s="15">
        <v>442</v>
      </c>
      <c r="I31" s="15">
        <v>538</v>
      </c>
      <c r="J31" s="15">
        <v>530</v>
      </c>
      <c r="K31" s="15">
        <v>503</v>
      </c>
      <c r="L31" s="15">
        <v>514</v>
      </c>
      <c r="M31" s="15">
        <v>543</v>
      </c>
      <c r="N31" s="15">
        <v>646</v>
      </c>
      <c r="O31" s="15">
        <v>891</v>
      </c>
      <c r="P31" s="15">
        <v>1035</v>
      </c>
      <c r="Q31" s="15">
        <v>1061</v>
      </c>
      <c r="R31" s="15">
        <v>1184</v>
      </c>
      <c r="S31" s="15">
        <v>1202</v>
      </c>
      <c r="T31" s="15">
        <v>1344</v>
      </c>
      <c r="U31" s="15">
        <v>1443</v>
      </c>
      <c r="V31" s="15">
        <v>1425</v>
      </c>
      <c r="W31" s="15">
        <v>1516</v>
      </c>
      <c r="X31" s="15">
        <v>1793</v>
      </c>
      <c r="Y31" s="15">
        <v>1880</v>
      </c>
      <c r="Z31" s="15">
        <v>1812</v>
      </c>
      <c r="AA31" s="15">
        <v>1771</v>
      </c>
      <c r="AB31" s="15">
        <v>1867</v>
      </c>
      <c r="AC31" s="15">
        <v>1959</v>
      </c>
      <c r="AD31" s="15">
        <v>2105</v>
      </c>
      <c r="AE31" s="15">
        <v>2149</v>
      </c>
      <c r="AF31" s="15">
        <v>2256</v>
      </c>
      <c r="AG31" s="15">
        <v>2335</v>
      </c>
      <c r="AH31" s="15">
        <v>2411</v>
      </c>
      <c r="AI31" s="15">
        <v>2465</v>
      </c>
      <c r="AJ31" s="15">
        <v>2530</v>
      </c>
      <c r="AK31" s="15">
        <v>2632</v>
      </c>
      <c r="AL31" s="15">
        <v>2791</v>
      </c>
      <c r="AM31" s="15">
        <v>2970</v>
      </c>
      <c r="AN31" s="15">
        <v>3132</v>
      </c>
      <c r="AO31" s="15">
        <v>3371</v>
      </c>
      <c r="AP31" s="15">
        <v>3678</v>
      </c>
      <c r="AQ31" s="15">
        <v>4048</v>
      </c>
      <c r="AR31" s="15">
        <v>4412</v>
      </c>
      <c r="AS31" s="15">
        <v>4786</v>
      </c>
      <c r="AT31" s="15">
        <v>5296</v>
      </c>
      <c r="AU31" s="15">
        <v>5848</v>
      </c>
      <c r="AV31" s="15">
        <v>6333</v>
      </c>
      <c r="AW31" s="15">
        <v>6890</v>
      </c>
      <c r="AX31" s="15">
        <v>7546</v>
      </c>
      <c r="AY31" s="15">
        <v>8490</v>
      </c>
      <c r="AZ31" s="15">
        <v>9512</v>
      </c>
      <c r="BA31" s="15">
        <v>10746</v>
      </c>
      <c r="BB31" s="15">
        <v>12131</v>
      </c>
      <c r="BC31" s="15">
        <v>12955</v>
      </c>
      <c r="BD31" s="15">
        <v>13604</v>
      </c>
      <c r="BE31" s="15">
        <v>14778</v>
      </c>
      <c r="BF31" s="15">
        <v>15438</v>
      </c>
      <c r="BG31" s="15">
        <v>15786</v>
      </c>
      <c r="BH31" s="15">
        <v>16275</v>
      </c>
      <c r="BI31" s="15">
        <v>17130</v>
      </c>
      <c r="BJ31" s="15">
        <v>18515</v>
      </c>
      <c r="BK31" s="15">
        <v>19575</v>
      </c>
      <c r="BL31" s="15">
        <v>20160</v>
      </c>
      <c r="BM31" s="15">
        <v>21109</v>
      </c>
      <c r="BN31" s="15">
        <v>22054</v>
      </c>
      <c r="BO31" s="15">
        <v>23004</v>
      </c>
      <c r="BP31" s="117">
        <v>24226</v>
      </c>
      <c r="BQ31" s="117">
        <v>25570</v>
      </c>
      <c r="BR31" s="117">
        <v>26846</v>
      </c>
      <c r="BS31" s="117">
        <v>28784</v>
      </c>
      <c r="BT31" s="117">
        <v>30492</v>
      </c>
      <c r="BU31" s="117">
        <v>33977</v>
      </c>
      <c r="BV31" s="117">
        <v>35296</v>
      </c>
      <c r="BW31" s="117">
        <v>35023</v>
      </c>
      <c r="BX31" s="117">
        <v>35156</v>
      </c>
      <c r="BY31" s="117">
        <v>36652</v>
      </c>
      <c r="BZ31" s="117">
        <v>38555</v>
      </c>
      <c r="CA31" s="117">
        <v>41181</v>
      </c>
      <c r="CB31" s="118">
        <v>42724</v>
      </c>
      <c r="CC31" s="118">
        <v>44180</v>
      </c>
      <c r="CD31" s="118">
        <v>41388</v>
      </c>
      <c r="CE31" s="118">
        <v>42295</v>
      </c>
      <c r="CF31" s="118">
        <v>44088</v>
      </c>
      <c r="CG31" s="13">
        <v>45775</v>
      </c>
      <c r="CH31" s="13">
        <v>46610</v>
      </c>
      <c r="CI31" s="13">
        <v>48730</v>
      </c>
    </row>
    <row r="32" spans="1:87" ht="15.75" customHeight="1" x14ac:dyDescent="0.2">
      <c r="A32" s="72" t="s">
        <v>28</v>
      </c>
      <c r="B32" s="39" t="s">
        <v>0</v>
      </c>
      <c r="C32" s="15" t="s">
        <v>0</v>
      </c>
      <c r="D32" s="15" t="s">
        <v>0</v>
      </c>
      <c r="E32" s="15" t="s">
        <v>0</v>
      </c>
      <c r="F32" s="15" t="s">
        <v>0</v>
      </c>
      <c r="G32" s="15" t="s">
        <v>0</v>
      </c>
      <c r="H32" s="15" t="s">
        <v>0</v>
      </c>
      <c r="I32" s="15" t="s">
        <v>0</v>
      </c>
      <c r="J32" s="15" t="s">
        <v>0</v>
      </c>
      <c r="K32" s="15" t="s">
        <v>0</v>
      </c>
      <c r="L32" s="15" t="s">
        <v>0</v>
      </c>
      <c r="M32" s="15" t="s">
        <v>0</v>
      </c>
      <c r="N32" s="15" t="s">
        <v>0</v>
      </c>
      <c r="O32" s="15" t="s">
        <v>0</v>
      </c>
      <c r="P32" s="15" t="s">
        <v>0</v>
      </c>
      <c r="Q32" s="15" t="s">
        <v>0</v>
      </c>
      <c r="R32" s="15" t="s">
        <v>0</v>
      </c>
      <c r="S32" s="15" t="s">
        <v>0</v>
      </c>
      <c r="T32" s="15" t="s">
        <v>0</v>
      </c>
      <c r="U32" s="15" t="s">
        <v>0</v>
      </c>
      <c r="V32" s="15" t="s">
        <v>0</v>
      </c>
      <c r="W32" s="15">
        <v>1429</v>
      </c>
      <c r="X32" s="15">
        <v>1628</v>
      </c>
      <c r="Y32" s="15">
        <v>1803</v>
      </c>
      <c r="Z32" s="15">
        <v>1847</v>
      </c>
      <c r="AA32" s="15">
        <v>1853</v>
      </c>
      <c r="AB32" s="15">
        <v>1861</v>
      </c>
      <c r="AC32" s="15">
        <v>1898</v>
      </c>
      <c r="AD32" s="15">
        <v>1933</v>
      </c>
      <c r="AE32" s="15">
        <v>1931</v>
      </c>
      <c r="AF32" s="15">
        <v>2100</v>
      </c>
      <c r="AG32" s="15">
        <v>2330</v>
      </c>
      <c r="AH32" s="15">
        <v>2457</v>
      </c>
      <c r="AI32" s="15">
        <v>2538</v>
      </c>
      <c r="AJ32" s="15">
        <v>2712</v>
      </c>
      <c r="AK32" s="15">
        <v>2876</v>
      </c>
      <c r="AL32" s="15">
        <v>3132</v>
      </c>
      <c r="AM32" s="15">
        <v>3394</v>
      </c>
      <c r="AN32" s="15">
        <v>3623</v>
      </c>
      <c r="AO32" s="15">
        <v>4018</v>
      </c>
      <c r="AP32" s="15">
        <v>4543</v>
      </c>
      <c r="AQ32" s="15">
        <v>5094</v>
      </c>
      <c r="AR32" s="15">
        <v>5338</v>
      </c>
      <c r="AS32" s="15">
        <v>5687</v>
      </c>
      <c r="AT32" s="15">
        <v>6143</v>
      </c>
      <c r="AU32" s="15">
        <v>6928</v>
      </c>
      <c r="AV32" s="15">
        <v>7409</v>
      </c>
      <c r="AW32" s="15">
        <v>7891</v>
      </c>
      <c r="AX32" s="15">
        <v>8353</v>
      </c>
      <c r="AY32" s="15">
        <v>9114</v>
      </c>
      <c r="AZ32" s="15">
        <v>10107</v>
      </c>
      <c r="BA32" s="15">
        <v>11443</v>
      </c>
      <c r="BB32" s="15">
        <v>12283</v>
      </c>
      <c r="BC32" s="15">
        <v>12794</v>
      </c>
      <c r="BD32" s="15">
        <v>13910</v>
      </c>
      <c r="BE32" s="15">
        <v>14935</v>
      </c>
      <c r="BF32" s="15">
        <v>15688</v>
      </c>
      <c r="BG32" s="15">
        <v>16377</v>
      </c>
      <c r="BH32" s="15">
        <v>17217</v>
      </c>
      <c r="BI32" s="15">
        <v>18671</v>
      </c>
      <c r="BJ32" s="15">
        <v>20521</v>
      </c>
      <c r="BK32" s="15">
        <v>22186</v>
      </c>
      <c r="BL32" s="15">
        <v>22895</v>
      </c>
      <c r="BM32" s="15">
        <v>24089</v>
      </c>
      <c r="BN32" s="15">
        <v>24555</v>
      </c>
      <c r="BO32" s="15">
        <v>24777</v>
      </c>
      <c r="BP32" s="117">
        <v>25004</v>
      </c>
      <c r="BQ32" s="117">
        <v>25024</v>
      </c>
      <c r="BR32" s="117">
        <v>25587</v>
      </c>
      <c r="BS32" s="117">
        <v>26132</v>
      </c>
      <c r="BT32" s="117">
        <v>26973</v>
      </c>
      <c r="BU32" s="117">
        <v>29071</v>
      </c>
      <c r="BV32" s="117">
        <v>29497</v>
      </c>
      <c r="BW32" s="117">
        <v>30516</v>
      </c>
      <c r="BX32" s="117">
        <v>31495</v>
      </c>
      <c r="BY32" s="117">
        <v>33753</v>
      </c>
      <c r="BZ32" s="117">
        <v>35804</v>
      </c>
      <c r="CA32" s="117">
        <v>37507</v>
      </c>
      <c r="CB32" s="118">
        <v>39946</v>
      </c>
      <c r="CC32" s="118">
        <v>41520</v>
      </c>
      <c r="CD32" s="118">
        <v>40572</v>
      </c>
      <c r="CE32" s="118">
        <v>41550</v>
      </c>
      <c r="CF32" s="118">
        <v>43053</v>
      </c>
      <c r="CG32" s="13">
        <v>44767</v>
      </c>
      <c r="CH32" s="13">
        <v>45652</v>
      </c>
      <c r="CI32" s="13">
        <v>46396</v>
      </c>
    </row>
    <row r="33" spans="1:87" ht="15.75" customHeight="1" x14ac:dyDescent="0.2">
      <c r="A33" s="72" t="s">
        <v>29</v>
      </c>
      <c r="B33" s="39">
        <v>500</v>
      </c>
      <c r="C33" s="15">
        <v>491</v>
      </c>
      <c r="D33" s="15">
        <v>367</v>
      </c>
      <c r="E33" s="15">
        <v>268</v>
      </c>
      <c r="F33" s="15">
        <v>226</v>
      </c>
      <c r="G33" s="15">
        <v>389</v>
      </c>
      <c r="H33" s="15">
        <v>393</v>
      </c>
      <c r="I33" s="15">
        <v>465</v>
      </c>
      <c r="J33" s="15">
        <v>420</v>
      </c>
      <c r="K33" s="15">
        <v>420</v>
      </c>
      <c r="L33" s="15">
        <v>430</v>
      </c>
      <c r="M33" s="15">
        <v>457</v>
      </c>
      <c r="N33" s="15">
        <v>589</v>
      </c>
      <c r="O33" s="15">
        <v>906</v>
      </c>
      <c r="P33" s="15">
        <v>1016</v>
      </c>
      <c r="Q33" s="15">
        <v>1085</v>
      </c>
      <c r="R33" s="15">
        <v>1123</v>
      </c>
      <c r="S33" s="15">
        <v>1188</v>
      </c>
      <c r="T33" s="15">
        <v>1260</v>
      </c>
      <c r="U33" s="15">
        <v>1328</v>
      </c>
      <c r="V33" s="15">
        <v>1267</v>
      </c>
      <c r="W33" s="15">
        <v>1320</v>
      </c>
      <c r="X33" s="15">
        <v>1488</v>
      </c>
      <c r="Y33" s="15">
        <v>1636</v>
      </c>
      <c r="Z33" s="15">
        <v>1540</v>
      </c>
      <c r="AA33" s="15">
        <v>1549</v>
      </c>
      <c r="AB33" s="15">
        <v>1585</v>
      </c>
      <c r="AC33" s="15">
        <v>1720</v>
      </c>
      <c r="AD33" s="15">
        <v>1777</v>
      </c>
      <c r="AE33" s="15">
        <v>1804</v>
      </c>
      <c r="AF33" s="15">
        <v>1881</v>
      </c>
      <c r="AG33" s="15">
        <v>1882</v>
      </c>
      <c r="AH33" s="15">
        <v>1954</v>
      </c>
      <c r="AI33" s="15">
        <v>2067</v>
      </c>
      <c r="AJ33" s="15">
        <v>2137</v>
      </c>
      <c r="AK33" s="15">
        <v>2215</v>
      </c>
      <c r="AL33" s="15">
        <v>2519</v>
      </c>
      <c r="AM33" s="15">
        <v>2544</v>
      </c>
      <c r="AN33" s="15">
        <v>2711</v>
      </c>
      <c r="AO33" s="15">
        <v>2862</v>
      </c>
      <c r="AP33" s="15">
        <v>3239</v>
      </c>
      <c r="AQ33" s="15">
        <v>3520</v>
      </c>
      <c r="AR33" s="15">
        <v>3730</v>
      </c>
      <c r="AS33" s="15">
        <v>4119</v>
      </c>
      <c r="AT33" s="15">
        <v>4677</v>
      </c>
      <c r="AU33" s="15">
        <v>5341</v>
      </c>
      <c r="AV33" s="15">
        <v>5560</v>
      </c>
      <c r="AW33" s="15">
        <v>6088</v>
      </c>
      <c r="AX33" s="15">
        <v>6469</v>
      </c>
      <c r="AY33" s="15">
        <v>7240</v>
      </c>
      <c r="AZ33" s="15">
        <v>7789</v>
      </c>
      <c r="BA33" s="15">
        <v>8648</v>
      </c>
      <c r="BB33" s="15">
        <v>9387</v>
      </c>
      <c r="BC33" s="15">
        <v>9621</v>
      </c>
      <c r="BD33" s="15">
        <v>10330</v>
      </c>
      <c r="BE33" s="15">
        <v>11074</v>
      </c>
      <c r="BF33" s="15">
        <v>11641</v>
      </c>
      <c r="BG33" s="15">
        <v>11949</v>
      </c>
      <c r="BH33" s="15">
        <v>12554</v>
      </c>
      <c r="BI33" s="15">
        <v>13493</v>
      </c>
      <c r="BJ33" s="15">
        <v>14729</v>
      </c>
      <c r="BK33" s="15">
        <v>15724</v>
      </c>
      <c r="BL33" s="15">
        <v>16030</v>
      </c>
      <c r="BM33" s="15">
        <v>17093</v>
      </c>
      <c r="BN33" s="15">
        <v>18103</v>
      </c>
      <c r="BO33" s="15">
        <v>18707</v>
      </c>
      <c r="BP33" s="117">
        <v>19426</v>
      </c>
      <c r="BQ33" s="117">
        <v>20248</v>
      </c>
      <c r="BR33" s="117">
        <v>20648</v>
      </c>
      <c r="BS33" s="117">
        <v>21789</v>
      </c>
      <c r="BT33" s="117">
        <v>22786</v>
      </c>
      <c r="BU33" s="117">
        <v>24683</v>
      </c>
      <c r="BV33" s="117">
        <v>25647</v>
      </c>
      <c r="BW33" s="117">
        <v>26015</v>
      </c>
      <c r="BX33" s="117">
        <v>26451</v>
      </c>
      <c r="BY33" s="117">
        <v>28425</v>
      </c>
      <c r="BZ33" s="117">
        <v>29606</v>
      </c>
      <c r="CA33" s="117">
        <v>31493</v>
      </c>
      <c r="CB33" s="118">
        <v>32607</v>
      </c>
      <c r="CC33" s="118">
        <v>33110</v>
      </c>
      <c r="CD33" s="118">
        <v>30997</v>
      </c>
      <c r="CE33" s="118">
        <v>31897</v>
      </c>
      <c r="CF33" s="118">
        <v>33326</v>
      </c>
      <c r="CG33" s="13">
        <v>34481</v>
      </c>
      <c r="CH33" s="13">
        <v>35382</v>
      </c>
      <c r="CI33" s="13">
        <v>37533</v>
      </c>
    </row>
    <row r="34" spans="1:87" ht="15.75" customHeight="1" x14ac:dyDescent="0.2">
      <c r="A34" s="72" t="s">
        <v>39</v>
      </c>
      <c r="B34" s="40">
        <v>590</v>
      </c>
      <c r="C34" s="18">
        <v>499</v>
      </c>
      <c r="D34" s="18">
        <v>383</v>
      </c>
      <c r="E34" s="18">
        <v>333</v>
      </c>
      <c r="F34" s="18">
        <v>296</v>
      </c>
      <c r="G34" s="18">
        <v>362</v>
      </c>
      <c r="H34" s="18">
        <v>472</v>
      </c>
      <c r="I34" s="18">
        <v>475</v>
      </c>
      <c r="J34" s="18">
        <v>510</v>
      </c>
      <c r="K34" s="18">
        <v>512</v>
      </c>
      <c r="L34" s="18">
        <v>527</v>
      </c>
      <c r="M34" s="18">
        <v>563</v>
      </c>
      <c r="N34" s="18">
        <v>704</v>
      </c>
      <c r="O34" s="18">
        <v>892</v>
      </c>
      <c r="P34" s="18">
        <v>1139</v>
      </c>
      <c r="Q34" s="18">
        <v>1171</v>
      </c>
      <c r="R34" s="18">
        <v>1194</v>
      </c>
      <c r="S34" s="18">
        <v>1292</v>
      </c>
      <c r="T34" s="18">
        <v>1460</v>
      </c>
      <c r="U34" s="18">
        <v>1620</v>
      </c>
      <c r="V34" s="18">
        <v>1407</v>
      </c>
      <c r="W34" s="18">
        <v>1656</v>
      </c>
      <c r="X34" s="18">
        <v>1807</v>
      </c>
      <c r="Y34" s="18">
        <v>1821</v>
      </c>
      <c r="Z34" s="18">
        <v>1810</v>
      </c>
      <c r="AA34" s="18">
        <v>1770</v>
      </c>
      <c r="AB34" s="18">
        <v>1895</v>
      </c>
      <c r="AC34" s="18">
        <v>1931</v>
      </c>
      <c r="AD34" s="18">
        <v>1987</v>
      </c>
      <c r="AE34" s="18">
        <v>2072</v>
      </c>
      <c r="AF34" s="18">
        <v>2021</v>
      </c>
      <c r="AG34" s="18">
        <v>2069</v>
      </c>
      <c r="AH34" s="18">
        <v>2014</v>
      </c>
      <c r="AI34" s="18">
        <v>2358</v>
      </c>
      <c r="AJ34" s="18">
        <v>2319</v>
      </c>
      <c r="AK34" s="18">
        <v>2355</v>
      </c>
      <c r="AL34" s="18">
        <v>2531</v>
      </c>
      <c r="AM34" s="18">
        <v>2709</v>
      </c>
      <c r="AN34" s="18">
        <v>2785</v>
      </c>
      <c r="AO34" s="18">
        <v>2932</v>
      </c>
      <c r="AP34" s="18">
        <v>3279</v>
      </c>
      <c r="AQ34" s="18">
        <v>3611</v>
      </c>
      <c r="AR34" s="18">
        <v>3774</v>
      </c>
      <c r="AS34" s="18">
        <v>4332</v>
      </c>
      <c r="AT34" s="18">
        <v>4987</v>
      </c>
      <c r="AU34" s="18">
        <v>5354</v>
      </c>
      <c r="AV34" s="18">
        <v>5802</v>
      </c>
      <c r="AW34" s="18">
        <v>6191</v>
      </c>
      <c r="AX34" s="18">
        <v>6617</v>
      </c>
      <c r="AY34" s="18">
        <v>7650</v>
      </c>
      <c r="AZ34" s="18">
        <v>8193</v>
      </c>
      <c r="BA34" s="18">
        <v>9058</v>
      </c>
      <c r="BB34" s="18">
        <v>10214</v>
      </c>
      <c r="BC34" s="18">
        <v>10654</v>
      </c>
      <c r="BD34" s="18">
        <v>11067</v>
      </c>
      <c r="BE34" s="18">
        <v>11706</v>
      </c>
      <c r="BF34" s="18">
        <v>11909</v>
      </c>
      <c r="BG34" s="18">
        <v>12470</v>
      </c>
      <c r="BH34" s="18">
        <v>12978</v>
      </c>
      <c r="BI34" s="18">
        <v>13296</v>
      </c>
      <c r="BJ34" s="18">
        <v>14641</v>
      </c>
      <c r="BK34" s="18">
        <v>15448</v>
      </c>
      <c r="BL34" s="18">
        <v>16318</v>
      </c>
      <c r="BM34" s="18">
        <v>16867</v>
      </c>
      <c r="BN34" s="18">
        <v>17770</v>
      </c>
      <c r="BO34" s="18">
        <v>17861</v>
      </c>
      <c r="BP34" s="117">
        <v>18349</v>
      </c>
      <c r="BQ34" s="117">
        <v>19047</v>
      </c>
      <c r="BR34" s="117">
        <v>19877</v>
      </c>
      <c r="BS34" s="117">
        <v>21130</v>
      </c>
      <c r="BT34" s="117">
        <v>21585</v>
      </c>
      <c r="BU34" s="117">
        <v>23470</v>
      </c>
      <c r="BV34" s="117">
        <v>25314</v>
      </c>
      <c r="BW34" s="117">
        <v>25685</v>
      </c>
      <c r="BX34" s="117">
        <v>27000</v>
      </c>
      <c r="BY34" s="117">
        <v>28616</v>
      </c>
      <c r="BZ34" s="117">
        <v>30144</v>
      </c>
      <c r="CA34" s="117">
        <v>31959</v>
      </c>
      <c r="CB34" s="118">
        <v>33651</v>
      </c>
      <c r="CC34" s="118">
        <v>35323</v>
      </c>
      <c r="CD34" s="118">
        <v>33727</v>
      </c>
      <c r="CE34" s="118">
        <v>35053</v>
      </c>
      <c r="CF34" s="118">
        <v>36573</v>
      </c>
      <c r="CG34" s="13">
        <v>38555</v>
      </c>
      <c r="CH34" s="13">
        <v>39199</v>
      </c>
      <c r="CI34" s="13">
        <v>40601</v>
      </c>
    </row>
    <row r="35" spans="1:87" ht="15.75" customHeight="1" x14ac:dyDescent="0.2">
      <c r="A35" s="72" t="s">
        <v>41</v>
      </c>
      <c r="B35" s="40">
        <v>868</v>
      </c>
      <c r="C35" s="18">
        <v>830</v>
      </c>
      <c r="D35" s="18">
        <v>658</v>
      </c>
      <c r="E35" s="18">
        <v>551</v>
      </c>
      <c r="F35" s="18">
        <v>495</v>
      </c>
      <c r="G35" s="18">
        <v>554</v>
      </c>
      <c r="H35" s="18">
        <v>661</v>
      </c>
      <c r="I35" s="18">
        <v>840</v>
      </c>
      <c r="J35" s="18">
        <v>768</v>
      </c>
      <c r="K35" s="18">
        <v>779</v>
      </c>
      <c r="L35" s="18">
        <v>860</v>
      </c>
      <c r="M35" s="18">
        <v>895</v>
      </c>
      <c r="N35" s="18">
        <v>982</v>
      </c>
      <c r="O35" s="18">
        <v>1556</v>
      </c>
      <c r="P35" s="18">
        <v>1509</v>
      </c>
      <c r="Q35" s="18">
        <v>1480</v>
      </c>
      <c r="R35" s="18">
        <v>1607</v>
      </c>
      <c r="S35" s="18">
        <v>1748</v>
      </c>
      <c r="T35" s="18">
        <v>1758</v>
      </c>
      <c r="U35" s="18">
        <v>1747</v>
      </c>
      <c r="V35" s="18">
        <v>1786</v>
      </c>
      <c r="W35" s="18">
        <v>1984</v>
      </c>
      <c r="X35" s="18">
        <v>2206</v>
      </c>
      <c r="Y35" s="18">
        <v>2391</v>
      </c>
      <c r="Z35" s="18">
        <v>2438</v>
      </c>
      <c r="AA35" s="18">
        <v>2405</v>
      </c>
      <c r="AB35" s="18">
        <v>2519</v>
      </c>
      <c r="AC35" s="18">
        <v>2485</v>
      </c>
      <c r="AD35" s="18">
        <v>2559</v>
      </c>
      <c r="AE35" s="18">
        <v>2622</v>
      </c>
      <c r="AF35" s="18">
        <v>2780</v>
      </c>
      <c r="AG35" s="18">
        <v>2923</v>
      </c>
      <c r="AH35" s="18">
        <v>2988</v>
      </c>
      <c r="AI35" s="18">
        <v>3222</v>
      </c>
      <c r="AJ35" s="18">
        <v>3213</v>
      </c>
      <c r="AK35" s="18">
        <v>3257</v>
      </c>
      <c r="AL35" s="18">
        <v>3348</v>
      </c>
      <c r="AM35" s="18">
        <v>3521</v>
      </c>
      <c r="AN35" s="18">
        <v>3715</v>
      </c>
      <c r="AO35" s="18">
        <v>4170</v>
      </c>
      <c r="AP35" s="18">
        <v>4509</v>
      </c>
      <c r="AQ35" s="18">
        <v>4936</v>
      </c>
      <c r="AR35" s="18">
        <v>5229</v>
      </c>
      <c r="AS35" s="18">
        <v>5566</v>
      </c>
      <c r="AT35" s="18">
        <v>6107</v>
      </c>
      <c r="AU35" s="18">
        <v>6491</v>
      </c>
      <c r="AV35" s="18">
        <v>7043</v>
      </c>
      <c r="AW35" s="18">
        <v>7745</v>
      </c>
      <c r="AX35" s="18">
        <v>8533</v>
      </c>
      <c r="AY35" s="18">
        <v>9725</v>
      </c>
      <c r="AZ35" s="18">
        <v>10661</v>
      </c>
      <c r="BA35" s="18">
        <v>11700</v>
      </c>
      <c r="BB35" s="18">
        <v>12752</v>
      </c>
      <c r="BC35" s="18">
        <v>13152</v>
      </c>
      <c r="BD35" s="18">
        <v>13656</v>
      </c>
      <c r="BE35" s="18">
        <v>14618</v>
      </c>
      <c r="BF35" s="18">
        <v>15481</v>
      </c>
      <c r="BG35" s="18">
        <v>16170</v>
      </c>
      <c r="BH35" s="18">
        <v>16865</v>
      </c>
      <c r="BI35" s="18">
        <v>18168</v>
      </c>
      <c r="BJ35" s="18">
        <v>19360</v>
      </c>
      <c r="BK35" s="18">
        <v>20346</v>
      </c>
      <c r="BL35" s="18">
        <v>20761</v>
      </c>
      <c r="BM35" s="18">
        <v>22084</v>
      </c>
      <c r="BN35" s="18">
        <v>22777</v>
      </c>
      <c r="BO35" s="18">
        <v>23772</v>
      </c>
      <c r="BP35" s="117">
        <v>24817</v>
      </c>
      <c r="BQ35" s="117">
        <v>26085</v>
      </c>
      <c r="BR35" s="117">
        <v>26862</v>
      </c>
      <c r="BS35" s="117">
        <v>28260</v>
      </c>
      <c r="BT35" s="117">
        <v>29184</v>
      </c>
      <c r="BU35" s="117">
        <v>30986</v>
      </c>
      <c r="BV35" s="117">
        <v>31178</v>
      </c>
      <c r="BW35" s="117">
        <v>31311</v>
      </c>
      <c r="BX35" s="117">
        <v>32664</v>
      </c>
      <c r="BY35" s="117">
        <v>35277</v>
      </c>
      <c r="BZ35" s="117">
        <v>38117</v>
      </c>
      <c r="CA35" s="117">
        <v>38786</v>
      </c>
      <c r="CB35" s="118">
        <v>39872</v>
      </c>
      <c r="CC35" s="118">
        <v>39879</v>
      </c>
      <c r="CD35" s="118">
        <v>36533</v>
      </c>
      <c r="CE35" s="118">
        <v>36938</v>
      </c>
      <c r="CF35" s="118">
        <v>38173</v>
      </c>
      <c r="CG35" s="13">
        <v>38221</v>
      </c>
      <c r="CH35" s="13">
        <v>38920</v>
      </c>
      <c r="CI35" s="13">
        <v>40077</v>
      </c>
    </row>
    <row r="36" spans="1:87" ht="15.75" customHeight="1" x14ac:dyDescent="0.2">
      <c r="A36" s="72" t="s">
        <v>44</v>
      </c>
      <c r="B36" s="40">
        <v>404</v>
      </c>
      <c r="C36" s="18">
        <v>331</v>
      </c>
      <c r="D36" s="18">
        <v>285</v>
      </c>
      <c r="E36" s="18">
        <v>206</v>
      </c>
      <c r="F36" s="18">
        <v>208</v>
      </c>
      <c r="G36" s="18">
        <v>244</v>
      </c>
      <c r="H36" s="18">
        <v>291</v>
      </c>
      <c r="I36" s="18">
        <v>340</v>
      </c>
      <c r="J36" s="18">
        <v>359</v>
      </c>
      <c r="K36" s="18">
        <v>335</v>
      </c>
      <c r="L36" s="18">
        <v>353</v>
      </c>
      <c r="M36" s="18">
        <v>374</v>
      </c>
      <c r="N36" s="18">
        <v>470</v>
      </c>
      <c r="O36" s="18">
        <v>632</v>
      </c>
      <c r="P36" s="18">
        <v>770</v>
      </c>
      <c r="Q36" s="18">
        <v>878</v>
      </c>
      <c r="R36" s="18">
        <v>939</v>
      </c>
      <c r="S36" s="18">
        <v>923</v>
      </c>
      <c r="T36" s="18">
        <v>1003</v>
      </c>
      <c r="U36" s="18">
        <v>1116</v>
      </c>
      <c r="V36" s="18">
        <v>1140</v>
      </c>
      <c r="W36" s="18">
        <v>1200</v>
      </c>
      <c r="X36" s="18">
        <v>1343</v>
      </c>
      <c r="Y36" s="18">
        <v>1420</v>
      </c>
      <c r="Z36" s="18">
        <v>1441</v>
      </c>
      <c r="AA36" s="18">
        <v>1458</v>
      </c>
      <c r="AB36" s="18">
        <v>1539</v>
      </c>
      <c r="AC36" s="18">
        <v>1625</v>
      </c>
      <c r="AD36" s="18">
        <v>1735</v>
      </c>
      <c r="AE36" s="18">
        <v>1840</v>
      </c>
      <c r="AF36" s="18">
        <v>1909</v>
      </c>
      <c r="AG36" s="18">
        <v>1894</v>
      </c>
      <c r="AH36" s="18">
        <v>1959</v>
      </c>
      <c r="AI36" s="18">
        <v>2008</v>
      </c>
      <c r="AJ36" s="18">
        <v>2052</v>
      </c>
      <c r="AK36" s="18">
        <v>2131</v>
      </c>
      <c r="AL36" s="18">
        <v>2245</v>
      </c>
      <c r="AM36" s="18">
        <v>2376</v>
      </c>
      <c r="AN36" s="18">
        <v>2481</v>
      </c>
      <c r="AO36" s="18">
        <v>2699</v>
      </c>
      <c r="AP36" s="18">
        <v>2910</v>
      </c>
      <c r="AQ36" s="18">
        <v>3188</v>
      </c>
      <c r="AR36" s="18">
        <v>3419</v>
      </c>
      <c r="AS36" s="18">
        <v>3752</v>
      </c>
      <c r="AT36" s="18">
        <v>4122</v>
      </c>
      <c r="AU36" s="18">
        <v>4553</v>
      </c>
      <c r="AV36" s="18">
        <v>5054</v>
      </c>
      <c r="AW36" s="18">
        <v>5523</v>
      </c>
      <c r="AX36" s="18">
        <v>6064</v>
      </c>
      <c r="AY36" s="18">
        <v>6802</v>
      </c>
      <c r="AZ36" s="18">
        <v>7549</v>
      </c>
      <c r="BA36" s="18">
        <v>8346</v>
      </c>
      <c r="BB36" s="18">
        <v>9316</v>
      </c>
      <c r="BC36" s="18">
        <v>9942</v>
      </c>
      <c r="BD36" s="18">
        <v>10467</v>
      </c>
      <c r="BE36" s="18">
        <v>11315</v>
      </c>
      <c r="BF36" s="18">
        <v>12080</v>
      </c>
      <c r="BG36" s="18">
        <v>12301</v>
      </c>
      <c r="BH36" s="18">
        <v>12695</v>
      </c>
      <c r="BI36" s="18">
        <v>13296</v>
      </c>
      <c r="BJ36" s="18">
        <v>14078</v>
      </c>
      <c r="BK36" s="18">
        <v>14924</v>
      </c>
      <c r="BL36" s="18">
        <v>15625</v>
      </c>
      <c r="BM36" s="18">
        <v>16273</v>
      </c>
      <c r="BN36" s="18">
        <v>16959</v>
      </c>
      <c r="BO36" s="18">
        <v>17631</v>
      </c>
      <c r="BP36" s="117">
        <v>18426</v>
      </c>
      <c r="BQ36" s="117">
        <v>19029</v>
      </c>
      <c r="BR36" s="117">
        <v>19698</v>
      </c>
      <c r="BS36" s="117">
        <v>20656</v>
      </c>
      <c r="BT36" s="117">
        <v>21042</v>
      </c>
      <c r="BU36" s="117">
        <v>22751</v>
      </c>
      <c r="BV36" s="117">
        <v>24790</v>
      </c>
      <c r="BW36" s="117">
        <v>25049</v>
      </c>
      <c r="BX36" s="117">
        <v>25748</v>
      </c>
      <c r="BY36" s="117">
        <v>27263</v>
      </c>
      <c r="BZ36" s="117">
        <v>28876</v>
      </c>
      <c r="CA36" s="117">
        <v>30209</v>
      </c>
      <c r="CB36" s="118">
        <v>31675</v>
      </c>
      <c r="CC36" s="118">
        <v>33490</v>
      </c>
      <c r="CD36" s="118">
        <v>32389</v>
      </c>
      <c r="CE36" s="118">
        <v>33342</v>
      </c>
      <c r="CF36" s="118">
        <v>34575</v>
      </c>
      <c r="CG36" s="13">
        <v>35682</v>
      </c>
      <c r="CH36" s="13">
        <v>36284</v>
      </c>
      <c r="CI36" s="13">
        <v>37605</v>
      </c>
    </row>
    <row r="37" spans="1:87" ht="15.75" customHeight="1" x14ac:dyDescent="0.2">
      <c r="A37" s="72" t="s">
        <v>48</v>
      </c>
      <c r="B37" s="40">
        <v>665</v>
      </c>
      <c r="C37" s="18">
        <v>604</v>
      </c>
      <c r="D37" s="18">
        <v>502</v>
      </c>
      <c r="E37" s="18">
        <v>376</v>
      </c>
      <c r="F37" s="18">
        <v>355</v>
      </c>
      <c r="G37" s="18">
        <v>435</v>
      </c>
      <c r="H37" s="18">
        <v>457</v>
      </c>
      <c r="I37" s="18">
        <v>544</v>
      </c>
      <c r="J37" s="18">
        <v>554</v>
      </c>
      <c r="K37" s="18">
        <v>529</v>
      </c>
      <c r="L37" s="18">
        <v>568</v>
      </c>
      <c r="M37" s="18">
        <v>607</v>
      </c>
      <c r="N37" s="18">
        <v>814</v>
      </c>
      <c r="O37" s="18">
        <v>1113</v>
      </c>
      <c r="P37" s="18">
        <v>1377</v>
      </c>
      <c r="Q37" s="18">
        <v>1385</v>
      </c>
      <c r="R37" s="18">
        <v>1352</v>
      </c>
      <c r="S37" s="18">
        <v>1370</v>
      </c>
      <c r="T37" s="18">
        <v>1493</v>
      </c>
      <c r="U37" s="18">
        <v>1635</v>
      </c>
      <c r="V37" s="18">
        <v>1591</v>
      </c>
      <c r="W37" s="18">
        <v>1647</v>
      </c>
      <c r="X37" s="18">
        <v>1820</v>
      </c>
      <c r="Y37" s="18">
        <v>1901</v>
      </c>
      <c r="Z37" s="18">
        <v>1905</v>
      </c>
      <c r="AA37" s="18">
        <v>1856</v>
      </c>
      <c r="AB37" s="18">
        <v>1968</v>
      </c>
      <c r="AC37" s="18">
        <v>2062</v>
      </c>
      <c r="AD37" s="18">
        <v>2046</v>
      </c>
      <c r="AE37" s="18">
        <v>2093</v>
      </c>
      <c r="AF37" s="18">
        <v>2232</v>
      </c>
      <c r="AG37" s="18">
        <v>2269</v>
      </c>
      <c r="AH37" s="18">
        <v>2333</v>
      </c>
      <c r="AI37" s="18">
        <v>2443</v>
      </c>
      <c r="AJ37" s="18">
        <v>2524</v>
      </c>
      <c r="AK37" s="18">
        <v>2670</v>
      </c>
      <c r="AL37" s="18">
        <v>2835</v>
      </c>
      <c r="AM37" s="18">
        <v>3011</v>
      </c>
      <c r="AN37" s="18">
        <v>3181</v>
      </c>
      <c r="AO37" s="18">
        <v>3425</v>
      </c>
      <c r="AP37" s="18">
        <v>3664</v>
      </c>
      <c r="AQ37" s="18">
        <v>3924</v>
      </c>
      <c r="AR37" s="18">
        <v>4199</v>
      </c>
      <c r="AS37" s="18">
        <v>4605</v>
      </c>
      <c r="AT37" s="18">
        <v>5110</v>
      </c>
      <c r="AU37" s="18">
        <v>5704</v>
      </c>
      <c r="AV37" s="18">
        <v>6190</v>
      </c>
      <c r="AW37" s="18">
        <v>6903</v>
      </c>
      <c r="AX37" s="18">
        <v>7531</v>
      </c>
      <c r="AY37" s="18">
        <v>8416</v>
      </c>
      <c r="AZ37" s="18">
        <v>9309</v>
      </c>
      <c r="BA37" s="18">
        <v>10113</v>
      </c>
      <c r="BB37" s="18">
        <v>10825</v>
      </c>
      <c r="BC37" s="18">
        <v>11134</v>
      </c>
      <c r="BD37" s="18">
        <v>11869</v>
      </c>
      <c r="BE37" s="18">
        <v>12882</v>
      </c>
      <c r="BF37" s="18">
        <v>13543</v>
      </c>
      <c r="BG37" s="18">
        <v>14148</v>
      </c>
      <c r="BH37" s="18">
        <v>14809</v>
      </c>
      <c r="BI37" s="18">
        <v>15849</v>
      </c>
      <c r="BJ37" s="18">
        <v>17050</v>
      </c>
      <c r="BK37" s="18">
        <v>18010</v>
      </c>
      <c r="BL37" s="18">
        <v>18527</v>
      </c>
      <c r="BM37" s="18">
        <v>19235</v>
      </c>
      <c r="BN37" s="18">
        <v>20046</v>
      </c>
      <c r="BO37" s="18">
        <v>21060</v>
      </c>
      <c r="BP37" s="117">
        <v>22293</v>
      </c>
      <c r="BQ37" s="117">
        <v>23398</v>
      </c>
      <c r="BR37" s="117">
        <v>24469</v>
      </c>
      <c r="BS37" s="117">
        <v>25542</v>
      </c>
      <c r="BT37" s="117">
        <v>26480</v>
      </c>
      <c r="BU37" s="117">
        <v>28718</v>
      </c>
      <c r="BV37" s="117">
        <v>29241</v>
      </c>
      <c r="BW37" s="117">
        <v>29768</v>
      </c>
      <c r="BX37" s="117">
        <v>30564</v>
      </c>
      <c r="BY37" s="117">
        <v>31622</v>
      </c>
      <c r="BZ37" s="117">
        <v>32525</v>
      </c>
      <c r="CA37" s="117">
        <v>34706</v>
      </c>
      <c r="CB37" s="118">
        <v>35950</v>
      </c>
      <c r="CC37" s="118">
        <v>37407</v>
      </c>
      <c r="CD37" s="118">
        <v>35467</v>
      </c>
      <c r="CE37" s="118">
        <v>36317</v>
      </c>
      <c r="CF37" s="118">
        <v>37909</v>
      </c>
      <c r="CG37" s="13">
        <v>39166</v>
      </c>
      <c r="CH37" s="13">
        <v>40233</v>
      </c>
      <c r="CI37" s="13">
        <v>41681</v>
      </c>
    </row>
    <row r="38" spans="1:87" ht="15.75" customHeight="1" x14ac:dyDescent="0.2">
      <c r="A38" s="72" t="s">
        <v>51</v>
      </c>
      <c r="B38" s="40">
        <v>547</v>
      </c>
      <c r="C38" s="18">
        <v>494</v>
      </c>
      <c r="D38" s="18">
        <v>369</v>
      </c>
      <c r="E38" s="18">
        <v>302</v>
      </c>
      <c r="F38" s="18">
        <v>295</v>
      </c>
      <c r="G38" s="18">
        <v>310</v>
      </c>
      <c r="H38" s="18">
        <v>387</v>
      </c>
      <c r="I38" s="18">
        <v>459</v>
      </c>
      <c r="J38" s="18">
        <v>443</v>
      </c>
      <c r="K38" s="18">
        <v>441</v>
      </c>
      <c r="L38" s="18">
        <v>455</v>
      </c>
      <c r="M38" s="18">
        <v>478</v>
      </c>
      <c r="N38" s="18">
        <v>591</v>
      </c>
      <c r="O38" s="18">
        <v>877</v>
      </c>
      <c r="P38" s="18">
        <v>1123</v>
      </c>
      <c r="Q38" s="18">
        <v>1046</v>
      </c>
      <c r="R38" s="18">
        <v>1118</v>
      </c>
      <c r="S38" s="18">
        <v>1087</v>
      </c>
      <c r="T38" s="18">
        <v>1171</v>
      </c>
      <c r="U38" s="18">
        <v>1250</v>
      </c>
      <c r="V38" s="18">
        <v>1256</v>
      </c>
      <c r="W38" s="18">
        <v>1342</v>
      </c>
      <c r="X38" s="18">
        <v>1540</v>
      </c>
      <c r="Y38" s="18">
        <v>1592</v>
      </c>
      <c r="Z38" s="18">
        <v>1598</v>
      </c>
      <c r="AA38" s="18">
        <v>1567</v>
      </c>
      <c r="AB38" s="18">
        <v>1661</v>
      </c>
      <c r="AC38" s="18">
        <v>1755</v>
      </c>
      <c r="AD38" s="18">
        <v>1859</v>
      </c>
      <c r="AE38" s="18">
        <v>1883</v>
      </c>
      <c r="AF38" s="18">
        <v>1965</v>
      </c>
      <c r="AG38" s="18">
        <v>2030</v>
      </c>
      <c r="AH38" s="18">
        <v>2084</v>
      </c>
      <c r="AI38" s="18">
        <v>2225</v>
      </c>
      <c r="AJ38" s="18">
        <v>2273</v>
      </c>
      <c r="AK38" s="18">
        <v>2378</v>
      </c>
      <c r="AL38" s="18">
        <v>2485</v>
      </c>
      <c r="AM38" s="18">
        <v>2592</v>
      </c>
      <c r="AN38" s="18">
        <v>2711</v>
      </c>
      <c r="AO38" s="18">
        <v>2890</v>
      </c>
      <c r="AP38" s="18">
        <v>3093</v>
      </c>
      <c r="AQ38" s="18">
        <v>3389</v>
      </c>
      <c r="AR38" s="18">
        <v>3655</v>
      </c>
      <c r="AS38" s="18">
        <v>3980</v>
      </c>
      <c r="AT38" s="18">
        <v>4323</v>
      </c>
      <c r="AU38" s="18">
        <v>4745</v>
      </c>
      <c r="AV38" s="18">
        <v>5180</v>
      </c>
      <c r="AW38" s="18">
        <v>5760</v>
      </c>
      <c r="AX38" s="18">
        <v>6348</v>
      </c>
      <c r="AY38" s="18">
        <v>7054</v>
      </c>
      <c r="AZ38" s="18">
        <v>7792</v>
      </c>
      <c r="BA38" s="18">
        <v>8501</v>
      </c>
      <c r="BB38" s="18">
        <v>9374</v>
      </c>
      <c r="BC38" s="18">
        <v>9973</v>
      </c>
      <c r="BD38" s="18">
        <v>10535</v>
      </c>
      <c r="BE38" s="18">
        <v>11431</v>
      </c>
      <c r="BF38" s="18">
        <v>12048</v>
      </c>
      <c r="BG38" s="18">
        <v>12426</v>
      </c>
      <c r="BH38" s="18">
        <v>12729</v>
      </c>
      <c r="BI38" s="18">
        <v>13192</v>
      </c>
      <c r="BJ38" s="18">
        <v>14005</v>
      </c>
      <c r="BK38" s="18">
        <v>14913</v>
      </c>
      <c r="BL38" s="18">
        <v>15492</v>
      </c>
      <c r="BM38" s="18">
        <v>16115</v>
      </c>
      <c r="BN38" s="18">
        <v>16756</v>
      </c>
      <c r="BO38" s="18">
        <v>17566</v>
      </c>
      <c r="BP38" s="117">
        <v>18478</v>
      </c>
      <c r="BQ38" s="117">
        <v>19529</v>
      </c>
      <c r="BR38" s="117">
        <v>20600</v>
      </c>
      <c r="BS38" s="117">
        <v>21708</v>
      </c>
      <c r="BT38" s="117">
        <v>22393</v>
      </c>
      <c r="BU38" s="117">
        <v>24517</v>
      </c>
      <c r="BV38" s="117">
        <v>25534</v>
      </c>
      <c r="BW38" s="117">
        <v>25648</v>
      </c>
      <c r="BX38" s="117">
        <v>25835</v>
      </c>
      <c r="BY38" s="117">
        <v>26837</v>
      </c>
      <c r="BZ38" s="117">
        <v>28617</v>
      </c>
      <c r="CA38" s="117">
        <v>31035</v>
      </c>
      <c r="CB38" s="118">
        <v>32761</v>
      </c>
      <c r="CC38" s="118">
        <v>34025</v>
      </c>
      <c r="CD38" s="118">
        <v>31920</v>
      </c>
      <c r="CE38" s="118">
        <v>32517</v>
      </c>
      <c r="CF38" s="118">
        <v>33790</v>
      </c>
      <c r="CG38" s="13">
        <v>35430</v>
      </c>
      <c r="CH38" s="13">
        <v>36274</v>
      </c>
      <c r="CI38" s="13">
        <v>37766</v>
      </c>
    </row>
    <row r="39" spans="1:87" ht="15.75" customHeight="1" x14ac:dyDescent="0.2">
      <c r="A39" s="72" t="s">
        <v>53</v>
      </c>
      <c r="B39" s="40">
        <v>739</v>
      </c>
      <c r="C39" s="18">
        <v>655</v>
      </c>
      <c r="D39" s="18">
        <v>532</v>
      </c>
      <c r="E39" s="18">
        <v>400</v>
      </c>
      <c r="F39" s="18">
        <v>374</v>
      </c>
      <c r="G39" s="18">
        <v>440</v>
      </c>
      <c r="H39" s="18">
        <v>488</v>
      </c>
      <c r="I39" s="18">
        <v>567</v>
      </c>
      <c r="J39" s="18">
        <v>597</v>
      </c>
      <c r="K39" s="18">
        <v>579</v>
      </c>
      <c r="L39" s="18">
        <v>613</v>
      </c>
      <c r="M39" s="18">
        <v>657</v>
      </c>
      <c r="N39" s="18">
        <v>861</v>
      </c>
      <c r="O39" s="18">
        <v>1193</v>
      </c>
      <c r="P39" s="18">
        <v>1467</v>
      </c>
      <c r="Q39" s="18">
        <v>1525</v>
      </c>
      <c r="R39" s="18">
        <v>1417</v>
      </c>
      <c r="S39" s="18">
        <v>1392</v>
      </c>
      <c r="T39" s="18">
        <v>1493</v>
      </c>
      <c r="U39" s="18">
        <v>1614</v>
      </c>
      <c r="V39" s="18">
        <v>1586</v>
      </c>
      <c r="W39" s="18">
        <v>1715</v>
      </c>
      <c r="X39" s="18">
        <v>1868</v>
      </c>
      <c r="Y39" s="18">
        <v>1967</v>
      </c>
      <c r="Z39" s="18">
        <v>2061</v>
      </c>
      <c r="AA39" s="18">
        <v>2071</v>
      </c>
      <c r="AB39" s="18">
        <v>2109</v>
      </c>
      <c r="AC39" s="18">
        <v>2166</v>
      </c>
      <c r="AD39" s="18">
        <v>2257</v>
      </c>
      <c r="AE39" s="18">
        <v>2261</v>
      </c>
      <c r="AF39" s="18">
        <v>2364</v>
      </c>
      <c r="AG39" s="18">
        <v>2417</v>
      </c>
      <c r="AH39" s="18">
        <v>2515</v>
      </c>
      <c r="AI39" s="18">
        <v>2662</v>
      </c>
      <c r="AJ39" s="18">
        <v>2715</v>
      </c>
      <c r="AK39" s="18">
        <v>2839</v>
      </c>
      <c r="AL39" s="18">
        <v>3056</v>
      </c>
      <c r="AM39" s="18">
        <v>3360</v>
      </c>
      <c r="AN39" s="18">
        <v>3546</v>
      </c>
      <c r="AO39" s="18">
        <v>3827</v>
      </c>
      <c r="AP39" s="18">
        <v>4082</v>
      </c>
      <c r="AQ39" s="18">
        <v>4191</v>
      </c>
      <c r="AR39" s="18">
        <v>4368</v>
      </c>
      <c r="AS39" s="18">
        <v>4722</v>
      </c>
      <c r="AT39" s="18">
        <v>5294</v>
      </c>
      <c r="AU39" s="18">
        <v>5902</v>
      </c>
      <c r="AV39" s="18">
        <v>6545</v>
      </c>
      <c r="AW39" s="18">
        <v>7174</v>
      </c>
      <c r="AX39" s="18">
        <v>7807</v>
      </c>
      <c r="AY39" s="18">
        <v>8828</v>
      </c>
      <c r="AZ39" s="18">
        <v>9861</v>
      </c>
      <c r="BA39" s="18">
        <v>10832</v>
      </c>
      <c r="BB39" s="18">
        <v>11874</v>
      </c>
      <c r="BC39" s="18">
        <v>12470</v>
      </c>
      <c r="BD39" s="18">
        <v>13177</v>
      </c>
      <c r="BE39" s="18">
        <v>14063</v>
      </c>
      <c r="BF39" s="18">
        <v>14755</v>
      </c>
      <c r="BG39" s="18">
        <v>15542</v>
      </c>
      <c r="BH39" s="18">
        <v>16210</v>
      </c>
      <c r="BI39" s="18">
        <v>17166</v>
      </c>
      <c r="BJ39" s="18">
        <v>18558</v>
      </c>
      <c r="BK39" s="18">
        <v>19865</v>
      </c>
      <c r="BL39" s="18">
        <v>20689</v>
      </c>
      <c r="BM39" s="18">
        <v>21709</v>
      </c>
      <c r="BN39" s="18">
        <v>22214</v>
      </c>
      <c r="BO39" s="18">
        <v>22938</v>
      </c>
      <c r="BP39" s="117">
        <v>23690</v>
      </c>
      <c r="BQ39" s="117">
        <v>25073</v>
      </c>
      <c r="BR39" s="117">
        <v>26454</v>
      </c>
      <c r="BS39" s="117">
        <v>28384</v>
      </c>
      <c r="BT39" s="117">
        <v>30037</v>
      </c>
      <c r="BU39" s="117">
        <v>32407</v>
      </c>
      <c r="BV39" s="117">
        <v>32947</v>
      </c>
      <c r="BW39" s="117">
        <v>33104</v>
      </c>
      <c r="BX39" s="117">
        <v>33852</v>
      </c>
      <c r="BY39" s="117">
        <v>35959</v>
      </c>
      <c r="BZ39" s="117">
        <v>36734</v>
      </c>
      <c r="CA39" s="117">
        <v>39570</v>
      </c>
      <c r="CB39" s="118">
        <v>42192</v>
      </c>
      <c r="CC39" s="118">
        <v>44106</v>
      </c>
      <c r="CD39" s="118">
        <v>41837</v>
      </c>
      <c r="CE39" s="118">
        <v>42589</v>
      </c>
      <c r="CF39" s="118">
        <v>44294</v>
      </c>
      <c r="CG39" s="13">
        <v>46045</v>
      </c>
      <c r="CH39" s="13">
        <v>47031</v>
      </c>
      <c r="CI39" s="13">
        <v>49583</v>
      </c>
    </row>
    <row r="40" spans="1:87" ht="15.75" customHeight="1" x14ac:dyDescent="0.2">
      <c r="A40" s="73" t="s">
        <v>55</v>
      </c>
      <c r="B40" s="146">
        <v>669</v>
      </c>
      <c r="C40" s="119">
        <v>579</v>
      </c>
      <c r="D40" s="119">
        <v>474</v>
      </c>
      <c r="E40" s="119">
        <v>372</v>
      </c>
      <c r="F40" s="119">
        <v>368</v>
      </c>
      <c r="G40" s="119">
        <v>409</v>
      </c>
      <c r="H40" s="119">
        <v>494</v>
      </c>
      <c r="I40" s="119">
        <v>548</v>
      </c>
      <c r="J40" s="119">
        <v>602</v>
      </c>
      <c r="K40" s="119">
        <v>556</v>
      </c>
      <c r="L40" s="119">
        <v>581</v>
      </c>
      <c r="M40" s="119">
        <v>595</v>
      </c>
      <c r="N40" s="119">
        <v>771</v>
      </c>
      <c r="O40" s="119">
        <v>937</v>
      </c>
      <c r="P40" s="119">
        <v>1142</v>
      </c>
      <c r="Q40" s="119">
        <v>1218</v>
      </c>
      <c r="R40" s="119">
        <v>1251</v>
      </c>
      <c r="S40" s="119">
        <v>1347</v>
      </c>
      <c r="T40" s="119">
        <v>1489</v>
      </c>
      <c r="U40" s="119">
        <v>1599</v>
      </c>
      <c r="V40" s="119">
        <v>1640</v>
      </c>
      <c r="W40" s="119">
        <v>1716</v>
      </c>
      <c r="X40" s="119">
        <v>1957</v>
      </c>
      <c r="Y40" s="119">
        <v>1911</v>
      </c>
      <c r="Z40" s="119">
        <v>1931</v>
      </c>
      <c r="AA40" s="119">
        <v>1857</v>
      </c>
      <c r="AB40" s="119">
        <v>1915</v>
      </c>
      <c r="AC40" s="119">
        <v>2014</v>
      </c>
      <c r="AD40" s="119">
        <v>2138</v>
      </c>
      <c r="AE40" s="119">
        <v>2182</v>
      </c>
      <c r="AF40" s="119">
        <v>2282</v>
      </c>
      <c r="AG40" s="119">
        <v>2312</v>
      </c>
      <c r="AH40" s="119">
        <v>2384</v>
      </c>
      <c r="AI40" s="119">
        <v>2498</v>
      </c>
      <c r="AJ40" s="119">
        <v>2524</v>
      </c>
      <c r="AK40" s="119">
        <v>2577</v>
      </c>
      <c r="AL40" s="119">
        <v>2724</v>
      </c>
      <c r="AM40" s="119">
        <v>2882</v>
      </c>
      <c r="AN40" s="119">
        <v>3101</v>
      </c>
      <c r="AO40" s="119">
        <v>3291</v>
      </c>
      <c r="AP40" s="119">
        <v>3567</v>
      </c>
      <c r="AQ40" s="119">
        <v>3904</v>
      </c>
      <c r="AR40" s="119">
        <v>4261</v>
      </c>
      <c r="AS40" s="119">
        <v>4689</v>
      </c>
      <c r="AT40" s="119">
        <v>5390</v>
      </c>
      <c r="AU40" s="119">
        <v>6151</v>
      </c>
      <c r="AV40" s="119">
        <v>6722</v>
      </c>
      <c r="AW40" s="119">
        <v>7224</v>
      </c>
      <c r="AX40" s="119">
        <v>8157</v>
      </c>
      <c r="AY40" s="119">
        <v>9361</v>
      </c>
      <c r="AZ40" s="119">
        <v>10517</v>
      </c>
      <c r="BA40" s="119">
        <v>11718</v>
      </c>
      <c r="BB40" s="119">
        <v>12883</v>
      </c>
      <c r="BC40" s="119">
        <v>13417</v>
      </c>
      <c r="BD40" s="119">
        <v>12791</v>
      </c>
      <c r="BE40" s="119">
        <v>13576</v>
      </c>
      <c r="BF40" s="119">
        <v>14317</v>
      </c>
      <c r="BG40" s="119">
        <v>14064</v>
      </c>
      <c r="BH40" s="119">
        <v>14177</v>
      </c>
      <c r="BI40" s="119">
        <v>14918</v>
      </c>
      <c r="BJ40" s="119">
        <v>16440</v>
      </c>
      <c r="BK40" s="119">
        <v>18002</v>
      </c>
      <c r="BL40" s="119">
        <v>18680</v>
      </c>
      <c r="BM40" s="119">
        <v>19346</v>
      </c>
      <c r="BN40" s="119">
        <v>19976</v>
      </c>
      <c r="BO40" s="119">
        <v>20498</v>
      </c>
      <c r="BP40" s="120">
        <v>21039</v>
      </c>
      <c r="BQ40" s="120">
        <v>21875</v>
      </c>
      <c r="BR40" s="120">
        <v>23412</v>
      </c>
      <c r="BS40" s="120">
        <v>24836</v>
      </c>
      <c r="BT40" s="120">
        <v>26536</v>
      </c>
      <c r="BU40" s="120">
        <v>29281</v>
      </c>
      <c r="BV40" s="120">
        <v>31315</v>
      </c>
      <c r="BW40" s="120">
        <v>32075</v>
      </c>
      <c r="BX40" s="120">
        <v>33920</v>
      </c>
      <c r="BY40" s="120">
        <v>36261</v>
      </c>
      <c r="BZ40" s="120">
        <v>39446</v>
      </c>
      <c r="CA40" s="120">
        <v>43836</v>
      </c>
      <c r="CB40" s="121">
        <v>45281</v>
      </c>
      <c r="CC40" s="121">
        <v>49104</v>
      </c>
      <c r="CD40" s="121">
        <v>43568</v>
      </c>
      <c r="CE40" s="121">
        <v>44961</v>
      </c>
      <c r="CF40" s="121">
        <v>47301</v>
      </c>
      <c r="CG40" s="149">
        <v>50567</v>
      </c>
      <c r="CH40" s="149">
        <v>50924</v>
      </c>
      <c r="CI40" s="149">
        <v>54810</v>
      </c>
    </row>
    <row r="41" spans="1:87" ht="15.75" customHeight="1" x14ac:dyDescent="0.2">
      <c r="A41" s="72"/>
      <c r="B41" s="40"/>
      <c r="C41" s="30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30"/>
      <c r="AG41" s="30"/>
      <c r="AH41" s="30"/>
      <c r="AI41" s="30"/>
      <c r="AJ41" s="30"/>
      <c r="AK41" s="30"/>
      <c r="AL41" s="30"/>
      <c r="AM41" s="30"/>
      <c r="AN41" s="30"/>
      <c r="AO41" s="30"/>
      <c r="AP41" s="30"/>
      <c r="AQ41" s="30"/>
      <c r="AR41" s="30"/>
      <c r="AS41" s="30"/>
      <c r="AT41" s="30"/>
      <c r="AU41" s="30"/>
      <c r="AV41" s="30"/>
      <c r="AW41" s="30"/>
      <c r="AX41" s="30"/>
      <c r="AY41" s="30"/>
      <c r="AZ41" s="30"/>
      <c r="BA41" s="30"/>
      <c r="BB41" s="30"/>
      <c r="BC41" s="30"/>
      <c r="BD41" s="30"/>
      <c r="BE41" s="30"/>
      <c r="BF41" s="30"/>
      <c r="BG41" s="30"/>
      <c r="BH41" s="30"/>
      <c r="BI41" s="30"/>
      <c r="BJ41" s="30"/>
      <c r="BK41" s="30"/>
      <c r="BL41" s="30"/>
      <c r="BM41" s="30"/>
      <c r="BN41" s="30"/>
      <c r="BO41" s="30"/>
      <c r="BP41" s="122"/>
      <c r="BQ41" s="122"/>
      <c r="BR41" s="122"/>
      <c r="BS41" s="122"/>
      <c r="BT41" s="122"/>
      <c r="BU41" s="122"/>
      <c r="BV41" s="122"/>
      <c r="BW41" s="122"/>
      <c r="BX41" s="122"/>
      <c r="BY41" s="122"/>
      <c r="BZ41" s="122"/>
      <c r="CA41" s="122"/>
      <c r="CB41" s="123"/>
      <c r="CC41" s="123"/>
      <c r="CD41" s="123"/>
      <c r="CE41" s="123"/>
      <c r="CF41" s="123"/>
    </row>
    <row r="42" spans="1:87" ht="15.75" customHeight="1" x14ac:dyDescent="0.2">
      <c r="A42" s="72" t="s">
        <v>30</v>
      </c>
      <c r="B42" s="39">
        <v>949</v>
      </c>
      <c r="C42" s="15">
        <v>807</v>
      </c>
      <c r="D42" s="15">
        <v>670</v>
      </c>
      <c r="E42" s="15">
        <v>486</v>
      </c>
      <c r="F42" s="15">
        <v>437</v>
      </c>
      <c r="G42" s="15">
        <v>505</v>
      </c>
      <c r="H42" s="15">
        <v>573</v>
      </c>
      <c r="I42" s="15">
        <v>650</v>
      </c>
      <c r="J42" s="15">
        <v>730</v>
      </c>
      <c r="K42" s="15">
        <v>648</v>
      </c>
      <c r="L42" s="15">
        <v>704</v>
      </c>
      <c r="M42" s="15">
        <v>752</v>
      </c>
      <c r="N42" s="15">
        <v>892</v>
      </c>
      <c r="O42" s="15">
        <v>1034</v>
      </c>
      <c r="P42" s="15">
        <v>1257</v>
      </c>
      <c r="Q42" s="15">
        <v>1386</v>
      </c>
      <c r="R42" s="15">
        <v>1465</v>
      </c>
      <c r="S42" s="15">
        <v>1527</v>
      </c>
      <c r="T42" s="15">
        <v>1631</v>
      </c>
      <c r="U42" s="15">
        <v>1805</v>
      </c>
      <c r="V42" s="15">
        <v>1680</v>
      </c>
      <c r="W42" s="15">
        <v>1828</v>
      </c>
      <c r="X42" s="15">
        <v>2025</v>
      </c>
      <c r="Y42" s="15">
        <v>2089</v>
      </c>
      <c r="Z42" s="15">
        <v>2207</v>
      </c>
      <c r="AA42" s="15">
        <v>2175</v>
      </c>
      <c r="AB42" s="15">
        <v>2269</v>
      </c>
      <c r="AC42" s="15">
        <v>2454</v>
      </c>
      <c r="AD42" s="15">
        <v>2521</v>
      </c>
      <c r="AE42" s="15">
        <v>2488</v>
      </c>
      <c r="AF42" s="15">
        <v>2617</v>
      </c>
      <c r="AG42" s="15">
        <v>2672</v>
      </c>
      <c r="AH42" s="15">
        <v>2761</v>
      </c>
      <c r="AI42" s="15">
        <v>2872</v>
      </c>
      <c r="AJ42" s="15">
        <v>2949</v>
      </c>
      <c r="AK42" s="15">
        <v>3098</v>
      </c>
      <c r="AL42" s="15">
        <v>3322</v>
      </c>
      <c r="AM42" s="15">
        <v>3551</v>
      </c>
      <c r="AN42" s="15">
        <v>3738</v>
      </c>
      <c r="AO42" s="15">
        <v>3988</v>
      </c>
      <c r="AP42" s="15">
        <v>4342</v>
      </c>
      <c r="AQ42" s="15">
        <v>4570</v>
      </c>
      <c r="AR42" s="15">
        <v>4868</v>
      </c>
      <c r="AS42" s="15">
        <v>5263</v>
      </c>
      <c r="AT42" s="15">
        <v>5895</v>
      </c>
      <c r="AU42" s="15">
        <v>6453</v>
      </c>
      <c r="AV42" s="15">
        <v>7011</v>
      </c>
      <c r="AW42" s="15">
        <v>7623</v>
      </c>
      <c r="AX42" s="15">
        <v>8366</v>
      </c>
      <c r="AY42" s="15">
        <v>9226</v>
      </c>
      <c r="AZ42" s="15">
        <v>10152</v>
      </c>
      <c r="BA42" s="15">
        <v>11005</v>
      </c>
      <c r="BB42" s="15">
        <v>12196</v>
      </c>
      <c r="BC42" s="15">
        <v>12921</v>
      </c>
      <c r="BD42" s="15">
        <v>13459</v>
      </c>
      <c r="BE42" s="15">
        <v>14873</v>
      </c>
      <c r="BF42" s="15">
        <v>15661</v>
      </c>
      <c r="BG42" s="15">
        <v>16424</v>
      </c>
      <c r="BH42" s="15">
        <v>17347</v>
      </c>
      <c r="BI42" s="15">
        <v>18613</v>
      </c>
      <c r="BJ42" s="15">
        <v>19770</v>
      </c>
      <c r="BK42" s="15">
        <v>20824</v>
      </c>
      <c r="BL42" s="15">
        <v>21215</v>
      </c>
      <c r="BM42" s="15">
        <v>22550</v>
      </c>
      <c r="BN42" s="15">
        <v>22962</v>
      </c>
      <c r="BO42" s="15">
        <v>23969</v>
      </c>
      <c r="BP42" s="117">
        <v>25123</v>
      </c>
      <c r="BQ42" s="117">
        <v>26449</v>
      </c>
      <c r="BR42" s="117">
        <v>27729</v>
      </c>
      <c r="BS42" s="117">
        <v>29343</v>
      </c>
      <c r="BT42" s="117">
        <v>30212</v>
      </c>
      <c r="BU42" s="117">
        <v>32636</v>
      </c>
      <c r="BV42" s="117">
        <v>33191</v>
      </c>
      <c r="BW42" s="117">
        <v>33714</v>
      </c>
      <c r="BX42" s="117">
        <v>34605</v>
      </c>
      <c r="BY42" s="117">
        <v>36015</v>
      </c>
      <c r="BZ42" s="117">
        <v>37255</v>
      </c>
      <c r="CA42" s="117">
        <v>39900</v>
      </c>
      <c r="CB42" s="118">
        <v>41950</v>
      </c>
      <c r="CC42" s="118">
        <v>43502</v>
      </c>
      <c r="CD42" s="118">
        <v>41045</v>
      </c>
      <c r="CE42" s="118">
        <v>42040</v>
      </c>
      <c r="CF42" s="118">
        <v>44140</v>
      </c>
      <c r="CG42" s="13">
        <v>45832</v>
      </c>
      <c r="CH42" s="13">
        <v>46780</v>
      </c>
      <c r="CI42" s="13">
        <v>48120</v>
      </c>
    </row>
    <row r="43" spans="1:87" ht="15.75" customHeight="1" x14ac:dyDescent="0.2">
      <c r="A43" s="72" t="s">
        <v>31</v>
      </c>
      <c r="B43" s="39">
        <v>604</v>
      </c>
      <c r="C43" s="15">
        <v>512</v>
      </c>
      <c r="D43" s="15">
        <v>434</v>
      </c>
      <c r="E43" s="15">
        <v>307</v>
      </c>
      <c r="F43" s="15">
        <v>293</v>
      </c>
      <c r="G43" s="15">
        <v>356</v>
      </c>
      <c r="H43" s="15">
        <v>418</v>
      </c>
      <c r="I43" s="15">
        <v>479</v>
      </c>
      <c r="J43" s="15">
        <v>544</v>
      </c>
      <c r="K43" s="15">
        <v>469</v>
      </c>
      <c r="L43" s="15">
        <v>516</v>
      </c>
      <c r="M43" s="15">
        <v>549</v>
      </c>
      <c r="N43" s="15">
        <v>722</v>
      </c>
      <c r="O43" s="15">
        <v>910</v>
      </c>
      <c r="P43" s="15">
        <v>1135</v>
      </c>
      <c r="Q43" s="15">
        <v>1196</v>
      </c>
      <c r="R43" s="15">
        <v>1248</v>
      </c>
      <c r="S43" s="15">
        <v>1197</v>
      </c>
      <c r="T43" s="15">
        <v>1304</v>
      </c>
      <c r="U43" s="15">
        <v>1444</v>
      </c>
      <c r="V43" s="15">
        <v>1352</v>
      </c>
      <c r="W43" s="15">
        <v>1516</v>
      </c>
      <c r="X43" s="15">
        <v>1703</v>
      </c>
      <c r="Y43" s="15">
        <v>1768</v>
      </c>
      <c r="Z43" s="15">
        <v>1934</v>
      </c>
      <c r="AA43" s="15">
        <v>1796</v>
      </c>
      <c r="AB43" s="15">
        <v>1896</v>
      </c>
      <c r="AC43" s="15">
        <v>1997</v>
      </c>
      <c r="AD43" s="15">
        <v>2031</v>
      </c>
      <c r="AE43" s="15">
        <v>2007</v>
      </c>
      <c r="AF43" s="15">
        <v>2122</v>
      </c>
      <c r="AG43" s="15">
        <v>2201</v>
      </c>
      <c r="AH43" s="15">
        <v>2239</v>
      </c>
      <c r="AI43" s="15">
        <v>2395</v>
      </c>
      <c r="AJ43" s="15">
        <v>2482</v>
      </c>
      <c r="AK43" s="15">
        <v>2612</v>
      </c>
      <c r="AL43" s="15">
        <v>2850</v>
      </c>
      <c r="AM43" s="15">
        <v>3028</v>
      </c>
      <c r="AN43" s="15">
        <v>3139</v>
      </c>
      <c r="AO43" s="15">
        <v>3386</v>
      </c>
      <c r="AP43" s="15">
        <v>3686</v>
      </c>
      <c r="AQ43" s="15">
        <v>3782</v>
      </c>
      <c r="AR43" s="15">
        <v>4078</v>
      </c>
      <c r="AS43" s="15">
        <v>4428</v>
      </c>
      <c r="AT43" s="15">
        <v>5076</v>
      </c>
      <c r="AU43" s="15">
        <v>5416</v>
      </c>
      <c r="AV43" s="15">
        <v>5833</v>
      </c>
      <c r="AW43" s="15">
        <v>6500</v>
      </c>
      <c r="AX43" s="15">
        <v>7163</v>
      </c>
      <c r="AY43" s="15">
        <v>7945</v>
      </c>
      <c r="AZ43" s="15">
        <v>8727</v>
      </c>
      <c r="BA43" s="15">
        <v>9374</v>
      </c>
      <c r="BB43" s="15">
        <v>10307</v>
      </c>
      <c r="BC43" s="15">
        <v>10689</v>
      </c>
      <c r="BD43" s="15">
        <v>11214</v>
      </c>
      <c r="BE43" s="15">
        <v>12463</v>
      </c>
      <c r="BF43" s="15">
        <v>13159</v>
      </c>
      <c r="BG43" s="15">
        <v>13820</v>
      </c>
      <c r="BH43" s="15">
        <v>14589</v>
      </c>
      <c r="BI43" s="15">
        <v>15472</v>
      </c>
      <c r="BJ43" s="15">
        <v>16717</v>
      </c>
      <c r="BK43" s="15">
        <v>17491</v>
      </c>
      <c r="BL43" s="15">
        <v>17869</v>
      </c>
      <c r="BM43" s="15">
        <v>19037</v>
      </c>
      <c r="BN43" s="15">
        <v>19764</v>
      </c>
      <c r="BO43" s="15">
        <v>20761</v>
      </c>
      <c r="BP43" s="117">
        <v>21408</v>
      </c>
      <c r="BQ43" s="117">
        <v>22368</v>
      </c>
      <c r="BR43" s="117">
        <v>23306</v>
      </c>
      <c r="BS43" s="117">
        <v>24894</v>
      </c>
      <c r="BT43" s="117">
        <v>25615</v>
      </c>
      <c r="BU43" s="117">
        <v>27460</v>
      </c>
      <c r="BV43" s="117">
        <v>28049</v>
      </c>
      <c r="BW43" s="117">
        <v>28525</v>
      </c>
      <c r="BX43" s="117">
        <v>29573</v>
      </c>
      <c r="BY43" s="117">
        <v>30627</v>
      </c>
      <c r="BZ43" s="117">
        <v>31279</v>
      </c>
      <c r="CA43" s="117">
        <v>32667</v>
      </c>
      <c r="CB43" s="118">
        <v>33645</v>
      </c>
      <c r="CC43" s="118">
        <v>34894</v>
      </c>
      <c r="CD43" s="118">
        <v>33323</v>
      </c>
      <c r="CE43" s="118">
        <v>33981</v>
      </c>
      <c r="CF43" s="118">
        <v>35550</v>
      </c>
      <c r="CG43" s="13">
        <v>38119</v>
      </c>
      <c r="CH43" s="13">
        <v>38812</v>
      </c>
      <c r="CI43" s="13">
        <v>39433</v>
      </c>
    </row>
    <row r="44" spans="1:87" ht="15.75" customHeight="1" x14ac:dyDescent="0.2">
      <c r="A44" s="72" t="s">
        <v>32</v>
      </c>
      <c r="B44" s="39">
        <v>572</v>
      </c>
      <c r="C44" s="15">
        <v>502</v>
      </c>
      <c r="D44" s="15">
        <v>396</v>
      </c>
      <c r="E44" s="15">
        <v>293</v>
      </c>
      <c r="F44" s="15">
        <v>251</v>
      </c>
      <c r="G44" s="15">
        <v>269</v>
      </c>
      <c r="H44" s="15">
        <v>418</v>
      </c>
      <c r="I44" s="15">
        <v>390</v>
      </c>
      <c r="J44" s="15">
        <v>513</v>
      </c>
      <c r="K44" s="15">
        <v>450</v>
      </c>
      <c r="L44" s="15">
        <v>467</v>
      </c>
      <c r="M44" s="15">
        <v>493</v>
      </c>
      <c r="N44" s="15">
        <v>601</v>
      </c>
      <c r="O44" s="15">
        <v>824</v>
      </c>
      <c r="P44" s="15">
        <v>1012</v>
      </c>
      <c r="Q44" s="15">
        <v>994</v>
      </c>
      <c r="R44" s="15">
        <v>1081</v>
      </c>
      <c r="S44" s="15">
        <v>1225</v>
      </c>
      <c r="T44" s="15">
        <v>1199</v>
      </c>
      <c r="U44" s="15">
        <v>1614</v>
      </c>
      <c r="V44" s="15">
        <v>1353</v>
      </c>
      <c r="W44" s="15">
        <v>1532</v>
      </c>
      <c r="X44" s="15">
        <v>1637</v>
      </c>
      <c r="Y44" s="15">
        <v>1729</v>
      </c>
      <c r="Z44" s="15">
        <v>1661</v>
      </c>
      <c r="AA44" s="15">
        <v>1795</v>
      </c>
      <c r="AB44" s="15">
        <v>1673</v>
      </c>
      <c r="AC44" s="15">
        <v>1759</v>
      </c>
      <c r="AD44" s="15">
        <v>1944</v>
      </c>
      <c r="AE44" s="15">
        <v>1992</v>
      </c>
      <c r="AF44" s="15">
        <v>2030</v>
      </c>
      <c r="AG44" s="15">
        <v>2059</v>
      </c>
      <c r="AH44" s="15">
        <v>2180</v>
      </c>
      <c r="AI44" s="15">
        <v>2281</v>
      </c>
      <c r="AJ44" s="15">
        <v>2427</v>
      </c>
      <c r="AK44" s="15">
        <v>2543</v>
      </c>
      <c r="AL44" s="15">
        <v>2824</v>
      </c>
      <c r="AM44" s="15">
        <v>3051</v>
      </c>
      <c r="AN44" s="15">
        <v>3075</v>
      </c>
      <c r="AO44" s="15">
        <v>3292</v>
      </c>
      <c r="AP44" s="15">
        <v>3656</v>
      </c>
      <c r="AQ44" s="15">
        <v>3865</v>
      </c>
      <c r="AR44" s="15">
        <v>4015</v>
      </c>
      <c r="AS44" s="15">
        <v>4487</v>
      </c>
      <c r="AT44" s="15">
        <v>5402</v>
      </c>
      <c r="AU44" s="15">
        <v>5591</v>
      </c>
      <c r="AV44" s="15">
        <v>6219</v>
      </c>
      <c r="AW44" s="15">
        <v>6582</v>
      </c>
      <c r="AX44" s="15">
        <v>7255</v>
      </c>
      <c r="AY44" s="15">
        <v>8370</v>
      </c>
      <c r="AZ44" s="15">
        <v>8989</v>
      </c>
      <c r="BA44" s="15">
        <v>9585</v>
      </c>
      <c r="BB44" s="15">
        <v>10856</v>
      </c>
      <c r="BC44" s="15">
        <v>11245</v>
      </c>
      <c r="BD44" s="15">
        <v>11550</v>
      </c>
      <c r="BE44" s="15">
        <v>12886</v>
      </c>
      <c r="BF44" s="15">
        <v>13490</v>
      </c>
      <c r="BG44" s="15">
        <v>14108</v>
      </c>
      <c r="BH44" s="15">
        <v>14905</v>
      </c>
      <c r="BI44" s="15">
        <v>15321</v>
      </c>
      <c r="BJ44" s="15">
        <v>16596</v>
      </c>
      <c r="BK44" s="15">
        <v>17389</v>
      </c>
      <c r="BL44" s="15">
        <v>17804</v>
      </c>
      <c r="BM44" s="15">
        <v>18834</v>
      </c>
      <c r="BN44" s="15">
        <v>18716</v>
      </c>
      <c r="BO44" s="15">
        <v>20301</v>
      </c>
      <c r="BP44" s="117">
        <v>20929</v>
      </c>
      <c r="BQ44" s="117">
        <v>22521</v>
      </c>
      <c r="BR44" s="117">
        <v>23623</v>
      </c>
      <c r="BS44" s="117">
        <v>24701</v>
      </c>
      <c r="BT44" s="117">
        <v>25118</v>
      </c>
      <c r="BU44" s="117">
        <v>27293</v>
      </c>
      <c r="BV44" s="117">
        <v>27898</v>
      </c>
      <c r="BW44" s="117">
        <v>28834</v>
      </c>
      <c r="BX44" s="117">
        <v>29450</v>
      </c>
      <c r="BY44" s="122">
        <v>31689</v>
      </c>
      <c r="BZ44" s="122">
        <v>32331</v>
      </c>
      <c r="CA44" s="122">
        <v>33719</v>
      </c>
      <c r="CB44" s="118">
        <v>35843</v>
      </c>
      <c r="CC44" s="118">
        <v>38314</v>
      </c>
      <c r="CD44" s="118">
        <v>37106</v>
      </c>
      <c r="CE44" s="118">
        <v>38039</v>
      </c>
      <c r="CF44" s="118">
        <v>40470</v>
      </c>
      <c r="CG44" s="13">
        <v>43935</v>
      </c>
      <c r="CH44" s="13">
        <v>45114</v>
      </c>
      <c r="CI44" s="13">
        <v>45115</v>
      </c>
    </row>
    <row r="45" spans="1:87" ht="15.75" customHeight="1" x14ac:dyDescent="0.2">
      <c r="A45" s="72" t="s">
        <v>33</v>
      </c>
      <c r="B45" s="39">
        <v>528</v>
      </c>
      <c r="C45" s="15">
        <v>462</v>
      </c>
      <c r="D45" s="15">
        <v>396</v>
      </c>
      <c r="E45" s="15">
        <v>266</v>
      </c>
      <c r="F45" s="15">
        <v>249</v>
      </c>
      <c r="G45" s="15">
        <v>287</v>
      </c>
      <c r="H45" s="15">
        <v>359</v>
      </c>
      <c r="I45" s="15">
        <v>385</v>
      </c>
      <c r="J45" s="15">
        <v>425</v>
      </c>
      <c r="K45" s="15">
        <v>381</v>
      </c>
      <c r="L45" s="15">
        <v>380</v>
      </c>
      <c r="M45" s="15">
        <v>422</v>
      </c>
      <c r="N45" s="15">
        <v>549</v>
      </c>
      <c r="O45" s="15">
        <v>845</v>
      </c>
      <c r="P45" s="15">
        <v>1040</v>
      </c>
      <c r="Q45" s="15">
        <v>1162</v>
      </c>
      <c r="R45" s="15">
        <v>1158</v>
      </c>
      <c r="S45" s="15">
        <v>1123</v>
      </c>
      <c r="T45" s="15">
        <v>1288</v>
      </c>
      <c r="U45" s="15">
        <v>1337</v>
      </c>
      <c r="V45" s="15">
        <v>1297</v>
      </c>
      <c r="W45" s="15">
        <v>1466</v>
      </c>
      <c r="X45" s="15">
        <v>1604</v>
      </c>
      <c r="Y45" s="15">
        <v>1836</v>
      </c>
      <c r="Z45" s="15">
        <v>1743</v>
      </c>
      <c r="AA45" s="15">
        <v>1800</v>
      </c>
      <c r="AB45" s="15">
        <v>1758</v>
      </c>
      <c r="AC45" s="15">
        <v>1826</v>
      </c>
      <c r="AD45" s="15">
        <v>1917</v>
      </c>
      <c r="AE45" s="15">
        <v>2086</v>
      </c>
      <c r="AF45" s="15">
        <v>2090</v>
      </c>
      <c r="AG45" s="15">
        <v>2150</v>
      </c>
      <c r="AH45" s="15">
        <v>2210</v>
      </c>
      <c r="AI45" s="15">
        <v>2286</v>
      </c>
      <c r="AJ45" s="15">
        <v>2357</v>
      </c>
      <c r="AK45" s="15">
        <v>2487</v>
      </c>
      <c r="AL45" s="15">
        <v>2654</v>
      </c>
      <c r="AM45" s="15">
        <v>2853</v>
      </c>
      <c r="AN45" s="15">
        <v>2992</v>
      </c>
      <c r="AO45" s="15">
        <v>3223</v>
      </c>
      <c r="AP45" s="15">
        <v>3550</v>
      </c>
      <c r="AQ45" s="15">
        <v>3818</v>
      </c>
      <c r="AR45" s="15">
        <v>4149</v>
      </c>
      <c r="AS45" s="15">
        <v>4616</v>
      </c>
      <c r="AT45" s="15">
        <v>5271</v>
      </c>
      <c r="AU45" s="15">
        <v>5707</v>
      </c>
      <c r="AV45" s="15">
        <v>6204</v>
      </c>
      <c r="AW45" s="15">
        <v>6713</v>
      </c>
      <c r="AX45" s="15">
        <v>7281</v>
      </c>
      <c r="AY45" s="15">
        <v>8021</v>
      </c>
      <c r="AZ45" s="15">
        <v>9126</v>
      </c>
      <c r="BA45" s="15">
        <v>9953</v>
      </c>
      <c r="BB45" s="15">
        <v>11223</v>
      </c>
      <c r="BC45" s="15">
        <v>12072</v>
      </c>
      <c r="BD45" s="15">
        <v>12511</v>
      </c>
      <c r="BE45" s="15">
        <v>13726</v>
      </c>
      <c r="BF45" s="15">
        <v>14451</v>
      </c>
      <c r="BG45" s="15">
        <v>15005</v>
      </c>
      <c r="BH45" s="15">
        <v>15599</v>
      </c>
      <c r="BI45" s="15">
        <v>16275</v>
      </c>
      <c r="BJ45" s="15">
        <v>17048</v>
      </c>
      <c r="BK45" s="15">
        <v>18085</v>
      </c>
      <c r="BL45" s="15">
        <v>18626</v>
      </c>
      <c r="BM45" s="15">
        <v>19692</v>
      </c>
      <c r="BN45" s="15">
        <v>20234</v>
      </c>
      <c r="BO45" s="15">
        <v>20990</v>
      </c>
      <c r="BP45" s="117">
        <v>21558</v>
      </c>
      <c r="BQ45" s="117">
        <v>22845</v>
      </c>
      <c r="BR45" s="117">
        <v>24041</v>
      </c>
      <c r="BS45" s="117">
        <v>25483</v>
      </c>
      <c r="BT45" s="117">
        <v>26195</v>
      </c>
      <c r="BU45" s="117">
        <v>28477</v>
      </c>
      <c r="BV45" s="117">
        <v>29668</v>
      </c>
      <c r="BW45" s="117">
        <v>29758</v>
      </c>
      <c r="BX45" s="117">
        <v>30824</v>
      </c>
      <c r="BY45" s="117">
        <v>31922</v>
      </c>
      <c r="BZ45" s="117">
        <v>33136</v>
      </c>
      <c r="CA45" s="117">
        <v>35678</v>
      </c>
      <c r="CB45" s="118">
        <v>37663</v>
      </c>
      <c r="CC45" s="118">
        <v>40466</v>
      </c>
      <c r="CD45" s="118">
        <v>38301</v>
      </c>
      <c r="CE45" s="118">
        <v>38977</v>
      </c>
      <c r="CF45" s="118">
        <v>40481</v>
      </c>
      <c r="CG45" s="13">
        <v>43015</v>
      </c>
      <c r="CH45" s="13">
        <v>43916</v>
      </c>
      <c r="CI45" s="13">
        <v>45546</v>
      </c>
    </row>
    <row r="46" spans="1:87" ht="15.75" customHeight="1" x14ac:dyDescent="0.2">
      <c r="A46" s="72" t="s">
        <v>36</v>
      </c>
      <c r="B46" s="39">
        <v>791</v>
      </c>
      <c r="C46" s="15">
        <v>657</v>
      </c>
      <c r="D46" s="15">
        <v>540</v>
      </c>
      <c r="E46" s="15">
        <v>394</v>
      </c>
      <c r="F46" s="15">
        <v>347</v>
      </c>
      <c r="G46" s="15">
        <v>453</v>
      </c>
      <c r="H46" s="15">
        <v>530</v>
      </c>
      <c r="I46" s="15">
        <v>619</v>
      </c>
      <c r="J46" s="15">
        <v>685</v>
      </c>
      <c r="K46" s="15">
        <v>572</v>
      </c>
      <c r="L46" s="15">
        <v>625</v>
      </c>
      <c r="M46" s="15">
        <v>680</v>
      </c>
      <c r="N46" s="15">
        <v>828</v>
      </c>
      <c r="O46" s="15">
        <v>1049</v>
      </c>
      <c r="P46" s="15">
        <v>1355</v>
      </c>
      <c r="Q46" s="15">
        <v>1391</v>
      </c>
      <c r="R46" s="15">
        <v>1325</v>
      </c>
      <c r="S46" s="15">
        <v>1325</v>
      </c>
      <c r="T46" s="15">
        <v>1459</v>
      </c>
      <c r="U46" s="15">
        <v>1561</v>
      </c>
      <c r="V46" s="15">
        <v>1523</v>
      </c>
      <c r="W46" s="15">
        <v>1717</v>
      </c>
      <c r="X46" s="15">
        <v>1897</v>
      </c>
      <c r="Y46" s="15">
        <v>1986</v>
      </c>
      <c r="Z46" s="15">
        <v>2203</v>
      </c>
      <c r="AA46" s="15">
        <v>2078</v>
      </c>
      <c r="AB46" s="15">
        <v>2240</v>
      </c>
      <c r="AC46" s="15">
        <v>2279</v>
      </c>
      <c r="AD46" s="15">
        <v>2312</v>
      </c>
      <c r="AE46" s="15">
        <v>2242</v>
      </c>
      <c r="AF46" s="15">
        <v>2353</v>
      </c>
      <c r="AG46" s="15">
        <v>2437</v>
      </c>
      <c r="AH46" s="15">
        <v>2427</v>
      </c>
      <c r="AI46" s="15">
        <v>2595</v>
      </c>
      <c r="AJ46" s="15">
        <v>2733</v>
      </c>
      <c r="AK46" s="15">
        <v>2957</v>
      </c>
      <c r="AL46" s="15">
        <v>3223</v>
      </c>
      <c r="AM46" s="15">
        <v>3456</v>
      </c>
      <c r="AN46" s="15">
        <v>3565</v>
      </c>
      <c r="AO46" s="15">
        <v>3918</v>
      </c>
      <c r="AP46" s="15">
        <v>4159</v>
      </c>
      <c r="AQ46" s="15">
        <v>4198</v>
      </c>
      <c r="AR46" s="15">
        <v>4500</v>
      </c>
      <c r="AS46" s="15">
        <v>4967</v>
      </c>
      <c r="AT46" s="15">
        <v>5550</v>
      </c>
      <c r="AU46" s="15">
        <v>5923</v>
      </c>
      <c r="AV46" s="15">
        <v>6306</v>
      </c>
      <c r="AW46" s="15">
        <v>7092</v>
      </c>
      <c r="AX46" s="15">
        <v>7952</v>
      </c>
      <c r="AY46" s="15">
        <v>8801</v>
      </c>
      <c r="AZ46" s="15">
        <v>9635</v>
      </c>
      <c r="BA46" s="15">
        <v>10314</v>
      </c>
      <c r="BB46" s="15">
        <v>11098</v>
      </c>
      <c r="BC46" s="15">
        <v>11540</v>
      </c>
      <c r="BD46" s="15">
        <v>12320</v>
      </c>
      <c r="BE46" s="15">
        <v>13651</v>
      </c>
      <c r="BF46" s="15">
        <v>14773</v>
      </c>
      <c r="BG46" s="15">
        <v>15607</v>
      </c>
      <c r="BH46" s="15">
        <v>16053</v>
      </c>
      <c r="BI46" s="15">
        <v>17028</v>
      </c>
      <c r="BJ46" s="15">
        <v>18225</v>
      </c>
      <c r="BK46" s="15">
        <v>18922</v>
      </c>
      <c r="BL46" s="15">
        <v>19324</v>
      </c>
      <c r="BM46" s="15">
        <v>20338</v>
      </c>
      <c r="BN46" s="15">
        <v>21129</v>
      </c>
      <c r="BO46" s="15">
        <v>22694</v>
      </c>
      <c r="BP46" s="117">
        <v>23508</v>
      </c>
      <c r="BQ46" s="117">
        <v>24306</v>
      </c>
      <c r="BR46" s="117">
        <v>25367</v>
      </c>
      <c r="BS46" s="117">
        <v>26919</v>
      </c>
      <c r="BT46" s="117">
        <v>28095</v>
      </c>
      <c r="BU46" s="117">
        <v>29392</v>
      </c>
      <c r="BV46" s="117">
        <v>29972</v>
      </c>
      <c r="BW46" s="117">
        <v>30184</v>
      </c>
      <c r="BX46" s="117">
        <v>31212</v>
      </c>
      <c r="BY46" s="117">
        <v>31653</v>
      </c>
      <c r="BZ46" s="117">
        <v>32274</v>
      </c>
      <c r="CA46" s="117">
        <v>33365</v>
      </c>
      <c r="CB46" s="118">
        <v>34419</v>
      </c>
      <c r="CC46" s="118">
        <v>35288</v>
      </c>
      <c r="CD46" s="118">
        <v>33538</v>
      </c>
      <c r="CE46" s="118">
        <v>34714</v>
      </c>
      <c r="CF46" s="118">
        <v>36533</v>
      </c>
      <c r="CG46" s="13">
        <v>38291</v>
      </c>
      <c r="CH46" s="13">
        <v>39215</v>
      </c>
      <c r="CI46" s="13">
        <v>40556</v>
      </c>
    </row>
    <row r="47" spans="1:87" ht="15.75" customHeight="1" x14ac:dyDescent="0.2">
      <c r="A47" s="72" t="s">
        <v>37</v>
      </c>
      <c r="B47" s="40">
        <v>594</v>
      </c>
      <c r="C47" s="18">
        <v>547</v>
      </c>
      <c r="D47" s="18">
        <v>455</v>
      </c>
      <c r="E47" s="18">
        <v>360</v>
      </c>
      <c r="F47" s="18">
        <v>308</v>
      </c>
      <c r="G47" s="18">
        <v>356</v>
      </c>
      <c r="H47" s="18">
        <v>446</v>
      </c>
      <c r="I47" s="18">
        <v>470</v>
      </c>
      <c r="J47" s="18">
        <v>535</v>
      </c>
      <c r="K47" s="18">
        <v>490</v>
      </c>
      <c r="L47" s="18">
        <v>513</v>
      </c>
      <c r="M47" s="18">
        <v>519</v>
      </c>
      <c r="N47" s="18">
        <v>611</v>
      </c>
      <c r="O47" s="18">
        <v>791</v>
      </c>
      <c r="P47" s="18">
        <v>941</v>
      </c>
      <c r="Q47" s="18">
        <v>1000</v>
      </c>
      <c r="R47" s="18">
        <v>1102</v>
      </c>
      <c r="S47" s="18">
        <v>1178</v>
      </c>
      <c r="T47" s="18">
        <v>1256</v>
      </c>
      <c r="U47" s="18">
        <v>1434</v>
      </c>
      <c r="V47" s="18">
        <v>1318</v>
      </c>
      <c r="W47" s="18">
        <v>1426</v>
      </c>
      <c r="X47" s="18">
        <v>1571</v>
      </c>
      <c r="Y47" s="18">
        <v>1624</v>
      </c>
      <c r="Z47" s="18">
        <v>1702</v>
      </c>
      <c r="AA47" s="18">
        <v>1716</v>
      </c>
      <c r="AB47" s="18">
        <v>1780</v>
      </c>
      <c r="AC47" s="18">
        <v>1829</v>
      </c>
      <c r="AD47" s="18">
        <v>1920</v>
      </c>
      <c r="AE47" s="18">
        <v>2006</v>
      </c>
      <c r="AF47" s="18">
        <v>2052</v>
      </c>
      <c r="AG47" s="18">
        <v>2141</v>
      </c>
      <c r="AH47" s="18">
        <v>2221</v>
      </c>
      <c r="AI47" s="18">
        <v>2314</v>
      </c>
      <c r="AJ47" s="18">
        <v>2441</v>
      </c>
      <c r="AK47" s="18">
        <v>2520</v>
      </c>
      <c r="AL47" s="18">
        <v>2760</v>
      </c>
      <c r="AM47" s="18">
        <v>2972</v>
      </c>
      <c r="AN47" s="18">
        <v>3160</v>
      </c>
      <c r="AO47" s="18">
        <v>3438</v>
      </c>
      <c r="AP47" s="18">
        <v>3767</v>
      </c>
      <c r="AQ47" s="18">
        <v>4039</v>
      </c>
      <c r="AR47" s="18">
        <v>4262</v>
      </c>
      <c r="AS47" s="18">
        <v>4615</v>
      </c>
      <c r="AT47" s="18">
        <v>5414</v>
      </c>
      <c r="AU47" s="18">
        <v>5815</v>
      </c>
      <c r="AV47" s="18">
        <v>6223</v>
      </c>
      <c r="AW47" s="18">
        <v>6718</v>
      </c>
      <c r="AX47" s="18">
        <v>7533</v>
      </c>
      <c r="AY47" s="18">
        <v>8416</v>
      </c>
      <c r="AZ47" s="18">
        <v>9312</v>
      </c>
      <c r="BA47" s="18">
        <v>10256</v>
      </c>
      <c r="BB47" s="18">
        <v>11299</v>
      </c>
      <c r="BC47" s="18">
        <v>12056</v>
      </c>
      <c r="BD47" s="18">
        <v>12698</v>
      </c>
      <c r="BE47" s="18">
        <v>14350</v>
      </c>
      <c r="BF47" s="18">
        <v>15166</v>
      </c>
      <c r="BG47" s="18">
        <v>15957</v>
      </c>
      <c r="BH47" s="18">
        <v>16886</v>
      </c>
      <c r="BI47" s="18">
        <v>17511</v>
      </c>
      <c r="BJ47" s="18">
        <v>18923</v>
      </c>
      <c r="BK47" s="18">
        <v>19891</v>
      </c>
      <c r="BL47" s="18">
        <v>20278</v>
      </c>
      <c r="BM47" s="18">
        <v>21443</v>
      </c>
      <c r="BN47" s="18">
        <v>21636</v>
      </c>
      <c r="BO47" s="18">
        <v>22985</v>
      </c>
      <c r="BP47" s="117">
        <v>24078</v>
      </c>
      <c r="BQ47" s="117">
        <v>25716</v>
      </c>
      <c r="BR47" s="117">
        <v>26953</v>
      </c>
      <c r="BS47" s="117">
        <v>28993</v>
      </c>
      <c r="BT47" s="117">
        <v>30106</v>
      </c>
      <c r="BU47" s="117">
        <v>32597</v>
      </c>
      <c r="BV47" s="117">
        <v>33342</v>
      </c>
      <c r="BW47" s="117">
        <v>34071</v>
      </c>
      <c r="BX47" s="117">
        <v>35281</v>
      </c>
      <c r="BY47" s="117">
        <v>37069</v>
      </c>
      <c r="BZ47" s="117">
        <v>37978</v>
      </c>
      <c r="CA47" s="117">
        <v>39867</v>
      </c>
      <c r="CB47" s="118">
        <v>41642</v>
      </c>
      <c r="CC47" s="118">
        <v>43466</v>
      </c>
      <c r="CD47" s="118">
        <v>41204</v>
      </c>
      <c r="CE47" s="118">
        <v>42798</v>
      </c>
      <c r="CF47" s="118">
        <v>44672</v>
      </c>
      <c r="CG47" s="13">
        <v>46925</v>
      </c>
      <c r="CH47" s="13">
        <v>47856</v>
      </c>
      <c r="CI47" s="13">
        <v>48711</v>
      </c>
    </row>
    <row r="48" spans="1:87" ht="15.75" customHeight="1" x14ac:dyDescent="0.2">
      <c r="A48" s="72" t="s">
        <v>38</v>
      </c>
      <c r="B48" s="40">
        <v>618</v>
      </c>
      <c r="C48" s="18">
        <v>559</v>
      </c>
      <c r="D48" s="18">
        <v>488</v>
      </c>
      <c r="E48" s="18">
        <v>363</v>
      </c>
      <c r="F48" s="18">
        <v>333</v>
      </c>
      <c r="G48" s="18">
        <v>366</v>
      </c>
      <c r="H48" s="18">
        <v>419</v>
      </c>
      <c r="I48" s="18">
        <v>464</v>
      </c>
      <c r="J48" s="18">
        <v>505</v>
      </c>
      <c r="K48" s="18">
        <v>473</v>
      </c>
      <c r="L48" s="18">
        <v>501</v>
      </c>
      <c r="M48" s="18">
        <v>517</v>
      </c>
      <c r="N48" s="18">
        <v>637</v>
      </c>
      <c r="O48" s="18">
        <v>802</v>
      </c>
      <c r="P48" s="18">
        <v>960</v>
      </c>
      <c r="Q48" s="18">
        <v>1065</v>
      </c>
      <c r="R48" s="18">
        <v>1127</v>
      </c>
      <c r="S48" s="18">
        <v>1182</v>
      </c>
      <c r="T48" s="18">
        <v>1216</v>
      </c>
      <c r="U48" s="18">
        <v>1365</v>
      </c>
      <c r="V48" s="18">
        <v>1321</v>
      </c>
      <c r="W48" s="18">
        <v>1423</v>
      </c>
      <c r="X48" s="18">
        <v>1550</v>
      </c>
      <c r="Y48" s="18">
        <v>1656</v>
      </c>
      <c r="Z48" s="18">
        <v>1733</v>
      </c>
      <c r="AA48" s="18">
        <v>1723</v>
      </c>
      <c r="AB48" s="18">
        <v>1817</v>
      </c>
      <c r="AC48" s="18">
        <v>1905</v>
      </c>
      <c r="AD48" s="18">
        <v>1947</v>
      </c>
      <c r="AE48" s="18">
        <v>2076</v>
      </c>
      <c r="AF48" s="18">
        <v>2163</v>
      </c>
      <c r="AG48" s="18">
        <v>2192</v>
      </c>
      <c r="AH48" s="18">
        <v>2252</v>
      </c>
      <c r="AI48" s="18">
        <v>2370</v>
      </c>
      <c r="AJ48" s="18">
        <v>2468</v>
      </c>
      <c r="AK48" s="18">
        <v>2578</v>
      </c>
      <c r="AL48" s="18">
        <v>2787</v>
      </c>
      <c r="AM48" s="18">
        <v>2944</v>
      </c>
      <c r="AN48" s="18">
        <v>3122</v>
      </c>
      <c r="AO48" s="18">
        <v>3433</v>
      </c>
      <c r="AP48" s="18">
        <v>3567</v>
      </c>
      <c r="AQ48" s="18">
        <v>3850</v>
      </c>
      <c r="AR48" s="18">
        <v>4114</v>
      </c>
      <c r="AS48" s="18">
        <v>4448</v>
      </c>
      <c r="AT48" s="18">
        <v>4931</v>
      </c>
      <c r="AU48" s="18">
        <v>5273</v>
      </c>
      <c r="AV48" s="18">
        <v>5756</v>
      </c>
      <c r="AW48" s="18">
        <v>6309</v>
      </c>
      <c r="AX48" s="18">
        <v>6984</v>
      </c>
      <c r="AY48" s="18">
        <v>7748</v>
      </c>
      <c r="AZ48" s="18">
        <v>8631</v>
      </c>
      <c r="BA48" s="18">
        <v>9324</v>
      </c>
      <c r="BB48" s="18">
        <v>10413</v>
      </c>
      <c r="BC48" s="18">
        <v>11125</v>
      </c>
      <c r="BD48" s="18">
        <v>11840</v>
      </c>
      <c r="BE48" s="18">
        <v>13097</v>
      </c>
      <c r="BF48" s="18">
        <v>13962</v>
      </c>
      <c r="BG48" s="18">
        <v>14595</v>
      </c>
      <c r="BH48" s="18">
        <v>15239</v>
      </c>
      <c r="BI48" s="18">
        <v>16006</v>
      </c>
      <c r="BJ48" s="18">
        <v>16988</v>
      </c>
      <c r="BK48" s="18">
        <v>17627</v>
      </c>
      <c r="BL48" s="18">
        <v>18353</v>
      </c>
      <c r="BM48" s="18">
        <v>19349</v>
      </c>
      <c r="BN48" s="18">
        <v>19862</v>
      </c>
      <c r="BO48" s="18">
        <v>20848</v>
      </c>
      <c r="BP48" s="117">
        <v>21559</v>
      </c>
      <c r="BQ48" s="117">
        <v>22548</v>
      </c>
      <c r="BR48" s="117">
        <v>23716</v>
      </c>
      <c r="BS48" s="117">
        <v>24923</v>
      </c>
      <c r="BT48" s="117">
        <v>25697</v>
      </c>
      <c r="BU48" s="117">
        <v>27891</v>
      </c>
      <c r="BV48" s="117">
        <v>28614</v>
      </c>
      <c r="BW48" s="117">
        <v>29239</v>
      </c>
      <c r="BX48" s="117">
        <v>30185</v>
      </c>
      <c r="BY48" s="117">
        <v>31348</v>
      </c>
      <c r="BZ48" s="117">
        <v>32158</v>
      </c>
      <c r="CA48" s="117">
        <v>34013</v>
      </c>
      <c r="CB48" s="118">
        <v>35521</v>
      </c>
      <c r="CC48" s="118">
        <v>37738</v>
      </c>
      <c r="CD48" s="118">
        <v>36108</v>
      </c>
      <c r="CE48" s="118">
        <v>36799</v>
      </c>
      <c r="CF48" s="118">
        <v>38248</v>
      </c>
      <c r="CG48" s="13">
        <v>39133</v>
      </c>
      <c r="CH48" s="13">
        <v>39897</v>
      </c>
      <c r="CI48" s="13">
        <v>41613</v>
      </c>
    </row>
    <row r="49" spans="1:87" ht="15.75" customHeight="1" x14ac:dyDescent="0.2">
      <c r="A49" s="72" t="s">
        <v>40</v>
      </c>
      <c r="B49" s="40">
        <v>586</v>
      </c>
      <c r="C49" s="18">
        <v>512</v>
      </c>
      <c r="D49" s="18">
        <v>409</v>
      </c>
      <c r="E49" s="18">
        <v>302</v>
      </c>
      <c r="F49" s="18">
        <v>272</v>
      </c>
      <c r="G49" s="18">
        <v>261</v>
      </c>
      <c r="H49" s="18">
        <v>403</v>
      </c>
      <c r="I49" s="18">
        <v>393</v>
      </c>
      <c r="J49" s="18">
        <v>412</v>
      </c>
      <c r="K49" s="18">
        <v>400</v>
      </c>
      <c r="L49" s="18">
        <v>396</v>
      </c>
      <c r="M49" s="18">
        <v>437</v>
      </c>
      <c r="N49" s="18">
        <v>545</v>
      </c>
      <c r="O49" s="18">
        <v>813</v>
      </c>
      <c r="P49" s="18">
        <v>1010</v>
      </c>
      <c r="Q49" s="18">
        <v>1082</v>
      </c>
      <c r="R49" s="18">
        <v>1174</v>
      </c>
      <c r="S49" s="18">
        <v>1170</v>
      </c>
      <c r="T49" s="18">
        <v>1253</v>
      </c>
      <c r="U49" s="18">
        <v>1534</v>
      </c>
      <c r="V49" s="18">
        <v>1348</v>
      </c>
      <c r="W49" s="18">
        <v>1569</v>
      </c>
      <c r="X49" s="18">
        <v>1648</v>
      </c>
      <c r="Y49" s="18">
        <v>1774</v>
      </c>
      <c r="Z49" s="18">
        <v>1682</v>
      </c>
      <c r="AA49" s="18">
        <v>1763</v>
      </c>
      <c r="AB49" s="18">
        <v>1654</v>
      </c>
      <c r="AC49" s="18">
        <v>1682</v>
      </c>
      <c r="AD49" s="18">
        <v>1957</v>
      </c>
      <c r="AE49" s="18">
        <v>2070</v>
      </c>
      <c r="AF49" s="18">
        <v>2070</v>
      </c>
      <c r="AG49" s="18">
        <v>2168</v>
      </c>
      <c r="AH49" s="18">
        <v>2170</v>
      </c>
      <c r="AI49" s="18">
        <v>2330</v>
      </c>
      <c r="AJ49" s="18">
        <v>2373</v>
      </c>
      <c r="AK49" s="18">
        <v>2423</v>
      </c>
      <c r="AL49" s="18">
        <v>2686</v>
      </c>
      <c r="AM49" s="18">
        <v>2920</v>
      </c>
      <c r="AN49" s="18">
        <v>3022</v>
      </c>
      <c r="AO49" s="18">
        <v>3198</v>
      </c>
      <c r="AP49" s="18">
        <v>3570</v>
      </c>
      <c r="AQ49" s="18">
        <v>3792</v>
      </c>
      <c r="AR49" s="18">
        <v>4120</v>
      </c>
      <c r="AS49" s="18">
        <v>4527</v>
      </c>
      <c r="AT49" s="18">
        <v>5261</v>
      </c>
      <c r="AU49" s="18">
        <v>5449</v>
      </c>
      <c r="AV49" s="18">
        <v>6178</v>
      </c>
      <c r="AW49" s="18">
        <v>6437</v>
      </c>
      <c r="AX49" s="18">
        <v>6959</v>
      </c>
      <c r="AY49" s="18">
        <v>8030</v>
      </c>
      <c r="AZ49" s="18">
        <v>8647</v>
      </c>
      <c r="BA49" s="18">
        <v>9160</v>
      </c>
      <c r="BB49" s="18">
        <v>10593</v>
      </c>
      <c r="BC49" s="18">
        <v>11370</v>
      </c>
      <c r="BD49" s="18">
        <v>11759</v>
      </c>
      <c r="BE49" s="18">
        <v>13109</v>
      </c>
      <c r="BF49" s="18">
        <v>13869</v>
      </c>
      <c r="BG49" s="18">
        <v>14333</v>
      </c>
      <c r="BH49" s="18">
        <v>15032</v>
      </c>
      <c r="BI49" s="18">
        <v>15969</v>
      </c>
      <c r="BJ49" s="18">
        <v>16825</v>
      </c>
      <c r="BK49" s="18">
        <v>17983</v>
      </c>
      <c r="BL49" s="18">
        <v>18524</v>
      </c>
      <c r="BM49" s="18">
        <v>19349</v>
      </c>
      <c r="BN49" s="18">
        <v>19750</v>
      </c>
      <c r="BO49" s="18">
        <v>20751</v>
      </c>
      <c r="BP49" s="117">
        <v>21730</v>
      </c>
      <c r="BQ49" s="117">
        <v>23530</v>
      </c>
      <c r="BR49" s="117">
        <v>24061</v>
      </c>
      <c r="BS49" s="117">
        <v>25542</v>
      </c>
      <c r="BT49" s="117">
        <v>26465</v>
      </c>
      <c r="BU49" s="117">
        <v>28598</v>
      </c>
      <c r="BV49" s="117">
        <v>29902</v>
      </c>
      <c r="BW49" s="117">
        <v>30314</v>
      </c>
      <c r="BX49" s="117">
        <v>32126</v>
      </c>
      <c r="BY49" s="117">
        <v>33265</v>
      </c>
      <c r="BZ49" s="117">
        <v>34318</v>
      </c>
      <c r="CA49" s="117">
        <v>35432</v>
      </c>
      <c r="CB49" s="118">
        <v>37887</v>
      </c>
      <c r="CC49" s="118">
        <v>40396</v>
      </c>
      <c r="CD49" s="118">
        <v>38664</v>
      </c>
      <c r="CE49" s="118">
        <v>39534</v>
      </c>
      <c r="CF49" s="118">
        <v>41584</v>
      </c>
      <c r="CG49" s="13">
        <v>45012</v>
      </c>
      <c r="CH49" s="13">
        <v>46033</v>
      </c>
      <c r="CI49" s="13">
        <v>47073</v>
      </c>
    </row>
    <row r="50" spans="1:87" ht="15.75" customHeight="1" x14ac:dyDescent="0.2">
      <c r="A50" s="72" t="s">
        <v>46</v>
      </c>
      <c r="B50" s="40">
        <v>377</v>
      </c>
      <c r="C50" s="18">
        <v>307</v>
      </c>
      <c r="D50" s="18">
        <v>191</v>
      </c>
      <c r="E50" s="18">
        <v>176</v>
      </c>
      <c r="F50" s="18">
        <v>148</v>
      </c>
      <c r="G50" s="18">
        <v>182</v>
      </c>
      <c r="H50" s="18">
        <v>269</v>
      </c>
      <c r="I50" s="18">
        <v>235</v>
      </c>
      <c r="J50" s="18">
        <v>322</v>
      </c>
      <c r="K50" s="18">
        <v>280</v>
      </c>
      <c r="L50" s="18">
        <v>314</v>
      </c>
      <c r="M50" s="18">
        <v>349</v>
      </c>
      <c r="N50" s="18">
        <v>518</v>
      </c>
      <c r="O50" s="18">
        <v>653</v>
      </c>
      <c r="P50" s="18">
        <v>949</v>
      </c>
      <c r="Q50" s="18">
        <v>1012</v>
      </c>
      <c r="R50" s="18">
        <v>1024</v>
      </c>
      <c r="S50" s="18">
        <v>1066</v>
      </c>
      <c r="T50" s="18">
        <v>1452</v>
      </c>
      <c r="U50" s="18">
        <v>1454</v>
      </c>
      <c r="V50" s="18">
        <v>1224</v>
      </c>
      <c r="W50" s="18">
        <v>1383</v>
      </c>
      <c r="X50" s="18">
        <v>1471</v>
      </c>
      <c r="Y50" s="18">
        <v>1339</v>
      </c>
      <c r="Z50" s="18">
        <v>1358</v>
      </c>
      <c r="AA50" s="18">
        <v>1386</v>
      </c>
      <c r="AB50" s="18">
        <v>1522</v>
      </c>
      <c r="AC50" s="18">
        <v>1591</v>
      </c>
      <c r="AD50" s="18">
        <v>1635</v>
      </c>
      <c r="AE50" s="18">
        <v>1908</v>
      </c>
      <c r="AF50" s="18">
        <v>1729</v>
      </c>
      <c r="AG50" s="18">
        <v>1869</v>
      </c>
      <c r="AH50" s="18">
        <v>1680</v>
      </c>
      <c r="AI50" s="18">
        <v>2379</v>
      </c>
      <c r="AJ50" s="18">
        <v>2176</v>
      </c>
      <c r="AK50" s="18">
        <v>2145</v>
      </c>
      <c r="AL50" s="18">
        <v>2497</v>
      </c>
      <c r="AM50" s="18">
        <v>2531</v>
      </c>
      <c r="AN50" s="18">
        <v>2620</v>
      </c>
      <c r="AO50" s="18">
        <v>2750</v>
      </c>
      <c r="AP50" s="18">
        <v>3076</v>
      </c>
      <c r="AQ50" s="18">
        <v>3230</v>
      </c>
      <c r="AR50" s="18">
        <v>3693</v>
      </c>
      <c r="AS50" s="18">
        <v>4388</v>
      </c>
      <c r="AT50" s="18">
        <v>6189</v>
      </c>
      <c r="AU50" s="18">
        <v>6114</v>
      </c>
      <c r="AV50" s="18">
        <v>6363</v>
      </c>
      <c r="AW50" s="18">
        <v>6183</v>
      </c>
      <c r="AX50" s="18">
        <v>6409</v>
      </c>
      <c r="AY50" s="18">
        <v>8082</v>
      </c>
      <c r="AZ50" s="18">
        <v>8269</v>
      </c>
      <c r="BA50" s="18">
        <v>7907</v>
      </c>
      <c r="BB50" s="18">
        <v>10340</v>
      </c>
      <c r="BC50" s="18">
        <v>11036</v>
      </c>
      <c r="BD50" s="18">
        <v>11430</v>
      </c>
      <c r="BE50" s="18">
        <v>12358</v>
      </c>
      <c r="BF50" s="18">
        <v>12866</v>
      </c>
      <c r="BG50" s="18">
        <v>13137</v>
      </c>
      <c r="BH50" s="18">
        <v>13699</v>
      </c>
      <c r="BI50" s="18">
        <v>12731</v>
      </c>
      <c r="BJ50" s="18">
        <v>14447</v>
      </c>
      <c r="BK50" s="18">
        <v>15943</v>
      </c>
      <c r="BL50" s="18">
        <v>16282</v>
      </c>
      <c r="BM50" s="18">
        <v>17669</v>
      </c>
      <c r="BN50" s="18">
        <v>17703</v>
      </c>
      <c r="BO50" s="18">
        <v>19006</v>
      </c>
      <c r="BP50" s="117">
        <v>18865</v>
      </c>
      <c r="BQ50" s="117">
        <v>21068</v>
      </c>
      <c r="BR50" s="117">
        <v>20686</v>
      </c>
      <c r="BS50" s="117">
        <v>22872</v>
      </c>
      <c r="BT50" s="117">
        <v>23180</v>
      </c>
      <c r="BU50" s="117">
        <v>25624</v>
      </c>
      <c r="BV50" s="117">
        <v>26697</v>
      </c>
      <c r="BW50" s="117">
        <v>27364</v>
      </c>
      <c r="BX50" s="117">
        <v>29755</v>
      </c>
      <c r="BY50" s="117">
        <v>30334</v>
      </c>
      <c r="BZ50" s="117">
        <v>32346</v>
      </c>
      <c r="CA50" s="117">
        <v>32914</v>
      </c>
      <c r="CB50" s="118">
        <v>36208</v>
      </c>
      <c r="CC50" s="118">
        <v>40877</v>
      </c>
      <c r="CD50" s="118">
        <v>39790</v>
      </c>
      <c r="CE50" s="118">
        <v>42890</v>
      </c>
      <c r="CF50" s="118">
        <v>45747</v>
      </c>
      <c r="CG50" s="13">
        <v>54871</v>
      </c>
      <c r="CH50" s="13">
        <v>57084</v>
      </c>
      <c r="CI50" s="13">
        <v>54951</v>
      </c>
    </row>
    <row r="51" spans="1:87" ht="15.75" customHeight="1" x14ac:dyDescent="0.2">
      <c r="A51" s="72" t="s">
        <v>47</v>
      </c>
      <c r="B51" s="40">
        <v>771</v>
      </c>
      <c r="C51" s="18">
        <v>662</v>
      </c>
      <c r="D51" s="18">
        <v>562</v>
      </c>
      <c r="E51" s="18">
        <v>400</v>
      </c>
      <c r="F51" s="18">
        <v>385</v>
      </c>
      <c r="G51" s="18">
        <v>454</v>
      </c>
      <c r="H51" s="18">
        <v>516</v>
      </c>
      <c r="I51" s="18">
        <v>593</v>
      </c>
      <c r="J51" s="18">
        <v>647</v>
      </c>
      <c r="K51" s="18">
        <v>560</v>
      </c>
      <c r="L51" s="18">
        <v>615</v>
      </c>
      <c r="M51" s="18">
        <v>659</v>
      </c>
      <c r="N51" s="18">
        <v>821</v>
      </c>
      <c r="O51" s="18">
        <v>1020</v>
      </c>
      <c r="P51" s="18">
        <v>1254</v>
      </c>
      <c r="Q51" s="18">
        <v>1313</v>
      </c>
      <c r="R51" s="18">
        <v>1341</v>
      </c>
      <c r="S51" s="18">
        <v>1306</v>
      </c>
      <c r="T51" s="18">
        <v>1396</v>
      </c>
      <c r="U51" s="18">
        <v>1531</v>
      </c>
      <c r="V51" s="18">
        <v>1446</v>
      </c>
      <c r="W51" s="18">
        <v>1600</v>
      </c>
      <c r="X51" s="18">
        <v>1827</v>
      </c>
      <c r="Y51" s="18">
        <v>1907</v>
      </c>
      <c r="Z51" s="18">
        <v>2016</v>
      </c>
      <c r="AA51" s="18">
        <v>1957</v>
      </c>
      <c r="AB51" s="18">
        <v>2079</v>
      </c>
      <c r="AC51" s="18">
        <v>2175</v>
      </c>
      <c r="AD51" s="18">
        <v>2235</v>
      </c>
      <c r="AE51" s="18">
        <v>2171</v>
      </c>
      <c r="AF51" s="18">
        <v>2307</v>
      </c>
      <c r="AG51" s="18">
        <v>2384</v>
      </c>
      <c r="AH51" s="18">
        <v>2398</v>
      </c>
      <c r="AI51" s="18">
        <v>2510</v>
      </c>
      <c r="AJ51" s="18">
        <v>2598</v>
      </c>
      <c r="AK51" s="18">
        <v>2749</v>
      </c>
      <c r="AL51" s="18">
        <v>2941</v>
      </c>
      <c r="AM51" s="18">
        <v>3171</v>
      </c>
      <c r="AN51" s="18">
        <v>3300</v>
      </c>
      <c r="AO51" s="18">
        <v>3606</v>
      </c>
      <c r="AP51" s="18">
        <v>3920</v>
      </c>
      <c r="AQ51" s="18">
        <v>4086</v>
      </c>
      <c r="AR51" s="18">
        <v>4321</v>
      </c>
      <c r="AS51" s="18">
        <v>4685</v>
      </c>
      <c r="AT51" s="18">
        <v>5208</v>
      </c>
      <c r="AU51" s="18">
        <v>5721</v>
      </c>
      <c r="AV51" s="18">
        <v>6101</v>
      </c>
      <c r="AW51" s="18">
        <v>6750</v>
      </c>
      <c r="AX51" s="18">
        <v>7493</v>
      </c>
      <c r="AY51" s="18">
        <v>8283</v>
      </c>
      <c r="AZ51" s="18">
        <v>9176</v>
      </c>
      <c r="BA51" s="18">
        <v>10046</v>
      </c>
      <c r="BB51" s="18">
        <v>10956</v>
      </c>
      <c r="BC51" s="18">
        <v>11500</v>
      </c>
      <c r="BD51" s="18">
        <v>12201</v>
      </c>
      <c r="BE51" s="18">
        <v>13488</v>
      </c>
      <c r="BF51" s="18">
        <v>14323</v>
      </c>
      <c r="BG51" s="18">
        <v>14955</v>
      </c>
      <c r="BH51" s="18">
        <v>15612</v>
      </c>
      <c r="BI51" s="18">
        <v>16634</v>
      </c>
      <c r="BJ51" s="18">
        <v>17763</v>
      </c>
      <c r="BK51" s="18">
        <v>18743</v>
      </c>
      <c r="BL51" s="18">
        <v>19100</v>
      </c>
      <c r="BM51" s="18">
        <v>20062</v>
      </c>
      <c r="BN51" s="18">
        <v>20634</v>
      </c>
      <c r="BO51" s="18">
        <v>21712</v>
      </c>
      <c r="BP51" s="117">
        <v>22495</v>
      </c>
      <c r="BQ51" s="117">
        <v>23322</v>
      </c>
      <c r="BR51" s="117">
        <v>24656</v>
      </c>
      <c r="BS51" s="117">
        <v>26017</v>
      </c>
      <c r="BT51" s="117">
        <v>26859</v>
      </c>
      <c r="BU51" s="117">
        <v>28694</v>
      </c>
      <c r="BV51" s="117">
        <v>29266</v>
      </c>
      <c r="BW51" s="117">
        <v>29828</v>
      </c>
      <c r="BX51" s="117">
        <v>30659</v>
      </c>
      <c r="BY51" s="117">
        <v>31563</v>
      </c>
      <c r="BZ51" s="117">
        <v>32429</v>
      </c>
      <c r="CA51" s="117">
        <v>34008</v>
      </c>
      <c r="CB51" s="118">
        <v>35183</v>
      </c>
      <c r="CC51" s="118">
        <v>36401</v>
      </c>
      <c r="CD51" s="118">
        <v>35150</v>
      </c>
      <c r="CE51" s="118">
        <v>36162</v>
      </c>
      <c r="CF51" s="118">
        <v>37791</v>
      </c>
      <c r="CG51" s="13">
        <v>40057</v>
      </c>
      <c r="CH51" s="13">
        <v>40865</v>
      </c>
      <c r="CI51" s="13">
        <v>42571</v>
      </c>
    </row>
    <row r="52" spans="1:87" ht="15.75" customHeight="1" x14ac:dyDescent="0.2">
      <c r="A52" s="72" t="s">
        <v>50</v>
      </c>
      <c r="B52" s="40">
        <v>416</v>
      </c>
      <c r="C52" s="18">
        <v>358</v>
      </c>
      <c r="D52" s="18">
        <v>240</v>
      </c>
      <c r="E52" s="18">
        <v>188</v>
      </c>
      <c r="F52" s="18">
        <v>133</v>
      </c>
      <c r="G52" s="18">
        <v>186</v>
      </c>
      <c r="H52" s="18">
        <v>304</v>
      </c>
      <c r="I52" s="18">
        <v>245</v>
      </c>
      <c r="J52" s="18">
        <v>319</v>
      </c>
      <c r="K52" s="18">
        <v>315</v>
      </c>
      <c r="L52" s="18">
        <v>339</v>
      </c>
      <c r="M52" s="18">
        <v>355</v>
      </c>
      <c r="N52" s="18">
        <v>466</v>
      </c>
      <c r="O52" s="18">
        <v>743</v>
      </c>
      <c r="P52" s="18">
        <v>835</v>
      </c>
      <c r="Q52" s="18">
        <v>962</v>
      </c>
      <c r="R52" s="18">
        <v>1066</v>
      </c>
      <c r="S52" s="18">
        <v>1109</v>
      </c>
      <c r="T52" s="18">
        <v>1239</v>
      </c>
      <c r="U52" s="18">
        <v>1495</v>
      </c>
      <c r="V52" s="18">
        <v>1115</v>
      </c>
      <c r="W52" s="18">
        <v>1289</v>
      </c>
      <c r="X52" s="18">
        <v>1508</v>
      </c>
      <c r="Y52" s="18">
        <v>1336</v>
      </c>
      <c r="Z52" s="18">
        <v>1457</v>
      </c>
      <c r="AA52" s="18">
        <v>1473</v>
      </c>
      <c r="AB52" s="18">
        <v>1353</v>
      </c>
      <c r="AC52" s="18">
        <v>1431</v>
      </c>
      <c r="AD52" s="18">
        <v>1692</v>
      </c>
      <c r="AE52" s="18">
        <v>1762</v>
      </c>
      <c r="AF52" s="18">
        <v>1571</v>
      </c>
      <c r="AG52" s="18">
        <v>1889</v>
      </c>
      <c r="AH52" s="18">
        <v>1872</v>
      </c>
      <c r="AI52" s="18">
        <v>2102</v>
      </c>
      <c r="AJ52" s="18">
        <v>2018</v>
      </c>
      <c r="AK52" s="18">
        <v>1993</v>
      </c>
      <c r="AL52" s="18">
        <v>2275</v>
      </c>
      <c r="AM52" s="18">
        <v>2491</v>
      </c>
      <c r="AN52" s="18">
        <v>2573</v>
      </c>
      <c r="AO52" s="18">
        <v>2770</v>
      </c>
      <c r="AP52" s="18">
        <v>3009</v>
      </c>
      <c r="AQ52" s="18">
        <v>3265</v>
      </c>
      <c r="AR52" s="18">
        <v>3546</v>
      </c>
      <c r="AS52" s="18">
        <v>4070</v>
      </c>
      <c r="AT52" s="18">
        <v>5158</v>
      </c>
      <c r="AU52" s="18">
        <v>5169</v>
      </c>
      <c r="AV52" s="18">
        <v>5689</v>
      </c>
      <c r="AW52" s="18">
        <v>5586</v>
      </c>
      <c r="AX52" s="18">
        <v>6339</v>
      </c>
      <c r="AY52" s="18">
        <v>7287</v>
      </c>
      <c r="AZ52" s="18">
        <v>8048</v>
      </c>
      <c r="BA52" s="18">
        <v>8073</v>
      </c>
      <c r="BB52" s="18">
        <v>9437</v>
      </c>
      <c r="BC52" s="18">
        <v>9972</v>
      </c>
      <c r="BD52" s="18">
        <v>10306</v>
      </c>
      <c r="BE52" s="18">
        <v>11701</v>
      </c>
      <c r="BF52" s="18">
        <v>12029</v>
      </c>
      <c r="BG52" s="18">
        <v>12578</v>
      </c>
      <c r="BH52" s="18">
        <v>13251</v>
      </c>
      <c r="BI52" s="18">
        <v>13717</v>
      </c>
      <c r="BJ52" s="18">
        <v>14737</v>
      </c>
      <c r="BK52" s="18">
        <v>16172</v>
      </c>
      <c r="BL52" s="18">
        <v>16774</v>
      </c>
      <c r="BM52" s="18">
        <v>17799</v>
      </c>
      <c r="BN52" s="18">
        <v>18289</v>
      </c>
      <c r="BO52" s="18">
        <v>19392</v>
      </c>
      <c r="BP52" s="117">
        <v>19501</v>
      </c>
      <c r="BQ52" s="117">
        <v>21488</v>
      </c>
      <c r="BR52" s="117">
        <v>21949</v>
      </c>
      <c r="BS52" s="117">
        <v>23488</v>
      </c>
      <c r="BT52" s="117">
        <v>24475</v>
      </c>
      <c r="BU52" s="117">
        <v>26427</v>
      </c>
      <c r="BV52" s="117">
        <v>27860</v>
      </c>
      <c r="BW52" s="117">
        <v>28058</v>
      </c>
      <c r="BX52" s="117">
        <v>30431</v>
      </c>
      <c r="BY52" s="117">
        <v>32144</v>
      </c>
      <c r="BZ52" s="117">
        <v>33117</v>
      </c>
      <c r="CA52" s="117">
        <v>33948</v>
      </c>
      <c r="CB52" s="118">
        <v>36993</v>
      </c>
      <c r="CC52" s="118">
        <v>40313</v>
      </c>
      <c r="CD52" s="118">
        <v>38302</v>
      </c>
      <c r="CE52" s="118">
        <v>39519</v>
      </c>
      <c r="CF52" s="118">
        <v>41590</v>
      </c>
      <c r="CG52" s="13">
        <v>45381</v>
      </c>
      <c r="CH52" s="13">
        <v>45558</v>
      </c>
      <c r="CI52" s="13">
        <v>46345</v>
      </c>
    </row>
    <row r="53" spans="1:87" ht="15.75" customHeight="1" x14ac:dyDescent="0.2">
      <c r="A53" s="73" t="s">
        <v>54</v>
      </c>
      <c r="B53" s="146">
        <v>670</v>
      </c>
      <c r="C53" s="119">
        <v>584</v>
      </c>
      <c r="D53" s="119">
        <v>468</v>
      </c>
      <c r="E53" s="119">
        <v>360</v>
      </c>
      <c r="F53" s="119">
        <v>331</v>
      </c>
      <c r="G53" s="119">
        <v>378</v>
      </c>
      <c r="H53" s="119">
        <v>458</v>
      </c>
      <c r="I53" s="119">
        <v>515</v>
      </c>
      <c r="J53" s="119">
        <v>548</v>
      </c>
      <c r="K53" s="119">
        <v>504</v>
      </c>
      <c r="L53" s="119">
        <v>511</v>
      </c>
      <c r="M53" s="119">
        <v>545</v>
      </c>
      <c r="N53" s="119">
        <v>669</v>
      </c>
      <c r="O53" s="119">
        <v>862</v>
      </c>
      <c r="P53" s="119">
        <v>1049</v>
      </c>
      <c r="Q53" s="119">
        <v>1105</v>
      </c>
      <c r="R53" s="119">
        <v>1177</v>
      </c>
      <c r="S53" s="119">
        <v>1201</v>
      </c>
      <c r="T53" s="119">
        <v>1285</v>
      </c>
      <c r="U53" s="119">
        <v>1423</v>
      </c>
      <c r="V53" s="119">
        <v>1376</v>
      </c>
      <c r="W53" s="119">
        <v>1497</v>
      </c>
      <c r="X53" s="119">
        <v>1727</v>
      </c>
      <c r="Y53" s="119">
        <v>1792</v>
      </c>
      <c r="Z53" s="119">
        <v>1831</v>
      </c>
      <c r="AA53" s="119">
        <v>1766</v>
      </c>
      <c r="AB53" s="119">
        <v>1868</v>
      </c>
      <c r="AC53" s="119">
        <v>1984</v>
      </c>
      <c r="AD53" s="119">
        <v>2052</v>
      </c>
      <c r="AE53" s="119">
        <v>2066</v>
      </c>
      <c r="AF53" s="119">
        <v>2215</v>
      </c>
      <c r="AG53" s="119">
        <v>2249</v>
      </c>
      <c r="AH53" s="119">
        <v>2295</v>
      </c>
      <c r="AI53" s="119">
        <v>2404</v>
      </c>
      <c r="AJ53" s="119">
        <v>2450</v>
      </c>
      <c r="AK53" s="119">
        <v>2610</v>
      </c>
      <c r="AL53" s="119">
        <v>2780</v>
      </c>
      <c r="AM53" s="119">
        <v>3013</v>
      </c>
      <c r="AN53" s="119">
        <v>3171</v>
      </c>
      <c r="AO53" s="119">
        <v>3430</v>
      </c>
      <c r="AP53" s="119">
        <v>3746</v>
      </c>
      <c r="AQ53" s="119">
        <v>3979</v>
      </c>
      <c r="AR53" s="119">
        <v>4239</v>
      </c>
      <c r="AS53" s="119">
        <v>4597</v>
      </c>
      <c r="AT53" s="119">
        <v>5123</v>
      </c>
      <c r="AU53" s="119">
        <v>5613</v>
      </c>
      <c r="AV53" s="119">
        <v>6086</v>
      </c>
      <c r="AW53" s="119">
        <v>6676</v>
      </c>
      <c r="AX53" s="119">
        <v>7400</v>
      </c>
      <c r="AY53" s="119">
        <v>8245</v>
      </c>
      <c r="AZ53" s="119">
        <v>9199</v>
      </c>
      <c r="BA53" s="119">
        <v>10107</v>
      </c>
      <c r="BB53" s="119">
        <v>11001</v>
      </c>
      <c r="BC53" s="119">
        <v>11599</v>
      </c>
      <c r="BD53" s="119">
        <v>12073</v>
      </c>
      <c r="BE53" s="119">
        <v>13190</v>
      </c>
      <c r="BF53" s="119">
        <v>13840</v>
      </c>
      <c r="BG53" s="119">
        <v>14528</v>
      </c>
      <c r="BH53" s="119">
        <v>15280</v>
      </c>
      <c r="BI53" s="119">
        <v>16057</v>
      </c>
      <c r="BJ53" s="119">
        <v>17283</v>
      </c>
      <c r="BK53" s="119">
        <v>18072</v>
      </c>
      <c r="BL53" s="119">
        <v>18557</v>
      </c>
      <c r="BM53" s="119">
        <v>19683</v>
      </c>
      <c r="BN53" s="119">
        <v>20331</v>
      </c>
      <c r="BO53" s="119">
        <v>21413</v>
      </c>
      <c r="BP53" s="120">
        <v>22215</v>
      </c>
      <c r="BQ53" s="120">
        <v>23273</v>
      </c>
      <c r="BR53" s="120">
        <v>24514</v>
      </c>
      <c r="BS53" s="120">
        <v>26175</v>
      </c>
      <c r="BT53" s="120">
        <v>27135</v>
      </c>
      <c r="BU53" s="120">
        <v>29139</v>
      </c>
      <c r="BV53" s="120">
        <v>30098</v>
      </c>
      <c r="BW53" s="120">
        <v>30797</v>
      </c>
      <c r="BX53" s="120">
        <v>31642</v>
      </c>
      <c r="BY53" s="120">
        <v>32721</v>
      </c>
      <c r="BZ53" s="120">
        <v>33673</v>
      </c>
      <c r="CA53" s="120">
        <v>35598</v>
      </c>
      <c r="CB53" s="121">
        <v>36831</v>
      </c>
      <c r="CC53" s="121">
        <v>38172</v>
      </c>
      <c r="CD53" s="121">
        <v>36970</v>
      </c>
      <c r="CE53" s="121">
        <v>38225</v>
      </c>
      <c r="CF53" s="121">
        <v>40073</v>
      </c>
      <c r="CG53" s="149">
        <v>42121</v>
      </c>
      <c r="CH53" s="149">
        <v>43149</v>
      </c>
      <c r="CI53" s="149">
        <v>44585</v>
      </c>
    </row>
    <row r="54" spans="1:87" ht="15.75" customHeight="1" x14ac:dyDescent="0.2">
      <c r="A54" s="72"/>
      <c r="B54" s="40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8"/>
      <c r="AR54" s="18"/>
      <c r="AS54" s="18"/>
      <c r="AT54" s="18"/>
      <c r="AU54" s="18"/>
      <c r="AV54" s="18"/>
      <c r="AW54" s="18"/>
      <c r="AX54" s="18"/>
      <c r="AY54" s="18"/>
      <c r="AZ54" s="18"/>
      <c r="BA54" s="18"/>
      <c r="BB54" s="18"/>
      <c r="BC54" s="18"/>
      <c r="BD54" s="18"/>
      <c r="BE54" s="18"/>
      <c r="BF54" s="18"/>
      <c r="BG54" s="18"/>
      <c r="BH54" s="18"/>
      <c r="BI54" s="18"/>
      <c r="BJ54" s="18"/>
      <c r="BK54" s="18"/>
      <c r="BL54" s="18"/>
      <c r="BM54" s="18"/>
      <c r="BN54" s="18"/>
      <c r="BO54" s="18"/>
      <c r="BP54" s="117"/>
      <c r="BQ54" s="117"/>
      <c r="BR54" s="117"/>
      <c r="BS54" s="117"/>
      <c r="BT54" s="117"/>
      <c r="BU54" s="117"/>
      <c r="BV54" s="117"/>
      <c r="BW54" s="117"/>
      <c r="BX54" s="117"/>
      <c r="BY54" s="117"/>
      <c r="BZ54" s="117"/>
      <c r="CA54" s="117"/>
      <c r="CB54" s="118"/>
      <c r="CC54" s="118"/>
      <c r="CD54" s="118"/>
      <c r="CE54" s="118"/>
      <c r="CF54" s="118"/>
    </row>
    <row r="55" spans="1:87" ht="15.75" customHeight="1" x14ac:dyDescent="0.25">
      <c r="A55" s="72" t="s">
        <v>27</v>
      </c>
      <c r="B55" s="39">
        <v>1027</v>
      </c>
      <c r="C55" s="15">
        <v>923</v>
      </c>
      <c r="D55" s="15">
        <v>802</v>
      </c>
      <c r="E55" s="15">
        <v>622</v>
      </c>
      <c r="F55" s="15">
        <v>586</v>
      </c>
      <c r="G55" s="15">
        <v>656</v>
      </c>
      <c r="H55" s="15">
        <v>709</v>
      </c>
      <c r="I55" s="15">
        <v>808</v>
      </c>
      <c r="J55" s="15">
        <v>862</v>
      </c>
      <c r="K55" s="15">
        <v>771</v>
      </c>
      <c r="L55" s="15">
        <v>838</v>
      </c>
      <c r="M55" s="15">
        <v>920</v>
      </c>
      <c r="N55" s="15">
        <v>1146</v>
      </c>
      <c r="O55" s="15">
        <v>1419</v>
      </c>
      <c r="P55" s="15">
        <v>1595</v>
      </c>
      <c r="Q55" s="15">
        <v>1601</v>
      </c>
      <c r="R55" s="15">
        <v>1567</v>
      </c>
      <c r="S55" s="15">
        <v>1577</v>
      </c>
      <c r="T55" s="15">
        <v>1697</v>
      </c>
      <c r="U55" s="15">
        <v>1713</v>
      </c>
      <c r="V55" s="15">
        <v>1653</v>
      </c>
      <c r="W55" s="15">
        <v>1883</v>
      </c>
      <c r="X55" s="15">
        <v>2152</v>
      </c>
      <c r="Y55" s="15">
        <v>2291</v>
      </c>
      <c r="Z55" s="15">
        <v>2386</v>
      </c>
      <c r="AA55" s="15">
        <v>2342</v>
      </c>
      <c r="AB55" s="15">
        <v>2470</v>
      </c>
      <c r="AC55" s="15">
        <v>2679</v>
      </c>
      <c r="AD55" s="15">
        <v>2804</v>
      </c>
      <c r="AE55" s="15">
        <v>2615</v>
      </c>
      <c r="AF55" s="15">
        <v>2711</v>
      </c>
      <c r="AG55" s="15">
        <v>2798</v>
      </c>
      <c r="AH55" s="15">
        <v>2910</v>
      </c>
      <c r="AI55" s="15">
        <v>3038</v>
      </c>
      <c r="AJ55" s="15">
        <v>3111</v>
      </c>
      <c r="AK55" s="15">
        <v>3257</v>
      </c>
      <c r="AL55" s="15">
        <v>3427</v>
      </c>
      <c r="AM55" s="15">
        <v>3704</v>
      </c>
      <c r="AN55" s="15">
        <v>4017</v>
      </c>
      <c r="AO55" s="15">
        <v>4243</v>
      </c>
      <c r="AP55" s="15">
        <v>4834</v>
      </c>
      <c r="AQ55" s="15">
        <v>5078</v>
      </c>
      <c r="AR55" s="15">
        <v>5299</v>
      </c>
      <c r="AS55" s="15">
        <v>5694</v>
      </c>
      <c r="AT55" s="15">
        <v>6230</v>
      </c>
      <c r="AU55" s="15">
        <v>6797</v>
      </c>
      <c r="AV55" s="15">
        <v>7257</v>
      </c>
      <c r="AW55" s="15">
        <v>7883</v>
      </c>
      <c r="AX55" s="15">
        <v>8693</v>
      </c>
      <c r="AY55" s="15">
        <v>9660</v>
      </c>
      <c r="AZ55" s="15">
        <v>10863</v>
      </c>
      <c r="BA55" s="15">
        <v>12357</v>
      </c>
      <c r="BB55" s="15">
        <v>13828</v>
      </c>
      <c r="BC55" s="15">
        <v>14887</v>
      </c>
      <c r="BD55" s="15">
        <v>15804</v>
      </c>
      <c r="BE55" s="15">
        <v>17572</v>
      </c>
      <c r="BF55" s="15">
        <v>18731</v>
      </c>
      <c r="BG55" s="15">
        <v>20024</v>
      </c>
      <c r="BH55" s="15">
        <v>21741</v>
      </c>
      <c r="BI55" s="15">
        <v>23784</v>
      </c>
      <c r="BJ55" s="15">
        <v>25684</v>
      </c>
      <c r="BK55" s="15">
        <v>26504</v>
      </c>
      <c r="BL55" s="15">
        <v>26512</v>
      </c>
      <c r="BM55" s="15">
        <v>28362</v>
      </c>
      <c r="BN55" s="15">
        <v>28975</v>
      </c>
      <c r="BO55" s="15">
        <v>29693</v>
      </c>
      <c r="BP55" s="117">
        <v>31045</v>
      </c>
      <c r="BQ55" s="117">
        <v>32424</v>
      </c>
      <c r="BR55" s="117">
        <v>34375</v>
      </c>
      <c r="BS55" s="117">
        <v>36822</v>
      </c>
      <c r="BT55" s="117">
        <v>38332</v>
      </c>
      <c r="BU55" s="117">
        <v>41920</v>
      </c>
      <c r="BV55" s="117">
        <v>43611</v>
      </c>
      <c r="BW55" s="117">
        <v>43344</v>
      </c>
      <c r="BX55" s="117">
        <v>43733</v>
      </c>
      <c r="BY55" s="117">
        <v>46427</v>
      </c>
      <c r="BZ55" s="117">
        <v>48503</v>
      </c>
      <c r="CA55" s="117">
        <v>52324</v>
      </c>
      <c r="CB55" s="118">
        <v>55859</v>
      </c>
      <c r="CC55" s="118">
        <v>56959</v>
      </c>
      <c r="CD55" s="118">
        <v>53012</v>
      </c>
      <c r="CE55" s="118">
        <v>54239</v>
      </c>
      <c r="CF55" s="118">
        <v>56889</v>
      </c>
      <c r="CG55">
        <v>59687</v>
      </c>
      <c r="CH55">
        <v>60847</v>
      </c>
      <c r="CI55" s="13">
        <v>62467</v>
      </c>
    </row>
    <row r="56" spans="1:87" ht="15.75" customHeight="1" x14ac:dyDescent="0.25">
      <c r="A56" s="72" t="s">
        <v>34</v>
      </c>
      <c r="B56" s="39">
        <v>598</v>
      </c>
      <c r="C56" s="15">
        <v>572</v>
      </c>
      <c r="D56" s="15">
        <v>489</v>
      </c>
      <c r="E56" s="15">
        <v>377</v>
      </c>
      <c r="F56" s="15">
        <v>369</v>
      </c>
      <c r="G56" s="15">
        <v>415</v>
      </c>
      <c r="H56" s="15">
        <v>430</v>
      </c>
      <c r="I56" s="15">
        <v>504</v>
      </c>
      <c r="J56" s="15">
        <v>508</v>
      </c>
      <c r="K56" s="15">
        <v>470</v>
      </c>
      <c r="L56" s="15">
        <v>493</v>
      </c>
      <c r="M56" s="15">
        <v>525</v>
      </c>
      <c r="N56" s="15">
        <v>630</v>
      </c>
      <c r="O56" s="15">
        <v>855</v>
      </c>
      <c r="P56" s="15">
        <v>1101</v>
      </c>
      <c r="Q56" s="15">
        <v>1101</v>
      </c>
      <c r="R56" s="15">
        <v>1077</v>
      </c>
      <c r="S56" s="15">
        <v>1128</v>
      </c>
      <c r="T56" s="15">
        <v>1162</v>
      </c>
      <c r="U56" s="15">
        <v>1232</v>
      </c>
      <c r="V56" s="15">
        <v>1175</v>
      </c>
      <c r="W56" s="15">
        <v>1188</v>
      </c>
      <c r="X56" s="15">
        <v>1312</v>
      </c>
      <c r="Y56" s="15">
        <v>1433</v>
      </c>
      <c r="Z56" s="15">
        <v>1442</v>
      </c>
      <c r="AA56" s="15">
        <v>1440</v>
      </c>
      <c r="AB56" s="15">
        <v>1575</v>
      </c>
      <c r="AC56" s="15">
        <v>1663</v>
      </c>
      <c r="AD56" s="15">
        <v>1714</v>
      </c>
      <c r="AE56" s="15">
        <v>1778</v>
      </c>
      <c r="AF56" s="15">
        <v>1828</v>
      </c>
      <c r="AG56" s="15">
        <v>1901</v>
      </c>
      <c r="AH56" s="15">
        <v>1882</v>
      </c>
      <c r="AI56" s="15">
        <v>1962</v>
      </c>
      <c r="AJ56" s="15">
        <v>2028</v>
      </c>
      <c r="AK56" s="15">
        <v>2195</v>
      </c>
      <c r="AL56" s="15">
        <v>2364</v>
      </c>
      <c r="AM56" s="15">
        <v>2513</v>
      </c>
      <c r="AN56" s="15">
        <v>2630</v>
      </c>
      <c r="AO56" s="15">
        <v>2841</v>
      </c>
      <c r="AP56" s="15">
        <v>3131</v>
      </c>
      <c r="AQ56" s="15">
        <v>3411</v>
      </c>
      <c r="AR56" s="15">
        <v>3591</v>
      </c>
      <c r="AS56" s="15">
        <v>3859</v>
      </c>
      <c r="AT56" s="15">
        <v>4309</v>
      </c>
      <c r="AU56" s="15">
        <v>4749</v>
      </c>
      <c r="AV56" s="15">
        <v>5029</v>
      </c>
      <c r="AW56" s="15">
        <v>5702</v>
      </c>
      <c r="AX56" s="15">
        <v>6121</v>
      </c>
      <c r="AY56" s="15">
        <v>6708</v>
      </c>
      <c r="AZ56" s="15">
        <v>7422</v>
      </c>
      <c r="BA56" s="15">
        <v>8347</v>
      </c>
      <c r="BB56" s="15">
        <v>9193</v>
      </c>
      <c r="BC56" s="15">
        <v>9925</v>
      </c>
      <c r="BD56" s="15">
        <v>10577</v>
      </c>
      <c r="BE56" s="15">
        <v>11687</v>
      </c>
      <c r="BF56" s="15">
        <v>12556</v>
      </c>
      <c r="BG56" s="15">
        <v>13494</v>
      </c>
      <c r="BH56" s="15">
        <v>14546</v>
      </c>
      <c r="BI56" s="15">
        <v>15710</v>
      </c>
      <c r="BJ56" s="15">
        <v>16803</v>
      </c>
      <c r="BK56" s="15">
        <v>17376</v>
      </c>
      <c r="BL56" s="15">
        <v>17526</v>
      </c>
      <c r="BM56" s="15">
        <v>18253</v>
      </c>
      <c r="BN56" s="15">
        <v>18639</v>
      </c>
      <c r="BO56" s="15">
        <v>19387</v>
      </c>
      <c r="BP56" s="117">
        <v>20140</v>
      </c>
      <c r="BQ56" s="117">
        <v>21203</v>
      </c>
      <c r="BR56" s="117">
        <v>22179</v>
      </c>
      <c r="BS56" s="117">
        <v>23596</v>
      </c>
      <c r="BT56" s="117">
        <v>24484</v>
      </c>
      <c r="BU56" s="117">
        <v>26696</v>
      </c>
      <c r="BV56" s="117">
        <v>28201</v>
      </c>
      <c r="BW56" s="117">
        <v>28892</v>
      </c>
      <c r="BX56" s="117">
        <v>29930</v>
      </c>
      <c r="BY56" s="117">
        <v>31466</v>
      </c>
      <c r="BZ56" s="117">
        <v>32008</v>
      </c>
      <c r="CA56" s="117">
        <v>33474</v>
      </c>
      <c r="CB56" s="118">
        <v>34930</v>
      </c>
      <c r="CC56" s="118">
        <v>36429</v>
      </c>
      <c r="CD56" s="118">
        <v>36093</v>
      </c>
      <c r="CE56" s="118">
        <v>36763</v>
      </c>
      <c r="CF56" s="118">
        <v>37973</v>
      </c>
      <c r="CG56">
        <v>40087</v>
      </c>
      <c r="CH56">
        <v>41014</v>
      </c>
      <c r="CI56" s="13">
        <v>42071</v>
      </c>
    </row>
    <row r="57" spans="1:87" ht="15.75" customHeight="1" x14ac:dyDescent="0.25">
      <c r="A57" s="72" t="s">
        <v>35</v>
      </c>
      <c r="B57" s="39">
        <v>907</v>
      </c>
      <c r="C57" s="15">
        <v>836</v>
      </c>
      <c r="D57" s="15">
        <v>759</v>
      </c>
      <c r="E57" s="15">
        <v>615</v>
      </c>
      <c r="F57" s="15">
        <v>561</v>
      </c>
      <c r="G57" s="15">
        <v>610</v>
      </c>
      <c r="H57" s="15">
        <v>645</v>
      </c>
      <c r="I57" s="15">
        <v>715</v>
      </c>
      <c r="J57" s="15">
        <v>733</v>
      </c>
      <c r="K57" s="15">
        <v>673</v>
      </c>
      <c r="L57" s="15">
        <v>725</v>
      </c>
      <c r="M57" s="15">
        <v>780</v>
      </c>
      <c r="N57" s="15">
        <v>901</v>
      </c>
      <c r="O57" s="15">
        <v>1073</v>
      </c>
      <c r="P57" s="15">
        <v>1263</v>
      </c>
      <c r="Q57" s="15">
        <v>1300</v>
      </c>
      <c r="R57" s="15">
        <v>1350</v>
      </c>
      <c r="S57" s="15">
        <v>1393</v>
      </c>
      <c r="T57" s="15">
        <v>1430</v>
      </c>
      <c r="U57" s="15">
        <v>1505</v>
      </c>
      <c r="V57" s="15">
        <v>1473</v>
      </c>
      <c r="W57" s="15">
        <v>1650</v>
      </c>
      <c r="X57" s="15">
        <v>1813</v>
      </c>
      <c r="Y57" s="15">
        <v>1891</v>
      </c>
      <c r="Z57" s="15">
        <v>1942</v>
      </c>
      <c r="AA57" s="15">
        <v>1924</v>
      </c>
      <c r="AB57" s="15">
        <v>2065</v>
      </c>
      <c r="AC57" s="15">
        <v>2190</v>
      </c>
      <c r="AD57" s="15">
        <v>2292</v>
      </c>
      <c r="AE57" s="15">
        <v>2306</v>
      </c>
      <c r="AF57" s="15">
        <v>2413</v>
      </c>
      <c r="AG57" s="15">
        <v>2494</v>
      </c>
      <c r="AH57" s="15">
        <v>2589</v>
      </c>
      <c r="AI57" s="15">
        <v>2718</v>
      </c>
      <c r="AJ57" s="15">
        <v>2782</v>
      </c>
      <c r="AK57" s="15">
        <v>2917</v>
      </c>
      <c r="AL57" s="15">
        <v>3084</v>
      </c>
      <c r="AM57" s="15">
        <v>3309</v>
      </c>
      <c r="AN57" s="15">
        <v>3564</v>
      </c>
      <c r="AO57" s="15">
        <v>3881</v>
      </c>
      <c r="AP57" s="15">
        <v>4201</v>
      </c>
      <c r="AQ57" s="15">
        <v>4483</v>
      </c>
      <c r="AR57" s="15">
        <v>4752</v>
      </c>
      <c r="AS57" s="15">
        <v>5109</v>
      </c>
      <c r="AT57" s="15">
        <v>5547</v>
      </c>
      <c r="AU57" s="15">
        <v>6016</v>
      </c>
      <c r="AV57" s="15">
        <v>6459</v>
      </c>
      <c r="AW57" s="15">
        <v>6998</v>
      </c>
      <c r="AX57" s="15">
        <v>7620</v>
      </c>
      <c r="AY57" s="15">
        <v>8430</v>
      </c>
      <c r="AZ57" s="15">
        <v>9385</v>
      </c>
      <c r="BA57" s="15">
        <v>10602</v>
      </c>
      <c r="BB57" s="15">
        <v>11798</v>
      </c>
      <c r="BC57" s="15">
        <v>12941</v>
      </c>
      <c r="BD57" s="15">
        <v>14009</v>
      </c>
      <c r="BE57" s="15">
        <v>15723</v>
      </c>
      <c r="BF57" s="15">
        <v>16910</v>
      </c>
      <c r="BG57" s="15">
        <v>18148</v>
      </c>
      <c r="BH57" s="15">
        <v>19575</v>
      </c>
      <c r="BI57" s="15">
        <v>21341</v>
      </c>
      <c r="BJ57" s="15">
        <v>22342</v>
      </c>
      <c r="BK57" s="15">
        <v>23043</v>
      </c>
      <c r="BL57" s="15">
        <v>23432</v>
      </c>
      <c r="BM57" s="15">
        <v>24538</v>
      </c>
      <c r="BN57" s="15">
        <v>25176</v>
      </c>
      <c r="BO57" s="15">
        <v>26303</v>
      </c>
      <c r="BP57" s="117">
        <v>27457</v>
      </c>
      <c r="BQ57" s="117">
        <v>28933</v>
      </c>
      <c r="BR57" s="117">
        <v>30498</v>
      </c>
      <c r="BS57" s="117">
        <v>32524</v>
      </c>
      <c r="BT57" s="117">
        <v>34227</v>
      </c>
      <c r="BU57" s="117">
        <v>38210</v>
      </c>
      <c r="BV57" s="117">
        <v>39472</v>
      </c>
      <c r="BW57" s="117">
        <v>39463</v>
      </c>
      <c r="BX57" s="117">
        <v>40098</v>
      </c>
      <c r="BY57" s="117">
        <v>42032</v>
      </c>
      <c r="BZ57" s="117">
        <v>43770</v>
      </c>
      <c r="CA57" s="117">
        <v>47559</v>
      </c>
      <c r="CB57" s="118">
        <v>50150</v>
      </c>
      <c r="CC57" s="118">
        <v>51902</v>
      </c>
      <c r="CD57" s="118">
        <v>49788</v>
      </c>
      <c r="CE57" s="118">
        <v>51304</v>
      </c>
      <c r="CF57" s="118">
        <v>53621</v>
      </c>
      <c r="CG57">
        <v>55976</v>
      </c>
      <c r="CH57">
        <v>56923</v>
      </c>
      <c r="CI57" s="13">
        <v>59182</v>
      </c>
    </row>
    <row r="58" spans="1:87" ht="15.75" customHeight="1" x14ac:dyDescent="0.25">
      <c r="A58" s="72" t="s">
        <v>42</v>
      </c>
      <c r="B58" s="40">
        <v>685</v>
      </c>
      <c r="C58" s="18">
        <v>645</v>
      </c>
      <c r="D58" s="18">
        <v>557</v>
      </c>
      <c r="E58" s="18">
        <v>426</v>
      </c>
      <c r="F58" s="18">
        <v>416</v>
      </c>
      <c r="G58" s="18">
        <v>476</v>
      </c>
      <c r="H58" s="18">
        <v>499</v>
      </c>
      <c r="I58" s="18">
        <v>537</v>
      </c>
      <c r="J58" s="18">
        <v>566</v>
      </c>
      <c r="K58" s="18">
        <v>532</v>
      </c>
      <c r="L58" s="18">
        <v>561</v>
      </c>
      <c r="M58" s="18">
        <v>579</v>
      </c>
      <c r="N58" s="18">
        <v>707</v>
      </c>
      <c r="O58" s="18">
        <v>849</v>
      </c>
      <c r="P58" s="18">
        <v>976</v>
      </c>
      <c r="Q58" s="18">
        <v>1053</v>
      </c>
      <c r="R58" s="18">
        <v>1111</v>
      </c>
      <c r="S58" s="18">
        <v>1147</v>
      </c>
      <c r="T58" s="18">
        <v>1212</v>
      </c>
      <c r="U58" s="18">
        <v>1287</v>
      </c>
      <c r="V58" s="18">
        <v>1264</v>
      </c>
      <c r="W58" s="18">
        <v>1339</v>
      </c>
      <c r="X58" s="18">
        <v>1500</v>
      </c>
      <c r="Y58" s="18">
        <v>1569</v>
      </c>
      <c r="Z58" s="18">
        <v>1645</v>
      </c>
      <c r="AA58" s="18">
        <v>1693</v>
      </c>
      <c r="AB58" s="18">
        <v>1819</v>
      </c>
      <c r="AC58" s="18">
        <v>1891</v>
      </c>
      <c r="AD58" s="18">
        <v>1997</v>
      </c>
      <c r="AE58" s="18">
        <v>2002</v>
      </c>
      <c r="AF58" s="18">
        <v>2122</v>
      </c>
      <c r="AG58" s="18">
        <v>2194</v>
      </c>
      <c r="AH58" s="18">
        <v>2277</v>
      </c>
      <c r="AI58" s="18">
        <v>2387</v>
      </c>
      <c r="AJ58" s="18">
        <v>2418</v>
      </c>
      <c r="AK58" s="18">
        <v>2543</v>
      </c>
      <c r="AL58" s="18">
        <v>2695</v>
      </c>
      <c r="AM58" s="18">
        <v>2945</v>
      </c>
      <c r="AN58" s="18">
        <v>3143</v>
      </c>
      <c r="AO58" s="18">
        <v>3418</v>
      </c>
      <c r="AP58" s="18">
        <v>3736</v>
      </c>
      <c r="AQ58" s="18">
        <v>3886</v>
      </c>
      <c r="AR58" s="18">
        <v>4098</v>
      </c>
      <c r="AS58" s="18">
        <v>4419</v>
      </c>
      <c r="AT58" s="18">
        <v>4870</v>
      </c>
      <c r="AU58" s="18">
        <v>5267</v>
      </c>
      <c r="AV58" s="18">
        <v>5608</v>
      </c>
      <c r="AW58" s="18">
        <v>6255</v>
      </c>
      <c r="AX58" s="18">
        <v>6873</v>
      </c>
      <c r="AY58" s="18">
        <v>7739</v>
      </c>
      <c r="AZ58" s="18">
        <v>8700</v>
      </c>
      <c r="BA58" s="18">
        <v>9850</v>
      </c>
      <c r="BB58" s="18">
        <v>11021</v>
      </c>
      <c r="BC58" s="18">
        <v>12010</v>
      </c>
      <c r="BD58" s="18">
        <v>13064</v>
      </c>
      <c r="BE58" s="18">
        <v>14547</v>
      </c>
      <c r="BF58" s="18">
        <v>15815</v>
      </c>
      <c r="BG58" s="18">
        <v>16981</v>
      </c>
      <c r="BH58" s="18">
        <v>18261</v>
      </c>
      <c r="BI58" s="18">
        <v>19563</v>
      </c>
      <c r="BJ58" s="18">
        <v>20475</v>
      </c>
      <c r="BK58" s="18">
        <v>20512</v>
      </c>
      <c r="BL58" s="18">
        <v>21189</v>
      </c>
      <c r="BM58" s="18">
        <v>22002</v>
      </c>
      <c r="BN58" s="18">
        <v>22376</v>
      </c>
      <c r="BO58" s="18">
        <v>23607</v>
      </c>
      <c r="BP58" s="117">
        <v>24748</v>
      </c>
      <c r="BQ58" s="117">
        <v>26427</v>
      </c>
      <c r="BR58" s="117">
        <v>27257</v>
      </c>
      <c r="BS58" s="117">
        <v>29147</v>
      </c>
      <c r="BT58" s="117">
        <v>30380</v>
      </c>
      <c r="BU58" s="117">
        <v>34087</v>
      </c>
      <c r="BV58" s="117">
        <v>34709</v>
      </c>
      <c r="BW58" s="117">
        <v>35113</v>
      </c>
      <c r="BX58" s="117">
        <v>35682</v>
      </c>
      <c r="BY58" s="117">
        <v>37591</v>
      </c>
      <c r="BZ58" s="117">
        <v>38386</v>
      </c>
      <c r="CA58" s="117">
        <v>41092</v>
      </c>
      <c r="CB58" s="118">
        <v>42984</v>
      </c>
      <c r="CC58" s="118">
        <v>44199</v>
      </c>
      <c r="CD58" s="118">
        <v>42537</v>
      </c>
      <c r="CE58" s="118">
        <v>43698</v>
      </c>
      <c r="CF58" s="118">
        <v>45787</v>
      </c>
      <c r="CG58">
        <v>49129</v>
      </c>
      <c r="CH58">
        <v>50156</v>
      </c>
      <c r="CI58" s="13">
        <v>53149</v>
      </c>
    </row>
    <row r="59" spans="1:87" ht="15.75" customHeight="1" x14ac:dyDescent="0.25">
      <c r="A59" s="72" t="s">
        <v>43</v>
      </c>
      <c r="B59" s="40">
        <v>920</v>
      </c>
      <c r="C59" s="18">
        <v>849</v>
      </c>
      <c r="D59" s="18">
        <v>738</v>
      </c>
      <c r="E59" s="18">
        <v>589</v>
      </c>
      <c r="F59" s="18">
        <v>525</v>
      </c>
      <c r="G59" s="18">
        <v>575</v>
      </c>
      <c r="H59" s="18">
        <v>627</v>
      </c>
      <c r="I59" s="18">
        <v>710</v>
      </c>
      <c r="J59" s="18">
        <v>748</v>
      </c>
      <c r="K59" s="18">
        <v>699</v>
      </c>
      <c r="L59" s="18">
        <v>751</v>
      </c>
      <c r="M59" s="18">
        <v>822</v>
      </c>
      <c r="N59" s="18">
        <v>957</v>
      </c>
      <c r="O59" s="18">
        <v>1167</v>
      </c>
      <c r="P59" s="18">
        <v>1431</v>
      </c>
      <c r="Q59" s="18">
        <v>1556</v>
      </c>
      <c r="R59" s="18">
        <v>1583</v>
      </c>
      <c r="S59" s="18">
        <v>1522</v>
      </c>
      <c r="T59" s="18">
        <v>1566</v>
      </c>
      <c r="U59" s="18">
        <v>1642</v>
      </c>
      <c r="V59" s="18">
        <v>1616</v>
      </c>
      <c r="W59" s="18">
        <v>1795</v>
      </c>
      <c r="X59" s="18">
        <v>1994</v>
      </c>
      <c r="Y59" s="18">
        <v>2108</v>
      </c>
      <c r="Z59" s="18">
        <v>2225</v>
      </c>
      <c r="AA59" s="18">
        <v>2211</v>
      </c>
      <c r="AB59" s="18">
        <v>2292</v>
      </c>
      <c r="AC59" s="18">
        <v>2442</v>
      </c>
      <c r="AD59" s="18">
        <v>2544</v>
      </c>
      <c r="AE59" s="18">
        <v>2440</v>
      </c>
      <c r="AF59" s="18">
        <v>2570</v>
      </c>
      <c r="AG59" s="18">
        <v>2669</v>
      </c>
      <c r="AH59" s="18">
        <v>2731</v>
      </c>
      <c r="AI59" s="18">
        <v>2887</v>
      </c>
      <c r="AJ59" s="18">
        <v>2958</v>
      </c>
      <c r="AK59" s="18">
        <v>3113</v>
      </c>
      <c r="AL59" s="18">
        <v>3293</v>
      </c>
      <c r="AM59" s="18">
        <v>3523</v>
      </c>
      <c r="AN59" s="18">
        <v>3757</v>
      </c>
      <c r="AO59" s="18">
        <v>4083</v>
      </c>
      <c r="AP59" s="18">
        <v>4512</v>
      </c>
      <c r="AQ59" s="18">
        <v>4821</v>
      </c>
      <c r="AR59" s="18">
        <v>5120</v>
      </c>
      <c r="AS59" s="18">
        <v>5519</v>
      </c>
      <c r="AT59" s="18">
        <v>6033</v>
      </c>
      <c r="AU59" s="18">
        <v>6566</v>
      </c>
      <c r="AV59" s="18">
        <v>7057</v>
      </c>
      <c r="AW59" s="18">
        <v>7704</v>
      </c>
      <c r="AX59" s="18">
        <v>8446</v>
      </c>
      <c r="AY59" s="18">
        <v>9360</v>
      </c>
      <c r="AZ59" s="18">
        <v>10379</v>
      </c>
      <c r="BA59" s="18">
        <v>11707</v>
      </c>
      <c r="BB59" s="18">
        <v>13025</v>
      </c>
      <c r="BC59" s="18">
        <v>14038</v>
      </c>
      <c r="BD59" s="18">
        <v>15086</v>
      </c>
      <c r="BE59" s="18">
        <v>16598</v>
      </c>
      <c r="BF59" s="18">
        <v>17701</v>
      </c>
      <c r="BG59" s="18">
        <v>18763</v>
      </c>
      <c r="BH59" s="18">
        <v>20134</v>
      </c>
      <c r="BI59" s="18">
        <v>21988</v>
      </c>
      <c r="BJ59" s="18">
        <v>23487</v>
      </c>
      <c r="BK59" s="18">
        <v>24572</v>
      </c>
      <c r="BL59" s="18">
        <v>24847</v>
      </c>
      <c r="BM59" s="18">
        <v>26382</v>
      </c>
      <c r="BN59" s="18">
        <v>26824</v>
      </c>
      <c r="BO59" s="18">
        <v>27558</v>
      </c>
      <c r="BP59" s="117">
        <v>28941</v>
      </c>
      <c r="BQ59" s="117">
        <v>30470</v>
      </c>
      <c r="BR59" s="117">
        <v>32051</v>
      </c>
      <c r="BS59" s="117">
        <v>34115</v>
      </c>
      <c r="BT59" s="117">
        <v>35215</v>
      </c>
      <c r="BU59" s="117">
        <v>38666</v>
      </c>
      <c r="BV59" s="117">
        <v>39686</v>
      </c>
      <c r="BW59" s="117">
        <v>39980</v>
      </c>
      <c r="BX59" s="117">
        <v>40532</v>
      </c>
      <c r="BY59" s="117">
        <v>42451</v>
      </c>
      <c r="BZ59" s="117">
        <v>44060</v>
      </c>
      <c r="CA59" s="117">
        <v>47500</v>
      </c>
      <c r="CB59" s="118">
        <v>50256</v>
      </c>
      <c r="CC59" s="118">
        <v>52141</v>
      </c>
      <c r="CD59" s="118">
        <v>49549</v>
      </c>
      <c r="CE59" s="118">
        <v>51139</v>
      </c>
      <c r="CF59" s="118">
        <v>53181</v>
      </c>
      <c r="CG59">
        <v>54987</v>
      </c>
      <c r="CH59">
        <v>55993</v>
      </c>
      <c r="CI59" s="13">
        <v>56807</v>
      </c>
    </row>
    <row r="60" spans="1:87" ht="15.75" customHeight="1" x14ac:dyDescent="0.25">
      <c r="A60" s="72" t="s">
        <v>45</v>
      </c>
      <c r="B60" s="40">
        <v>1151</v>
      </c>
      <c r="C60" s="18">
        <v>1035</v>
      </c>
      <c r="D60" s="18">
        <v>881</v>
      </c>
      <c r="E60" s="18">
        <v>677</v>
      </c>
      <c r="F60" s="18">
        <v>627</v>
      </c>
      <c r="G60" s="18">
        <v>680</v>
      </c>
      <c r="H60" s="18">
        <v>723</v>
      </c>
      <c r="I60" s="18">
        <v>809</v>
      </c>
      <c r="J60" s="18">
        <v>837</v>
      </c>
      <c r="K60" s="18">
        <v>789</v>
      </c>
      <c r="L60" s="18">
        <v>825</v>
      </c>
      <c r="M60" s="18">
        <v>869</v>
      </c>
      <c r="N60" s="18">
        <v>995</v>
      </c>
      <c r="O60" s="18">
        <v>1167</v>
      </c>
      <c r="P60" s="18">
        <v>1383</v>
      </c>
      <c r="Q60" s="18">
        <v>1537</v>
      </c>
      <c r="R60" s="18">
        <v>1644</v>
      </c>
      <c r="S60" s="18">
        <v>1692</v>
      </c>
      <c r="T60" s="18">
        <v>1719</v>
      </c>
      <c r="U60" s="18">
        <v>1762</v>
      </c>
      <c r="V60" s="18">
        <v>1718</v>
      </c>
      <c r="W60" s="18">
        <v>1847</v>
      </c>
      <c r="X60" s="18">
        <v>1993</v>
      </c>
      <c r="Y60" s="18">
        <v>2046</v>
      </c>
      <c r="Z60" s="18">
        <v>2133</v>
      </c>
      <c r="AA60" s="18">
        <v>2164</v>
      </c>
      <c r="AB60" s="18">
        <v>2284</v>
      </c>
      <c r="AC60" s="18">
        <v>2406</v>
      </c>
      <c r="AD60" s="18">
        <v>2512</v>
      </c>
      <c r="AE60" s="18">
        <v>2581</v>
      </c>
      <c r="AF60" s="18">
        <v>2726</v>
      </c>
      <c r="AG60" s="18">
        <v>2821</v>
      </c>
      <c r="AH60" s="18">
        <v>2904</v>
      </c>
      <c r="AI60" s="18">
        <v>3021</v>
      </c>
      <c r="AJ60" s="18">
        <v>3114</v>
      </c>
      <c r="AK60" s="18">
        <v>3304</v>
      </c>
      <c r="AL60" s="18">
        <v>3476</v>
      </c>
      <c r="AM60" s="18">
        <v>3710</v>
      </c>
      <c r="AN60" s="18">
        <v>3985</v>
      </c>
      <c r="AO60" s="18">
        <v>4364</v>
      </c>
      <c r="AP60" s="18">
        <v>4588</v>
      </c>
      <c r="AQ60" s="18">
        <v>4874</v>
      </c>
      <c r="AR60" s="18">
        <v>5169</v>
      </c>
      <c r="AS60" s="18">
        <v>5529</v>
      </c>
      <c r="AT60" s="18">
        <v>5964</v>
      </c>
      <c r="AU60" s="18">
        <v>6475</v>
      </c>
      <c r="AV60" s="18">
        <v>6972</v>
      </c>
      <c r="AW60" s="18">
        <v>7472</v>
      </c>
      <c r="AX60" s="18">
        <v>8138</v>
      </c>
      <c r="AY60" s="18">
        <v>8928</v>
      </c>
      <c r="AZ60" s="18">
        <v>9825</v>
      </c>
      <c r="BA60" s="18">
        <v>11015</v>
      </c>
      <c r="BB60" s="18">
        <v>12329</v>
      </c>
      <c r="BC60" s="18">
        <v>13409</v>
      </c>
      <c r="BD60" s="18">
        <v>14277</v>
      </c>
      <c r="BE60" s="18">
        <v>15848</v>
      </c>
      <c r="BF60" s="18">
        <v>16877</v>
      </c>
      <c r="BG60" s="18">
        <v>17956</v>
      </c>
      <c r="BH60" s="18">
        <v>19115</v>
      </c>
      <c r="BI60" s="18">
        <v>20777</v>
      </c>
      <c r="BJ60" s="18">
        <v>22286</v>
      </c>
      <c r="BK60" s="18">
        <v>23523</v>
      </c>
      <c r="BL60" s="18">
        <v>23965</v>
      </c>
      <c r="BM60" s="18">
        <v>24867</v>
      </c>
      <c r="BN60" s="18">
        <v>25143</v>
      </c>
      <c r="BO60" s="18">
        <v>25785</v>
      </c>
      <c r="BP60" s="117">
        <v>27082</v>
      </c>
      <c r="BQ60" s="117">
        <v>28424</v>
      </c>
      <c r="BR60" s="117">
        <v>29857</v>
      </c>
      <c r="BS60" s="117">
        <v>31555</v>
      </c>
      <c r="BT60" s="117">
        <v>32816</v>
      </c>
      <c r="BU60" s="117">
        <v>34630</v>
      </c>
      <c r="BV60" s="117">
        <v>35456</v>
      </c>
      <c r="BW60" s="117">
        <v>35417</v>
      </c>
      <c r="BX60" s="117">
        <v>36164</v>
      </c>
      <c r="BY60" s="117">
        <v>38404</v>
      </c>
      <c r="BZ60" s="117">
        <v>40690</v>
      </c>
      <c r="CA60" s="117">
        <v>44567</v>
      </c>
      <c r="CB60" s="118">
        <v>47852</v>
      </c>
      <c r="CC60" s="118">
        <v>49408</v>
      </c>
      <c r="CD60" s="118">
        <v>46824</v>
      </c>
      <c r="CE60" s="118">
        <v>48596</v>
      </c>
      <c r="CF60" s="118">
        <v>50545</v>
      </c>
      <c r="CG60">
        <v>53241</v>
      </c>
      <c r="CH60">
        <v>54063</v>
      </c>
      <c r="CI60" s="13">
        <v>56231</v>
      </c>
    </row>
    <row r="61" spans="1:87" ht="15.75" customHeight="1" x14ac:dyDescent="0.25">
      <c r="A61" s="72" t="s">
        <v>72</v>
      </c>
      <c r="B61" s="40">
        <v>773</v>
      </c>
      <c r="C61" s="18">
        <v>713</v>
      </c>
      <c r="D61" s="18">
        <v>600</v>
      </c>
      <c r="E61" s="18">
        <v>450</v>
      </c>
      <c r="F61" s="18">
        <v>419</v>
      </c>
      <c r="G61" s="18">
        <v>483</v>
      </c>
      <c r="H61" s="18">
        <v>519</v>
      </c>
      <c r="I61" s="18">
        <v>602</v>
      </c>
      <c r="J61" s="18">
        <v>637</v>
      </c>
      <c r="K61" s="18">
        <v>563</v>
      </c>
      <c r="L61" s="18">
        <v>602</v>
      </c>
      <c r="M61" s="18">
        <v>651</v>
      </c>
      <c r="N61" s="18">
        <v>776</v>
      </c>
      <c r="O61" s="18">
        <v>951</v>
      </c>
      <c r="P61" s="18">
        <v>1146</v>
      </c>
      <c r="Q61" s="18">
        <v>1251</v>
      </c>
      <c r="R61" s="18">
        <v>1281</v>
      </c>
      <c r="S61" s="18">
        <v>1285</v>
      </c>
      <c r="T61" s="18">
        <v>1360</v>
      </c>
      <c r="U61" s="18">
        <v>1429</v>
      </c>
      <c r="V61" s="18">
        <v>1395</v>
      </c>
      <c r="W61" s="18">
        <v>1544</v>
      </c>
      <c r="X61" s="18">
        <v>1705</v>
      </c>
      <c r="Y61" s="18">
        <v>1781</v>
      </c>
      <c r="Z61" s="18">
        <v>1887</v>
      </c>
      <c r="AA61" s="18">
        <v>1818</v>
      </c>
      <c r="AB61" s="18">
        <v>1907</v>
      </c>
      <c r="AC61" s="18">
        <v>2055</v>
      </c>
      <c r="AD61" s="18">
        <v>2165</v>
      </c>
      <c r="AE61" s="18">
        <v>2158</v>
      </c>
      <c r="AF61" s="18">
        <v>2232</v>
      </c>
      <c r="AG61" s="18">
        <v>2293</v>
      </c>
      <c r="AH61" s="18">
        <v>2328</v>
      </c>
      <c r="AI61" s="18">
        <v>2433</v>
      </c>
      <c r="AJ61" s="18">
        <v>2507</v>
      </c>
      <c r="AK61" s="18">
        <v>2660</v>
      </c>
      <c r="AL61" s="18">
        <v>2827</v>
      </c>
      <c r="AM61" s="18">
        <v>3034</v>
      </c>
      <c r="AN61" s="18">
        <v>3243</v>
      </c>
      <c r="AO61" s="18">
        <v>3504</v>
      </c>
      <c r="AP61" s="18">
        <v>3810</v>
      </c>
      <c r="AQ61" s="18">
        <v>4071</v>
      </c>
      <c r="AR61" s="18">
        <v>4292</v>
      </c>
      <c r="AS61" s="18">
        <v>4680</v>
      </c>
      <c r="AT61" s="18">
        <v>5158</v>
      </c>
      <c r="AU61" s="18">
        <v>5693</v>
      </c>
      <c r="AV61" s="18">
        <v>6184</v>
      </c>
      <c r="AW61" s="18">
        <v>6799</v>
      </c>
      <c r="AX61" s="18">
        <v>7478</v>
      </c>
      <c r="AY61" s="18">
        <v>8263</v>
      </c>
      <c r="AZ61" s="18">
        <v>9147</v>
      </c>
      <c r="BA61" s="18">
        <v>10085</v>
      </c>
      <c r="BB61" s="18">
        <v>11148</v>
      </c>
      <c r="BC61" s="18">
        <v>11924</v>
      </c>
      <c r="BD61" s="18">
        <v>12495</v>
      </c>
      <c r="BE61" s="18">
        <v>13556</v>
      </c>
      <c r="BF61" s="18">
        <v>14447</v>
      </c>
      <c r="BG61" s="18">
        <v>15187</v>
      </c>
      <c r="BH61" s="18">
        <v>16052</v>
      </c>
      <c r="BI61" s="18">
        <v>17193</v>
      </c>
      <c r="BJ61" s="18">
        <v>18603</v>
      </c>
      <c r="BK61" s="18">
        <v>19687</v>
      </c>
      <c r="BL61" s="18">
        <v>20265</v>
      </c>
      <c r="BM61" s="18">
        <v>21235</v>
      </c>
      <c r="BN61" s="18">
        <v>21738</v>
      </c>
      <c r="BO61" s="18">
        <v>22414</v>
      </c>
      <c r="BP61" s="117">
        <v>23262</v>
      </c>
      <c r="BQ61" s="117">
        <v>24344</v>
      </c>
      <c r="BR61" s="117">
        <v>25475</v>
      </c>
      <c r="BS61" s="117">
        <v>26961</v>
      </c>
      <c r="BT61" s="117">
        <v>27937</v>
      </c>
      <c r="BU61" s="117">
        <v>30110</v>
      </c>
      <c r="BV61" s="117">
        <v>30667</v>
      </c>
      <c r="BW61" s="117">
        <v>31436</v>
      </c>
      <c r="BX61" s="117">
        <v>32322</v>
      </c>
      <c r="BY61" s="117">
        <v>33708</v>
      </c>
      <c r="BZ61" s="117">
        <v>34791</v>
      </c>
      <c r="CA61" s="117">
        <v>36984</v>
      </c>
      <c r="CB61" s="118">
        <v>38927</v>
      </c>
      <c r="CC61" s="118">
        <v>40674</v>
      </c>
      <c r="CD61" s="118">
        <v>39449</v>
      </c>
      <c r="CE61" s="118">
        <v>40604</v>
      </c>
      <c r="CF61" s="118">
        <v>42478</v>
      </c>
      <c r="CG61">
        <v>45083</v>
      </c>
      <c r="CH61">
        <v>45926</v>
      </c>
      <c r="CI61" s="13">
        <v>47727</v>
      </c>
    </row>
    <row r="62" spans="1:87" ht="15.75" customHeight="1" x14ac:dyDescent="0.25">
      <c r="A62" s="72" t="s">
        <v>49</v>
      </c>
      <c r="B62" s="40">
        <v>876</v>
      </c>
      <c r="C62" s="18">
        <v>790</v>
      </c>
      <c r="D62" s="18">
        <v>712</v>
      </c>
      <c r="E62" s="18">
        <v>577</v>
      </c>
      <c r="F62" s="18">
        <v>561</v>
      </c>
      <c r="G62" s="18">
        <v>602</v>
      </c>
      <c r="H62" s="18">
        <v>647</v>
      </c>
      <c r="I62" s="18">
        <v>713</v>
      </c>
      <c r="J62" s="18">
        <v>733</v>
      </c>
      <c r="K62" s="18">
        <v>674</v>
      </c>
      <c r="L62" s="18">
        <v>722</v>
      </c>
      <c r="M62" s="18">
        <v>753</v>
      </c>
      <c r="N62" s="18">
        <v>936</v>
      </c>
      <c r="O62" s="18">
        <v>1150</v>
      </c>
      <c r="P62" s="18">
        <v>1203</v>
      </c>
      <c r="Q62" s="18">
        <v>1276</v>
      </c>
      <c r="R62" s="18">
        <v>1280</v>
      </c>
      <c r="S62" s="18">
        <v>1366</v>
      </c>
      <c r="T62" s="18">
        <v>1454</v>
      </c>
      <c r="U62" s="18">
        <v>1427</v>
      </c>
      <c r="V62" s="18">
        <v>1371</v>
      </c>
      <c r="W62" s="18">
        <v>1547</v>
      </c>
      <c r="X62" s="18">
        <v>1713</v>
      </c>
      <c r="Y62" s="18">
        <v>1761</v>
      </c>
      <c r="Z62" s="18">
        <v>1851</v>
      </c>
      <c r="AA62" s="18">
        <v>1841</v>
      </c>
      <c r="AB62" s="18">
        <v>1952</v>
      </c>
      <c r="AC62" s="18">
        <v>1993</v>
      </c>
      <c r="AD62" s="18">
        <v>2020</v>
      </c>
      <c r="AE62" s="18">
        <v>2090</v>
      </c>
      <c r="AF62" s="18">
        <v>2209</v>
      </c>
      <c r="AG62" s="18">
        <v>2262</v>
      </c>
      <c r="AH62" s="18">
        <v>2358</v>
      </c>
      <c r="AI62" s="18">
        <v>2490</v>
      </c>
      <c r="AJ62" s="18">
        <v>2586</v>
      </c>
      <c r="AK62" s="18">
        <v>2729</v>
      </c>
      <c r="AL62" s="18">
        <v>2912</v>
      </c>
      <c r="AM62" s="18">
        <v>3159</v>
      </c>
      <c r="AN62" s="18">
        <v>3390</v>
      </c>
      <c r="AO62" s="18">
        <v>3652</v>
      </c>
      <c r="AP62" s="18">
        <v>3853</v>
      </c>
      <c r="AQ62" s="18">
        <v>4104</v>
      </c>
      <c r="AR62" s="18">
        <v>4292</v>
      </c>
      <c r="AS62" s="18">
        <v>4619</v>
      </c>
      <c r="AT62" s="18">
        <v>4962</v>
      </c>
      <c r="AU62" s="18">
        <v>5393</v>
      </c>
      <c r="AV62" s="18">
        <v>5857</v>
      </c>
      <c r="AW62" s="18">
        <v>6408</v>
      </c>
      <c r="AX62" s="18">
        <v>6983</v>
      </c>
      <c r="AY62" s="18">
        <v>7644</v>
      </c>
      <c r="AZ62" s="18">
        <v>8510</v>
      </c>
      <c r="BA62" s="18">
        <v>9677</v>
      </c>
      <c r="BB62" s="18">
        <v>10769</v>
      </c>
      <c r="BC62" s="18">
        <v>11566</v>
      </c>
      <c r="BD62" s="18">
        <v>12432</v>
      </c>
      <c r="BE62" s="18">
        <v>13705</v>
      </c>
      <c r="BF62" s="18">
        <v>14615</v>
      </c>
      <c r="BG62" s="18">
        <v>15526</v>
      </c>
      <c r="BH62" s="18">
        <v>16482</v>
      </c>
      <c r="BI62" s="18">
        <v>18045</v>
      </c>
      <c r="BJ62" s="18">
        <v>19546</v>
      </c>
      <c r="BK62" s="18">
        <v>20006</v>
      </c>
      <c r="BL62" s="18">
        <v>20049</v>
      </c>
      <c r="BM62" s="18">
        <v>20867</v>
      </c>
      <c r="BN62" s="18">
        <v>21586</v>
      </c>
      <c r="BO62" s="18">
        <v>22097</v>
      </c>
      <c r="BP62" s="117">
        <v>23225</v>
      </c>
      <c r="BQ62" s="117">
        <v>24106</v>
      </c>
      <c r="BR62" s="117">
        <v>25341</v>
      </c>
      <c r="BS62" s="117">
        <v>26670</v>
      </c>
      <c r="BT62" s="117">
        <v>27459</v>
      </c>
      <c r="BU62" s="117">
        <v>29484</v>
      </c>
      <c r="BV62" s="117">
        <v>31166</v>
      </c>
      <c r="BW62" s="117">
        <v>32155</v>
      </c>
      <c r="BX62" s="117">
        <v>33462</v>
      </c>
      <c r="BY62" s="117">
        <v>35079</v>
      </c>
      <c r="BZ62" s="117">
        <v>36214</v>
      </c>
      <c r="CA62" s="117">
        <v>38251</v>
      </c>
      <c r="CB62" s="118">
        <v>40349</v>
      </c>
      <c r="CC62" s="118">
        <v>41822</v>
      </c>
      <c r="CD62" s="118">
        <v>40595</v>
      </c>
      <c r="CE62" s="118">
        <v>41995</v>
      </c>
      <c r="CF62" s="118">
        <v>43992</v>
      </c>
      <c r="CG62">
        <v>45877</v>
      </c>
      <c r="CH62">
        <v>47012</v>
      </c>
      <c r="CI62" s="13">
        <v>48838</v>
      </c>
    </row>
    <row r="63" spans="1:87" ht="15.75" customHeight="1" x14ac:dyDescent="0.25">
      <c r="A63" s="73" t="s">
        <v>52</v>
      </c>
      <c r="B63" s="40">
        <v>630</v>
      </c>
      <c r="C63" s="18">
        <v>571</v>
      </c>
      <c r="D63" s="18">
        <v>470</v>
      </c>
      <c r="E63" s="18">
        <v>361</v>
      </c>
      <c r="F63" s="18">
        <v>335</v>
      </c>
      <c r="G63" s="18">
        <v>379</v>
      </c>
      <c r="H63" s="18">
        <v>412</v>
      </c>
      <c r="I63" s="18">
        <v>467</v>
      </c>
      <c r="J63" s="18">
        <v>482</v>
      </c>
      <c r="K63" s="18">
        <v>454</v>
      </c>
      <c r="L63" s="18">
        <v>488</v>
      </c>
      <c r="M63" s="18">
        <v>514</v>
      </c>
      <c r="N63" s="18">
        <v>641</v>
      </c>
      <c r="O63" s="18">
        <v>771</v>
      </c>
      <c r="P63" s="18">
        <v>929</v>
      </c>
      <c r="Q63" s="18">
        <v>951</v>
      </c>
      <c r="R63" s="18">
        <v>1031</v>
      </c>
      <c r="S63" s="18">
        <v>1083</v>
      </c>
      <c r="T63" s="18">
        <v>1120</v>
      </c>
      <c r="U63" s="18">
        <v>1183</v>
      </c>
      <c r="V63" s="18">
        <v>1106</v>
      </c>
      <c r="W63" s="18">
        <v>1151</v>
      </c>
      <c r="X63" s="18">
        <v>1318</v>
      </c>
      <c r="Y63" s="18">
        <v>1364</v>
      </c>
      <c r="Z63" s="18">
        <v>1415</v>
      </c>
      <c r="AA63" s="18">
        <v>1437</v>
      </c>
      <c r="AB63" s="18">
        <v>1506</v>
      </c>
      <c r="AC63" s="18">
        <v>1637</v>
      </c>
      <c r="AD63" s="18">
        <v>1702</v>
      </c>
      <c r="AE63" s="18">
        <v>1718</v>
      </c>
      <c r="AF63" s="18">
        <v>1816</v>
      </c>
      <c r="AG63" s="18">
        <v>1912</v>
      </c>
      <c r="AH63" s="18">
        <v>1985</v>
      </c>
      <c r="AI63" s="18">
        <v>2068</v>
      </c>
      <c r="AJ63" s="18">
        <v>2124</v>
      </c>
      <c r="AK63" s="18">
        <v>2264</v>
      </c>
      <c r="AL63" s="18">
        <v>2451</v>
      </c>
      <c r="AM63" s="18">
        <v>2722</v>
      </c>
      <c r="AN63" s="18">
        <v>2878</v>
      </c>
      <c r="AO63" s="18">
        <v>3121</v>
      </c>
      <c r="AP63" s="18">
        <v>3370</v>
      </c>
      <c r="AQ63" s="18">
        <v>3617</v>
      </c>
      <c r="AR63" s="18">
        <v>3841</v>
      </c>
      <c r="AS63" s="18">
        <v>4153</v>
      </c>
      <c r="AT63" s="18">
        <v>4521</v>
      </c>
      <c r="AU63" s="18">
        <v>4847</v>
      </c>
      <c r="AV63" s="18">
        <v>5197</v>
      </c>
      <c r="AW63" s="18">
        <v>5742</v>
      </c>
      <c r="AX63" s="18">
        <v>6152</v>
      </c>
      <c r="AY63" s="18">
        <v>6980</v>
      </c>
      <c r="AZ63" s="18">
        <v>7760</v>
      </c>
      <c r="BA63" s="18">
        <v>8613</v>
      </c>
      <c r="BB63" s="18">
        <v>9664</v>
      </c>
      <c r="BC63" s="18">
        <v>10324</v>
      </c>
      <c r="BD63" s="18">
        <v>10959</v>
      </c>
      <c r="BE63" s="18">
        <v>12040</v>
      </c>
      <c r="BF63" s="18">
        <v>12968</v>
      </c>
      <c r="BG63" s="18">
        <v>13834</v>
      </c>
      <c r="BH63" s="18">
        <v>14875</v>
      </c>
      <c r="BI63" s="18">
        <v>15992</v>
      </c>
      <c r="BJ63" s="18">
        <v>17365</v>
      </c>
      <c r="BK63" s="18">
        <v>17876</v>
      </c>
      <c r="BL63" s="18">
        <v>17985</v>
      </c>
      <c r="BM63" s="18">
        <v>19065</v>
      </c>
      <c r="BN63" s="18">
        <v>19485</v>
      </c>
      <c r="BO63" s="18">
        <v>20226</v>
      </c>
      <c r="BP63" s="117">
        <v>21002</v>
      </c>
      <c r="BQ63" s="117">
        <v>21964</v>
      </c>
      <c r="BR63" s="117">
        <v>23002</v>
      </c>
      <c r="BS63" s="117">
        <v>24629</v>
      </c>
      <c r="BT63" s="117">
        <v>25881</v>
      </c>
      <c r="BU63" s="117">
        <v>28183</v>
      </c>
      <c r="BV63" s="117">
        <v>29481</v>
      </c>
      <c r="BW63" s="117">
        <v>30016</v>
      </c>
      <c r="BX63" s="117">
        <v>31020</v>
      </c>
      <c r="BY63" s="117">
        <v>32729</v>
      </c>
      <c r="BZ63" s="117">
        <v>33441</v>
      </c>
      <c r="CA63" s="117">
        <v>35867</v>
      </c>
      <c r="CB63" s="118">
        <v>37820</v>
      </c>
      <c r="CC63" s="118">
        <v>39433</v>
      </c>
      <c r="CD63" s="118">
        <v>38879</v>
      </c>
      <c r="CE63" s="118">
        <v>40134</v>
      </c>
      <c r="CF63" s="118">
        <v>41832</v>
      </c>
      <c r="CG63" s="150">
        <v>44545</v>
      </c>
      <c r="CH63" s="150">
        <v>45783</v>
      </c>
      <c r="CI63" s="149">
        <v>47330</v>
      </c>
    </row>
    <row r="64" spans="1:87" ht="15.75" customHeight="1" x14ac:dyDescent="0.2">
      <c r="A64" s="78" t="s">
        <v>65</v>
      </c>
      <c r="B64" s="133">
        <v>1273</v>
      </c>
      <c r="C64" s="112">
        <v>1261</v>
      </c>
      <c r="D64" s="112">
        <v>1202</v>
      </c>
      <c r="E64" s="112">
        <v>1061</v>
      </c>
      <c r="F64" s="112">
        <v>911</v>
      </c>
      <c r="G64" s="112">
        <v>933</v>
      </c>
      <c r="H64" s="112">
        <v>995</v>
      </c>
      <c r="I64" s="112">
        <v>1114</v>
      </c>
      <c r="J64" s="112">
        <v>1179</v>
      </c>
      <c r="K64" s="112">
        <v>1113</v>
      </c>
      <c r="L64" s="112">
        <v>1133</v>
      </c>
      <c r="M64" s="112">
        <v>1183</v>
      </c>
      <c r="N64" s="112">
        <v>1221</v>
      </c>
      <c r="O64" s="112">
        <v>1386</v>
      </c>
      <c r="P64" s="112">
        <v>1530</v>
      </c>
      <c r="Q64" s="112">
        <v>1581</v>
      </c>
      <c r="R64" s="112">
        <v>1661</v>
      </c>
      <c r="S64" s="112">
        <v>1723</v>
      </c>
      <c r="T64" s="112">
        <v>1776</v>
      </c>
      <c r="U64" s="112">
        <v>1959</v>
      </c>
      <c r="V64" s="112">
        <v>2110</v>
      </c>
      <c r="W64" s="112">
        <v>2223</v>
      </c>
      <c r="X64" s="112">
        <v>2328</v>
      </c>
      <c r="Y64" s="112">
        <v>2443</v>
      </c>
      <c r="Z64" s="112">
        <v>2349</v>
      </c>
      <c r="AA64" s="112">
        <v>2347</v>
      </c>
      <c r="AB64" s="112">
        <v>2362</v>
      </c>
      <c r="AC64" s="112">
        <v>2555</v>
      </c>
      <c r="AD64" s="112">
        <v>2611</v>
      </c>
      <c r="AE64" s="112">
        <v>2717</v>
      </c>
      <c r="AF64" s="112">
        <v>2789</v>
      </c>
      <c r="AG64" s="112">
        <v>2806</v>
      </c>
      <c r="AH64" s="112">
        <v>2911</v>
      </c>
      <c r="AI64" s="112">
        <v>3103</v>
      </c>
      <c r="AJ64" s="112">
        <v>3259</v>
      </c>
      <c r="AK64" s="112">
        <v>3465</v>
      </c>
      <c r="AL64" s="112">
        <v>3758</v>
      </c>
      <c r="AM64" s="112">
        <v>3952</v>
      </c>
      <c r="AN64" s="112">
        <v>4234</v>
      </c>
      <c r="AO64" s="112">
        <v>4530</v>
      </c>
      <c r="AP64" s="112">
        <v>4492</v>
      </c>
      <c r="AQ64" s="112">
        <v>4973</v>
      </c>
      <c r="AR64" s="112">
        <v>5500</v>
      </c>
      <c r="AS64" s="112">
        <v>6027</v>
      </c>
      <c r="AT64" s="112">
        <v>6472</v>
      </c>
      <c r="AU64" s="112">
        <v>7254</v>
      </c>
      <c r="AV64" s="112">
        <v>8038</v>
      </c>
      <c r="AW64" s="112">
        <v>8732</v>
      </c>
      <c r="AX64" s="112">
        <v>9647</v>
      </c>
      <c r="AY64" s="112">
        <v>10371</v>
      </c>
      <c r="AZ64" s="112">
        <v>11236</v>
      </c>
      <c r="BA64" s="112">
        <v>12291</v>
      </c>
      <c r="BB64" s="112">
        <v>13519</v>
      </c>
      <c r="BC64" s="112">
        <v>14747</v>
      </c>
      <c r="BD64" s="112">
        <v>15490</v>
      </c>
      <c r="BE64" s="112">
        <v>17098</v>
      </c>
      <c r="BF64" s="112">
        <v>18148</v>
      </c>
      <c r="BG64" s="112">
        <v>19013</v>
      </c>
      <c r="BH64" s="112">
        <v>20141</v>
      </c>
      <c r="BI64" s="112">
        <v>22273</v>
      </c>
      <c r="BJ64" s="112">
        <v>24133</v>
      </c>
      <c r="BK64" s="112">
        <v>26473</v>
      </c>
      <c r="BL64" s="112">
        <v>27567</v>
      </c>
      <c r="BM64" s="112">
        <v>28916</v>
      </c>
      <c r="BN64" s="112">
        <v>29996</v>
      </c>
      <c r="BO64" s="112">
        <v>30835</v>
      </c>
      <c r="BP64" s="128">
        <v>31266</v>
      </c>
      <c r="BQ64" s="128">
        <v>32786</v>
      </c>
      <c r="BR64" s="128">
        <v>34488</v>
      </c>
      <c r="BS64" s="128">
        <v>36379</v>
      </c>
      <c r="BT64" s="128">
        <v>37030</v>
      </c>
      <c r="BU64" s="128">
        <v>40484</v>
      </c>
      <c r="BV64" s="128">
        <v>44841</v>
      </c>
      <c r="BW64" s="128">
        <v>45405</v>
      </c>
      <c r="BX64" s="128">
        <v>47495</v>
      </c>
      <c r="BY64" s="128">
        <v>51433</v>
      </c>
      <c r="BZ64" s="128">
        <v>55268</v>
      </c>
      <c r="CA64" s="128">
        <v>60957</v>
      </c>
      <c r="CB64" s="134">
        <v>65329</v>
      </c>
      <c r="CC64" s="134">
        <v>70686</v>
      </c>
      <c r="CD64" s="134">
        <v>68357</v>
      </c>
      <c r="CE64" s="134">
        <v>70710</v>
      </c>
      <c r="CF64" s="134">
        <v>73105</v>
      </c>
      <c r="CG64" s="149">
        <v>74773</v>
      </c>
      <c r="CH64" s="149">
        <v>74513</v>
      </c>
      <c r="CI64" s="149">
        <v>76532</v>
      </c>
    </row>
    <row r="65" spans="2:85" ht="15.75" customHeight="1" x14ac:dyDescent="0.2">
      <c r="B65" s="38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8"/>
      <c r="AR65" s="18"/>
      <c r="AS65" s="18"/>
      <c r="AT65" s="18"/>
      <c r="AU65" s="18"/>
      <c r="AV65" s="18"/>
      <c r="AW65" s="18"/>
      <c r="AX65" s="18"/>
      <c r="AY65" s="18"/>
      <c r="AZ65" s="18"/>
      <c r="BA65" s="18"/>
      <c r="BB65" s="18"/>
      <c r="BC65" s="18"/>
      <c r="BD65" s="18"/>
      <c r="BE65" s="18"/>
      <c r="BF65" s="18"/>
      <c r="BG65" s="18"/>
      <c r="BH65" s="18"/>
      <c r="BI65" s="18"/>
      <c r="BJ65" s="18"/>
      <c r="BK65" s="18"/>
      <c r="BL65" s="18"/>
      <c r="BM65" s="18"/>
      <c r="BN65" s="18"/>
      <c r="BO65" s="18"/>
      <c r="BP65" s="117"/>
      <c r="BQ65" s="117"/>
      <c r="BR65" s="117"/>
      <c r="BS65" s="117"/>
      <c r="BT65" s="117"/>
      <c r="BU65" s="117"/>
      <c r="BV65" s="117"/>
      <c r="BW65" s="117"/>
      <c r="BX65" s="117"/>
      <c r="BY65" s="122"/>
      <c r="BZ65" s="122"/>
      <c r="CA65" s="122"/>
      <c r="CB65" s="118"/>
      <c r="CC65" s="118"/>
      <c r="CD65" s="118"/>
      <c r="CE65" s="118"/>
      <c r="CF65" s="118"/>
    </row>
    <row r="66" spans="2:85" ht="15.75" customHeight="1" x14ac:dyDescent="0.2">
      <c r="B66" s="5" t="s">
        <v>1</v>
      </c>
      <c r="AE66" s="4"/>
      <c r="BP66" s="1"/>
      <c r="BS66" s="26"/>
      <c r="BU66" s="5" t="s">
        <v>61</v>
      </c>
      <c r="BX66" s="5"/>
      <c r="BZ66" s="5" t="s">
        <v>62</v>
      </c>
      <c r="CC66" s="5"/>
      <c r="CD66" s="5"/>
      <c r="CE66" s="5" t="s">
        <v>66</v>
      </c>
      <c r="CF66" s="5"/>
      <c r="CG66" s="13" t="s">
        <v>84</v>
      </c>
    </row>
    <row r="67" spans="2:85" ht="15.75" customHeight="1" x14ac:dyDescent="0.25">
      <c r="B67" s="41"/>
      <c r="AE67" s="4"/>
      <c r="BP67" s="11"/>
      <c r="BS67" s="26"/>
      <c r="CB67" s="43"/>
      <c r="CC67" s="43"/>
      <c r="CD67" s="43"/>
      <c r="CE67" s="43"/>
      <c r="CF67" s="43"/>
      <c r="CG67" t="s">
        <v>78</v>
      </c>
    </row>
    <row r="68" spans="2:85" ht="15.75" x14ac:dyDescent="0.25">
      <c r="CG68" t="s">
        <v>79</v>
      </c>
    </row>
    <row r="69" spans="2:85" ht="15.75" x14ac:dyDescent="0.25">
      <c r="CG69" t="s">
        <v>80</v>
      </c>
    </row>
    <row r="70" spans="2:85" ht="15.75" x14ac:dyDescent="0.25">
      <c r="CG70" t="s">
        <v>81</v>
      </c>
    </row>
    <row r="71" spans="2:85" ht="15.75" x14ac:dyDescent="0.25">
      <c r="CG71" t="s">
        <v>82</v>
      </c>
    </row>
    <row r="72" spans="2:85" x14ac:dyDescent="0.2">
      <c r="CG72" s="5" t="s">
        <v>83</v>
      </c>
    </row>
  </sheetData>
  <phoneticPr fontId="7" type="noConversion"/>
  <pageMargins left="0.5" right="0.5" top="0.5" bottom="0.55000000000000004" header="0.5" footer="0.5"/>
  <pageSetup orientation="portrait" horizontalDpi="1200" verticalDpi="300" r:id="rId1"/>
  <headerFooter alignWithMargins="0">
    <oddFooter>&amp;LSREB Fact Book 1996 /1997&amp;CUpdate&amp;R&amp;D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Table 10</vt:lpstr>
      <vt:lpstr>Personal Income</vt:lpstr>
      <vt:lpstr>Population</vt:lpstr>
      <vt:lpstr>PerCapitaIncome</vt:lpstr>
      <vt:lpstr>'Table 10'!Print_Area</vt:lpstr>
      <vt:lpstr>'Personal Income'!SA1_3___Personal_income</vt:lpstr>
      <vt:lpstr>TABLE</vt:lpstr>
    </vt:vector>
  </TitlesOfParts>
  <Company>SREB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Annual State Personal Income</dc:title>
  <dc:creator>jmarks</dc:creator>
  <cp:lastModifiedBy>Susan Lounsbury</cp:lastModifiedBy>
  <cp:lastPrinted>2013-04-17T14:46:31Z</cp:lastPrinted>
  <dcterms:created xsi:type="dcterms:W3CDTF">1999-01-25T16:38:31Z</dcterms:created>
  <dcterms:modified xsi:type="dcterms:W3CDTF">2015-06-08T20:10:46Z</dcterms:modified>
</cp:coreProperties>
</file>