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1835"/>
  </bookViews>
  <sheets>
    <sheet name="Table 14" sheetId="11" r:id="rId1"/>
    <sheet name="Non-Ag Employment" sheetId="18" r:id="rId2"/>
  </sheets>
  <definedNames>
    <definedName name="_xlnm.Print_Area" localSheetId="0">'Table 14'!$A$1:$V$69</definedName>
  </definedNames>
  <calcPr calcId="145621"/>
</workbook>
</file>

<file path=xl/calcChain.xml><?xml version="1.0" encoding="utf-8"?>
<calcChain xmlns="http://schemas.openxmlformats.org/spreadsheetml/2006/main">
  <c r="U65" i="11" l="1"/>
  <c r="T65" i="11"/>
  <c r="S65" i="11"/>
  <c r="R65" i="11"/>
  <c r="Q65" i="11"/>
  <c r="P65" i="11"/>
  <c r="O65" i="11"/>
  <c r="U64" i="11"/>
  <c r="T64" i="11"/>
  <c r="S64" i="11"/>
  <c r="R64" i="11"/>
  <c r="Q64" i="11"/>
  <c r="P64" i="11"/>
  <c r="O64" i="11"/>
  <c r="U63" i="11"/>
  <c r="T63" i="11"/>
  <c r="S63" i="11"/>
  <c r="R63" i="11"/>
  <c r="Q63" i="11"/>
  <c r="P63" i="11"/>
  <c r="O63" i="11"/>
  <c r="U62" i="11"/>
  <c r="T62" i="11"/>
  <c r="S62" i="11"/>
  <c r="R62" i="11"/>
  <c r="Q62" i="11"/>
  <c r="P62" i="11"/>
  <c r="O62" i="11"/>
  <c r="U61" i="11"/>
  <c r="T61" i="11"/>
  <c r="S61" i="11"/>
  <c r="R61" i="11"/>
  <c r="Q61" i="11"/>
  <c r="P61" i="11"/>
  <c r="O61" i="11"/>
  <c r="U60" i="11"/>
  <c r="T60" i="11"/>
  <c r="S60" i="11"/>
  <c r="R60" i="11"/>
  <c r="Q60" i="11"/>
  <c r="P60" i="11"/>
  <c r="O60" i="11"/>
  <c r="U59" i="11"/>
  <c r="T59" i="11"/>
  <c r="S59" i="11"/>
  <c r="R59" i="11"/>
  <c r="Q59" i="11"/>
  <c r="P59" i="11"/>
  <c r="O59" i="11"/>
  <c r="U58" i="11"/>
  <c r="T58" i="11"/>
  <c r="S58" i="11"/>
  <c r="R58" i="11"/>
  <c r="Q58" i="11"/>
  <c r="P58" i="11"/>
  <c r="O58" i="11"/>
  <c r="U57" i="11"/>
  <c r="T57" i="11"/>
  <c r="S57" i="11"/>
  <c r="R57" i="11"/>
  <c r="Q57" i="11"/>
  <c r="P57" i="11"/>
  <c r="O57" i="11"/>
  <c r="U56" i="11"/>
  <c r="T56" i="11"/>
  <c r="S56" i="11"/>
  <c r="R56" i="11"/>
  <c r="Q56" i="11"/>
  <c r="P56" i="11"/>
  <c r="O56" i="11"/>
  <c r="U54" i="11"/>
  <c r="T54" i="11"/>
  <c r="S54" i="11"/>
  <c r="R54" i="11"/>
  <c r="Q54" i="11"/>
  <c r="P54" i="11"/>
  <c r="O54" i="11"/>
  <c r="U53" i="11"/>
  <c r="T53" i="11"/>
  <c r="S53" i="11"/>
  <c r="R53" i="11"/>
  <c r="Q53" i="11"/>
  <c r="P53" i="11"/>
  <c r="O53" i="11"/>
  <c r="U52" i="11"/>
  <c r="T52" i="11"/>
  <c r="S52" i="11"/>
  <c r="R52" i="11"/>
  <c r="Q52" i="11"/>
  <c r="P52" i="11"/>
  <c r="O52" i="11"/>
  <c r="U51" i="11"/>
  <c r="T51" i="11"/>
  <c r="S51" i="11"/>
  <c r="R51" i="11"/>
  <c r="Q51" i="11"/>
  <c r="P51" i="11"/>
  <c r="O51" i="11"/>
  <c r="U50" i="11"/>
  <c r="T50" i="11"/>
  <c r="S50" i="11"/>
  <c r="R50" i="11"/>
  <c r="Q50" i="11"/>
  <c r="P50" i="11"/>
  <c r="O50" i="11"/>
  <c r="U49" i="11"/>
  <c r="T49" i="11"/>
  <c r="S49" i="11"/>
  <c r="R49" i="11"/>
  <c r="Q49" i="11"/>
  <c r="P49" i="11"/>
  <c r="O49" i="11"/>
  <c r="U48" i="11"/>
  <c r="T48" i="11"/>
  <c r="S48" i="11"/>
  <c r="R48" i="11"/>
  <c r="Q48" i="11"/>
  <c r="P48" i="11"/>
  <c r="O48" i="11"/>
  <c r="U47" i="11"/>
  <c r="T47" i="11"/>
  <c r="S47" i="11"/>
  <c r="R47" i="11"/>
  <c r="Q47" i="11"/>
  <c r="P47" i="11"/>
  <c r="O47" i="11"/>
  <c r="U46" i="11"/>
  <c r="T46" i="11"/>
  <c r="S46" i="11"/>
  <c r="R46" i="11"/>
  <c r="Q46" i="11"/>
  <c r="P46" i="11"/>
  <c r="O46" i="11"/>
  <c r="U45" i="11"/>
  <c r="T45" i="11"/>
  <c r="S45" i="11"/>
  <c r="R45" i="11"/>
  <c r="Q45" i="11"/>
  <c r="P45" i="11"/>
  <c r="O45" i="11"/>
  <c r="U44" i="11"/>
  <c r="T44" i="11"/>
  <c r="S44" i="11"/>
  <c r="R44" i="11"/>
  <c r="Q44" i="11"/>
  <c r="P44" i="11"/>
  <c r="O44" i="11"/>
  <c r="U43" i="11"/>
  <c r="T43" i="11"/>
  <c r="S43" i="11"/>
  <c r="R43" i="11"/>
  <c r="Q43" i="11"/>
  <c r="P43" i="11"/>
  <c r="O43" i="11"/>
  <c r="U42" i="11"/>
  <c r="T42" i="11"/>
  <c r="S42" i="11"/>
  <c r="R42" i="11"/>
  <c r="Q42" i="11"/>
  <c r="P42" i="11"/>
  <c r="O42" i="11"/>
  <c r="U40" i="11"/>
  <c r="T40" i="11"/>
  <c r="S40" i="11"/>
  <c r="R40" i="11"/>
  <c r="Q40" i="11"/>
  <c r="P40" i="11"/>
  <c r="O40" i="11"/>
  <c r="U39" i="11"/>
  <c r="T39" i="11"/>
  <c r="S39" i="11"/>
  <c r="R39" i="11"/>
  <c r="Q39" i="11"/>
  <c r="P39" i="11"/>
  <c r="O39" i="11"/>
  <c r="U38" i="11"/>
  <c r="T38" i="11"/>
  <c r="S38" i="11"/>
  <c r="R38" i="11"/>
  <c r="Q38" i="11"/>
  <c r="P38" i="11"/>
  <c r="O38" i="11"/>
  <c r="U37" i="11"/>
  <c r="T37" i="11"/>
  <c r="S37" i="11"/>
  <c r="R37" i="11"/>
  <c r="Q37" i="11"/>
  <c r="P37" i="11"/>
  <c r="O37" i="11"/>
  <c r="U36" i="11"/>
  <c r="T36" i="11"/>
  <c r="S36" i="11"/>
  <c r="R36" i="11"/>
  <c r="Q36" i="11"/>
  <c r="P36" i="11"/>
  <c r="O36" i="11"/>
  <c r="U35" i="11"/>
  <c r="T35" i="11"/>
  <c r="S35" i="11"/>
  <c r="R35" i="11"/>
  <c r="Q35" i="11"/>
  <c r="P35" i="11"/>
  <c r="O35" i="11"/>
  <c r="U34" i="11"/>
  <c r="T34" i="11"/>
  <c r="S34" i="11"/>
  <c r="R34" i="11"/>
  <c r="Q34" i="11"/>
  <c r="P34" i="11"/>
  <c r="O34" i="11"/>
  <c r="U33" i="11"/>
  <c r="T33" i="11"/>
  <c r="S33" i="11"/>
  <c r="R33" i="11"/>
  <c r="Q33" i="11"/>
  <c r="P33" i="11"/>
  <c r="O33" i="11"/>
  <c r="U32" i="11"/>
  <c r="T32" i="11"/>
  <c r="S32" i="11"/>
  <c r="R32" i="11"/>
  <c r="Q32" i="11"/>
  <c r="P32" i="11"/>
  <c r="O32" i="11"/>
  <c r="U31" i="11"/>
  <c r="T31" i="11"/>
  <c r="S31" i="11"/>
  <c r="R31" i="11"/>
  <c r="Q31" i="11"/>
  <c r="P31" i="11"/>
  <c r="O31" i="11"/>
  <c r="U30" i="11"/>
  <c r="T30" i="11"/>
  <c r="S30" i="11"/>
  <c r="R30" i="11"/>
  <c r="Q30" i="11"/>
  <c r="P30" i="11"/>
  <c r="O30" i="11"/>
  <c r="U29" i="11"/>
  <c r="T29" i="11"/>
  <c r="S29" i="11"/>
  <c r="R29" i="11"/>
  <c r="Q29" i="11"/>
  <c r="P29" i="11"/>
  <c r="O29" i="11"/>
  <c r="U28" i="11"/>
  <c r="T28" i="11"/>
  <c r="S28" i="11"/>
  <c r="R28" i="11"/>
  <c r="Q28" i="11"/>
  <c r="P28" i="11"/>
  <c r="O28" i="11"/>
  <c r="U27" i="11"/>
  <c r="T27" i="11"/>
  <c r="S27" i="11"/>
  <c r="R27" i="11"/>
  <c r="Q27" i="11"/>
  <c r="P27" i="11"/>
  <c r="O27" i="11"/>
  <c r="U25" i="11"/>
  <c r="T25" i="11"/>
  <c r="S25" i="11"/>
  <c r="R25" i="11"/>
  <c r="Q25" i="11"/>
  <c r="P25" i="11"/>
  <c r="O25" i="11"/>
  <c r="U24" i="11"/>
  <c r="T24" i="11"/>
  <c r="S24" i="11"/>
  <c r="R24" i="11"/>
  <c r="Q24" i="11"/>
  <c r="P24" i="11"/>
  <c r="O24" i="11"/>
  <c r="U23" i="11"/>
  <c r="T23" i="11"/>
  <c r="S23" i="11"/>
  <c r="R23" i="11"/>
  <c r="Q23" i="11"/>
  <c r="P23" i="11"/>
  <c r="O23" i="11"/>
  <c r="U22" i="11"/>
  <c r="T22" i="11"/>
  <c r="S22" i="11"/>
  <c r="R22" i="11"/>
  <c r="Q22" i="11"/>
  <c r="P22" i="11"/>
  <c r="O22" i="11"/>
  <c r="U21" i="11"/>
  <c r="T21" i="11"/>
  <c r="S21" i="11"/>
  <c r="R21" i="11"/>
  <c r="Q21" i="11"/>
  <c r="P21" i="11"/>
  <c r="O21" i="11"/>
  <c r="U20" i="11"/>
  <c r="T20" i="11"/>
  <c r="S20" i="11"/>
  <c r="R20" i="11"/>
  <c r="Q20" i="11"/>
  <c r="P20" i="11"/>
  <c r="O20" i="11"/>
  <c r="U19" i="11"/>
  <c r="T19" i="11"/>
  <c r="S19" i="11"/>
  <c r="R19" i="11"/>
  <c r="Q19" i="11"/>
  <c r="P19" i="11"/>
  <c r="O19" i="11"/>
  <c r="U18" i="11"/>
  <c r="T18" i="11"/>
  <c r="S18" i="11"/>
  <c r="R18" i="11"/>
  <c r="Q18" i="11"/>
  <c r="P18" i="11"/>
  <c r="O18" i="11"/>
  <c r="U17" i="11"/>
  <c r="T17" i="11"/>
  <c r="S17" i="11"/>
  <c r="R17" i="11"/>
  <c r="Q17" i="11"/>
  <c r="P17" i="11"/>
  <c r="O17" i="11"/>
  <c r="U16" i="11"/>
  <c r="T16" i="11"/>
  <c r="S16" i="11"/>
  <c r="R16" i="11"/>
  <c r="Q16" i="11"/>
  <c r="P16" i="11"/>
  <c r="O16" i="11"/>
  <c r="U15" i="11"/>
  <c r="T15" i="11"/>
  <c r="S15" i="11"/>
  <c r="R15" i="11"/>
  <c r="Q15" i="11"/>
  <c r="P15" i="11"/>
  <c r="O15" i="11"/>
  <c r="U14" i="11"/>
  <c r="T14" i="11"/>
  <c r="S14" i="11"/>
  <c r="R14" i="11"/>
  <c r="Q14" i="11"/>
  <c r="P14" i="11"/>
  <c r="O14" i="11"/>
  <c r="U13" i="11"/>
  <c r="T13" i="11"/>
  <c r="S13" i="11"/>
  <c r="R13" i="11"/>
  <c r="Q13" i="11"/>
  <c r="P13" i="11"/>
  <c r="O13" i="11"/>
  <c r="U12" i="11"/>
  <c r="T12" i="11"/>
  <c r="S12" i="11"/>
  <c r="R12" i="11"/>
  <c r="Q12" i="11"/>
  <c r="P12" i="11"/>
  <c r="O12" i="11"/>
  <c r="U11" i="11"/>
  <c r="T11" i="11"/>
  <c r="S11" i="11"/>
  <c r="R11" i="11"/>
  <c r="Q11" i="11"/>
  <c r="P11" i="11"/>
  <c r="O11" i="11"/>
  <c r="U10" i="11"/>
  <c r="T10" i="11"/>
  <c r="S10" i="11"/>
  <c r="R10" i="11"/>
  <c r="Q10" i="11"/>
  <c r="P10" i="11"/>
  <c r="O10" i="11"/>
  <c r="U9" i="11"/>
  <c r="T9" i="11"/>
  <c r="S9" i="11"/>
  <c r="R9" i="11"/>
  <c r="Q9" i="11"/>
  <c r="P9" i="11"/>
  <c r="O9" i="11"/>
  <c r="U7" i="11"/>
  <c r="T7" i="11"/>
  <c r="S7" i="11"/>
  <c r="R7" i="11"/>
  <c r="Q7" i="11"/>
  <c r="P7" i="11"/>
  <c r="O7" i="11"/>
  <c r="U6" i="11"/>
  <c r="T6" i="11"/>
  <c r="S6" i="11"/>
  <c r="R6" i="11"/>
  <c r="Q6" i="11"/>
  <c r="P6" i="11"/>
  <c r="O6" i="11"/>
  <c r="N65" i="11"/>
  <c r="N64" i="11"/>
  <c r="N63" i="11"/>
  <c r="N62" i="11"/>
  <c r="N61" i="11"/>
  <c r="N60" i="11"/>
  <c r="N59" i="11"/>
  <c r="N58" i="11"/>
  <c r="N57" i="11"/>
  <c r="N56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7" i="11"/>
  <c r="N6" i="11"/>
  <c r="M65" i="11"/>
  <c r="M64" i="11"/>
  <c r="M63" i="11"/>
  <c r="M62" i="11"/>
  <c r="M61" i="11"/>
  <c r="M60" i="11"/>
  <c r="M59" i="11"/>
  <c r="M58" i="11"/>
  <c r="M57" i="11"/>
  <c r="M56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7" i="11"/>
  <c r="M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3" i="18"/>
  <c r="G54" i="18"/>
  <c r="G39" i="18"/>
  <c r="G40" i="18" s="1"/>
  <c r="G24" i="18"/>
  <c r="G25" i="18" s="1"/>
  <c r="G6" i="18"/>
  <c r="G7" i="18" s="1"/>
  <c r="M53" i="18"/>
  <c r="M54" i="18"/>
  <c r="M39" i="18"/>
  <c r="M40" i="18" s="1"/>
  <c r="M24" i="18"/>
  <c r="M25" i="18"/>
  <c r="M6" i="18"/>
  <c r="M7" i="18" s="1"/>
  <c r="S53" i="18"/>
  <c r="S54" i="18"/>
  <c r="S39" i="18"/>
  <c r="S40" i="18"/>
  <c r="S24" i="18"/>
  <c r="S25" i="18" s="1"/>
  <c r="S6" i="18"/>
  <c r="S7" i="18" s="1"/>
  <c r="Y6" i="18"/>
  <c r="Y7" i="18" s="1"/>
  <c r="Y24" i="18"/>
  <c r="Y25" i="18" s="1"/>
  <c r="Y39" i="18"/>
  <c r="Y40" i="18"/>
  <c r="Y53" i="18"/>
  <c r="Y54" i="18" s="1"/>
  <c r="AE53" i="18"/>
  <c r="AE54" i="18"/>
  <c r="AE39" i="18"/>
  <c r="AE40" i="18"/>
  <c r="AE24" i="18"/>
  <c r="AE25" i="18"/>
  <c r="AE6" i="18"/>
  <c r="AE7" i="18"/>
  <c r="AK53" i="18"/>
  <c r="AK54" i="18"/>
  <c r="AK39" i="18"/>
  <c r="AK40" i="18" s="1"/>
  <c r="AK24" i="18"/>
  <c r="AK25" i="18" s="1"/>
  <c r="AK6" i="18"/>
  <c r="AK7" i="18" s="1"/>
  <c r="AQ53" i="18"/>
  <c r="AQ54" i="18" s="1"/>
  <c r="AQ39" i="18"/>
  <c r="AQ40" i="18" s="1"/>
  <c r="AQ24" i="18"/>
  <c r="AQ25" i="18"/>
  <c r="AQ6" i="18"/>
  <c r="AQ7" i="18"/>
  <c r="AW53" i="18"/>
  <c r="AW54" i="18"/>
  <c r="AW39" i="18"/>
  <c r="AW40" i="18"/>
  <c r="AW24" i="18"/>
  <c r="AW25" i="18" s="1"/>
  <c r="AW6" i="18"/>
  <c r="AW7" i="18"/>
  <c r="BC6" i="18"/>
  <c r="BC7" i="18"/>
  <c r="BC24" i="18"/>
  <c r="BC25" i="18" s="1"/>
  <c r="BC39" i="18"/>
  <c r="BC40" i="18"/>
  <c r="BC53" i="18"/>
  <c r="BC54" i="18"/>
  <c r="BA53" i="18" l="1"/>
  <c r="BA54" i="18" s="1"/>
  <c r="BB53" i="18"/>
  <c r="BB54" i="18" s="1"/>
  <c r="BA39" i="18"/>
  <c r="BA40" i="18" s="1"/>
  <c r="BB39" i="18"/>
  <c r="BA24" i="18"/>
  <c r="BA25" i="18" s="1"/>
  <c r="BB24" i="18"/>
  <c r="BA6" i="18"/>
  <c r="BA7" i="18" s="1"/>
  <c r="BB6" i="18"/>
  <c r="BB7" i="18" s="1"/>
  <c r="AU53" i="18"/>
  <c r="AU54" i="18" s="1"/>
  <c r="AV53" i="18"/>
  <c r="AV54" i="18" s="1"/>
  <c r="AU39" i="18"/>
  <c r="AU40" i="18" s="1"/>
  <c r="AV39" i="18"/>
  <c r="AU24" i="18"/>
  <c r="AU25" i="18" s="1"/>
  <c r="AV24" i="18"/>
  <c r="AV25" i="18" s="1"/>
  <c r="AU6" i="18"/>
  <c r="AU7" i="18" s="1"/>
  <c r="AV6" i="18"/>
  <c r="AV7" i="18" s="1"/>
  <c r="AO53" i="18"/>
  <c r="AO54" i="18" s="1"/>
  <c r="AP53" i="18"/>
  <c r="AP54" i="18" s="1"/>
  <c r="AO39" i="18"/>
  <c r="AO40" i="18" s="1"/>
  <c r="AP39" i="18"/>
  <c r="AP40" i="18" s="1"/>
  <c r="AO24" i="18"/>
  <c r="AO25" i="18" s="1"/>
  <c r="AP24" i="18"/>
  <c r="AO6" i="18"/>
  <c r="AO7" i="18" s="1"/>
  <c r="AP6" i="18"/>
  <c r="AP7" i="18" s="1"/>
  <c r="AI53" i="18"/>
  <c r="AI54" i="18" s="1"/>
  <c r="AJ53" i="18"/>
  <c r="AJ54" i="18" s="1"/>
  <c r="AI39" i="18"/>
  <c r="AI40" i="18" s="1"/>
  <c r="AJ39" i="18"/>
  <c r="AI24" i="18"/>
  <c r="AI25" i="18" s="1"/>
  <c r="AJ24" i="18"/>
  <c r="AI6" i="18"/>
  <c r="AI7" i="18" s="1"/>
  <c r="AJ6" i="18"/>
  <c r="AC53" i="18"/>
  <c r="AC54" i="18" s="1"/>
  <c r="AD53" i="18"/>
  <c r="AD54" i="18" s="1"/>
  <c r="AC39" i="18"/>
  <c r="AC40" i="18" s="1"/>
  <c r="AD39" i="18"/>
  <c r="AC24" i="18"/>
  <c r="AC25" i="18" s="1"/>
  <c r="AD24" i="18"/>
  <c r="AC6" i="18"/>
  <c r="AC7" i="18" s="1"/>
  <c r="AD6" i="18"/>
  <c r="AD7" i="18" s="1"/>
  <c r="W53" i="18"/>
  <c r="W54" i="18" s="1"/>
  <c r="X53" i="18"/>
  <c r="X54" i="18" s="1"/>
  <c r="W39" i="18"/>
  <c r="W40" i="18" s="1"/>
  <c r="X39" i="18"/>
  <c r="W24" i="18"/>
  <c r="W25" i="18" s="1"/>
  <c r="X24" i="18"/>
  <c r="X25" i="18" s="1"/>
  <c r="W6" i="18"/>
  <c r="W7" i="18" s="1"/>
  <c r="X6" i="18"/>
  <c r="Q53" i="18"/>
  <c r="Q54" i="18" s="1"/>
  <c r="R53" i="18"/>
  <c r="R54" i="18" s="1"/>
  <c r="Q39" i="18"/>
  <c r="Q40" i="18" s="1"/>
  <c r="R39" i="18"/>
  <c r="R40" i="18" s="1"/>
  <c r="Q24" i="18"/>
  <c r="Q25" i="18" s="1"/>
  <c r="R24" i="18"/>
  <c r="Q6" i="18"/>
  <c r="Q7" i="18" s="1"/>
  <c r="R6" i="18"/>
  <c r="R7" i="18" s="1"/>
  <c r="K53" i="18"/>
  <c r="K54" i="18" s="1"/>
  <c r="L53" i="18"/>
  <c r="L54" i="18" s="1"/>
  <c r="K39" i="18"/>
  <c r="K40" i="18" s="1"/>
  <c r="L39" i="18"/>
  <c r="L40" i="18" s="1"/>
  <c r="K24" i="18"/>
  <c r="K25" i="18" s="1"/>
  <c r="L24" i="18"/>
  <c r="K6" i="18"/>
  <c r="K7" i="18" s="1"/>
  <c r="L6" i="18"/>
  <c r="E53" i="18"/>
  <c r="E54" i="18" s="1"/>
  <c r="F53" i="18"/>
  <c r="F54" i="18" s="1"/>
  <c r="E39" i="18"/>
  <c r="E40" i="18" s="1"/>
  <c r="F39" i="18"/>
  <c r="F40" i="18" s="1"/>
  <c r="E24" i="18"/>
  <c r="E25" i="18" s="1"/>
  <c r="F24" i="18"/>
  <c r="E6" i="18"/>
  <c r="E7" i="18" s="1"/>
  <c r="F6" i="18"/>
  <c r="F7" i="18" s="1"/>
  <c r="AD25" i="18" l="1"/>
  <c r="AD40" i="18"/>
  <c r="AV40" i="18"/>
  <c r="R25" i="18"/>
  <c r="X40" i="18"/>
  <c r="AJ7" i="18"/>
  <c r="AJ25" i="18"/>
  <c r="AJ40" i="18"/>
  <c r="AP25" i="18"/>
  <c r="F25" i="18"/>
  <c r="L7" i="18"/>
  <c r="L25" i="18"/>
  <c r="X7" i="18"/>
  <c r="BB25" i="18"/>
  <c r="BB40" i="18"/>
  <c r="AF53" i="18" l="1"/>
  <c r="AF54" i="18" s="1"/>
  <c r="AG53" i="18"/>
  <c r="AG54" i="18" s="1"/>
  <c r="AH53" i="18"/>
  <c r="AH54" i="18" s="1"/>
  <c r="AZ53" i="18"/>
  <c r="AY53" i="18"/>
  <c r="AX53" i="18"/>
  <c r="AT53" i="18"/>
  <c r="AS53" i="18"/>
  <c r="AR53" i="18"/>
  <c r="AN53" i="18"/>
  <c r="AM53" i="18"/>
  <c r="AL53" i="18"/>
  <c r="AB53" i="18"/>
  <c r="AA53" i="18"/>
  <c r="Z53" i="18"/>
  <c r="V53" i="18"/>
  <c r="U53" i="18"/>
  <c r="T53" i="18"/>
  <c r="P53" i="18"/>
  <c r="O53" i="18"/>
  <c r="N53" i="18"/>
  <c r="J53" i="18"/>
  <c r="I53" i="18"/>
  <c r="H53" i="18"/>
  <c r="D53" i="18"/>
  <c r="C53" i="18"/>
  <c r="B53" i="18"/>
  <c r="AZ39" i="18"/>
  <c r="AY39" i="18"/>
  <c r="AX39" i="18"/>
  <c r="AT39" i="18"/>
  <c r="AS39" i="18"/>
  <c r="AR39" i="18"/>
  <c r="AN39" i="18"/>
  <c r="AM39" i="18"/>
  <c r="AL39" i="18"/>
  <c r="AH39" i="18"/>
  <c r="AG39" i="18"/>
  <c r="AF39" i="18"/>
  <c r="AB39" i="18"/>
  <c r="AA39" i="18"/>
  <c r="Z39" i="18"/>
  <c r="V39" i="18"/>
  <c r="U39" i="18"/>
  <c r="T39" i="18"/>
  <c r="P39" i="18"/>
  <c r="O39" i="18"/>
  <c r="N39" i="18"/>
  <c r="J39" i="18"/>
  <c r="I39" i="18"/>
  <c r="H39" i="18"/>
  <c r="D39" i="18"/>
  <c r="C39" i="18"/>
  <c r="B39" i="18"/>
  <c r="AZ24" i="18"/>
  <c r="AY24" i="18"/>
  <c r="AX24" i="18"/>
  <c r="AT24" i="18"/>
  <c r="AS24" i="18"/>
  <c r="AR24" i="18"/>
  <c r="AN24" i="18"/>
  <c r="AM24" i="18"/>
  <c r="AL24" i="18"/>
  <c r="AH24" i="18"/>
  <c r="AG24" i="18"/>
  <c r="AF24" i="18"/>
  <c r="AB24" i="18"/>
  <c r="AA24" i="18"/>
  <c r="Z24" i="18"/>
  <c r="V24" i="18"/>
  <c r="U24" i="18"/>
  <c r="T24" i="18"/>
  <c r="P24" i="18"/>
  <c r="O24" i="18"/>
  <c r="N24" i="18"/>
  <c r="J24" i="18"/>
  <c r="I24" i="18"/>
  <c r="H24" i="18"/>
  <c r="D24" i="18"/>
  <c r="C24" i="18"/>
  <c r="B24" i="18"/>
  <c r="AZ6" i="18"/>
  <c r="AY6" i="18"/>
  <c r="AX6" i="18"/>
  <c r="AT6" i="18"/>
  <c r="AS6" i="18"/>
  <c r="AR6" i="18"/>
  <c r="AN6" i="18"/>
  <c r="AM6" i="18"/>
  <c r="AL6" i="18"/>
  <c r="AH6" i="18"/>
  <c r="AG6" i="18"/>
  <c r="AF6" i="18"/>
  <c r="AB6" i="18"/>
  <c r="AA6" i="18"/>
  <c r="Z6" i="18"/>
  <c r="V6" i="18"/>
  <c r="U6" i="18"/>
  <c r="T6" i="18"/>
  <c r="P6" i="18"/>
  <c r="O6" i="18"/>
  <c r="N6" i="18"/>
  <c r="J6" i="18"/>
  <c r="I6" i="18"/>
  <c r="H6" i="18"/>
  <c r="D6" i="18"/>
  <c r="C6" i="18"/>
  <c r="B6" i="18"/>
  <c r="AS25" i="18" l="1"/>
  <c r="AX25" i="18"/>
  <c r="AR40" i="18"/>
  <c r="H7" i="18"/>
  <c r="AG25" i="18"/>
  <c r="AM40" i="18"/>
  <c r="B25" i="18"/>
  <c r="P25" i="18"/>
  <c r="U7" i="18"/>
  <c r="AL54" i="18"/>
  <c r="I54" i="18"/>
  <c r="N54" i="18"/>
  <c r="Z54" i="18"/>
  <c r="AN54" i="18"/>
  <c r="C54" i="18"/>
  <c r="H54" i="18"/>
  <c r="O54" i="18"/>
  <c r="T54" i="18"/>
  <c r="AA54" i="18"/>
  <c r="AM54" i="18"/>
  <c r="AT54" i="18"/>
  <c r="AY54" i="18"/>
  <c r="B40" i="18"/>
  <c r="I40" i="18"/>
  <c r="N40" i="18"/>
  <c r="Z40" i="18"/>
  <c r="AG40" i="18"/>
  <c r="AN40" i="18"/>
  <c r="C40" i="18"/>
  <c r="H40" i="18"/>
  <c r="O40" i="18"/>
  <c r="T40" i="18"/>
  <c r="AA40" i="18"/>
  <c r="AF40" i="18"/>
  <c r="AY40" i="18"/>
  <c r="D25" i="18"/>
  <c r="I25" i="18"/>
  <c r="N25" i="18"/>
  <c r="U25" i="18"/>
  <c r="Z25" i="18"/>
  <c r="AB25" i="18"/>
  <c r="AL25" i="18"/>
  <c r="AN25" i="18"/>
  <c r="C25" i="18"/>
  <c r="H25" i="18"/>
  <c r="O25" i="18"/>
  <c r="T25" i="18"/>
  <c r="AA25" i="18"/>
  <c r="AF25" i="18"/>
  <c r="AM25" i="18"/>
  <c r="AY25" i="18"/>
  <c r="B7" i="18"/>
  <c r="D7" i="18"/>
  <c r="I7" i="18"/>
  <c r="N7" i="18"/>
  <c r="P7" i="18"/>
  <c r="Z7" i="18"/>
  <c r="AG7" i="18"/>
  <c r="AL7" i="18"/>
  <c r="AN7" i="18"/>
  <c r="AS7" i="18"/>
  <c r="C7" i="18"/>
  <c r="O7" i="18"/>
  <c r="T7" i="18"/>
  <c r="V7" i="18"/>
  <c r="AA7" i="18"/>
  <c r="AF7" i="18"/>
  <c r="AR7" i="18"/>
  <c r="AT7" i="18"/>
  <c r="AY7" i="18"/>
  <c r="AB54" i="18" l="1"/>
  <c r="AB7" i="18"/>
  <c r="AM7" i="18"/>
  <c r="AT40" i="18"/>
  <c r="AB40" i="18"/>
  <c r="J7" i="18"/>
  <c r="AX7" i="18"/>
  <c r="AS40" i="18"/>
  <c r="AS54" i="18"/>
  <c r="AZ7" i="18"/>
  <c r="AR25" i="18"/>
  <c r="B54" i="18"/>
  <c r="AT25" i="18"/>
  <c r="J25" i="18"/>
  <c r="AL40" i="18"/>
  <c r="U40" i="18"/>
  <c r="D40" i="18"/>
  <c r="U54" i="18"/>
  <c r="D54" i="18"/>
  <c r="AH40" i="18"/>
  <c r="AX40" i="18"/>
  <c r="P40" i="18"/>
  <c r="AX54" i="18"/>
  <c r="P54" i="18"/>
  <c r="AZ40" i="18"/>
  <c r="AR54" i="18"/>
  <c r="AZ54" i="18"/>
  <c r="AH25" i="18"/>
  <c r="AZ25" i="18"/>
  <c r="V25" i="18"/>
  <c r="J40" i="18"/>
  <c r="V54" i="18"/>
  <c r="V40" i="18"/>
  <c r="AH7" i="18"/>
  <c r="J54" i="18"/>
</calcChain>
</file>

<file path=xl/sharedStrings.xml><?xml version="1.0" encoding="utf-8"?>
<sst xmlns="http://schemas.openxmlformats.org/spreadsheetml/2006/main" count="231" uniqueCount="99">
  <si>
    <t>Manufacturing</t>
  </si>
  <si>
    <t>Government</t>
  </si>
  <si>
    <t>Nonagricultural Employment</t>
  </si>
  <si>
    <t>Total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</si>
  <si>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</si>
  <si>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</si>
  <si>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</si>
  <si>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</si>
  <si>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</si>
  <si>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</si>
  <si>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</si>
  <si>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</si>
  <si>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</si>
  <si>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</si>
  <si>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</si>
  <si>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</si>
  <si>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</si>
  <si>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</si>
  <si>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</si>
  <si>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</si>
  <si>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</si>
  <si>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continued</t>
  </si>
  <si>
    <t>Source:</t>
  </si>
  <si>
    <t>Information</t>
  </si>
  <si>
    <t>Financial,
Professional and 
Business Services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</si>
  <si>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</si>
  <si>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</si>
  <si>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</si>
  <si>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</si>
  <si>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</si>
  <si>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</si>
  <si>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</si>
  <si>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</si>
  <si>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</si>
  <si>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</si>
  <si>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</si>
  <si>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</si>
  <si>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</si>
  <si>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</si>
  <si>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</si>
  <si>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</si>
  <si>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</si>
  <si>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</si>
  <si>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</si>
  <si>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</si>
  <si>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</si>
  <si>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</si>
  <si>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</si>
  <si>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</si>
  <si>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</si>
  <si>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</si>
  <si>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</si>
  <si>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</si>
  <si>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</si>
  <si>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</si>
  <si>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</si>
  <si>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</si>
  <si>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</si>
  <si>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</si>
  <si>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</si>
  <si>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</si>
  <si>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 xml:space="preserve">   as a percent of U.S.</t>
  </si>
  <si>
    <t>West</t>
  </si>
  <si>
    <t>Midwest</t>
  </si>
  <si>
    <t>Northeast</t>
  </si>
  <si>
    <t xml:space="preserve">    as a percent of U.S.</t>
  </si>
  <si>
    <t>Education 
and 
Health Services</t>
  </si>
  <si>
    <t>Leisure, Hospitality and 
Other Services</t>
  </si>
  <si>
    <t>Mining, Logging 
and Construction</t>
  </si>
  <si>
    <t>Trade, Transportation and Utilities</t>
  </si>
  <si>
    <t>State and Area Employment, Hours, and Earnings - (Current Employment Statistics - CES)</t>
  </si>
  <si>
    <t>Multi-screen data retireval. Not seasonally adjusted.</t>
  </si>
  <si>
    <t>State Employment by Super Sector (in 000s)</t>
  </si>
  <si>
    <t>Table 14</t>
  </si>
  <si>
    <t>Data extracted on: April 29, 2015 (www.bls.gov)</t>
  </si>
  <si>
    <t>National: Employment, Hours, and Earnings from the Current Employment Statistics Survey 2005-2014 Annual Averages</t>
  </si>
  <si>
    <t>Not seasonally adjusted.</t>
  </si>
  <si>
    <t>Total Non-Farm</t>
  </si>
  <si>
    <t>Mining, Logging, and Construction</t>
  </si>
  <si>
    <t>Trade, Transportation, and Utilities</t>
  </si>
  <si>
    <t xml:space="preserve">Financial Activities, and Professional and Business Services </t>
  </si>
  <si>
    <t xml:space="preserve">Education and Health Services </t>
  </si>
  <si>
    <t>Leisure and Hospitality, and Other Services</t>
  </si>
  <si>
    <t xml:space="preserve"> (BLS "Super Sector" = 00)</t>
  </si>
  <si>
    <t xml:space="preserve"> (BLS "Super Sectors" = 10,15 &amp; 20)</t>
  </si>
  <si>
    <t xml:space="preserve"> (BLS "Super Sector" = 30)</t>
  </si>
  <si>
    <t xml:space="preserve"> (BLS "Super Sector" = 40)</t>
  </si>
  <si>
    <t xml:space="preserve"> (BLS "Super Sector" = 50)</t>
  </si>
  <si>
    <t xml:space="preserve"> (BLS "Super Sectors" = 55 &amp; 60)</t>
  </si>
  <si>
    <t xml:space="preserve"> (BLS "Super Sector" = 65)</t>
  </si>
  <si>
    <t>(BLS "Super Sectors" = 70 &amp; 80)</t>
  </si>
  <si>
    <t xml:space="preserve"> (BLS "Super Sector" = 90)</t>
  </si>
  <si>
    <t>2014 (in thousands)</t>
  </si>
  <si>
    <t>Percent Change, 2009 to 2014</t>
  </si>
  <si>
    <t xml:space="preserve"> April 2015</t>
  </si>
  <si>
    <t>JLM</t>
  </si>
  <si>
    <t>Note: Because of rounding, the totals may not equal the sums of the figures shown.</t>
  </si>
  <si>
    <t xml:space="preserve">Sources:   </t>
  </si>
  <si>
    <t>U.S. Bureau of Labor Statistics, Current Employment Statistics, "National Employment Annual Averages 2009 to 2014" (2015) and "State and Area Employment, Hours, and Earnings 2009 to 2014 (2015) — www.bls.gov/data/.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</si>
</sst>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#,##0.0"/>
    <numFmt numFmtId="166" formatCode="0.0"/>
  </numFmts>
  <fonts count="1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1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horizontal="left" wrapText="1"/>
    </xf>
    <xf numFmtId="43" fontId="7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2" borderId="0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0" fontId="3" fillId="9" borderId="0" xfId="0" applyFont="1" applyFill="1" applyBorder="1" applyAlignment="1">
      <alignment horizontal="right" wrapText="1"/>
    </xf>
    <xf numFmtId="0" fontId="3" fillId="11" borderId="0" xfId="0" applyFont="1" applyFill="1" applyBorder="1" applyAlignment="1">
      <alignment horizontal="right" wrapText="1"/>
    </xf>
    <xf numFmtId="0" fontId="3" fillId="13" borderId="0" xfId="0" applyFont="1" applyFill="1" applyBorder="1" applyAlignment="1">
      <alignment horizontal="right" wrapText="1"/>
    </xf>
    <xf numFmtId="0" fontId="3" fillId="15" borderId="0" xfId="0" applyFont="1" applyFill="1" applyBorder="1" applyAlignment="1">
      <alignment horizontal="right" wrapText="1"/>
    </xf>
    <xf numFmtId="0" fontId="3" fillId="17" borderId="0" xfId="0" applyFont="1" applyFill="1" applyBorder="1" applyAlignment="1">
      <alignment horizontal="right" wrapText="1"/>
    </xf>
    <xf numFmtId="0" fontId="3" fillId="15" borderId="7" xfId="0" applyFont="1" applyFill="1" applyBorder="1" applyAlignment="1">
      <alignment horizontal="right" wrapText="1"/>
    </xf>
    <xf numFmtId="0" fontId="3" fillId="17" borderId="7" xfId="0" applyFont="1" applyFill="1" applyBorder="1" applyAlignment="1">
      <alignment horizontal="right" wrapText="1"/>
    </xf>
    <xf numFmtId="0" fontId="3" fillId="13" borderId="7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right" wrapText="1"/>
    </xf>
    <xf numFmtId="166" fontId="1" fillId="0" borderId="0" xfId="1" applyNumberFormat="1" applyFont="1" applyFill="1" applyBorder="1" applyAlignment="1" applyProtection="1"/>
    <xf numFmtId="37" fontId="1" fillId="0" borderId="0" xfId="1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3" fontId="1" fillId="0" borderId="5" xfId="1" applyNumberFormat="1" applyFont="1" applyFill="1" applyBorder="1" applyAlignment="1"/>
    <xf numFmtId="3" fontId="1" fillId="0" borderId="0" xfId="1" applyNumberFormat="1" applyFont="1" applyFill="1" applyAlignment="1"/>
    <xf numFmtId="3" fontId="1" fillId="3" borderId="0" xfId="1" applyNumberFormat="1" applyFont="1" applyFill="1" applyAlignment="1"/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3" fontId="1" fillId="0" borderId="5" xfId="1" applyNumberFormat="1" applyFont="1" applyBorder="1" applyAlignment="1"/>
    <xf numFmtId="3" fontId="1" fillId="3" borderId="5" xfId="1" applyNumberFormat="1" applyFont="1" applyFill="1" applyBorder="1" applyAlignment="1"/>
    <xf numFmtId="3" fontId="1" fillId="0" borderId="2" xfId="1" applyNumberFormat="1" applyFont="1" applyFill="1" applyBorder="1" applyAlignment="1"/>
    <xf numFmtId="3" fontId="1" fillId="3" borderId="6" xfId="1" applyNumberFormat="1" applyFont="1" applyFill="1" applyBorder="1" applyAlignment="1"/>
    <xf numFmtId="3" fontId="1" fillId="0" borderId="5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3" borderId="0" xfId="1" applyNumberFormat="1" applyFont="1" applyFill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0" borderId="0" xfId="1" applyNumberFormat="1" applyFont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3" borderId="5" xfId="1" applyNumberFormat="1" applyFont="1" applyFill="1" applyBorder="1" applyAlignment="1">
      <alignment horizontal="right"/>
    </xf>
    <xf numFmtId="3" fontId="1" fillId="0" borderId="2" xfId="1" applyNumberFormat="1" applyFont="1" applyFill="1" applyBorder="1" applyAlignment="1">
      <alignment horizontal="right"/>
    </xf>
    <xf numFmtId="3" fontId="1" fillId="3" borderId="6" xfId="1" applyNumberFormat="1" applyFont="1" applyFill="1" applyBorder="1" applyAlignment="1">
      <alignment horizontal="right"/>
    </xf>
    <xf numFmtId="0" fontId="1" fillId="0" borderId="4" xfId="0" applyFont="1" applyBorder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1" fillId="0" borderId="0" xfId="0" applyFont="1" applyFill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7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1" xfId="0" applyFont="1" applyBorder="1" applyProtection="1"/>
    <xf numFmtId="0" fontId="1" fillId="0" borderId="3" xfId="0" applyFont="1" applyFill="1" applyBorder="1" applyAlignment="1">
      <alignment horizontal="centerContinuous"/>
    </xf>
    <xf numFmtId="0" fontId="1" fillId="0" borderId="2" xfId="0" applyFont="1" applyBorder="1" applyAlignment="1">
      <alignment horizontal="right"/>
    </xf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Fill="1"/>
    <xf numFmtId="0" fontId="1" fillId="0" borderId="0" xfId="0" applyFon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165" fontId="1" fillId="0" borderId="0" xfId="1" applyNumberFormat="1" applyFont="1" applyFill="1" applyAlignment="1"/>
    <xf numFmtId="165" fontId="1" fillId="0" borderId="0" xfId="1" applyNumberFormat="1" applyFont="1" applyAlignment="1"/>
    <xf numFmtId="165" fontId="1" fillId="0" borderId="5" xfId="1" applyNumberFormat="1" applyFont="1" applyFill="1" applyBorder="1" applyAlignment="1"/>
    <xf numFmtId="165" fontId="1" fillId="3" borderId="0" xfId="1" applyNumberFormat="1" applyFont="1" applyFill="1" applyAlignment="1"/>
    <xf numFmtId="165" fontId="1" fillId="0" borderId="0" xfId="1" applyNumberFormat="1" applyFont="1" applyBorder="1" applyAlignment="1"/>
    <xf numFmtId="165" fontId="1" fillId="0" borderId="5" xfId="1" applyNumberFormat="1" applyFont="1" applyBorder="1" applyAlignment="1"/>
    <xf numFmtId="165" fontId="1" fillId="3" borderId="5" xfId="1" applyNumberFormat="1" applyFont="1" applyFill="1" applyBorder="1" applyAlignment="1"/>
    <xf numFmtId="165" fontId="1" fillId="0" borderId="2" xfId="1" applyNumberFormat="1" applyFont="1" applyFill="1" applyBorder="1" applyAlignment="1"/>
    <xf numFmtId="165" fontId="1" fillId="3" borderId="6" xfId="1" applyNumberFormat="1" applyFont="1" applyFill="1" applyBorder="1" applyAlignment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 wrapText="1"/>
    </xf>
    <xf numFmtId="3" fontId="1" fillId="0" borderId="0" xfId="1" applyNumberFormat="1" applyFont="1" applyFill="1" applyBorder="1" applyAlignment="1"/>
    <xf numFmtId="165" fontId="1" fillId="0" borderId="0" xfId="1" applyNumberFormat="1" applyFont="1" applyFill="1" applyBorder="1" applyAlignment="1"/>
    <xf numFmtId="3" fontId="1" fillId="3" borderId="0" xfId="1" applyNumberFormat="1" applyFont="1" applyFill="1" applyBorder="1" applyAlignment="1"/>
    <xf numFmtId="0" fontId="1" fillId="0" borderId="0" xfId="0" applyFont="1" applyBorder="1"/>
    <xf numFmtId="0" fontId="1" fillId="0" borderId="10" xfId="0" applyFont="1" applyFill="1" applyBorder="1" applyAlignment="1" applyProtection="1">
      <alignment horizontal="centerContinuous"/>
    </xf>
    <xf numFmtId="0" fontId="1" fillId="0" borderId="11" xfId="0" applyFont="1" applyBorder="1" applyAlignment="1" applyProtection="1">
      <alignment horizontal="center"/>
    </xf>
    <xf numFmtId="165" fontId="1" fillId="0" borderId="11" xfId="1" applyNumberFormat="1" applyFont="1" applyFill="1" applyBorder="1" applyAlignment="1"/>
    <xf numFmtId="165" fontId="1" fillId="0" borderId="12" xfId="1" applyNumberFormat="1" applyFont="1" applyFill="1" applyBorder="1" applyAlignment="1"/>
    <xf numFmtId="165" fontId="1" fillId="3" borderId="12" xfId="1" applyNumberFormat="1" applyFont="1" applyFill="1" applyBorder="1" applyAlignment="1"/>
    <xf numFmtId="165" fontId="1" fillId="0" borderId="12" xfId="1" applyNumberFormat="1" applyFont="1" applyBorder="1" applyAlignment="1"/>
    <xf numFmtId="165" fontId="1" fillId="0" borderId="11" xfId="1" applyNumberFormat="1" applyFont="1" applyBorder="1" applyAlignment="1"/>
    <xf numFmtId="165" fontId="1" fillId="3" borderId="11" xfId="1" applyNumberFormat="1" applyFont="1" applyFill="1" applyBorder="1" applyAlignment="1"/>
    <xf numFmtId="165" fontId="1" fillId="0" borderId="13" xfId="1" applyNumberFormat="1" applyFont="1" applyFill="1" applyBorder="1" applyAlignment="1"/>
    <xf numFmtId="165" fontId="1" fillId="3" borderId="14" xfId="1" applyNumberFormat="1" applyFont="1" applyFill="1" applyBorder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37" fontId="1" fillId="0" borderId="5" xfId="1" applyNumberFormat="1" applyFont="1" applyFill="1" applyBorder="1" applyAlignment="1" applyProtection="1"/>
    <xf numFmtId="165" fontId="0" fillId="0" borderId="5" xfId="0" applyNumberFormat="1" applyFill="1" applyBorder="1"/>
    <xf numFmtId="165" fontId="0" fillId="0" borderId="8" xfId="0" applyNumberFormat="1" applyFill="1" applyBorder="1"/>
    <xf numFmtId="165" fontId="6" fillId="0" borderId="0" xfId="0" applyNumberFormat="1" applyFont="1" applyFill="1"/>
    <xf numFmtId="165" fontId="6" fillId="0" borderId="7" xfId="0" applyNumberFormat="1" applyFont="1" applyFill="1" applyBorder="1"/>
    <xf numFmtId="165" fontId="0" fillId="0" borderId="0" xfId="0" applyNumberFormat="1" applyFill="1"/>
    <xf numFmtId="165" fontId="0" fillId="0" borderId="7" xfId="0" applyNumberFormat="1" applyFill="1" applyBorder="1"/>
    <xf numFmtId="37" fontId="1" fillId="0" borderId="6" xfId="1" applyNumberFormat="1" applyFont="1" applyFill="1" applyBorder="1" applyAlignment="1" applyProtection="1"/>
    <xf numFmtId="165" fontId="0" fillId="0" borderId="6" xfId="0" applyNumberFormat="1" applyFill="1" applyBorder="1"/>
    <xf numFmtId="165" fontId="0" fillId="0" borderId="9" xfId="0" applyNumberFormat="1" applyFill="1" applyBorder="1"/>
    <xf numFmtId="0" fontId="8" fillId="0" borderId="0" xfId="0" applyFont="1"/>
    <xf numFmtId="0" fontId="9" fillId="3" borderId="0" xfId="0" applyFont="1" applyFill="1" applyAlignment="1">
      <alignment horizontal="centerContinuous"/>
    </xf>
    <xf numFmtId="0" fontId="9" fillId="14" borderId="7" xfId="0" applyFont="1" applyFill="1" applyBorder="1" applyAlignment="1">
      <alignment horizontal="centerContinuous"/>
    </xf>
    <xf numFmtId="0" fontId="9" fillId="14" borderId="0" xfId="0" applyFont="1" applyFill="1" applyAlignment="1">
      <alignment horizontal="centerContinuous"/>
    </xf>
    <xf numFmtId="0" fontId="9" fillId="16" borderId="7" xfId="0" applyFont="1" applyFill="1" applyBorder="1" applyAlignment="1">
      <alignment horizontal="centerContinuous"/>
    </xf>
    <xf numFmtId="0" fontId="9" fillId="16" borderId="0" xfId="0" applyFont="1" applyFill="1" applyAlignment="1">
      <alignment horizontal="centerContinuous"/>
    </xf>
    <xf numFmtId="0" fontId="9" fillId="12" borderId="7" xfId="0" applyFont="1" applyFill="1" applyBorder="1" applyAlignment="1">
      <alignment horizontal="centerContinuous"/>
    </xf>
    <xf numFmtId="0" fontId="9" fillId="12" borderId="0" xfId="0" applyFont="1" applyFill="1" applyAlignment="1">
      <alignment horizontal="centerContinuous"/>
    </xf>
    <xf numFmtId="0" fontId="9" fillId="4" borderId="7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6" borderId="7" xfId="0" applyFont="1" applyFill="1" applyBorder="1" applyAlignment="1">
      <alignment horizontal="centerContinuous"/>
    </xf>
    <xf numFmtId="0" fontId="9" fillId="6" borderId="0" xfId="0" applyFont="1" applyFill="1" applyAlignment="1">
      <alignment horizontal="centerContinuous"/>
    </xf>
    <xf numFmtId="0" fontId="9" fillId="8" borderId="7" xfId="0" applyFont="1" applyFill="1" applyBorder="1" applyAlignment="1">
      <alignment horizontal="centerContinuous"/>
    </xf>
    <xf numFmtId="0" fontId="9" fillId="8" borderId="0" xfId="0" applyFont="1" applyFill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0" xfId="0" applyFont="1" applyFill="1" applyAlignment="1">
      <alignment horizontal="centerContinuous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8" fillId="3" borderId="0" xfId="0" applyFont="1" applyFill="1" applyAlignment="1">
      <alignment horizontal="centerContinuous"/>
    </xf>
    <xf numFmtId="0" fontId="8" fillId="14" borderId="7" xfId="0" applyFont="1" applyFill="1" applyBorder="1" applyAlignment="1">
      <alignment horizontal="centerContinuous"/>
    </xf>
    <xf numFmtId="0" fontId="8" fillId="14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8" fillId="8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3" fillId="19" borderId="7" xfId="0" applyFont="1" applyFill="1" applyBorder="1" applyAlignment="1">
      <alignment horizontal="right" wrapText="1"/>
    </xf>
    <xf numFmtId="0" fontId="3" fillId="19" borderId="0" xfId="0" applyFont="1" applyFill="1" applyBorder="1" applyAlignment="1">
      <alignment horizontal="right" wrapText="1"/>
    </xf>
    <xf numFmtId="0" fontId="9" fillId="18" borderId="7" xfId="0" applyFont="1" applyFill="1" applyBorder="1" applyAlignment="1">
      <alignment horizontal="centerContinuous"/>
    </xf>
    <xf numFmtId="0" fontId="9" fillId="18" borderId="0" xfId="0" applyFont="1" applyFill="1" applyAlignment="1">
      <alignment horizontal="centerContinuous"/>
    </xf>
    <xf numFmtId="0" fontId="8" fillId="18" borderId="7" xfId="0" applyFont="1" applyFill="1" applyBorder="1" applyAlignment="1">
      <alignment horizontal="centerContinuous"/>
    </xf>
    <xf numFmtId="0" fontId="8" fillId="18" borderId="0" xfId="0" applyFont="1" applyFill="1" applyAlignment="1">
      <alignment horizontal="centerContinuous"/>
    </xf>
    <xf numFmtId="0" fontId="8" fillId="16" borderId="7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/>
    </xf>
    <xf numFmtId="0" fontId="8" fillId="6" borderId="7" xfId="0" applyFont="1" applyFill="1" applyBorder="1" applyAlignment="1">
      <alignment horizontal="centerContinuous"/>
    </xf>
    <xf numFmtId="0" fontId="8" fillId="8" borderId="7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vertical="top" wrapText="1"/>
    </xf>
    <xf numFmtId="0" fontId="0" fillId="0" borderId="0" xfId="0" applyAlignment="1">
      <alignment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A50021"/>
      <color rgb="FF003399"/>
      <color rgb="FF0033CC"/>
      <color rgb="FFFF7C80"/>
      <color rgb="FF0000FF"/>
      <color rgb="FFCCECFF"/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</a:t>
            </a:r>
            <a:r>
              <a:rPr lang="en-US" sz="1200" baseline="0"/>
              <a:t> </a:t>
            </a:r>
            <a:r>
              <a:rPr lang="en-US" sz="1200"/>
              <a:t>Change in Nonagricultural</a:t>
            </a:r>
            <a:r>
              <a:rPr lang="en-US" sz="1200" baseline="0"/>
              <a:t> Employment</a:t>
            </a:r>
          </a:p>
          <a:p>
            <a:pPr>
              <a:defRPr sz="1200"/>
            </a:pPr>
            <a:r>
              <a:rPr lang="en-US" sz="1200" baseline="0"/>
              <a:t> 2009</a:t>
            </a:r>
            <a:r>
              <a:rPr lang="en-US" sz="1200"/>
              <a:t> to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466883421214234E-2"/>
          <c:y val="0.14807933218370362"/>
          <c:w val="0.84960006208799044"/>
          <c:h val="0.52527123270722331"/>
        </c:manualLayout>
      </c:layout>
      <c:barChart>
        <c:barDir val="col"/>
        <c:grouping val="clustered"/>
        <c:varyColors val="0"/>
        <c:ser>
          <c:idx val="1"/>
          <c:order val="0"/>
          <c:tx>
            <c:v>United States</c:v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14'!$M$6:$U$6</c:f>
              <c:numCache>
                <c:formatCode>#,##0.0</c:formatCode>
                <c:ptCount val="9"/>
                <c:pt idx="0">
                  <c:v>5.950485015201969</c:v>
                </c:pt>
                <c:pt idx="1">
                  <c:v>13.810823831700658</c:v>
                </c:pt>
                <c:pt idx="2">
                  <c:v>7.0297546546024003</c:v>
                </c:pt>
                <c:pt idx="3">
                  <c:v>8.9759395506064816</c:v>
                </c:pt>
                <c:pt idx="4">
                  <c:v>0.72595281306715065</c:v>
                </c:pt>
                <c:pt idx="5">
                  <c:v>13.37307297019527</c:v>
                </c:pt>
                <c:pt idx="6">
                  <c:v>10.070387129210658</c:v>
                </c:pt>
                <c:pt idx="7">
                  <c:v>12.582264361405466</c:v>
                </c:pt>
                <c:pt idx="8">
                  <c:v>-2.5350262697022767</c:v>
                </c:pt>
              </c:numCache>
            </c:numRef>
          </c:val>
        </c:ser>
        <c:ser>
          <c:idx val="2"/>
          <c:order val="1"/>
          <c:tx>
            <c:v>SREB states</c:v>
          </c:tx>
          <c:spPr>
            <a:solidFill>
              <a:srgbClr val="A50021"/>
            </a:solidFill>
          </c:spPr>
          <c:invertIfNegative val="0"/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14'!$M$7:$U$7</c:f>
              <c:numCache>
                <c:formatCode>#,##0.0</c:formatCode>
                <c:ptCount val="9"/>
                <c:pt idx="0">
                  <c:v>7.0212459318246161</c:v>
                </c:pt>
                <c:pt idx="1">
                  <c:v>4.4006927998303347</c:v>
                </c:pt>
                <c:pt idx="2">
                  <c:v>2.4149231157045556</c:v>
                </c:pt>
                <c:pt idx="3">
                  <c:v>7.3123007584917978</c:v>
                </c:pt>
                <c:pt idx="4">
                  <c:v>-4.2048579285059748</c:v>
                </c:pt>
                <c:pt idx="5">
                  <c:v>13.676470588235304</c:v>
                </c:pt>
                <c:pt idx="6">
                  <c:v>9.998393832316081</c:v>
                </c:pt>
                <c:pt idx="7">
                  <c:v>10.951921336791939</c:v>
                </c:pt>
                <c:pt idx="8">
                  <c:v>-1.0313433543553299</c:v>
                </c:pt>
              </c:numCache>
            </c:numRef>
          </c:val>
        </c:ser>
        <c:ser>
          <c:idx val="0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14'!$M$13:$U$13</c:f>
              <c:numCache>
                <c:formatCode>#,##0.0</c:formatCode>
                <c:ptCount val="9"/>
                <c:pt idx="0">
                  <c:v>6.5511140739981144</c:v>
                </c:pt>
                <c:pt idx="1">
                  <c:v>-5.7648401826484141</c:v>
                </c:pt>
                <c:pt idx="2">
                  <c:v>2.6271660145332523</c:v>
                </c:pt>
                <c:pt idx="3">
                  <c:v>6.4598852118695786</c:v>
                </c:pt>
                <c:pt idx="4">
                  <c:v>2.5812619502868097</c:v>
                </c:pt>
                <c:pt idx="5">
                  <c:v>15.913422270623464</c:v>
                </c:pt>
                <c:pt idx="6">
                  <c:v>12.769164513350576</c:v>
                </c:pt>
                <c:pt idx="7">
                  <c:v>9.0298507462686732</c:v>
                </c:pt>
                <c:pt idx="8">
                  <c:v>-3.3864822915196839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35712"/>
        <c:axId val="123253888"/>
      </c:barChart>
      <c:catAx>
        <c:axId val="123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en-US"/>
          </a:p>
        </c:txPr>
        <c:crossAx val="123253888"/>
        <c:crosses val="autoZero"/>
        <c:auto val="1"/>
        <c:lblAlgn val="ctr"/>
        <c:lblOffset val="100"/>
        <c:noMultiLvlLbl val="0"/>
      </c:catAx>
      <c:valAx>
        <c:axId val="12325388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323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702445911544379"/>
          <c:y val="9.9030096584362473E-2"/>
          <c:w val="0.30203935417163769"/>
          <c:h val="8.75810204575492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107155</xdr:colOff>
      <xdr:row>40</xdr:row>
      <xdr:rowOff>150787</xdr:rowOff>
    </xdr:from>
    <xdr:to>
      <xdr:col>28</xdr:col>
      <xdr:colOff>212360</xdr:colOff>
      <xdr:row>50</xdr:row>
      <xdr:rowOff>30618</xdr:rowOff>
    </xdr:to>
    <xdr:sp macro="" textlink="">
      <xdr:nvSpPr>
        <xdr:cNvPr id="2" name="Oval Callout 1"/>
        <xdr:cNvSpPr/>
      </xdr:nvSpPr>
      <xdr:spPr>
        <a:xfrm>
          <a:off x="19573874" y="7496943"/>
          <a:ext cx="1391080" cy="1546706"/>
        </a:xfrm>
        <a:prstGeom prst="wedgeEllipseCallout">
          <a:avLst>
            <a:gd name="adj1" fmla="val -157081"/>
            <a:gd name="adj2" fmla="val 22000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 and raw data.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5363</xdr:colOff>
      <xdr:row>4</xdr:row>
      <xdr:rowOff>171903</xdr:rowOff>
    </xdr:from>
    <xdr:to>
      <xdr:col>35</xdr:col>
      <xdr:colOff>63633</xdr:colOff>
      <xdr:row>33</xdr:row>
      <xdr:rowOff>31750</xdr:rowOff>
    </xdr:to>
    <xdr:graphicFrame macro="">
      <xdr:nvGraphicFramePr>
        <xdr:cNvPr id="30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628195</xdr:colOff>
      <xdr:row>30</xdr:row>
      <xdr:rowOff>86630</xdr:rowOff>
    </xdr:from>
    <xdr:to>
      <xdr:col>33</xdr:col>
      <xdr:colOff>451302</xdr:colOff>
      <xdr:row>40</xdr:row>
      <xdr:rowOff>137885</xdr:rowOff>
    </xdr:to>
    <xdr:sp macro="" textlink="">
      <xdr:nvSpPr>
        <xdr:cNvPr id="5" name="Oval Callout 4"/>
        <xdr:cNvSpPr/>
      </xdr:nvSpPr>
      <xdr:spPr>
        <a:xfrm>
          <a:off x="21371528" y="5537047"/>
          <a:ext cx="3051024" cy="1638755"/>
        </a:xfrm>
        <a:prstGeom prst="wedgeEllipseCallout">
          <a:avLst>
            <a:gd name="adj1" fmla="val -36674"/>
            <a:gd name="adj2" fmla="val -1844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0">
              <a:solidFill>
                <a:srgbClr val="C00000"/>
              </a:solidFill>
            </a:rPr>
            <a:t>Click</a:t>
          </a:r>
          <a:r>
            <a:rPr lang="en-US" sz="1000" b="1" i="0" baseline="0">
              <a:solidFill>
                <a:srgbClr val="C00000"/>
              </a:solidFill>
            </a:rPr>
            <a:t> on state bar to see state highlighted  above.  Move highlight box from state to state to change view.</a:t>
          </a:r>
          <a:endParaRPr lang="en-US" sz="1000" b="1" i="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6"/>
  </sheetPr>
  <dimension ref="A1:W111"/>
  <sheetViews>
    <sheetView showGridLines="0" tabSelected="1" view="pageBreakPreview" topLeftCell="A22" zoomScale="90" zoomScaleNormal="100" zoomScaleSheetLayoutView="90" workbookViewId="0">
      <selection activeCell="D12" sqref="D12"/>
    </sheetView>
  </sheetViews>
  <sheetFormatPr defaultColWidth="9.7109375" defaultRowHeight="12.75" x14ac:dyDescent="0.2"/>
  <cols>
    <col min="1" max="1" width="8.28515625" style="2" customWidth="1"/>
    <col min="2" max="2" width="12.42578125" style="2" customWidth="1"/>
    <col min="3" max="3" width="9" style="2" customWidth="1"/>
    <col min="4" max="4" width="12.42578125" style="2" customWidth="1"/>
    <col min="5" max="5" width="13.28515625" style="2" customWidth="1"/>
    <col min="6" max="6" width="13.7109375" style="2" customWidth="1"/>
    <col min="7" max="7" width="11" style="2" customWidth="1"/>
    <col min="8" max="8" width="11.7109375" style="2" customWidth="1"/>
    <col min="9" max="10" width="11" style="2" customWidth="1"/>
    <col min="11" max="11" width="12" style="2" customWidth="1"/>
    <col min="12" max="12" width="2.28515625" style="79" customWidth="1"/>
    <col min="13" max="13" width="8.140625" style="60" customWidth="1"/>
    <col min="14" max="14" width="11.85546875" style="60" customWidth="1"/>
    <col min="15" max="15" width="13.28515625" style="60" customWidth="1"/>
    <col min="16" max="16" width="14" style="60" customWidth="1"/>
    <col min="17" max="17" width="11.85546875" style="60" customWidth="1"/>
    <col min="18" max="18" width="12.42578125" style="60" customWidth="1"/>
    <col min="19" max="19" width="11" style="60" customWidth="1"/>
    <col min="20" max="21" width="11.5703125" style="60" customWidth="1"/>
    <col min="22" max="22" width="19.28515625" style="49" customWidth="1"/>
    <col min="23" max="16384" width="9.7109375" style="2"/>
  </cols>
  <sheetData>
    <row r="1" spans="1:22" x14ac:dyDescent="0.2">
      <c r="A1" s="22" t="s">
        <v>73</v>
      </c>
      <c r="B1" s="22"/>
      <c r="C1" s="42"/>
      <c r="D1" s="3"/>
      <c r="E1" s="42"/>
      <c r="F1" s="42"/>
      <c r="G1" s="42"/>
      <c r="H1" s="42"/>
      <c r="I1" s="42"/>
      <c r="J1" s="42"/>
      <c r="K1" s="42"/>
      <c r="L1" s="74"/>
      <c r="M1" s="43"/>
      <c r="N1" s="43"/>
      <c r="O1" s="43"/>
      <c r="P1" s="43"/>
      <c r="Q1" s="43"/>
      <c r="R1" s="43"/>
      <c r="S1" s="43"/>
      <c r="T1" s="43"/>
      <c r="U1" s="43"/>
      <c r="V1" s="44" t="s">
        <v>73</v>
      </c>
    </row>
    <row r="2" spans="1:22" x14ac:dyDescent="0.2">
      <c r="A2" s="22" t="s">
        <v>2</v>
      </c>
      <c r="B2" s="22"/>
      <c r="C2" s="42"/>
      <c r="E2" s="42"/>
      <c r="F2" s="42"/>
      <c r="G2" s="42"/>
      <c r="H2" s="42"/>
      <c r="I2" s="42"/>
      <c r="J2" s="42"/>
      <c r="K2" s="42"/>
      <c r="L2" s="74"/>
      <c r="M2" s="43"/>
      <c r="N2" s="43"/>
      <c r="O2" s="43"/>
      <c r="P2" s="43"/>
      <c r="Q2" s="43"/>
      <c r="R2" s="43"/>
      <c r="S2" s="43"/>
      <c r="T2" s="43"/>
      <c r="U2" s="43"/>
      <c r="V2" s="1" t="s">
        <v>21</v>
      </c>
    </row>
    <row r="3" spans="1:22" x14ac:dyDescent="0.2">
      <c r="A3" s="45"/>
      <c r="B3" s="45"/>
      <c r="C3" s="46"/>
      <c r="D3" s="46"/>
      <c r="E3" s="46"/>
      <c r="F3" s="46"/>
      <c r="G3" s="46"/>
      <c r="H3" s="46"/>
      <c r="I3" s="46"/>
      <c r="J3" s="46"/>
      <c r="K3" s="46"/>
      <c r="L3" s="61"/>
      <c r="M3" s="48"/>
      <c r="N3" s="48"/>
      <c r="O3" s="48"/>
      <c r="P3" s="48"/>
      <c r="Q3" s="48"/>
      <c r="R3" s="48"/>
      <c r="S3" s="48"/>
      <c r="T3" s="48"/>
      <c r="U3" s="48"/>
    </row>
    <row r="4" spans="1:22" x14ac:dyDescent="0.2">
      <c r="A4" s="50"/>
      <c r="B4" s="50"/>
      <c r="C4" s="41" t="s">
        <v>92</v>
      </c>
      <c r="D4" s="41"/>
      <c r="E4" s="41"/>
      <c r="F4" s="41"/>
      <c r="G4" s="41"/>
      <c r="H4" s="41"/>
      <c r="I4" s="41"/>
      <c r="J4" s="41"/>
      <c r="K4" s="41"/>
      <c r="L4" s="74"/>
      <c r="M4" s="80" t="s">
        <v>93</v>
      </c>
      <c r="N4" s="51"/>
      <c r="O4" s="51"/>
      <c r="P4" s="51"/>
      <c r="Q4" s="51"/>
      <c r="R4" s="51"/>
      <c r="S4" s="51"/>
      <c r="T4" s="51"/>
      <c r="U4" s="51"/>
      <c r="V4" s="52"/>
    </row>
    <row r="5" spans="1:22" ht="66.75" customHeight="1" x14ac:dyDescent="0.2">
      <c r="A5" s="53"/>
      <c r="B5" s="53"/>
      <c r="C5" s="54" t="s">
        <v>3</v>
      </c>
      <c r="D5" s="55" t="s">
        <v>68</v>
      </c>
      <c r="E5" s="55" t="s">
        <v>0</v>
      </c>
      <c r="F5" s="56" t="s">
        <v>69</v>
      </c>
      <c r="G5" s="56" t="s">
        <v>23</v>
      </c>
      <c r="H5" s="56" t="s">
        <v>24</v>
      </c>
      <c r="I5" s="56" t="s">
        <v>66</v>
      </c>
      <c r="J5" s="56" t="s">
        <v>67</v>
      </c>
      <c r="K5" s="55" t="s">
        <v>1</v>
      </c>
      <c r="L5" s="75"/>
      <c r="M5" s="81" t="s">
        <v>3</v>
      </c>
      <c r="N5" s="55" t="s">
        <v>68</v>
      </c>
      <c r="O5" s="55" t="s">
        <v>0</v>
      </c>
      <c r="P5" s="56" t="s">
        <v>69</v>
      </c>
      <c r="Q5" s="56" t="s">
        <v>23</v>
      </c>
      <c r="R5" s="56" t="s">
        <v>24</v>
      </c>
      <c r="S5" s="56" t="s">
        <v>66</v>
      </c>
      <c r="T5" s="56" t="s">
        <v>67</v>
      </c>
      <c r="U5" s="55" t="s">
        <v>1</v>
      </c>
      <c r="V5" s="57"/>
    </row>
    <row r="6" spans="1:22" x14ac:dyDescent="0.2">
      <c r="A6" s="23" t="s">
        <v>60</v>
      </c>
      <c r="B6" s="23"/>
      <c r="C6" s="23">
        <f>+'Non-Ag Employment'!G5</f>
        <v>139042</v>
      </c>
      <c r="D6" s="23">
        <f>+'Non-Ag Employment'!M5</f>
        <v>7087</v>
      </c>
      <c r="E6" s="23">
        <f>+'Non-Ag Employment'!S5</f>
        <v>12302</v>
      </c>
      <c r="F6" s="23">
        <f>+'Non-Ag Employment'!Y5</f>
        <v>27402</v>
      </c>
      <c r="G6" s="23">
        <f>+'Non-Ag Employment'!AE5</f>
        <v>2775</v>
      </c>
      <c r="H6" s="23">
        <f>+'Non-Ag Employment'!AK5</f>
        <v>27578</v>
      </c>
      <c r="I6" s="23">
        <f>+'Non-Ag Employment'!AQ5</f>
        <v>21893</v>
      </c>
      <c r="J6" s="23">
        <f>+'Non-Ag Employment'!AW5</f>
        <v>20186</v>
      </c>
      <c r="K6" s="23">
        <f>+'Non-Ag Employment'!BC5</f>
        <v>22261</v>
      </c>
      <c r="L6" s="76"/>
      <c r="M6" s="82">
        <f>(('Non-Ag Employment'!G5-'Non-Ag Employment'!B5)/'Non-Ag Employment'!B5)*100</f>
        <v>5.950485015201969</v>
      </c>
      <c r="N6" s="65">
        <f>(('Non-Ag Employment'!M5-'Non-Ag Employment'!H5)/'Non-Ag Employment'!H5)*100</f>
        <v>13.810823831700658</v>
      </c>
      <c r="O6" s="65">
        <f>(('Non-Ag Employment'!S5-'Non-Ag Employment'!N5)/'Non-Ag Employment'!N5)*100</f>
        <v>7.0297546546024003</v>
      </c>
      <c r="P6" s="65">
        <f>(('Non-Ag Employment'!Y5-'Non-Ag Employment'!T5)/'Non-Ag Employment'!T5)*100</f>
        <v>8.9759395506064816</v>
      </c>
      <c r="Q6" s="65">
        <f>(('Non-Ag Employment'!AE5-'Non-Ag Employment'!Z5)/'Non-Ag Employment'!Z5)*100</f>
        <v>0.72595281306715065</v>
      </c>
      <c r="R6" s="65">
        <f>(('Non-Ag Employment'!AK5-'Non-Ag Employment'!AF5)/'Non-Ag Employment'!AF5)*100</f>
        <v>13.37307297019527</v>
      </c>
      <c r="S6" s="65">
        <f>(('Non-Ag Employment'!AQ5-'Non-Ag Employment'!AL5)/'Non-Ag Employment'!AL5)*100</f>
        <v>10.070387129210658</v>
      </c>
      <c r="T6" s="65">
        <f>(('Non-Ag Employment'!AW5-'Non-Ag Employment'!AR5)/'Non-Ag Employment'!AR5)*100</f>
        <v>12.582264361405466</v>
      </c>
      <c r="U6" s="65">
        <f>(('Non-Ag Employment'!BC5-'Non-Ag Employment'!AX5)/'Non-Ag Employment'!AX5)*100</f>
        <v>-2.5350262697022767</v>
      </c>
      <c r="V6" s="32" t="s">
        <v>60</v>
      </c>
    </row>
    <row r="7" spans="1:22" x14ac:dyDescent="0.2">
      <c r="A7" s="24" t="s">
        <v>4</v>
      </c>
      <c r="B7" s="24"/>
      <c r="C7" s="24">
        <f>+'Non-Ag Employment'!G6</f>
        <v>49753.000000000007</v>
      </c>
      <c r="D7" s="24">
        <f>+'Non-Ag Employment'!M6</f>
        <v>2953.6</v>
      </c>
      <c r="E7" s="24">
        <f>+'Non-Ag Employment'!S6</f>
        <v>4062.7999999999997</v>
      </c>
      <c r="F7" s="24">
        <f>+'Non-Ag Employment'!Y6</f>
        <v>9762.1999999999989</v>
      </c>
      <c r="G7" s="24">
        <f>+'Non-Ag Employment'!AE6</f>
        <v>836.1</v>
      </c>
      <c r="H7" s="24">
        <f>+'Non-Ag Employment'!AK6</f>
        <v>9585.2000000000007</v>
      </c>
      <c r="I7" s="24">
        <f>+'Non-Ag Employment'!AQ6</f>
        <v>6848.4999999999982</v>
      </c>
      <c r="J7" s="24">
        <f>+'Non-Ag Employment'!AW6</f>
        <v>7356.9999999999991</v>
      </c>
      <c r="K7" s="24">
        <f>+'Non-Ag Employment'!BC6</f>
        <v>8348.6</v>
      </c>
      <c r="L7" s="76"/>
      <c r="M7" s="83">
        <f>(('Non-Ag Employment'!G6-'Non-Ag Employment'!B6)/'Non-Ag Employment'!B6)*100</f>
        <v>7.0212459318246161</v>
      </c>
      <c r="N7" s="63">
        <f>(('Non-Ag Employment'!M6-'Non-Ag Employment'!H6)/'Non-Ag Employment'!H6)*100</f>
        <v>4.4006927998303347</v>
      </c>
      <c r="O7" s="63">
        <f>(('Non-Ag Employment'!S6-'Non-Ag Employment'!N6)/'Non-Ag Employment'!N6)*100</f>
        <v>2.4149231157045556</v>
      </c>
      <c r="P7" s="63">
        <f>(('Non-Ag Employment'!Y6-'Non-Ag Employment'!T6)/'Non-Ag Employment'!T6)*100</f>
        <v>7.3123007584917978</v>
      </c>
      <c r="Q7" s="63">
        <f>(('Non-Ag Employment'!AE6-'Non-Ag Employment'!Z6)/'Non-Ag Employment'!Z6)*100</f>
        <v>-4.2048579285059748</v>
      </c>
      <c r="R7" s="63">
        <f>(('Non-Ag Employment'!AK6-'Non-Ag Employment'!AF6)/'Non-Ag Employment'!AF6)*100</f>
        <v>13.676470588235304</v>
      </c>
      <c r="S7" s="63">
        <f>(('Non-Ag Employment'!AQ6-'Non-Ag Employment'!AL6)/'Non-Ag Employment'!AL6)*100</f>
        <v>9.998393832316081</v>
      </c>
      <c r="T7" s="63">
        <f>(('Non-Ag Employment'!AW6-'Non-Ag Employment'!AR6)/'Non-Ag Employment'!AR6)*100</f>
        <v>10.951921336791939</v>
      </c>
      <c r="U7" s="63">
        <f>(('Non-Ag Employment'!BC6-'Non-Ag Employment'!AX6)/'Non-Ag Employment'!AX6)*100</f>
        <v>-1.0313433543553299</v>
      </c>
      <c r="V7" s="33" t="s">
        <v>4</v>
      </c>
    </row>
    <row r="8" spans="1:22" x14ac:dyDescent="0.2">
      <c r="A8" s="24" t="s">
        <v>65</v>
      </c>
      <c r="B8" s="24"/>
      <c r="C8" s="63">
        <f>+'Non-Ag Employment'!G7</f>
        <v>35.782713137037739</v>
      </c>
      <c r="D8" s="63">
        <f>+'Non-Ag Employment'!M7</f>
        <v>41.676308734302239</v>
      </c>
      <c r="E8" s="63">
        <f>+'Non-Ag Employment'!S7</f>
        <v>33.025524304991052</v>
      </c>
      <c r="F8" s="63">
        <f>+'Non-Ag Employment'!Y7</f>
        <v>35.625866725056561</v>
      </c>
      <c r="G8" s="63">
        <f>+'Non-Ag Employment'!AE7</f>
        <v>30.129729729729732</v>
      </c>
      <c r="H8" s="63">
        <f>+'Non-Ag Employment'!AK7</f>
        <v>34.756690115309311</v>
      </c>
      <c r="I8" s="63">
        <f>+'Non-Ag Employment'!AQ7</f>
        <v>31.28168821084364</v>
      </c>
      <c r="J8" s="63">
        <f>+'Non-Ag Employment'!AW7</f>
        <v>36.44605171901317</v>
      </c>
      <c r="K8" s="63">
        <f>+'Non-Ag Employment'!BC7</f>
        <v>37.503256816854588</v>
      </c>
      <c r="L8" s="77"/>
      <c r="M8" s="83"/>
      <c r="N8" s="63"/>
      <c r="O8" s="63"/>
      <c r="P8" s="63"/>
      <c r="Q8" s="63"/>
      <c r="R8" s="63"/>
      <c r="S8" s="63"/>
      <c r="T8" s="63"/>
      <c r="U8" s="63"/>
      <c r="V8" s="33"/>
    </row>
    <row r="9" spans="1:22" x14ac:dyDescent="0.2">
      <c r="A9" s="25" t="s">
        <v>5</v>
      </c>
      <c r="B9" s="25"/>
      <c r="C9" s="25">
        <f>+'Non-Ag Employment'!G8</f>
        <v>1923.2</v>
      </c>
      <c r="D9" s="25">
        <f>+'Non-Ag Employment'!M8</f>
        <v>91.3</v>
      </c>
      <c r="E9" s="25">
        <f>+'Non-Ag Employment'!S8</f>
        <v>252.6</v>
      </c>
      <c r="F9" s="25">
        <f>+'Non-Ag Employment'!Y8</f>
        <v>373.1</v>
      </c>
      <c r="G9" s="25">
        <f>+'Non-Ag Employment'!AE8</f>
        <v>22</v>
      </c>
      <c r="H9" s="25">
        <f>+'Non-Ag Employment'!AK8</f>
        <v>317.8</v>
      </c>
      <c r="I9" s="25">
        <f>+'Non-Ag Employment'!AQ8</f>
        <v>223.9</v>
      </c>
      <c r="J9" s="25">
        <f>+'Non-Ag Employment'!AW8</f>
        <v>264.7</v>
      </c>
      <c r="K9" s="25">
        <f>+'Non-Ag Employment'!BC8</f>
        <v>377.9</v>
      </c>
      <c r="L9" s="78"/>
      <c r="M9" s="84">
        <f>(('Non-Ag Employment'!G8-'Non-Ag Employment'!B8)/'Non-Ag Employment'!B8)*100</f>
        <v>1.9454015372382745</v>
      </c>
      <c r="N9" s="66">
        <f>(('Non-Ag Employment'!M8-'Non-Ag Employment'!H8)/'Non-Ag Employment'!H8)*100</f>
        <v>-11.787439613526573</v>
      </c>
      <c r="O9" s="66">
        <f>(('Non-Ag Employment'!S8-'Non-Ag Employment'!N8)/'Non-Ag Employment'!N8)*100</f>
        <v>2.3500810372771404</v>
      </c>
      <c r="P9" s="66">
        <f>(('Non-Ag Employment'!Y8-'Non-Ag Employment'!T8)/'Non-Ag Employment'!T8)*100</f>
        <v>1.9956260251503586</v>
      </c>
      <c r="Q9" s="66">
        <f>(('Non-Ag Employment'!AE8-'Non-Ag Employment'!Z8)/'Non-Ag Employment'!Z8)*100</f>
        <v>-12.350597609561758</v>
      </c>
      <c r="R9" s="66">
        <f>(('Non-Ag Employment'!AK8-'Non-Ag Employment'!AF8)/'Non-Ag Employment'!AF8)*100</f>
        <v>5.8980339886704387</v>
      </c>
      <c r="S9" s="66">
        <f>(('Non-Ag Employment'!AQ8-'Non-Ag Employment'!AL8)/'Non-Ag Employment'!AL8)*100</f>
        <v>6.1137440758293868</v>
      </c>
      <c r="T9" s="66">
        <f>(('Non-Ag Employment'!AW8-'Non-Ag Employment'!AR8)/'Non-Ag Employment'!AR8)*100</f>
        <v>5.7953637090327739</v>
      </c>
      <c r="U9" s="66">
        <f>(('Non-Ag Employment'!BC8-'Non-Ag Employment'!AX8)/'Non-Ag Employment'!AX8)*100</f>
        <v>-1.5885416666666725</v>
      </c>
      <c r="V9" s="34" t="s">
        <v>5</v>
      </c>
    </row>
    <row r="10" spans="1:22" x14ac:dyDescent="0.2">
      <c r="A10" s="25" t="s">
        <v>6</v>
      </c>
      <c r="B10" s="25"/>
      <c r="C10" s="25">
        <f>+'Non-Ag Employment'!G9</f>
        <v>1188.8</v>
      </c>
      <c r="D10" s="25">
        <f>+'Non-Ag Employment'!M9</f>
        <v>54.8</v>
      </c>
      <c r="E10" s="25">
        <f>+'Non-Ag Employment'!S9</f>
        <v>154.69999999999999</v>
      </c>
      <c r="F10" s="25">
        <f>+'Non-Ag Employment'!Y9</f>
        <v>244.8</v>
      </c>
      <c r="G10" s="25">
        <f>+'Non-Ag Employment'!AE9</f>
        <v>13.7</v>
      </c>
      <c r="H10" s="25">
        <f>+'Non-Ag Employment'!AK9</f>
        <v>183.3</v>
      </c>
      <c r="I10" s="25">
        <f>+'Non-Ag Employment'!AQ9</f>
        <v>172.2</v>
      </c>
      <c r="J10" s="25">
        <f>+'Non-Ag Employment'!AW9</f>
        <v>152.1</v>
      </c>
      <c r="K10" s="25">
        <f>+'Non-Ag Employment'!BC9</f>
        <v>213.4</v>
      </c>
      <c r="L10" s="78"/>
      <c r="M10" s="84">
        <f>(('Non-Ag Employment'!G9-'Non-Ag Employment'!B9)/'Non-Ag Employment'!B9)*100</f>
        <v>2.0516782556442492</v>
      </c>
      <c r="N10" s="66">
        <f>(('Non-Ag Employment'!M9-'Non-Ag Employment'!H9)/'Non-Ag Employment'!H9)*100</f>
        <v>-11.470113085621984</v>
      </c>
      <c r="O10" s="66">
        <f>(('Non-Ag Employment'!S9-'Non-Ag Employment'!N9)/'Non-Ag Employment'!N9)*100</f>
        <v>-5.4978619425778872</v>
      </c>
      <c r="P10" s="66">
        <f>(('Non-Ag Employment'!Y9-'Non-Ag Employment'!T9)/'Non-Ag Employment'!T9)*100</f>
        <v>3.9049235993208899</v>
      </c>
      <c r="Q10" s="66">
        <f>(('Non-Ag Employment'!AE9-'Non-Ag Employment'!Z9)/'Non-Ag Employment'!Z9)*100</f>
        <v>-15.432098765432102</v>
      </c>
      <c r="R10" s="66">
        <f>(('Non-Ag Employment'!AK9-'Non-Ag Employment'!AF9)/'Non-Ag Employment'!AF9)*100</f>
        <v>11.904761904761903</v>
      </c>
      <c r="S10" s="66">
        <f>(('Non-Ag Employment'!AQ9-'Non-Ag Employment'!AL9)/'Non-Ag Employment'!AL9)*100</f>
        <v>5.8389674247080521</v>
      </c>
      <c r="T10" s="66">
        <f>(('Non-Ag Employment'!AW9-'Non-Ag Employment'!AR9)/'Non-Ag Employment'!AR9)*100</f>
        <v>5.4785020804438327</v>
      </c>
      <c r="U10" s="66">
        <f>(('Non-Ag Employment'!BC9-'Non-Ag Employment'!AX9)/'Non-Ag Employment'!AX9)*100</f>
        <v>-1.6589861751152049</v>
      </c>
      <c r="V10" s="34" t="s">
        <v>6</v>
      </c>
    </row>
    <row r="11" spans="1:22" x14ac:dyDescent="0.2">
      <c r="A11" s="25" t="s">
        <v>7</v>
      </c>
      <c r="B11" s="25"/>
      <c r="C11" s="25">
        <f>+'Non-Ag Employment'!G10</f>
        <v>437.7</v>
      </c>
      <c r="D11" s="25">
        <f>+'Non-Ag Employment'!M10</f>
        <v>20.399999999999999</v>
      </c>
      <c r="E11" s="25">
        <f>+'Non-Ag Employment'!S10</f>
        <v>25.7</v>
      </c>
      <c r="F11" s="25">
        <f>+'Non-Ag Employment'!Y10</f>
        <v>79.5</v>
      </c>
      <c r="G11" s="25">
        <f>+'Non-Ag Employment'!AE10</f>
        <v>4.9000000000000004</v>
      </c>
      <c r="H11" s="25">
        <f>+'Non-Ag Employment'!AK10</f>
        <v>104.6</v>
      </c>
      <c r="I11" s="25">
        <f>+'Non-Ag Employment'!AQ10</f>
        <v>72.5</v>
      </c>
      <c r="J11" s="25">
        <f>+'Non-Ag Employment'!AW10</f>
        <v>65.199999999999989</v>
      </c>
      <c r="K11" s="25">
        <f>+'Non-Ag Employment'!BC10</f>
        <v>64.900000000000006</v>
      </c>
      <c r="L11" s="78"/>
      <c r="M11" s="84">
        <f>(('Non-Ag Employment'!G10-'Non-Ag Employment'!B10)/'Non-Ag Employment'!B10)*100</f>
        <v>5.0648103696591367</v>
      </c>
      <c r="N11" s="66">
        <f>(('Non-Ag Employment'!M10-'Non-Ag Employment'!H10)/'Non-Ag Employment'!H10)*100</f>
        <v>1.9999999999999927</v>
      </c>
      <c r="O11" s="66">
        <f>(('Non-Ag Employment'!S10-'Non-Ag Employment'!N10)/'Non-Ag Employment'!N10)*100</f>
        <v>-7.8853046594982059</v>
      </c>
      <c r="P11" s="66">
        <f>(('Non-Ag Employment'!Y10-'Non-Ag Employment'!T10)/'Non-Ag Employment'!T10)*100</f>
        <v>5.5776892430278924</v>
      </c>
      <c r="Q11" s="66">
        <f>(('Non-Ag Employment'!AE10-'Non-Ag Employment'!Z10)/'Non-Ag Employment'!Z10)*100</f>
        <v>-24.61538461538461</v>
      </c>
      <c r="R11" s="66">
        <f>(('Non-Ag Employment'!AK10-'Non-Ag Employment'!AF10)/'Non-Ag Employment'!AF10)*100</f>
        <v>5.1256281407035118</v>
      </c>
      <c r="S11" s="66">
        <f>(('Non-Ag Employment'!AQ10-'Non-Ag Employment'!AL10)/'Non-Ag Employment'!AL10)*100</f>
        <v>13.814756671899525</v>
      </c>
      <c r="T11" s="66">
        <f>(('Non-Ag Employment'!AW10-'Non-Ag Employment'!AR10)/'Non-Ag Employment'!AR10)*100</f>
        <v>7.7685950413222962</v>
      </c>
      <c r="U11" s="66">
        <f>(('Non-Ag Employment'!BC10-'Non-Ag Employment'!AX10)/'Non-Ag Employment'!AX10)*100</f>
        <v>2.5276461295418775</v>
      </c>
      <c r="V11" s="34" t="s">
        <v>7</v>
      </c>
    </row>
    <row r="12" spans="1:22" x14ac:dyDescent="0.2">
      <c r="A12" s="25" t="s">
        <v>8</v>
      </c>
      <c r="B12" s="25"/>
      <c r="C12" s="25">
        <f>+'Non-Ag Employment'!G11</f>
        <v>7824.5</v>
      </c>
      <c r="D12" s="25">
        <f>+'Non-Ag Employment'!M11</f>
        <v>403.09999999999997</v>
      </c>
      <c r="E12" s="25">
        <f>+'Non-Ag Employment'!S11</f>
        <v>330.5</v>
      </c>
      <c r="F12" s="25">
        <f>+'Non-Ag Employment'!Y11</f>
        <v>1622.6</v>
      </c>
      <c r="G12" s="25">
        <f>+'Non-Ag Employment'!AE11</f>
        <v>136.19999999999999</v>
      </c>
      <c r="H12" s="25">
        <f>+'Non-Ag Employment'!AK11</f>
        <v>1687.6000000000001</v>
      </c>
      <c r="I12" s="25">
        <f>+'Non-Ag Employment'!AQ11</f>
        <v>1160.0999999999999</v>
      </c>
      <c r="J12" s="25">
        <f>+'Non-Ag Employment'!AW11</f>
        <v>1409.6999999999998</v>
      </c>
      <c r="K12" s="25">
        <f>+'Non-Ag Employment'!BC11</f>
        <v>1074.7</v>
      </c>
      <c r="L12" s="78"/>
      <c r="M12" s="84">
        <f>(('Non-Ag Employment'!G11-'Non-Ag Employment'!B11)/'Non-Ag Employment'!B11)*100</f>
        <v>8.1882665265544823</v>
      </c>
      <c r="N12" s="66">
        <f>(('Non-Ag Employment'!M11-'Non-Ag Employment'!H11)/'Non-Ag Employment'!H11)*100</f>
        <v>0.24869435463813558</v>
      </c>
      <c r="O12" s="66">
        <f>(('Non-Ag Employment'!S11-'Non-Ag Employment'!N11)/'Non-Ag Employment'!N11)*100</f>
        <v>1.9746991669237817</v>
      </c>
      <c r="P12" s="66">
        <f>(('Non-Ag Employment'!Y11-'Non-Ag Employment'!T11)/'Non-Ag Employment'!T11)*100</f>
        <v>9.1116939008809101</v>
      </c>
      <c r="Q12" s="66">
        <f>(('Non-Ag Employment'!AE11-'Non-Ag Employment'!Z11)/'Non-Ag Employment'!Z11)*100</f>
        <v>-5.2851182197496671</v>
      </c>
      <c r="R12" s="66">
        <f>(('Non-Ag Employment'!AK11-'Non-Ag Employment'!AF11)/'Non-Ag Employment'!AF11)*100</f>
        <v>13.934647583040801</v>
      </c>
      <c r="S12" s="66">
        <f>(('Non-Ag Employment'!AQ11-'Non-Ag Employment'!AL11)/'Non-Ag Employment'!AL11)*100</f>
        <v>10.359589041095877</v>
      </c>
      <c r="T12" s="66">
        <f>(('Non-Ag Employment'!AW11-'Non-Ag Employment'!AR11)/'Non-Ag Employment'!AR11)*100</f>
        <v>14.768379060490098</v>
      </c>
      <c r="U12" s="66">
        <f>(('Non-Ag Employment'!BC11-'Non-Ag Employment'!AX11)/'Non-Ag Employment'!AX11)*100</f>
        <v>-3.5797595549972963</v>
      </c>
      <c r="V12" s="34" t="s">
        <v>8</v>
      </c>
    </row>
    <row r="13" spans="1:22" x14ac:dyDescent="0.2">
      <c r="A13" s="26" t="s">
        <v>9</v>
      </c>
      <c r="B13" s="26"/>
      <c r="C13" s="26">
        <f>+'Non-Ag Employment'!G12</f>
        <v>4155.6000000000004</v>
      </c>
      <c r="D13" s="26">
        <f>+'Non-Ag Employment'!M12</f>
        <v>165.1</v>
      </c>
      <c r="E13" s="26">
        <f>+'Non-Ag Employment'!S12</f>
        <v>367.2</v>
      </c>
      <c r="F13" s="26">
        <f>+'Non-Ag Employment'!Y12</f>
        <v>871.8</v>
      </c>
      <c r="G13" s="26">
        <f>+'Non-Ag Employment'!AE12</f>
        <v>107.3</v>
      </c>
      <c r="H13" s="26">
        <f>+'Non-Ag Employment'!AK12</f>
        <v>851.5</v>
      </c>
      <c r="I13" s="26">
        <f>+'Non-Ag Employment'!AQ12</f>
        <v>523.70000000000005</v>
      </c>
      <c r="J13" s="26">
        <f>+'Non-Ag Employment'!AW12</f>
        <v>584.40000000000009</v>
      </c>
      <c r="K13" s="26">
        <f>+'Non-Ag Employment'!BC12</f>
        <v>684.7</v>
      </c>
      <c r="L13" s="27"/>
      <c r="M13" s="85">
        <f>(('Non-Ag Employment'!G12-'Non-Ag Employment'!B12)/'Non-Ag Employment'!B12)*100</f>
        <v>6.5511140739981144</v>
      </c>
      <c r="N13" s="64">
        <f>(('Non-Ag Employment'!M12-'Non-Ag Employment'!H12)/'Non-Ag Employment'!H12)*100</f>
        <v>-5.7648401826484141</v>
      </c>
      <c r="O13" s="64">
        <f>(('Non-Ag Employment'!S12-'Non-Ag Employment'!N12)/'Non-Ag Employment'!N12)*100</f>
        <v>2.6271660145332523</v>
      </c>
      <c r="P13" s="64">
        <f>(('Non-Ag Employment'!Y12-'Non-Ag Employment'!T12)/'Non-Ag Employment'!T12)*100</f>
        <v>6.4598852118695786</v>
      </c>
      <c r="Q13" s="64">
        <f>(('Non-Ag Employment'!AE12-'Non-Ag Employment'!Z12)/'Non-Ag Employment'!Z12)*100</f>
        <v>2.5812619502868097</v>
      </c>
      <c r="R13" s="64">
        <f>(('Non-Ag Employment'!AK12-'Non-Ag Employment'!AF12)/'Non-Ag Employment'!AF12)*100</f>
        <v>15.913422270623464</v>
      </c>
      <c r="S13" s="64">
        <f>(('Non-Ag Employment'!AQ12-'Non-Ag Employment'!AL12)/'Non-Ag Employment'!AL12)*100</f>
        <v>12.769164513350576</v>
      </c>
      <c r="T13" s="64">
        <f>(('Non-Ag Employment'!AW12-'Non-Ag Employment'!AR12)/'Non-Ag Employment'!AR12)*100</f>
        <v>9.0298507462686732</v>
      </c>
      <c r="U13" s="64">
        <f>(('Non-Ag Employment'!BC12-'Non-Ag Employment'!AX12)/'Non-Ag Employment'!AX12)*100</f>
        <v>-3.3864822915196839</v>
      </c>
      <c r="V13" s="35" t="s">
        <v>9</v>
      </c>
    </row>
    <row r="14" spans="1:22" x14ac:dyDescent="0.2">
      <c r="A14" s="26" t="s">
        <v>10</v>
      </c>
      <c r="B14" s="26"/>
      <c r="C14" s="26">
        <f>+'Non-Ag Employment'!G13</f>
        <v>1857.8</v>
      </c>
      <c r="D14" s="26">
        <f>+'Non-Ag Employment'!M13</f>
        <v>88.9</v>
      </c>
      <c r="E14" s="26">
        <f>+'Non-Ag Employment'!S13</f>
        <v>234.5</v>
      </c>
      <c r="F14" s="26">
        <f>+'Non-Ag Employment'!Y13</f>
        <v>376.8</v>
      </c>
      <c r="G14" s="26">
        <f>+'Non-Ag Employment'!AE13</f>
        <v>26.3</v>
      </c>
      <c r="H14" s="26">
        <f>+'Non-Ag Employment'!AK13</f>
        <v>300.39999999999998</v>
      </c>
      <c r="I14" s="26">
        <f>+'Non-Ag Employment'!AQ13</f>
        <v>261</v>
      </c>
      <c r="J14" s="26">
        <f>+'Non-Ag Employment'!AW13</f>
        <v>246.2</v>
      </c>
      <c r="K14" s="26">
        <f>+'Non-Ag Employment'!BC13</f>
        <v>323.60000000000002</v>
      </c>
      <c r="L14" s="27"/>
      <c r="M14" s="85">
        <f>(('Non-Ag Employment'!G13-'Non-Ag Employment'!B13)/'Non-Ag Employment'!B13)*100</f>
        <v>5.6288378439845346</v>
      </c>
      <c r="N14" s="64">
        <f>(('Non-Ag Employment'!M13-'Non-Ag Employment'!H13)/'Non-Ag Employment'!H13)*100</f>
        <v>-8.820512820512814</v>
      </c>
      <c r="O14" s="64">
        <f>(('Non-Ag Employment'!S13-'Non-Ag Employment'!N13)/'Non-Ag Employment'!N13)*100</f>
        <v>10.093896713615024</v>
      </c>
      <c r="P14" s="64">
        <f>(('Non-Ag Employment'!Y13-'Non-Ag Employment'!T13)/'Non-Ag Employment'!T13)*100</f>
        <v>3.8302562689446229</v>
      </c>
      <c r="Q14" s="64">
        <f>(('Non-Ag Employment'!AE13-'Non-Ag Employment'!Z13)/'Non-Ag Employment'!Z13)*100</f>
        <v>-2.9520295202952052</v>
      </c>
      <c r="R14" s="64">
        <f>(('Non-Ag Employment'!AK13-'Non-Ag Employment'!AF13)/'Non-Ag Employment'!AF13)*100</f>
        <v>15.805705474171166</v>
      </c>
      <c r="S14" s="64">
        <f>(('Non-Ag Employment'!AQ13-'Non-Ag Employment'!AL13)/'Non-Ag Employment'!AL13)*100</f>
        <v>4.5254305166199487</v>
      </c>
      <c r="T14" s="64">
        <f>(('Non-Ag Employment'!AW13-'Non-Ag Employment'!AR13)/'Non-Ag Employment'!AR13)*100</f>
        <v>3.3585222502099077</v>
      </c>
      <c r="U14" s="64">
        <f>(('Non-Ag Employment'!BC13-'Non-Ag Employment'!AX13)/'Non-Ag Employment'!AX13)*100</f>
        <v>3.9845758354755891</v>
      </c>
      <c r="V14" s="35" t="s">
        <v>10</v>
      </c>
    </row>
    <row r="15" spans="1:22" x14ac:dyDescent="0.2">
      <c r="A15" s="26" t="s">
        <v>11</v>
      </c>
      <c r="B15" s="26"/>
      <c r="C15" s="26">
        <f>+'Non-Ag Employment'!G14</f>
        <v>1980.7</v>
      </c>
      <c r="D15" s="26">
        <f>+'Non-Ag Employment'!M14</f>
        <v>193</v>
      </c>
      <c r="E15" s="26">
        <f>+'Non-Ag Employment'!S14</f>
        <v>147.69999999999999</v>
      </c>
      <c r="F15" s="26">
        <f>+'Non-Ag Employment'!Y14</f>
        <v>389.2</v>
      </c>
      <c r="G15" s="26">
        <f>+'Non-Ag Employment'!AE14</f>
        <v>26</v>
      </c>
      <c r="H15" s="26">
        <f>+'Non-Ag Employment'!AK14</f>
        <v>303.89999999999998</v>
      </c>
      <c r="I15" s="26">
        <f>+'Non-Ag Employment'!AQ14</f>
        <v>299</v>
      </c>
      <c r="J15" s="26">
        <f>+'Non-Ag Employment'!AW14</f>
        <v>292.8</v>
      </c>
      <c r="K15" s="26">
        <f>+'Non-Ag Employment'!BC14</f>
        <v>329.1</v>
      </c>
      <c r="L15" s="27"/>
      <c r="M15" s="85">
        <f>(('Non-Ag Employment'!G14-'Non-Ag Employment'!B14)/'Non-Ag Employment'!B14)*100</f>
        <v>4.1432251958567718</v>
      </c>
      <c r="N15" s="64">
        <f>(('Non-Ag Employment'!M14-'Non-Ag Employment'!H14)/'Non-Ag Employment'!H14)*100</f>
        <v>6.3947078280044227</v>
      </c>
      <c r="O15" s="64">
        <f>(('Non-Ag Employment'!S14-'Non-Ag Employment'!N14)/'Non-Ag Employment'!N14)*100</f>
        <v>3.9408866995073852</v>
      </c>
      <c r="P15" s="64">
        <f>(('Non-Ag Employment'!Y14-'Non-Ag Employment'!T14)/'Non-Ag Employment'!T14)*100</f>
        <v>5.1323608860075636</v>
      </c>
      <c r="Q15" s="64">
        <f>(('Non-Ag Employment'!AE14-'Non-Ag Employment'!Z14)/'Non-Ag Employment'!Z14)*100</f>
        <v>5.2631578947368451</v>
      </c>
      <c r="R15" s="64">
        <f>(('Non-Ag Employment'!AK14-'Non-Ag Employment'!AF14)/'Non-Ag Employment'!AF14)*100</f>
        <v>6.7814476458186768</v>
      </c>
      <c r="S15" s="64">
        <f>(('Non-Ag Employment'!AQ14-'Non-Ag Employment'!AL14)/'Non-Ag Employment'!AL14)*100</f>
        <v>12.532931878057965</v>
      </c>
      <c r="T15" s="64">
        <f>(('Non-Ag Employment'!AW14-'Non-Ag Employment'!AR14)/'Non-Ag Employment'!AR14)*100</f>
        <v>10.825132475397412</v>
      </c>
      <c r="U15" s="64">
        <f>(('Non-Ag Employment'!BC14-'Non-Ag Employment'!AX14)/'Non-Ag Employment'!AX14)*100</f>
        <v>-10.861321776814725</v>
      </c>
      <c r="V15" s="35" t="s">
        <v>11</v>
      </c>
    </row>
    <row r="16" spans="1:22" x14ac:dyDescent="0.2">
      <c r="A16" s="26" t="s">
        <v>12</v>
      </c>
      <c r="B16" s="26"/>
      <c r="C16" s="26">
        <f>+'Non-Ag Employment'!G15</f>
        <v>2619</v>
      </c>
      <c r="D16" s="26">
        <f>+'Non-Ag Employment'!M15</f>
        <v>151.1</v>
      </c>
      <c r="E16" s="26">
        <f>+'Non-Ag Employment'!S15</f>
        <v>103.4</v>
      </c>
      <c r="F16" s="26">
        <f>+'Non-Ag Employment'!Y15</f>
        <v>454.9</v>
      </c>
      <c r="G16" s="26">
        <f>+'Non-Ag Employment'!AE15</f>
        <v>37.9</v>
      </c>
      <c r="H16" s="26">
        <f>+'Non-Ag Employment'!AK15</f>
        <v>568</v>
      </c>
      <c r="I16" s="26">
        <f>+'Non-Ag Employment'!AQ15</f>
        <v>427.7</v>
      </c>
      <c r="J16" s="26">
        <f>+'Non-Ag Employment'!AW15</f>
        <v>372.2</v>
      </c>
      <c r="K16" s="26">
        <f>+'Non-Ag Employment'!BC15</f>
        <v>503.7</v>
      </c>
      <c r="L16" s="27"/>
      <c r="M16" s="85">
        <f>(('Non-Ag Employment'!G15-'Non-Ag Employment'!B15)/'Non-Ag Employment'!B15)*100</f>
        <v>3.8338024818617851</v>
      </c>
      <c r="N16" s="64">
        <f>(('Non-Ag Employment'!M15-'Non-Ag Employment'!H15)/'Non-Ag Employment'!H15)*100</f>
        <v>-2.5161290322580681</v>
      </c>
      <c r="O16" s="64">
        <f>(('Non-Ag Employment'!S15-'Non-Ag Employment'!N15)/'Non-Ag Employment'!N15)*100</f>
        <v>-12.962962962962957</v>
      </c>
      <c r="P16" s="64">
        <f>(('Non-Ag Employment'!Y15-'Non-Ag Employment'!T15)/'Non-Ag Employment'!T15)*100</f>
        <v>3.4098658786087745</v>
      </c>
      <c r="Q16" s="64">
        <f>(('Non-Ag Employment'!AE15-'Non-Ag Employment'!Z15)/'Non-Ag Employment'!Z15)*100</f>
        <v>-16.885964912280706</v>
      </c>
      <c r="R16" s="64">
        <f>(('Non-Ag Employment'!AK15-'Non-Ag Employment'!AF15)/'Non-Ag Employment'!AF15)*100</f>
        <v>7.1495944161478917</v>
      </c>
      <c r="S16" s="64">
        <f>(('Non-Ag Employment'!AQ15-'Non-Ag Employment'!AL15)/'Non-Ag Employment'!AL15)*100</f>
        <v>8.9126559714795004</v>
      </c>
      <c r="T16" s="64">
        <f>(('Non-Ag Employment'!AW15-'Non-Ag Employment'!AR15)/'Non-Ag Employment'!AR15)*100</f>
        <v>7.448036951501158</v>
      </c>
      <c r="U16" s="64">
        <f>(('Non-Ag Employment'!BC15-'Non-Ag Employment'!AX15)/'Non-Ag Employment'!AX15)*100</f>
        <v>1.9635627530364348</v>
      </c>
      <c r="V16" s="35" t="s">
        <v>12</v>
      </c>
    </row>
    <row r="17" spans="1:22" x14ac:dyDescent="0.2">
      <c r="A17" s="25" t="s">
        <v>13</v>
      </c>
      <c r="B17" s="25"/>
      <c r="C17" s="25">
        <f>+'Non-Ag Employment'!G16</f>
        <v>1119.5</v>
      </c>
      <c r="D17" s="25">
        <f>+'Non-Ag Employment'!M16</f>
        <v>58.2</v>
      </c>
      <c r="E17" s="25">
        <f>+'Non-Ag Employment'!S16</f>
        <v>139.30000000000001</v>
      </c>
      <c r="F17" s="25">
        <f>+'Non-Ag Employment'!Y16</f>
        <v>219.9</v>
      </c>
      <c r="G17" s="25">
        <f>+'Non-Ag Employment'!AE16</f>
        <v>13.1</v>
      </c>
      <c r="H17" s="25">
        <f>+'Non-Ag Employment'!AK16</f>
        <v>144.30000000000001</v>
      </c>
      <c r="I17" s="25">
        <f>+'Non-Ag Employment'!AQ16</f>
        <v>135.1</v>
      </c>
      <c r="J17" s="25">
        <f>+'Non-Ag Employment'!AW16</f>
        <v>164.7</v>
      </c>
      <c r="K17" s="25">
        <f>+'Non-Ag Employment'!BC16</f>
        <v>245.1</v>
      </c>
      <c r="L17" s="78"/>
      <c r="M17" s="84">
        <f>(('Non-Ag Employment'!G16-'Non-Ag Employment'!B16)/'Non-Ag Employment'!B16)*100</f>
        <v>1.9952623906705622</v>
      </c>
      <c r="N17" s="66">
        <f>(('Non-Ag Employment'!M16-'Non-Ag Employment'!H16)/'Non-Ag Employment'!H16)*100</f>
        <v>-2.1848739495798273</v>
      </c>
      <c r="O17" s="66">
        <f>(('Non-Ag Employment'!S16-'Non-Ag Employment'!N16)/'Non-Ag Employment'!N16)*100</f>
        <v>-1.20567375886524</v>
      </c>
      <c r="P17" s="66">
        <f>(('Non-Ag Employment'!Y16-'Non-Ag Employment'!T16)/'Non-Ag Employment'!T16)*100</f>
        <v>2.3743016759776507</v>
      </c>
      <c r="Q17" s="66">
        <f>(('Non-Ag Employment'!AE16-'Non-Ag Employment'!Z16)/'Non-Ag Employment'!Z16)*100</f>
        <v>2.3437499999999916</v>
      </c>
      <c r="R17" s="66">
        <f>(('Non-Ag Employment'!AK16-'Non-Ag Employment'!AF16)/'Non-Ag Employment'!AF16)*100</f>
        <v>8.8235294117647189</v>
      </c>
      <c r="S17" s="66">
        <f>(('Non-Ag Employment'!AQ16-'Non-Ag Employment'!AL16)/'Non-Ag Employment'!AL16)*100</f>
        <v>5.3822152886115493</v>
      </c>
      <c r="T17" s="66">
        <f>(('Non-Ag Employment'!AW16-'Non-Ag Employment'!AR16)/'Non-Ag Employment'!AR16)*100</f>
        <v>3.5849056603773515</v>
      </c>
      <c r="U17" s="66">
        <f>(('Non-Ag Employment'!BC16-'Non-Ag Employment'!AX16)/'Non-Ag Employment'!AX16)*100</f>
        <v>-1.8422106527833377</v>
      </c>
      <c r="V17" s="34" t="s">
        <v>13</v>
      </c>
    </row>
    <row r="18" spans="1:22" x14ac:dyDescent="0.2">
      <c r="A18" s="25" t="s">
        <v>14</v>
      </c>
      <c r="B18" s="25"/>
      <c r="C18" s="25">
        <f>+'Non-Ag Employment'!G17</f>
        <v>4141.8999999999996</v>
      </c>
      <c r="D18" s="25">
        <f>+'Non-Ag Employment'!M17</f>
        <v>185</v>
      </c>
      <c r="E18" s="25">
        <f>+'Non-Ag Employment'!S17</f>
        <v>449.1</v>
      </c>
      <c r="F18" s="25">
        <f>+'Non-Ag Employment'!Y17</f>
        <v>775.8</v>
      </c>
      <c r="G18" s="25">
        <f>+'Non-Ag Employment'!AE17</f>
        <v>72.400000000000006</v>
      </c>
      <c r="H18" s="25">
        <f>+'Non-Ag Employment'!AK17</f>
        <v>782.30000000000007</v>
      </c>
      <c r="I18" s="25">
        <f>+'Non-Ag Employment'!AQ17</f>
        <v>568.70000000000005</v>
      </c>
      <c r="J18" s="25">
        <f>+'Non-Ag Employment'!AW17</f>
        <v>594</v>
      </c>
      <c r="K18" s="25">
        <f>+'Non-Ag Employment'!BC17</f>
        <v>714.7</v>
      </c>
      <c r="L18" s="78"/>
      <c r="M18" s="84">
        <f>(('Non-Ag Employment'!G17-'Non-Ag Employment'!B17)/'Non-Ag Employment'!B17)*100</f>
        <v>6.0937499999999911</v>
      </c>
      <c r="N18" s="66">
        <f>(('Non-Ag Employment'!M17-'Non-Ag Employment'!H17)/'Non-Ag Employment'!H17)*100</f>
        <v>-6.7070095814422652</v>
      </c>
      <c r="O18" s="66">
        <f>(('Non-Ag Employment'!S17-'Non-Ag Employment'!N17)/'Non-Ag Employment'!N17)*100</f>
        <v>0.26791694574682867</v>
      </c>
      <c r="P18" s="66">
        <f>(('Non-Ag Employment'!Y17-'Non-Ag Employment'!T17)/'Non-Ag Employment'!T17)*100</f>
        <v>7.63041065482797</v>
      </c>
      <c r="Q18" s="66">
        <f>(('Non-Ag Employment'!AE17-'Non-Ag Employment'!Z17)/'Non-Ag Employment'!Z17)*100</f>
        <v>3.7249283667621902</v>
      </c>
      <c r="R18" s="66">
        <f>(('Non-Ag Employment'!AK17-'Non-Ag Employment'!AF17)/'Non-Ag Employment'!AF17)*100</f>
        <v>16.900777047220565</v>
      </c>
      <c r="S18" s="66">
        <f>(('Non-Ag Employment'!AQ17-'Non-Ag Employment'!AL17)/'Non-Ag Employment'!AL17)*100</f>
        <v>5.9228906686533929</v>
      </c>
      <c r="T18" s="66">
        <f>(('Non-Ag Employment'!AW17-'Non-Ag Employment'!AR17)/'Non-Ag Employment'!AR17)*100</f>
        <v>10.532192035727581</v>
      </c>
      <c r="U18" s="66">
        <f>(('Non-Ag Employment'!BC17-'Non-Ag Employment'!AX17)/'Non-Ag Employment'!AX17)*100</f>
        <v>-1.2572533849129468</v>
      </c>
      <c r="V18" s="34" t="s">
        <v>14</v>
      </c>
    </row>
    <row r="19" spans="1:22" x14ac:dyDescent="0.2">
      <c r="A19" s="25" t="s">
        <v>15</v>
      </c>
      <c r="B19" s="25"/>
      <c r="C19" s="25">
        <f>+'Non-Ag Employment'!G18</f>
        <v>1653.7</v>
      </c>
      <c r="D19" s="25">
        <f>+'Non-Ag Employment'!M18</f>
        <v>136.80000000000001</v>
      </c>
      <c r="E19" s="25">
        <f>+'Non-Ag Employment'!S18</f>
        <v>138.69999999999999</v>
      </c>
      <c r="F19" s="25">
        <f>+'Non-Ag Employment'!Y18</f>
        <v>300.8</v>
      </c>
      <c r="G19" s="25">
        <f>+'Non-Ag Employment'!AE18</f>
        <v>21.7</v>
      </c>
      <c r="H19" s="25">
        <f>+'Non-Ag Employment'!AK18</f>
        <v>265.3</v>
      </c>
      <c r="I19" s="25">
        <f>+'Non-Ag Employment'!AQ18</f>
        <v>228.1</v>
      </c>
      <c r="J19" s="25">
        <f>+'Non-Ag Employment'!AW18</f>
        <v>214.3</v>
      </c>
      <c r="K19" s="25">
        <f>+'Non-Ag Employment'!BC18</f>
        <v>348</v>
      </c>
      <c r="L19" s="78"/>
      <c r="M19" s="84">
        <f>(('Non-Ag Employment'!G18-'Non-Ag Employment'!B18)/'Non-Ag Employment'!B18)*100</f>
        <v>5.4992025518341334</v>
      </c>
      <c r="N19" s="66">
        <f>(('Non-Ag Employment'!M18-'Non-Ag Employment'!H18)/'Non-Ag Employment'!H18)*100</f>
        <v>21.816562778272484</v>
      </c>
      <c r="O19" s="66">
        <f>(('Non-Ag Employment'!S18-'Non-Ag Employment'!N18)/'Non-Ag Employment'!N18)*100</f>
        <v>7.2699149265274379</v>
      </c>
      <c r="P19" s="66">
        <f>(('Non-Ag Employment'!Y18-'Non-Ag Employment'!T18)/'Non-Ag Employment'!T18)*100</f>
        <v>6.9321009598293637</v>
      </c>
      <c r="Q19" s="66">
        <f>(('Non-Ag Employment'!AE18-'Non-Ag Employment'!Z18)/'Non-Ag Employment'!Z18)*100</f>
        <v>-19.029850746268661</v>
      </c>
      <c r="R19" s="66">
        <f>(('Non-Ag Employment'!AK18-'Non-Ag Employment'!AF18)/'Non-Ag Employment'!AF18)*100</f>
        <v>6.4179703168872839</v>
      </c>
      <c r="S19" s="66">
        <f>(('Non-Ag Employment'!AQ18-'Non-Ag Employment'!AL18)/'Non-Ag Employment'!AL18)*100</f>
        <v>4.3458371454711804</v>
      </c>
      <c r="T19" s="66">
        <f>(('Non-Ag Employment'!AW18-'Non-Ag Employment'!AR18)/'Non-Ag Employment'!AR18)*100</f>
        <v>6.2996031746031829</v>
      </c>
      <c r="U19" s="66">
        <f>(('Non-Ag Employment'!BC18-'Non-Ag Employment'!AX18)/'Non-Ag Employment'!AX18)*100</f>
        <v>-8.6132644272182424E-2</v>
      </c>
      <c r="V19" s="34" t="s">
        <v>15</v>
      </c>
    </row>
    <row r="20" spans="1:22" x14ac:dyDescent="0.2">
      <c r="A20" s="25" t="s">
        <v>16</v>
      </c>
      <c r="B20" s="25"/>
      <c r="C20" s="25">
        <f>+'Non-Ag Employment'!G19</f>
        <v>1948.6</v>
      </c>
      <c r="D20" s="25">
        <f>+'Non-Ag Employment'!M19</f>
        <v>86.2</v>
      </c>
      <c r="E20" s="25">
        <f>+'Non-Ag Employment'!S19</f>
        <v>230.1</v>
      </c>
      <c r="F20" s="25">
        <f>+'Non-Ag Employment'!Y19</f>
        <v>373.1</v>
      </c>
      <c r="G20" s="25">
        <f>+'Non-Ag Employment'!AE19</f>
        <v>26.5</v>
      </c>
      <c r="H20" s="25">
        <f>+'Non-Ag Employment'!AK19</f>
        <v>350.6</v>
      </c>
      <c r="I20" s="25">
        <f>+'Non-Ag Employment'!AQ19</f>
        <v>225.8</v>
      </c>
      <c r="J20" s="25">
        <f>+'Non-Ag Employment'!AW19</f>
        <v>300.2</v>
      </c>
      <c r="K20" s="25">
        <f>+'Non-Ag Employment'!BC19</f>
        <v>356.3</v>
      </c>
      <c r="L20" s="78"/>
      <c r="M20" s="84">
        <f>(('Non-Ag Employment'!G19-'Non-Ag Employment'!B19)/'Non-Ag Employment'!B19)*100</f>
        <v>7.3963844797178036</v>
      </c>
      <c r="N20" s="66">
        <f>(('Non-Ag Employment'!M19-'Non-Ag Employment'!H19)/'Non-Ag Employment'!H19)*100</f>
        <v>-5.8951965065502092</v>
      </c>
      <c r="O20" s="66">
        <f>(('Non-Ag Employment'!S19-'Non-Ag Employment'!N19)/'Non-Ag Employment'!N19)*100</f>
        <v>8.1296992481202928</v>
      </c>
      <c r="P20" s="66">
        <f>(('Non-Ag Employment'!Y19-'Non-Ag Employment'!T19)/'Non-Ag Employment'!T19)*100</f>
        <v>6.8748209682039523</v>
      </c>
      <c r="Q20" s="66">
        <f>(('Non-Ag Employment'!AE19-'Non-Ag Employment'!Z19)/'Non-Ag Employment'!Z19)*100</f>
        <v>-2.5735294117647034</v>
      </c>
      <c r="R20" s="66">
        <f>(('Non-Ag Employment'!AK19-'Non-Ag Employment'!AF19)/'Non-Ag Employment'!AF19)*100</f>
        <v>18.405943937858829</v>
      </c>
      <c r="S20" s="66">
        <f>(('Non-Ag Employment'!AQ19-'Non-Ag Employment'!AL19)/'Non-Ag Employment'!AL19)*100</f>
        <v>10.523739598629465</v>
      </c>
      <c r="T20" s="66">
        <f>(('Non-Ag Employment'!AW19-'Non-Ag Employment'!AR19)/'Non-Ag Employment'!AR19)*100</f>
        <v>8.0244692335372481</v>
      </c>
      <c r="U20" s="66">
        <f>(('Non-Ag Employment'!BC19-'Non-Ag Employment'!AX19)/'Non-Ag Employment'!AX19)*100</f>
        <v>0.25323579065842267</v>
      </c>
      <c r="V20" s="34" t="s">
        <v>16</v>
      </c>
    </row>
    <row r="21" spans="1:22" x14ac:dyDescent="0.2">
      <c r="A21" s="27" t="s">
        <v>17</v>
      </c>
      <c r="B21" s="27"/>
      <c r="C21" s="27">
        <f>+'Non-Ag Employment'!G20</f>
        <v>2815.4</v>
      </c>
      <c r="D21" s="27">
        <f>+'Non-Ag Employment'!M20</f>
        <v>111</v>
      </c>
      <c r="E21" s="27">
        <f>+'Non-Ag Employment'!S20</f>
        <v>325.2</v>
      </c>
      <c r="F21" s="27">
        <f>+'Non-Ag Employment'!Y20</f>
        <v>591.6</v>
      </c>
      <c r="G21" s="27">
        <f>+'Non-Ag Employment'!AE20</f>
        <v>43.9</v>
      </c>
      <c r="H21" s="27">
        <f>+'Non-Ag Employment'!AK20</f>
        <v>513.79999999999995</v>
      </c>
      <c r="I21" s="27">
        <f>+'Non-Ag Employment'!AQ20</f>
        <v>402.8</v>
      </c>
      <c r="J21" s="27">
        <f>+'Non-Ag Employment'!AW20</f>
        <v>402.20000000000005</v>
      </c>
      <c r="K21" s="27">
        <f>+'Non-Ag Employment'!BC20</f>
        <v>424.8</v>
      </c>
      <c r="L21" s="27"/>
      <c r="M21" s="85">
        <f>(('Non-Ag Employment'!G20-'Non-Ag Employment'!B20)/'Non-Ag Employment'!B20)*100</f>
        <v>7.4662187953278831</v>
      </c>
      <c r="N21" s="67">
        <f>(('Non-Ag Employment'!M20-'Non-Ag Employment'!H20)/'Non-Ag Employment'!H20)*100</f>
        <v>1.0009099181073651</v>
      </c>
      <c r="O21" s="67">
        <f>(('Non-Ag Employment'!S20-'Non-Ag Employment'!N20)/'Non-Ag Employment'!N20)*100</f>
        <v>5.17464424320828</v>
      </c>
      <c r="P21" s="67">
        <f>(('Non-Ag Employment'!Y20-'Non-Ag Employment'!T20)/'Non-Ag Employment'!T20)*100</f>
        <v>5.7372654155496017</v>
      </c>
      <c r="Q21" s="67">
        <f>(('Non-Ag Employment'!AE20-'Non-Ag Employment'!Z20)/'Non-Ag Employment'!Z20)*100</f>
        <v>-6.3965884861407254</v>
      </c>
      <c r="R21" s="67">
        <f>(('Non-Ag Employment'!AK20-'Non-Ag Employment'!AF20)/'Non-Ag Employment'!AF20)*100</f>
        <v>18.250863060989634</v>
      </c>
      <c r="S21" s="67">
        <f>(('Non-Ag Employment'!AQ20-'Non-Ag Employment'!AL20)/'Non-Ag Employment'!AL20)*100</f>
        <v>10.084722601803781</v>
      </c>
      <c r="T21" s="67">
        <f>(('Non-Ag Employment'!AW20-'Non-Ag Employment'!AR20)/'Non-Ag Employment'!AR20)*100</f>
        <v>10.04103967168264</v>
      </c>
      <c r="U21" s="67">
        <f>(('Non-Ag Employment'!BC20-'Non-Ag Employment'!AX20)/'Non-Ag Employment'!AX20)*100</f>
        <v>-0.86347724620769872</v>
      </c>
      <c r="V21" s="36" t="s">
        <v>17</v>
      </c>
    </row>
    <row r="22" spans="1:22" x14ac:dyDescent="0.2">
      <c r="A22" s="27" t="s">
        <v>18</v>
      </c>
      <c r="B22" s="27"/>
      <c r="C22" s="27">
        <f>+'Non-Ag Employment'!G21</f>
        <v>11550.2</v>
      </c>
      <c r="D22" s="27">
        <f>+'Non-Ag Employment'!M21</f>
        <v>957.6</v>
      </c>
      <c r="E22" s="27">
        <f>+'Non-Ag Employment'!S21</f>
        <v>884.7</v>
      </c>
      <c r="F22" s="27">
        <f>+'Non-Ag Employment'!Y21</f>
        <v>2310.1999999999998</v>
      </c>
      <c r="G22" s="27">
        <f>+'Non-Ag Employment'!AE21</f>
        <v>203.3</v>
      </c>
      <c r="H22" s="27">
        <f>+'Non-Ag Employment'!AK21</f>
        <v>2243.4</v>
      </c>
      <c r="I22" s="27">
        <f>+'Non-Ag Employment'!AQ21</f>
        <v>1525.1</v>
      </c>
      <c r="J22" s="27">
        <f>+'Non-Ag Employment'!AW21</f>
        <v>1598.1</v>
      </c>
      <c r="K22" s="27">
        <f>+'Non-Ag Employment'!BC21</f>
        <v>1828</v>
      </c>
      <c r="L22" s="27"/>
      <c r="M22" s="85">
        <f>(('Non-Ag Employment'!G21-'Non-Ag Employment'!B21)/'Non-Ag Employment'!B21)*100</f>
        <v>12.07692904828443</v>
      </c>
      <c r="N22" s="67">
        <f>(('Non-Ag Employment'!M21-'Non-Ag Employment'!H21)/'Non-Ag Employment'!H21)*100</f>
        <v>20.225988700564976</v>
      </c>
      <c r="O22" s="67">
        <f>(('Non-Ag Employment'!S21-'Non-Ag Employment'!N21)/'Non-Ag Employment'!N21)*100</f>
        <v>4.9715234931181884</v>
      </c>
      <c r="P22" s="67">
        <f>(('Non-Ag Employment'!Y21-'Non-Ag Employment'!T21)/'Non-Ag Employment'!T21)*100</f>
        <v>12.38567814749951</v>
      </c>
      <c r="Q22" s="67">
        <f>(('Non-Ag Employment'!AE21-'Non-Ag Employment'!Z21)/'Non-Ag Employment'!Z21)*100</f>
        <v>-0.4407443682663944</v>
      </c>
      <c r="R22" s="67">
        <f>(('Non-Ag Employment'!AK21-'Non-Ag Employment'!AF21)/'Non-Ag Employment'!AF21)*100</f>
        <v>18.956466408611274</v>
      </c>
      <c r="S22" s="67">
        <f>(('Non-Ag Employment'!AQ21-'Non-Ag Employment'!AL21)/'Non-Ag Employment'!AL21)*100</f>
        <v>14.120023944926654</v>
      </c>
      <c r="T22" s="67">
        <f>(('Non-Ag Employment'!AW21-'Non-Ag Employment'!AR21)/'Non-Ag Employment'!AR21)*100</f>
        <v>16.956967213114741</v>
      </c>
      <c r="U22" s="67">
        <f>(('Non-Ag Employment'!BC21-'Non-Ag Employment'!AX21)/'Non-Ag Employment'!AX21)*100</f>
        <v>0.55558611584795137</v>
      </c>
      <c r="V22" s="36" t="s">
        <v>18</v>
      </c>
    </row>
    <row r="23" spans="1:22" x14ac:dyDescent="0.2">
      <c r="A23" s="27" t="s">
        <v>19</v>
      </c>
      <c r="B23" s="27"/>
      <c r="C23" s="27">
        <f>+'Non-Ag Employment'!G22</f>
        <v>3774</v>
      </c>
      <c r="D23" s="27">
        <f>+'Non-Ag Employment'!M22</f>
        <v>187.4</v>
      </c>
      <c r="E23" s="27">
        <f>+'Non-Ag Employment'!S22</f>
        <v>231.6</v>
      </c>
      <c r="F23" s="27">
        <f>+'Non-Ag Employment'!Y22</f>
        <v>643.29999999999995</v>
      </c>
      <c r="G23" s="27">
        <f>+'Non-Ag Employment'!AE22</f>
        <v>71.3</v>
      </c>
      <c r="H23" s="27">
        <f>+'Non-Ag Employment'!AK22</f>
        <v>870.8</v>
      </c>
      <c r="I23" s="27">
        <f>+'Non-Ag Employment'!AQ22</f>
        <v>496.4</v>
      </c>
      <c r="J23" s="27">
        <f>+'Non-Ag Employment'!AW22</f>
        <v>567</v>
      </c>
      <c r="K23" s="27">
        <f>+'Non-Ag Employment'!BC22</f>
        <v>706.3</v>
      </c>
      <c r="L23" s="27"/>
      <c r="M23" s="85">
        <f>(('Non-Ag Employment'!G22-'Non-Ag Employment'!B22)/'Non-Ag Employment'!B22)*100</f>
        <v>3.4340998163729597</v>
      </c>
      <c r="N23" s="67">
        <f>(('Non-Ag Employment'!M22-'Non-Ag Employment'!H22)/'Non-Ag Employment'!H22)*100</f>
        <v>-6.5336658354114689</v>
      </c>
      <c r="O23" s="67">
        <f>(('Non-Ag Employment'!S22-'Non-Ag Employment'!N22)/'Non-Ag Employment'!N22)*100</f>
        <v>-3.2177183451734295</v>
      </c>
      <c r="P23" s="67">
        <f>(('Non-Ag Employment'!Y22-'Non-Ag Employment'!T22)/'Non-Ag Employment'!T22)*100</f>
        <v>3.0434086176517701</v>
      </c>
      <c r="Q23" s="67">
        <f>(('Non-Ag Employment'!AE22-'Non-Ag Employment'!Z22)/'Non-Ag Employment'!Z22)*100</f>
        <v>-12.083847102342785</v>
      </c>
      <c r="R23" s="67">
        <f>(('Non-Ag Employment'!AK22-'Non-Ag Employment'!AF22)/'Non-Ag Employment'!AF22)*100</f>
        <v>6.1821729057431929</v>
      </c>
      <c r="S23" s="67">
        <f>(('Non-Ag Employment'!AQ22-'Non-Ag Employment'!AL22)/'Non-Ag Employment'!AL22)*100</f>
        <v>8.8835270892739633</v>
      </c>
      <c r="T23" s="67">
        <f>(('Non-Ag Employment'!AW22-'Non-Ag Employment'!AR22)/'Non-Ag Employment'!AR22)*100</f>
        <v>7.4677786201667891</v>
      </c>
      <c r="U23" s="67">
        <f>(('Non-Ag Employment'!BC22-'Non-Ag Employment'!AX22)/'Non-Ag Employment'!AX22)*100</f>
        <v>0.89999999999999347</v>
      </c>
      <c r="V23" s="36" t="s">
        <v>19</v>
      </c>
    </row>
    <row r="24" spans="1:22" x14ac:dyDescent="0.2">
      <c r="A24" s="28" t="s">
        <v>20</v>
      </c>
      <c r="B24" s="28"/>
      <c r="C24" s="28">
        <f>+'Non-Ag Employment'!G23</f>
        <v>762.4</v>
      </c>
      <c r="D24" s="28">
        <f>+'Non-Ag Employment'!M23</f>
        <v>63.7</v>
      </c>
      <c r="E24" s="28">
        <f>+'Non-Ag Employment'!S23</f>
        <v>47.8</v>
      </c>
      <c r="F24" s="28">
        <f>+'Non-Ag Employment'!Y23</f>
        <v>134.80000000000001</v>
      </c>
      <c r="G24" s="28">
        <f>+'Non-Ag Employment'!AE23</f>
        <v>9.6</v>
      </c>
      <c r="H24" s="28">
        <f>+'Non-Ag Employment'!AK23</f>
        <v>97.6</v>
      </c>
      <c r="I24" s="28">
        <f>+'Non-Ag Employment'!AQ23</f>
        <v>126.4</v>
      </c>
      <c r="J24" s="28">
        <f>+'Non-Ag Employment'!AW23</f>
        <v>129.19999999999999</v>
      </c>
      <c r="K24" s="28">
        <f>+'Non-Ag Employment'!BC23</f>
        <v>153.4</v>
      </c>
      <c r="L24" s="27"/>
      <c r="M24" s="86">
        <f>(('Non-Ag Employment'!G23-'Non-Ag Employment'!B23)/'Non-Ag Employment'!B23)*100</f>
        <v>1.9387618665597006</v>
      </c>
      <c r="N24" s="68">
        <f>(('Non-Ag Employment'!M23-'Non-Ag Employment'!H23)/'Non-Ag Employment'!H23)*100</f>
        <v>-0.31298904538341599</v>
      </c>
      <c r="O24" s="68">
        <f>(('Non-Ag Employment'!S23-'Non-Ag Employment'!N23)/'Non-Ag Employment'!N23)*100</f>
        <v>-5.3465346534653522</v>
      </c>
      <c r="P24" s="68">
        <f>(('Non-Ag Employment'!Y23-'Non-Ag Employment'!T23)/'Non-Ag Employment'!T23)*100</f>
        <v>-0.80941869021338797</v>
      </c>
      <c r="Q24" s="68">
        <f>(('Non-Ag Employment'!AE23-'Non-Ag Employment'!Z23)/'Non-Ag Employment'!Z23)*100</f>
        <v>-7.6923076923076987</v>
      </c>
      <c r="R24" s="68">
        <f>(('Non-Ag Employment'!AK23-'Non-Ag Employment'!AF23)/'Non-Ag Employment'!AF23)*100</f>
        <v>7.2527472527472465</v>
      </c>
      <c r="S24" s="68">
        <f>(('Non-Ag Employment'!AQ23-'Non-Ag Employment'!AL23)/'Non-Ag Employment'!AL23)*100</f>
        <v>6.4869418702611643</v>
      </c>
      <c r="T24" s="68">
        <f>(('Non-Ag Employment'!AW23-'Non-Ag Employment'!AR23)/'Non-Ag Employment'!AR23)*100</f>
        <v>1.4128728414442566</v>
      </c>
      <c r="U24" s="68">
        <f>(('Non-Ag Employment'!BC23-'Non-Ag Employment'!AX23)/'Non-Ag Employment'!AX23)*100</f>
        <v>2.2666666666666702</v>
      </c>
      <c r="V24" s="37" t="s">
        <v>20</v>
      </c>
    </row>
    <row r="25" spans="1:22" x14ac:dyDescent="0.2">
      <c r="A25" s="24" t="s">
        <v>62</v>
      </c>
      <c r="B25" s="24"/>
      <c r="C25" s="24">
        <f>+'Non-Ag Employment'!G24</f>
        <v>31194.799999999999</v>
      </c>
      <c r="D25" s="24">
        <f>+'Non-Ag Employment'!M24</f>
        <v>1703.0999999999997</v>
      </c>
      <c r="E25" s="24">
        <f>+'Non-Ag Employment'!S24</f>
        <v>2337.6</v>
      </c>
      <c r="F25" s="24">
        <f>+'Non-Ag Employment'!Y24</f>
        <v>5774.2</v>
      </c>
      <c r="G25" s="24">
        <f>+'Non-Ag Employment'!AE24</f>
        <v>806.19999999999993</v>
      </c>
      <c r="H25" s="24">
        <f>+'Non-Ag Employment'!AK24</f>
        <v>6128</v>
      </c>
      <c r="I25" s="24">
        <f>+'Non-Ag Employment'!AQ24</f>
        <v>4531.7000000000007</v>
      </c>
      <c r="J25" s="24">
        <f>+'Non-Ag Employment'!AW24</f>
        <v>4779</v>
      </c>
      <c r="K25" s="24">
        <f>+'Non-Ag Employment'!BC24</f>
        <v>5135.6000000000004</v>
      </c>
      <c r="L25" s="76"/>
      <c r="M25" s="83">
        <f>(('Non-Ag Employment'!G24-'Non-Ag Employment'!B24)/'Non-Ag Employment'!B24)*100</f>
        <v>7.8788926737329739</v>
      </c>
      <c r="N25" s="63">
        <f>(('Non-Ag Employment'!M24-'Non-Ag Employment'!H24)/'Non-Ag Employment'!H24)*100</f>
        <v>5.690703735881816</v>
      </c>
      <c r="O25" s="63">
        <f>(('Non-Ag Employment'!S24-'Non-Ag Employment'!N24)/'Non-Ag Employment'!N24)*100</f>
        <v>2.1142757295124772</v>
      </c>
      <c r="P25" s="63">
        <f>(('Non-Ag Employment'!Y24-'Non-Ag Employment'!T24)/'Non-Ag Employment'!T24)*100</f>
        <v>7.4429682557403893</v>
      </c>
      <c r="Q25" s="63">
        <f>(('Non-Ag Employment'!AE24-'Non-Ag Employment'!Z24)/'Non-Ag Employment'!Z24)*100</f>
        <v>2.6875557253852747</v>
      </c>
      <c r="R25" s="63">
        <f>(('Non-Ag Employment'!AK24-'Non-Ag Employment'!AF24)/'Non-Ag Employment'!AF24)*100</f>
        <v>11.93716321125217</v>
      </c>
      <c r="S25" s="63">
        <f>(('Non-Ag Employment'!AQ24-'Non-Ag Employment'!AL24)/'Non-Ag Employment'!AL24)*100</f>
        <v>15.55153245958491</v>
      </c>
      <c r="T25" s="63">
        <f>(('Non-Ag Employment'!AW24-'Non-Ag Employment'!AR24)/'Non-Ag Employment'!AR24)*100</f>
        <v>12.212073540115979</v>
      </c>
      <c r="U25" s="63">
        <f>(('Non-Ag Employment'!BC24-'Non-Ag Employment'!AX24)/'Non-Ag Employment'!AX24)*100</f>
        <v>-1.2802275960170422</v>
      </c>
      <c r="V25" s="33" t="s">
        <v>62</v>
      </c>
    </row>
    <row r="26" spans="1:22" x14ac:dyDescent="0.2">
      <c r="A26" s="24" t="s">
        <v>65</v>
      </c>
      <c r="B26" s="24"/>
      <c r="C26" s="63">
        <f>+'Non-Ag Employment'!G25</f>
        <v>22.435523079357317</v>
      </c>
      <c r="D26" s="63">
        <f>+'Non-Ag Employment'!M25</f>
        <v>24.03132496119655</v>
      </c>
      <c r="E26" s="63">
        <f>+'Non-Ag Employment'!S25</f>
        <v>19.001788327101284</v>
      </c>
      <c r="F26" s="63">
        <f>+'Non-Ag Employment'!Y25</f>
        <v>21.07218451207941</v>
      </c>
      <c r="G26" s="63">
        <f>+'Non-Ag Employment'!AE25</f>
        <v>29.052252252252249</v>
      </c>
      <c r="H26" s="63">
        <f>+'Non-Ag Employment'!AK25</f>
        <v>22.220610631662922</v>
      </c>
      <c r="I26" s="63">
        <f>+'Non-Ag Employment'!AQ25</f>
        <v>20.699310281825245</v>
      </c>
      <c r="J26" s="63">
        <f>+'Non-Ag Employment'!AW25</f>
        <v>23.674824135539481</v>
      </c>
      <c r="K26" s="63">
        <f>+'Non-Ag Employment'!BC25</f>
        <v>23.069942949553031</v>
      </c>
      <c r="L26" s="77"/>
      <c r="M26" s="83"/>
      <c r="N26" s="63"/>
      <c r="O26" s="63"/>
      <c r="P26" s="63"/>
      <c r="Q26" s="63"/>
      <c r="R26" s="63"/>
      <c r="S26" s="63"/>
      <c r="T26" s="63"/>
      <c r="U26" s="63"/>
      <c r="V26" s="33"/>
    </row>
    <row r="27" spans="1:22" x14ac:dyDescent="0.2">
      <c r="A27" s="25" t="s">
        <v>25</v>
      </c>
      <c r="B27" s="25"/>
      <c r="C27" s="25">
        <f>+'Non-Ag Employment'!G26</f>
        <v>337.4</v>
      </c>
      <c r="D27" s="25">
        <f>+'Non-Ag Employment'!M26</f>
        <v>35.1</v>
      </c>
      <c r="E27" s="25">
        <f>+'Non-Ag Employment'!S26</f>
        <v>14.2</v>
      </c>
      <c r="F27" s="25">
        <f>+'Non-Ag Employment'!Y26</f>
        <v>64.900000000000006</v>
      </c>
      <c r="G27" s="25">
        <f>+'Non-Ag Employment'!AE26</f>
        <v>6.2</v>
      </c>
      <c r="H27" s="25">
        <f>+'Non-Ag Employment'!AK26</f>
        <v>42</v>
      </c>
      <c r="I27" s="25">
        <f>+'Non-Ag Employment'!AQ26</f>
        <v>46.8</v>
      </c>
      <c r="J27" s="25">
        <f>+'Non-Ag Employment'!AW26</f>
        <v>45.900000000000006</v>
      </c>
      <c r="K27" s="25">
        <f>+'Non-Ag Employment'!BC26</f>
        <v>82.2</v>
      </c>
      <c r="L27" s="78"/>
      <c r="M27" s="84">
        <f>(('Non-Ag Employment'!G26-'Non-Ag Employment'!B26)/'Non-Ag Employment'!B26)*100</f>
        <v>5.4704595185995633</v>
      </c>
      <c r="N27" s="66">
        <f>(('Non-Ag Employment'!M26-'Non-Ag Employment'!H26)/'Non-Ag Employment'!H26)*100</f>
        <v>11.428571428571434</v>
      </c>
      <c r="O27" s="66">
        <f>(('Non-Ag Employment'!S26-'Non-Ag Employment'!N26)/'Non-Ag Employment'!N26)*100</f>
        <v>10.077519379844952</v>
      </c>
      <c r="P27" s="66">
        <f>(('Non-Ag Employment'!Y26-'Non-Ag Employment'!T26)/'Non-Ag Employment'!T26)*100</f>
        <v>2.6898734177215231</v>
      </c>
      <c r="Q27" s="66">
        <f>(('Non-Ag Employment'!AE26-'Non-Ag Employment'!Z26)/'Non-Ag Employment'!Z26)*100</f>
        <v>-6.0606060606060534</v>
      </c>
      <c r="R27" s="66">
        <f>(('Non-Ag Employment'!AK26-'Non-Ag Employment'!AF26)/'Non-Ag Employment'!AF26)*100</f>
        <v>5.263157894736846</v>
      </c>
      <c r="S27" s="66">
        <f>(('Non-Ag Employment'!AQ26-'Non-Ag Employment'!AL26)/'Non-Ag Employment'!AL26)*100</f>
        <v>17.587939698492463</v>
      </c>
      <c r="T27" s="66">
        <f>(('Non-Ag Employment'!AW26-'Non-Ag Employment'!AR26)/'Non-Ag Employment'!AR26)*100</f>
        <v>8.0000000000000142</v>
      </c>
      <c r="U27" s="66">
        <f>(('Non-Ag Employment'!BC26-'Non-Ag Employment'!AX26)/'Non-Ag Employment'!AX26)*100</f>
        <v>-1.7921146953405016</v>
      </c>
      <c r="V27" s="34" t="s">
        <v>25</v>
      </c>
    </row>
    <row r="28" spans="1:22" x14ac:dyDescent="0.2">
      <c r="A28" s="25" t="s">
        <v>26</v>
      </c>
      <c r="B28" s="25"/>
      <c r="C28" s="25">
        <f>+'Non-Ag Employment'!G27</f>
        <v>2568.4</v>
      </c>
      <c r="D28" s="25">
        <f>+'Non-Ag Employment'!M27</f>
        <v>138.4</v>
      </c>
      <c r="E28" s="25">
        <f>+'Non-Ag Employment'!S27</f>
        <v>156.5</v>
      </c>
      <c r="F28" s="25">
        <f>+'Non-Ag Employment'!Y27</f>
        <v>493</v>
      </c>
      <c r="G28" s="25">
        <f>+'Non-Ag Employment'!AE27</f>
        <v>43.1</v>
      </c>
      <c r="H28" s="25">
        <f>+'Non-Ag Employment'!AK27</f>
        <v>571.4</v>
      </c>
      <c r="I28" s="25">
        <f>+'Non-Ag Employment'!AQ27</f>
        <v>381.3</v>
      </c>
      <c r="J28" s="25">
        <f>+'Non-Ag Employment'!AW27</f>
        <v>374.4</v>
      </c>
      <c r="K28" s="25">
        <f>+'Non-Ag Employment'!BC27</f>
        <v>410.3</v>
      </c>
      <c r="L28" s="78"/>
      <c r="M28" s="84">
        <f>(('Non-Ag Employment'!G27-'Non-Ag Employment'!B27)/'Non-Ag Employment'!B27)*100</f>
        <v>5.5825043163693246</v>
      </c>
      <c r="N28" s="66">
        <f>(('Non-Ag Employment'!M27-'Non-Ag Employment'!H27)/'Non-Ag Employment'!H27)*100</f>
        <v>-1.0014306151645047</v>
      </c>
      <c r="O28" s="66">
        <f>(('Non-Ag Employment'!S27-'Non-Ag Employment'!N27)/'Non-Ag Employment'!N27)*100</f>
        <v>1.7555266579973916</v>
      </c>
      <c r="P28" s="66">
        <f>(('Non-Ag Employment'!Y27-'Non-Ag Employment'!T27)/'Non-Ag Employment'!T27)*100</f>
        <v>3.0518394648829479</v>
      </c>
      <c r="Q28" s="66">
        <f>(('Non-Ag Employment'!AE27-'Non-Ag Employment'!Z27)/'Non-Ag Employment'!Z27)*100</f>
        <v>13.42105263157895</v>
      </c>
      <c r="R28" s="66">
        <f>(('Non-Ag Employment'!AK27-'Non-Ag Employment'!AF27)/'Non-Ag Employment'!AF27)*100</f>
        <v>10.629235237173278</v>
      </c>
      <c r="S28" s="66">
        <f>(('Non-Ag Employment'!AQ27-'Non-Ag Employment'!AL27)/'Non-Ag Employment'!AL27)*100</f>
        <v>14.264309259814212</v>
      </c>
      <c r="T28" s="66">
        <f>(('Non-Ag Employment'!AW27-'Non-Ag Employment'!AR27)/'Non-Ag Employment'!AR27)*100</f>
        <v>7.1551230681167723</v>
      </c>
      <c r="U28" s="66">
        <f>(('Non-Ag Employment'!BC27-'Non-Ag Employment'!AX27)/'Non-Ag Employment'!AX27)*100</f>
        <v>-3.0023640661938509</v>
      </c>
      <c r="V28" s="34" t="s">
        <v>26</v>
      </c>
    </row>
    <row r="29" spans="1:22" x14ac:dyDescent="0.2">
      <c r="A29" s="25" t="s">
        <v>27</v>
      </c>
      <c r="B29" s="25"/>
      <c r="C29" s="25">
        <f>+'Non-Ag Employment'!G28</f>
        <v>15645.1</v>
      </c>
      <c r="D29" s="25">
        <f>+'Non-Ag Employment'!M28</f>
        <v>706.69999999999993</v>
      </c>
      <c r="E29" s="25">
        <f>+'Non-Ag Employment'!S28</f>
        <v>1269.5999999999999</v>
      </c>
      <c r="F29" s="25">
        <f>+'Non-Ag Employment'!Y28</f>
        <v>2871.1</v>
      </c>
      <c r="G29" s="25">
        <f>+'Non-Ag Employment'!AE28</f>
        <v>457.9</v>
      </c>
      <c r="H29" s="25">
        <f>+'Non-Ag Employment'!AK28</f>
        <v>3217.7</v>
      </c>
      <c r="I29" s="25">
        <f>+'Non-Ag Employment'!AQ28</f>
        <v>2414.4</v>
      </c>
      <c r="J29" s="25">
        <f>+'Non-Ag Employment'!AW28</f>
        <v>2296.8999999999996</v>
      </c>
      <c r="K29" s="25">
        <f>+'Non-Ag Employment'!BC28</f>
        <v>2411</v>
      </c>
      <c r="L29" s="78"/>
      <c r="M29" s="84">
        <f>(('Non-Ag Employment'!G28-'Non-Ag Employment'!B28)/'Non-Ag Employment'!B28)*100</f>
        <v>8.8294216669681074</v>
      </c>
      <c r="N29" s="66">
        <f>(('Non-Ag Employment'!M28-'Non-Ag Employment'!H28)/'Non-Ag Employment'!H28)*100</f>
        <v>8.8570548367221011</v>
      </c>
      <c r="O29" s="66">
        <f>(('Non-Ag Employment'!S28-'Non-Ag Employment'!N28)/'Non-Ag Employment'!N28)*100</f>
        <v>-1.090682455593643</v>
      </c>
      <c r="P29" s="66">
        <f>(('Non-Ag Employment'!Y28-'Non-Ag Employment'!T28)/'Non-Ag Employment'!T28)*100</f>
        <v>8.6591227339817465</v>
      </c>
      <c r="Q29" s="66">
        <f>(('Non-Ag Employment'!AE28-'Non-Ag Employment'!Z28)/'Non-Ag Employment'!Z28)*100</f>
        <v>3.7616134149104843</v>
      </c>
      <c r="R29" s="66">
        <f>(('Non-Ag Employment'!AK28-'Non-Ag Employment'!AF28)/'Non-Ag Employment'!AF28)*100</f>
        <v>13.032634278287139</v>
      </c>
      <c r="S29" s="66">
        <f>(('Non-Ag Employment'!AQ28-'Non-Ag Employment'!AL28)/'Non-Ag Employment'!AL28)*100</f>
        <v>18.127109936885365</v>
      </c>
      <c r="T29" s="66">
        <f>(('Non-Ag Employment'!AW28-'Non-Ag Employment'!AR28)/'Non-Ag Employment'!AR28)*100</f>
        <v>15.46853006233661</v>
      </c>
      <c r="U29" s="66">
        <f>(('Non-Ag Employment'!BC28-'Non-Ag Employment'!AX28)/'Non-Ag Employment'!AX28)*100</f>
        <v>-2.766575254073234</v>
      </c>
      <c r="V29" s="34" t="s">
        <v>27</v>
      </c>
    </row>
    <row r="30" spans="1:22" x14ac:dyDescent="0.2">
      <c r="A30" s="25" t="s">
        <v>28</v>
      </c>
      <c r="B30" s="25"/>
      <c r="C30" s="25">
        <f>+'Non-Ag Employment'!G29</f>
        <v>2460.8000000000002</v>
      </c>
      <c r="D30" s="25">
        <f>+'Non-Ag Employment'!M29</f>
        <v>176.20000000000002</v>
      </c>
      <c r="E30" s="25">
        <f>+'Non-Ag Employment'!S29</f>
        <v>136.6</v>
      </c>
      <c r="F30" s="25">
        <f>+'Non-Ag Employment'!Y29</f>
        <v>431.8</v>
      </c>
      <c r="G30" s="25">
        <f>+'Non-Ag Employment'!AE29</f>
        <v>69.900000000000006</v>
      </c>
      <c r="H30" s="25">
        <f>+'Non-Ag Employment'!AK29</f>
        <v>538.5</v>
      </c>
      <c r="I30" s="25">
        <f>+'Non-Ag Employment'!AQ29</f>
        <v>298.8</v>
      </c>
      <c r="J30" s="25">
        <f>+'Non-Ag Employment'!AW29</f>
        <v>401.1</v>
      </c>
      <c r="K30" s="25">
        <f>+'Non-Ag Employment'!BC29</f>
        <v>408</v>
      </c>
      <c r="L30" s="78"/>
      <c r="M30" s="84">
        <f>(('Non-Ag Employment'!G29-'Non-Ag Employment'!B29)/'Non-Ag Employment'!B29)*100</f>
        <v>9.5831848949056049</v>
      </c>
      <c r="N30" s="66">
        <f>(('Non-Ag Employment'!M29-'Non-Ag Employment'!H29)/'Non-Ag Employment'!H29)*100</f>
        <v>13.311897106109335</v>
      </c>
      <c r="O30" s="66">
        <f>(('Non-Ag Employment'!S29-'Non-Ag Employment'!N29)/'Non-Ag Employment'!N29)*100</f>
        <v>6.7187499999999956</v>
      </c>
      <c r="P30" s="66">
        <f>(('Non-Ag Employment'!Y29-'Non-Ag Employment'!T29)/'Non-Ag Employment'!T29)*100</f>
        <v>6.9341258048538883</v>
      </c>
      <c r="Q30" s="66">
        <f>(('Non-Ag Employment'!AE29-'Non-Ag Employment'!Z29)/'Non-Ag Employment'!Z29)*100</f>
        <v>-6.4257028112449763</v>
      </c>
      <c r="R30" s="66">
        <f>(('Non-Ag Employment'!AK29-'Non-Ag Employment'!AF29)/'Non-Ag Employment'!AF29)*100</f>
        <v>12.234264276781989</v>
      </c>
      <c r="S30" s="66">
        <f>(('Non-Ag Employment'!AQ29-'Non-Ag Employment'!AL29)/'Non-Ag Employment'!AL29)*100</f>
        <v>16.174183514774505</v>
      </c>
      <c r="T30" s="66">
        <f>(('Non-Ag Employment'!AW29-'Non-Ag Employment'!AR29)/'Non-Ag Employment'!AR29)*100</f>
        <v>12.636899747262023</v>
      </c>
      <c r="U30" s="66">
        <f>(('Non-Ag Employment'!BC29-'Non-Ag Employment'!AX29)/'Non-Ag Employment'!AX29)*100</f>
        <v>4.4814340588988477</v>
      </c>
      <c r="V30" s="34" t="s">
        <v>28</v>
      </c>
    </row>
    <row r="31" spans="1:22" x14ac:dyDescent="0.2">
      <c r="A31" s="26" t="s">
        <v>31</v>
      </c>
      <c r="B31" s="26"/>
      <c r="C31" s="26">
        <f>+'Non-Ag Employment'!G30</f>
        <v>625.29999999999995</v>
      </c>
      <c r="D31" s="26">
        <f>+'Non-Ag Employment'!M30</f>
        <v>31.6</v>
      </c>
      <c r="E31" s="26">
        <f>+'Non-Ag Employment'!S30</f>
        <v>13.7</v>
      </c>
      <c r="F31" s="26">
        <f>+'Non-Ag Employment'!Y30</f>
        <v>117.4</v>
      </c>
      <c r="G31" s="26">
        <f>+'Non-Ag Employment'!AE30</f>
        <v>8.5</v>
      </c>
      <c r="H31" s="26">
        <f>+'Non-Ag Employment'!AK30</f>
        <v>109.69999999999999</v>
      </c>
      <c r="I31" s="26">
        <f>+'Non-Ag Employment'!AQ30</f>
        <v>79</v>
      </c>
      <c r="J31" s="26">
        <f>+'Non-Ag Employment'!AW30</f>
        <v>139.80000000000001</v>
      </c>
      <c r="K31" s="26">
        <f>+'Non-Ag Employment'!BC30</f>
        <v>125.6</v>
      </c>
      <c r="L31" s="27"/>
      <c r="M31" s="85">
        <f>(('Non-Ag Employment'!G30-'Non-Ag Employment'!B30)/'Non-Ag Employment'!B30)*100</f>
        <v>5.7142857142857064</v>
      </c>
      <c r="N31" s="64">
        <f>(('Non-Ag Employment'!M30-'Non-Ag Employment'!H30)/'Non-Ag Employment'!H30)*100</f>
        <v>0.63694267515924474</v>
      </c>
      <c r="O31" s="64">
        <f>(('Non-Ag Employment'!S30-'Non-Ag Employment'!N30)/'Non-Ag Employment'!N30)*100</f>
        <v>0</v>
      </c>
      <c r="P31" s="64">
        <f>(('Non-Ag Employment'!Y30-'Non-Ag Employment'!T30)/'Non-Ag Employment'!T30)*100</f>
        <v>5.7657657657657708</v>
      </c>
      <c r="Q31" s="64">
        <f>(('Non-Ag Employment'!AE30-'Non-Ag Employment'!Z30)/'Non-Ag Employment'!Z30)*100</f>
        <v>-6.5934065934065895</v>
      </c>
      <c r="R31" s="64">
        <f>(('Non-Ag Employment'!AK30-'Non-Ag Employment'!AF30)/'Non-Ag Employment'!AF30)*100</f>
        <v>10.696266397578183</v>
      </c>
      <c r="S31" s="64">
        <f>(('Non-Ag Employment'!AQ30-'Non-Ag Employment'!AL30)/'Non-Ag Employment'!AL30)*100</f>
        <v>5.8981233243967912</v>
      </c>
      <c r="T31" s="64">
        <f>(('Non-Ag Employment'!AW30-'Non-Ag Employment'!AR30)/'Non-Ag Employment'!AR30)*100</f>
        <v>10.165484633569744</v>
      </c>
      <c r="U31" s="64">
        <f>(('Non-Ag Employment'!BC30-'Non-Ag Employment'!AX30)/'Non-Ag Employment'!AX30)*100</f>
        <v>-7.9554494828964623E-2</v>
      </c>
      <c r="V31" s="35" t="s">
        <v>31</v>
      </c>
    </row>
    <row r="32" spans="1:22" x14ac:dyDescent="0.2">
      <c r="A32" s="26" t="s">
        <v>32</v>
      </c>
      <c r="B32" s="26"/>
      <c r="C32" s="26">
        <f>+'Non-Ag Employment'!G31</f>
        <v>655.1</v>
      </c>
      <c r="D32" s="26">
        <f>+'Non-Ag Employment'!M31</f>
        <v>39.799999999999997</v>
      </c>
      <c r="E32" s="26">
        <f>+'Non-Ag Employment'!S31</f>
        <v>60</v>
      </c>
      <c r="F32" s="26">
        <f>+'Non-Ag Employment'!Y31</f>
        <v>132</v>
      </c>
      <c r="G32" s="26">
        <f>+'Non-Ag Employment'!AE31</f>
        <v>9.3000000000000007</v>
      </c>
      <c r="H32" s="26">
        <f>+'Non-Ag Employment'!AK31</f>
        <v>112.4</v>
      </c>
      <c r="I32" s="26">
        <f>+'Non-Ag Employment'!AQ31</f>
        <v>94</v>
      </c>
      <c r="J32" s="26">
        <f>+'Non-Ag Employment'!AW31</f>
        <v>88.9</v>
      </c>
      <c r="K32" s="26">
        <f>+'Non-Ag Employment'!BC31</f>
        <v>118.7</v>
      </c>
      <c r="L32" s="27"/>
      <c r="M32" s="85">
        <f>(('Non-Ag Employment'!G31-'Non-Ag Employment'!B31)/'Non-Ag Employment'!B31)*100</f>
        <v>7.4110509919659036</v>
      </c>
      <c r="N32" s="64">
        <f>(('Non-Ag Employment'!M31-'Non-Ag Employment'!H31)/'Non-Ag Employment'!H31)*100</f>
        <v>6.1333333333333258</v>
      </c>
      <c r="O32" s="64">
        <f>(('Non-Ag Employment'!S31-'Non-Ag Employment'!N31)/'Non-Ag Employment'!N31)*100</f>
        <v>9.4890510948905167</v>
      </c>
      <c r="P32" s="64">
        <f>(('Non-Ag Employment'!Y31-'Non-Ag Employment'!T31)/'Non-Ag Employment'!T31)*100</f>
        <v>7.4043938161106535</v>
      </c>
      <c r="Q32" s="64">
        <f>(('Non-Ag Employment'!AE31-'Non-Ag Employment'!Z31)/'Non-Ag Employment'!Z31)*100</f>
        <v>-6.999999999999992</v>
      </c>
      <c r="R32" s="64">
        <f>(('Non-Ag Employment'!AK31-'Non-Ag Employment'!AF31)/'Non-Ag Employment'!AF31)*100</f>
        <v>7.7660594439117867</v>
      </c>
      <c r="S32" s="64">
        <f>(('Non-Ag Employment'!AQ31-'Non-Ag Employment'!AL31)/'Non-Ag Employment'!AL31)*100</f>
        <v>16.049382716049383</v>
      </c>
      <c r="T32" s="64">
        <f>(('Non-Ag Employment'!AW31-'Non-Ag Employment'!AR31)/'Non-Ag Employment'!AR31)*100</f>
        <v>11.264080100125156</v>
      </c>
      <c r="U32" s="64">
        <f>(('Non-Ag Employment'!BC31-'Non-Ag Employment'!AX31)/'Non-Ag Employment'!AX31)*100</f>
        <v>-0.66945606694560433</v>
      </c>
      <c r="V32" s="35" t="s">
        <v>32</v>
      </c>
    </row>
    <row r="33" spans="1:22" x14ac:dyDescent="0.2">
      <c r="A33" s="26" t="s">
        <v>42</v>
      </c>
      <c r="B33" s="26"/>
      <c r="C33" s="26">
        <f>+'Non-Ag Employment'!G32</f>
        <v>453.8</v>
      </c>
      <c r="D33" s="26">
        <f>+'Non-Ag Employment'!M32</f>
        <v>33.9</v>
      </c>
      <c r="E33" s="26">
        <f>+'Non-Ag Employment'!S32</f>
        <v>18.899999999999999</v>
      </c>
      <c r="F33" s="26">
        <f>+'Non-Ag Employment'!Y32</f>
        <v>92.9</v>
      </c>
      <c r="G33" s="26">
        <f>+'Non-Ag Employment'!AE32</f>
        <v>6.5</v>
      </c>
      <c r="H33" s="26">
        <f>+'Non-Ag Employment'!AK32</f>
        <v>64.5</v>
      </c>
      <c r="I33" s="26">
        <f>+'Non-Ag Employment'!AQ32</f>
        <v>70</v>
      </c>
      <c r="J33" s="26">
        <f>+'Non-Ag Employment'!AW32</f>
        <v>78</v>
      </c>
      <c r="K33" s="26">
        <f>+'Non-Ag Employment'!BC32</f>
        <v>89.2</v>
      </c>
      <c r="L33" s="27"/>
      <c r="M33" s="85">
        <f>(('Non-Ag Employment'!G32-'Non-Ag Employment'!B32)/'Non-Ag Employment'!B32)*100</f>
        <v>5.8055490790394115</v>
      </c>
      <c r="N33" s="64">
        <f>(('Non-Ag Employment'!M32-'Non-Ag Employment'!H32)/'Non-Ag Employment'!H32)*100</f>
        <v>9.0032154340835913</v>
      </c>
      <c r="O33" s="64">
        <f>(('Non-Ag Employment'!S32-'Non-Ag Employment'!N32)/'Non-Ag Employment'!N32)*100</f>
        <v>8.6206896551724146</v>
      </c>
      <c r="P33" s="64">
        <f>(('Non-Ag Employment'!Y32-'Non-Ag Employment'!T32)/'Non-Ag Employment'!T32)*100</f>
        <v>6.7816091954023054</v>
      </c>
      <c r="Q33" s="64">
        <f>(('Non-Ag Employment'!AE32-'Non-Ag Employment'!Z32)/'Non-Ag Employment'!Z32)*100</f>
        <v>-12.162162162162167</v>
      </c>
      <c r="R33" s="64">
        <f>(('Non-Ag Employment'!AK32-'Non-Ag Employment'!AF32)/'Non-Ag Employment'!AF32)*100</f>
        <v>7.1428571428571379</v>
      </c>
      <c r="S33" s="64">
        <f>(('Non-Ag Employment'!AQ32-'Non-Ag Employment'!AL32)/'Non-Ag Employment'!AL32)*100</f>
        <v>12</v>
      </c>
      <c r="T33" s="64">
        <f>(('Non-Ag Employment'!AW32-'Non-Ag Employment'!AR32)/'Non-Ag Employment'!AR32)*100</f>
        <v>5.6910569105691096</v>
      </c>
      <c r="U33" s="64">
        <f>(('Non-Ag Employment'!BC32-'Non-Ag Employment'!AX32)/'Non-Ag Employment'!AX32)*100</f>
        <v>-0.55741360089186176</v>
      </c>
      <c r="V33" s="35" t="s">
        <v>42</v>
      </c>
    </row>
    <row r="34" spans="1:22" x14ac:dyDescent="0.2">
      <c r="A34" s="26" t="s">
        <v>44</v>
      </c>
      <c r="B34" s="26"/>
      <c r="C34" s="26">
        <f>+'Non-Ag Employment'!G33</f>
        <v>1215.3</v>
      </c>
      <c r="D34" s="26">
        <f>+'Non-Ag Employment'!M33</f>
        <v>77.2</v>
      </c>
      <c r="E34" s="26">
        <f>+'Non-Ag Employment'!S33</f>
        <v>41.6</v>
      </c>
      <c r="F34" s="26">
        <f>+'Non-Ag Employment'!Y33</f>
        <v>230.2</v>
      </c>
      <c r="G34" s="26">
        <f>+'Non-Ag Employment'!AE33</f>
        <v>13.6</v>
      </c>
      <c r="H34" s="26">
        <f>+'Non-Ag Employment'!AK33</f>
        <v>212.89999999999998</v>
      </c>
      <c r="I34" s="26">
        <f>+'Non-Ag Employment'!AQ33</f>
        <v>116.2</v>
      </c>
      <c r="J34" s="26">
        <f>+'Non-Ag Employment'!AW33</f>
        <v>371.5</v>
      </c>
      <c r="K34" s="26">
        <f>+'Non-Ag Employment'!BC33</f>
        <v>152.30000000000001</v>
      </c>
      <c r="L34" s="27"/>
      <c r="M34" s="85">
        <f>(('Non-Ag Employment'!G33-'Non-Ag Employment'!B33)/'Non-Ag Employment'!B33)*100</f>
        <v>5.8347121832273796</v>
      </c>
      <c r="N34" s="64">
        <f>(('Non-Ag Employment'!M33-'Non-Ag Employment'!H33)/'Non-Ag Employment'!H33)*100</f>
        <v>-16.89989235737352</v>
      </c>
      <c r="O34" s="64">
        <f>(('Non-Ag Employment'!S33-'Non-Ag Employment'!N33)/'Non-Ag Employment'!N33)*100</f>
        <v>3.4825870646766131</v>
      </c>
      <c r="P34" s="64">
        <f>(('Non-Ag Employment'!Y33-'Non-Ag Employment'!T33)/'Non-Ag Employment'!T33)*100</f>
        <v>7.7715355805243425</v>
      </c>
      <c r="Q34" s="64">
        <f>(('Non-Ag Employment'!AE33-'Non-Ag Employment'!Z33)/'Non-Ag Employment'!Z33)*100</f>
        <v>3.8167938931297711</v>
      </c>
      <c r="R34" s="64">
        <f>(('Non-Ag Employment'!AK33-'Non-Ag Employment'!AF33)/'Non-Ag Employment'!AF33)*100</f>
        <v>11.641321447299417</v>
      </c>
      <c r="S34" s="64">
        <f>(('Non-Ag Employment'!AQ33-'Non-Ag Employment'!AL33)/'Non-Ag Employment'!AL33)*100</f>
        <v>17.969543147208125</v>
      </c>
      <c r="T34" s="64">
        <f>(('Non-Ag Employment'!AW33-'Non-Ag Employment'!AR33)/'Non-Ag Employment'!AR33)*100</f>
        <v>8.6892919836161457</v>
      </c>
      <c r="U34" s="64">
        <f>(('Non-Ag Employment'!BC33-'Non-Ag Employment'!AX33)/'Non-Ag Employment'!AX33)*100</f>
        <v>-3.2401524777636559</v>
      </c>
      <c r="V34" s="35" t="s">
        <v>44</v>
      </c>
    </row>
    <row r="35" spans="1:22" x14ac:dyDescent="0.2">
      <c r="A35" s="25" t="s">
        <v>47</v>
      </c>
      <c r="B35" s="25"/>
      <c r="C35" s="25">
        <f>+'Non-Ag Employment'!G34</f>
        <v>820.2</v>
      </c>
      <c r="D35" s="25">
        <f>+'Non-Ag Employment'!M34</f>
        <v>70.400000000000006</v>
      </c>
      <c r="E35" s="25">
        <f>+'Non-Ag Employment'!S34</f>
        <v>28.1</v>
      </c>
      <c r="F35" s="25">
        <f>+'Non-Ag Employment'!Y34</f>
        <v>138.1</v>
      </c>
      <c r="G35" s="25">
        <f>+'Non-Ag Employment'!AE34</f>
        <v>12.4</v>
      </c>
      <c r="H35" s="25">
        <f>+'Non-Ag Employment'!AK34</f>
        <v>132.6</v>
      </c>
      <c r="I35" s="25">
        <f>+'Non-Ag Employment'!AQ34</f>
        <v>127.4</v>
      </c>
      <c r="J35" s="25">
        <f>+'Non-Ag Employment'!AW34</f>
        <v>119.30000000000001</v>
      </c>
      <c r="K35" s="25">
        <f>+'Non-Ag Employment'!BC34</f>
        <v>191.9</v>
      </c>
      <c r="L35" s="78"/>
      <c r="M35" s="84">
        <f>(('Non-Ag Employment'!G34-'Non-Ag Employment'!B34)/'Non-Ag Employment'!B34)*100</f>
        <v>0.960118168389964</v>
      </c>
      <c r="N35" s="66">
        <f>(('Non-Ag Employment'!M34-'Non-Ag Employment'!H34)/'Non-Ag Employment'!H34)*100</f>
        <v>7.3170731707317245</v>
      </c>
      <c r="O35" s="66">
        <f>(('Non-Ag Employment'!S34-'Non-Ag Employment'!N34)/'Non-Ag Employment'!N34)*100</f>
        <v>-6.3333333333333286</v>
      </c>
      <c r="P35" s="66">
        <f>(('Non-Ag Employment'!Y34-'Non-Ag Employment'!T34)/'Non-Ag Employment'!T34)*100</f>
        <v>1.7686072218128266</v>
      </c>
      <c r="Q35" s="66">
        <f>(('Non-Ag Employment'!AE34-'Non-Ag Employment'!Z34)/'Non-Ag Employment'!Z34)*100</f>
        <v>-15.646258503401352</v>
      </c>
      <c r="R35" s="66">
        <f>(('Non-Ag Employment'!AK34-'Non-Ag Employment'!AF34)/'Non-Ag Employment'!AF34)*100</f>
        <v>-2.643171806167397</v>
      </c>
      <c r="S35" s="66">
        <f>(('Non-Ag Employment'!AQ34-'Non-Ag Employment'!AL34)/'Non-Ag Employment'!AL34)*100</f>
        <v>7.6923076923076996</v>
      </c>
      <c r="T35" s="66">
        <f>(('Non-Ag Employment'!AW34-'Non-Ag Employment'!AR34)/'Non-Ag Employment'!AR34)*100</f>
        <v>5.6687333923826575</v>
      </c>
      <c r="U35" s="66">
        <f>(('Non-Ag Employment'!BC34-'Non-Ag Employment'!AX34)/'Non-Ag Employment'!AX34)*100</f>
        <v>-3.5678391959798965</v>
      </c>
      <c r="V35" s="34" t="s">
        <v>47</v>
      </c>
    </row>
    <row r="36" spans="1:22" x14ac:dyDescent="0.2">
      <c r="A36" s="25" t="s">
        <v>51</v>
      </c>
      <c r="B36" s="25"/>
      <c r="C36" s="25">
        <f>+'Non-Ag Employment'!G35</f>
        <v>1717.2</v>
      </c>
      <c r="D36" s="25">
        <f>+'Non-Ag Employment'!M35</f>
        <v>86.8</v>
      </c>
      <c r="E36" s="25">
        <f>+'Non-Ag Employment'!S35</f>
        <v>178.9</v>
      </c>
      <c r="F36" s="25">
        <f>+'Non-Ag Employment'!Y35</f>
        <v>324.89999999999998</v>
      </c>
      <c r="G36" s="25">
        <f>+'Non-Ag Employment'!AE35</f>
        <v>32.200000000000003</v>
      </c>
      <c r="H36" s="25">
        <f>+'Non-Ag Employment'!AK35</f>
        <v>311</v>
      </c>
      <c r="I36" s="25">
        <f>+'Non-Ag Employment'!AQ35</f>
        <v>248.5</v>
      </c>
      <c r="J36" s="25">
        <f>+'Non-Ag Employment'!AW35</f>
        <v>241.2</v>
      </c>
      <c r="K36" s="25">
        <f>+'Non-Ag Employment'!BC35</f>
        <v>293.60000000000002</v>
      </c>
      <c r="L36" s="78"/>
      <c r="M36" s="84">
        <f>(('Non-Ag Employment'!G35-'Non-Ag Employment'!B35)/'Non-Ag Employment'!B35)*100</f>
        <v>6.5128395980647555</v>
      </c>
      <c r="N36" s="66">
        <f>(('Non-Ag Employment'!M35-'Non-Ag Employment'!H35)/'Non-Ag Employment'!H35)*100</f>
        <v>7.4257425742574252</v>
      </c>
      <c r="O36" s="66">
        <f>(('Non-Ag Employment'!S35-'Non-Ag Employment'!N35)/'Non-Ag Employment'!N35)*100</f>
        <v>6.9976076555024029</v>
      </c>
      <c r="P36" s="66">
        <f>(('Non-Ag Employment'!Y35-'Non-Ag Employment'!T35)/'Non-Ag Employment'!T35)*100</f>
        <v>6.1071195297191343</v>
      </c>
      <c r="Q36" s="66">
        <f>(('Non-Ag Employment'!AE35-'Non-Ag Employment'!Z35)/'Non-Ag Employment'!Z35)*100</f>
        <v>-1.5290519877675839</v>
      </c>
      <c r="R36" s="66">
        <f>(('Non-Ag Employment'!AK35-'Non-Ag Employment'!AF35)/'Non-Ag Employment'!AF35)*100</f>
        <v>10.401135960241396</v>
      </c>
      <c r="S36" s="66">
        <f>(('Non-Ag Employment'!AQ35-'Non-Ag Employment'!AL35)/'Non-Ag Employment'!AL35)*100</f>
        <v>11.135957066189626</v>
      </c>
      <c r="T36" s="66">
        <f>(('Non-Ag Employment'!AW35-'Non-Ag Employment'!AR35)/'Non-Ag Employment'!AR35)*100</f>
        <v>9.3381686310063294</v>
      </c>
      <c r="U36" s="66">
        <f>(('Non-Ag Employment'!BC35-'Non-Ag Employment'!AX35)/'Non-Ag Employment'!AX35)*100</f>
        <v>-1.9699499165275383</v>
      </c>
      <c r="V36" s="34" t="s">
        <v>51</v>
      </c>
    </row>
    <row r="37" spans="1:22" x14ac:dyDescent="0.2">
      <c r="A37" s="25" t="s">
        <v>55</v>
      </c>
      <c r="B37" s="25"/>
      <c r="C37" s="25">
        <f>+'Non-Ag Employment'!G36</f>
        <v>1327.9</v>
      </c>
      <c r="D37" s="25">
        <f>+'Non-Ag Employment'!M36</f>
        <v>90.6</v>
      </c>
      <c r="E37" s="25">
        <f>+'Non-Ag Employment'!S36</f>
        <v>120.6</v>
      </c>
      <c r="F37" s="25">
        <f>+'Non-Ag Employment'!Y36</f>
        <v>253.3</v>
      </c>
      <c r="G37" s="25">
        <f>+'Non-Ag Employment'!AE36</f>
        <v>33.299999999999997</v>
      </c>
      <c r="H37" s="25">
        <f>+'Non-Ag Employment'!AK36</f>
        <v>259.89999999999998</v>
      </c>
      <c r="I37" s="25">
        <f>+'Non-Ag Employment'!AQ36</f>
        <v>174.6</v>
      </c>
      <c r="J37" s="25">
        <f>+'Non-Ag Employment'!AW36</f>
        <v>165.9</v>
      </c>
      <c r="K37" s="25">
        <f>+'Non-Ag Employment'!BC36</f>
        <v>229.7</v>
      </c>
      <c r="L37" s="78"/>
      <c r="M37" s="84">
        <f>(('Non-Ag Employment'!G36-'Non-Ag Employment'!B36)/'Non-Ag Employment'!B36)*100</f>
        <v>11.700874831763135</v>
      </c>
      <c r="N37" s="66">
        <f>(('Non-Ag Employment'!M36-'Non-Ag Employment'!H36)/'Non-Ag Employment'!H36)*100</f>
        <v>11.576354679802945</v>
      </c>
      <c r="O37" s="66">
        <f>(('Non-Ag Employment'!S36-'Non-Ag Employment'!N36)/'Non-Ag Employment'!N36)*100</f>
        <v>6.7256637168141538</v>
      </c>
      <c r="P37" s="66">
        <f>(('Non-Ag Employment'!Y36-'Non-Ag Employment'!T36)/'Non-Ag Employment'!T36)*100</f>
        <v>8.1554227156276795</v>
      </c>
      <c r="Q37" s="66">
        <f>(('Non-Ag Employment'!AE36-'Non-Ag Employment'!Z36)/'Non-Ag Employment'!Z36)*100</f>
        <v>12.499999999999984</v>
      </c>
      <c r="R37" s="66">
        <f>(('Non-Ag Employment'!AK36-'Non-Ag Employment'!AF36)/'Non-Ag Employment'!AF36)*100</f>
        <v>17.975487970948688</v>
      </c>
      <c r="S37" s="66">
        <f>(('Non-Ag Employment'!AQ36-'Non-Ag Employment'!AL36)/'Non-Ag Employment'!AL36)*100</f>
        <v>15.705765407554665</v>
      </c>
      <c r="T37" s="66">
        <f>(('Non-Ag Employment'!AW36-'Non-Ag Employment'!AR36)/'Non-Ag Employment'!AR36)*100</f>
        <v>14.334941419710553</v>
      </c>
      <c r="U37" s="66">
        <f>(('Non-Ag Employment'!BC36-'Non-Ag Employment'!AX36)/'Non-Ag Employment'!AX36)*100</f>
        <v>6.9864927806241273</v>
      </c>
      <c r="V37" s="34" t="s">
        <v>55</v>
      </c>
    </row>
    <row r="38" spans="1:22" x14ac:dyDescent="0.2">
      <c r="A38" s="25" t="s">
        <v>57</v>
      </c>
      <c r="B38" s="25"/>
      <c r="C38" s="25">
        <f>+'Non-Ag Employment'!G37</f>
        <v>3075.8</v>
      </c>
      <c r="D38" s="25">
        <f>+'Non-Ag Employment'!M37</f>
        <v>165.6</v>
      </c>
      <c r="E38" s="25">
        <f>+'Non-Ag Employment'!S37</f>
        <v>289.10000000000002</v>
      </c>
      <c r="F38" s="25">
        <f>+'Non-Ag Employment'!Y37</f>
        <v>569.70000000000005</v>
      </c>
      <c r="G38" s="25">
        <f>+'Non-Ag Employment'!AE37</f>
        <v>109.5</v>
      </c>
      <c r="H38" s="25">
        <f>+'Non-Ag Employment'!AK37</f>
        <v>525.79999999999995</v>
      </c>
      <c r="I38" s="25">
        <f>+'Non-Ag Employment'!AQ37</f>
        <v>453.6</v>
      </c>
      <c r="J38" s="25">
        <f>+'Non-Ag Employment'!AW37</f>
        <v>411</v>
      </c>
      <c r="K38" s="25">
        <f>+'Non-Ag Employment'!BC37</f>
        <v>551.6</v>
      </c>
      <c r="L38" s="78"/>
      <c r="M38" s="84">
        <f>(('Non-Ag Employment'!G37-'Non-Ag Employment'!B37)/'Non-Ag Employment'!B37)*100</f>
        <v>7.3427793676275597</v>
      </c>
      <c r="N38" s="66">
        <f>(('Non-Ag Employment'!M37-'Non-Ag Employment'!H37)/'Non-Ag Employment'!H37)*100</f>
        <v>6.042296072507209E-2</v>
      </c>
      <c r="O38" s="66">
        <f>(('Non-Ag Employment'!S37-'Non-Ag Employment'!N37)/'Non-Ag Employment'!N37)*100</f>
        <v>8.8888888888888982</v>
      </c>
      <c r="P38" s="66">
        <f>(('Non-Ag Employment'!Y37-'Non-Ag Employment'!T37)/'Non-Ag Employment'!T37)*100</f>
        <v>9.0543644716692331</v>
      </c>
      <c r="Q38" s="66">
        <f>(('Non-Ag Employment'!AE37-'Non-Ag Employment'!Z37)/'Non-Ag Employment'!Z37)*100</f>
        <v>5.3897978825793977</v>
      </c>
      <c r="R38" s="66">
        <f>(('Non-Ag Employment'!AK37-'Non-Ag Employment'!AF37)/'Non-Ag Employment'!AF37)*100</f>
        <v>11.729706757331066</v>
      </c>
      <c r="S38" s="66">
        <f>(('Non-Ag Employment'!AQ37-'Non-Ag Employment'!AL37)/'Non-Ag Employment'!AL37)*100</f>
        <v>10.070371269109438</v>
      </c>
      <c r="T38" s="66">
        <f>(('Non-Ag Employment'!AW37-'Non-Ag Employment'!AR37)/'Non-Ag Employment'!AR37)*100</f>
        <v>9.3375897845171494</v>
      </c>
      <c r="U38" s="66">
        <f>(('Non-Ag Employment'!BC37-'Non-Ag Employment'!AX37)/'Non-Ag Employment'!AX37)*100</f>
        <v>0.38216560509554554</v>
      </c>
      <c r="V38" s="34" t="s">
        <v>57</v>
      </c>
    </row>
    <row r="39" spans="1:22" x14ac:dyDescent="0.2">
      <c r="A39" s="29" t="s">
        <v>59</v>
      </c>
      <c r="B39" s="29"/>
      <c r="C39" s="29">
        <f>+'Non-Ag Employment'!G38</f>
        <v>292.5</v>
      </c>
      <c r="D39" s="29">
        <f>+'Non-Ag Employment'!M38</f>
        <v>50.8</v>
      </c>
      <c r="E39" s="29">
        <f>+'Non-Ag Employment'!S38</f>
        <v>9.8000000000000007</v>
      </c>
      <c r="F39" s="29">
        <f>+'Non-Ag Employment'!Y38</f>
        <v>54.9</v>
      </c>
      <c r="G39" s="29">
        <f>+'Non-Ag Employment'!AE38</f>
        <v>3.8</v>
      </c>
      <c r="H39" s="29">
        <f>+'Non-Ag Employment'!AK38</f>
        <v>29.599999999999998</v>
      </c>
      <c r="I39" s="29">
        <f>+'Non-Ag Employment'!AQ38</f>
        <v>27.1</v>
      </c>
      <c r="J39" s="29">
        <f>+'Non-Ag Employment'!AW38</f>
        <v>45.1</v>
      </c>
      <c r="K39" s="29">
        <f>+'Non-Ag Employment'!BC38</f>
        <v>71.5</v>
      </c>
      <c r="L39" s="78"/>
      <c r="M39" s="87">
        <f>(('Non-Ag Employment'!G38-'Non-Ag Employment'!B38)/'Non-Ag Employment'!B38)*100</f>
        <v>2.5596072931276339</v>
      </c>
      <c r="N39" s="69">
        <f>(('Non-Ag Employment'!M38-'Non-Ag Employment'!H38)/'Non-Ag Employment'!H38)*100</f>
        <v>2.8340080971659893</v>
      </c>
      <c r="O39" s="69">
        <f>(('Non-Ag Employment'!S38-'Non-Ag Employment'!N38)/'Non-Ag Employment'!N38)*100</f>
        <v>7.6923076923077041</v>
      </c>
      <c r="P39" s="69">
        <f>(('Non-Ag Employment'!Y38-'Non-Ag Employment'!T38)/'Non-Ag Employment'!T38)*100</f>
        <v>2.6168224299065392</v>
      </c>
      <c r="Q39" s="69">
        <f>(('Non-Ag Employment'!AE38-'Non-Ag Employment'!Z38)/'Non-Ag Employment'!Z38)*100</f>
        <v>-5.0000000000000044</v>
      </c>
      <c r="R39" s="69">
        <f>(('Non-Ag Employment'!AK38-'Non-Ag Employment'!AF38)/'Non-Ag Employment'!AF38)*100</f>
        <v>3.85964912280701</v>
      </c>
      <c r="S39" s="69">
        <f>(('Non-Ag Employment'!AQ38-'Non-Ag Employment'!AL38)/'Non-Ag Employment'!AL38)*100</f>
        <v>5.4474708171206307</v>
      </c>
      <c r="T39" s="69">
        <f>(('Non-Ag Employment'!AW38-'Non-Ag Employment'!AR38)/'Non-Ag Employment'!AR38)*100</f>
        <v>0.66964285714286675</v>
      </c>
      <c r="U39" s="69">
        <f>(('Non-Ag Employment'!BC38-'Non-Ag Employment'!AX38)/'Non-Ag Employment'!AX38)*100</f>
        <v>1.5624999999999918</v>
      </c>
      <c r="V39" s="38" t="s">
        <v>59</v>
      </c>
    </row>
    <row r="40" spans="1:22" x14ac:dyDescent="0.2">
      <c r="A40" s="24" t="s">
        <v>63</v>
      </c>
      <c r="B40" s="24"/>
      <c r="C40" s="24">
        <f>+'Non-Ag Employment'!G39</f>
        <v>31573.9</v>
      </c>
      <c r="D40" s="24">
        <f>+'Non-Ag Employment'!M39</f>
        <v>1315.7</v>
      </c>
      <c r="E40" s="24">
        <f>+'Non-Ag Employment'!S39</f>
        <v>3913.0000000000005</v>
      </c>
      <c r="F40" s="24">
        <f>+'Non-Ag Employment'!Y39</f>
        <v>6036.8000000000011</v>
      </c>
      <c r="G40" s="24">
        <f>+'Non-Ag Employment'!AE39</f>
        <v>505.50000000000006</v>
      </c>
      <c r="H40" s="24">
        <f>+'Non-Ag Employment'!AK39</f>
        <v>5854.7000000000007</v>
      </c>
      <c r="I40" s="24">
        <f>+'Non-Ag Employment'!AQ39</f>
        <v>4912</v>
      </c>
      <c r="J40" s="24">
        <f>+'Non-Ag Employment'!AW39</f>
        <v>4322.5999999999995</v>
      </c>
      <c r="K40" s="24">
        <f>+'Non-Ag Employment'!BC39</f>
        <v>4713.7</v>
      </c>
      <c r="L40" s="76"/>
      <c r="M40" s="83">
        <f>(('Non-Ag Employment'!G39-'Non-Ag Employment'!B39)/'Non-Ag Employment'!B39)*100</f>
        <v>5.1790187613261001</v>
      </c>
      <c r="N40" s="63">
        <f>(('Non-Ag Employment'!M39-'Non-Ag Employment'!H39)/'Non-Ag Employment'!H39)*100</f>
        <v>6.3965712437328275</v>
      </c>
      <c r="O40" s="63">
        <f>(('Non-Ag Employment'!S39-'Non-Ag Employment'!N39)/'Non-Ag Employment'!N39)*100</f>
        <v>7.9031546437238127</v>
      </c>
      <c r="P40" s="63">
        <f>(('Non-Ag Employment'!Y39-'Non-Ag Employment'!T39)/'Non-Ag Employment'!T39)*100</f>
        <v>3.7357803209953167</v>
      </c>
      <c r="Q40" s="63">
        <f>(('Non-Ag Employment'!AE39-'Non-Ag Employment'!Z39)/'Non-Ag Employment'!Z39)*100</f>
        <v>-7.2477064220183376</v>
      </c>
      <c r="R40" s="63">
        <f>(('Non-Ag Employment'!AK39-'Non-Ag Employment'!AF39)/'Non-Ag Employment'!AF39)*100</f>
        <v>12.028089780141986</v>
      </c>
      <c r="S40" s="63">
        <f>(('Non-Ag Employment'!AQ39-'Non-Ag Employment'!AL39)/'Non-Ag Employment'!AL39)*100</f>
        <v>7.2044348414413317</v>
      </c>
      <c r="T40" s="63">
        <f>(('Non-Ag Employment'!AW39-'Non-Ag Employment'!AR39)/'Non-Ag Employment'!AR39)*100</f>
        <v>4.9225690567503095</v>
      </c>
      <c r="U40" s="63">
        <f>(('Non-Ag Employment'!BC39-'Non-Ag Employment'!AX39)/'Non-Ag Employment'!AX39)*100</f>
        <v>-3.1059858575892378</v>
      </c>
      <c r="V40" s="33" t="s">
        <v>63</v>
      </c>
    </row>
    <row r="41" spans="1:22" x14ac:dyDescent="0.2">
      <c r="A41" s="24" t="s">
        <v>65</v>
      </c>
      <c r="B41" s="24"/>
      <c r="C41" s="63">
        <f>+'Non-Ag Employment'!G40</f>
        <v>22.708174508421916</v>
      </c>
      <c r="D41" s="63">
        <f>+'Non-Ag Employment'!M40</f>
        <v>18.564978128968534</v>
      </c>
      <c r="E41" s="63">
        <f>+'Non-Ag Employment'!S40</f>
        <v>31.807836124207451</v>
      </c>
      <c r="F41" s="63">
        <f>+'Non-Ag Employment'!Y40</f>
        <v>22.030508721991097</v>
      </c>
      <c r="G41" s="63">
        <f>+'Non-Ag Employment'!AE40</f>
        <v>18.216216216216218</v>
      </c>
      <c r="H41" s="63">
        <f>+'Non-Ag Employment'!AK40</f>
        <v>21.229603306983829</v>
      </c>
      <c r="I41" s="63">
        <f>+'Non-Ag Employment'!AQ40</f>
        <v>22.436395194811126</v>
      </c>
      <c r="J41" s="63">
        <f>+'Non-Ag Employment'!AW40</f>
        <v>21.4138511839889</v>
      </c>
      <c r="K41" s="63">
        <f>+'Non-Ag Employment'!BC40</f>
        <v>21.174700148241318</v>
      </c>
      <c r="L41" s="77"/>
      <c r="M41" s="83"/>
      <c r="N41" s="63"/>
      <c r="O41" s="63"/>
      <c r="P41" s="63"/>
      <c r="Q41" s="63"/>
      <c r="R41" s="63"/>
      <c r="S41" s="63"/>
      <c r="T41" s="63"/>
      <c r="U41" s="63"/>
      <c r="V41" s="33"/>
    </row>
    <row r="42" spans="1:22" x14ac:dyDescent="0.2">
      <c r="A42" s="25" t="s">
        <v>33</v>
      </c>
      <c r="B42" s="25"/>
      <c r="C42" s="25">
        <f>+'Non-Ag Employment'!G41</f>
        <v>5872.5</v>
      </c>
      <c r="D42" s="25">
        <f>+'Non-Ag Employment'!M41</f>
        <v>211.3</v>
      </c>
      <c r="E42" s="25">
        <f>+'Non-Ag Employment'!S41</f>
        <v>579.29999999999995</v>
      </c>
      <c r="F42" s="25">
        <f>+'Non-Ag Employment'!Y41</f>
        <v>1175</v>
      </c>
      <c r="G42" s="25">
        <f>+'Non-Ag Employment'!AE41</f>
        <v>99</v>
      </c>
      <c r="H42" s="25">
        <f>+'Non-Ag Employment'!AK41</f>
        <v>1284.4000000000001</v>
      </c>
      <c r="I42" s="25">
        <f>+'Non-Ag Employment'!AQ41</f>
        <v>886.6</v>
      </c>
      <c r="J42" s="25">
        <f>+'Non-Ag Employment'!AW41</f>
        <v>808.6</v>
      </c>
      <c r="K42" s="25">
        <f>+'Non-Ag Employment'!BC41</f>
        <v>828.5</v>
      </c>
      <c r="L42" s="78"/>
      <c r="M42" s="84">
        <f>(('Non-Ag Employment'!G41-'Non-Ag Employment'!B41)/'Non-Ag Employment'!B41)*100</f>
        <v>3.8020999045498001</v>
      </c>
      <c r="N42" s="66">
        <f>(('Non-Ag Employment'!M41-'Non-Ag Employment'!H41)/'Non-Ag Employment'!H41)*100</f>
        <v>-6.7108167770419378</v>
      </c>
      <c r="O42" s="66">
        <f>(('Non-Ag Employment'!S41-'Non-Ag Employment'!N41)/'Non-Ag Employment'!N41)*100</f>
        <v>0.45084099185016624</v>
      </c>
      <c r="P42" s="66">
        <f>(('Non-Ag Employment'!Y41-'Non-Ag Employment'!T41)/'Non-Ag Employment'!T41)*100</f>
        <v>3.1154014918824044</v>
      </c>
      <c r="Q42" s="66">
        <f>(('Non-Ag Employment'!AE41-'Non-Ag Employment'!Z41)/'Non-Ag Employment'!Z41)*100</f>
        <v>-6.9548872180451182</v>
      </c>
      <c r="R42" s="66">
        <f>(('Non-Ag Employment'!AK41-'Non-Ag Employment'!AF41)/'Non-Ag Employment'!AF41)*100</f>
        <v>10.743231591653746</v>
      </c>
      <c r="S42" s="66">
        <f>(('Non-Ag Employment'!AQ41-'Non-Ag Employment'!AL41)/'Non-Ag Employment'!AL41)*100</f>
        <v>8.5987261146496881</v>
      </c>
      <c r="T42" s="66">
        <f>(('Non-Ag Employment'!AW41-'Non-Ag Employment'!AR41)/'Non-Ag Employment'!AR41)*100</f>
        <v>4.4028405422853485</v>
      </c>
      <c r="U42" s="66">
        <f>(('Non-Ag Employment'!BC41-'Non-Ag Employment'!AX41)/'Non-Ag Employment'!AX41)*100</f>
        <v>-3.3931902985074656</v>
      </c>
      <c r="V42" s="34" t="s">
        <v>33</v>
      </c>
    </row>
    <row r="43" spans="1:22" x14ac:dyDescent="0.2">
      <c r="A43" s="25" t="s">
        <v>34</v>
      </c>
      <c r="B43" s="25"/>
      <c r="C43" s="25">
        <f>+'Non-Ag Employment'!G42</f>
        <v>2980.3</v>
      </c>
      <c r="D43" s="25">
        <f>+'Non-Ag Employment'!M42</f>
        <v>129.69999999999999</v>
      </c>
      <c r="E43" s="25">
        <f>+'Non-Ag Employment'!S42</f>
        <v>507.1</v>
      </c>
      <c r="F43" s="25">
        <f>+'Non-Ag Employment'!Y42</f>
        <v>575.5</v>
      </c>
      <c r="G43" s="25">
        <f>+'Non-Ag Employment'!AE42</f>
        <v>35.6</v>
      </c>
      <c r="H43" s="25">
        <f>+'Non-Ag Employment'!AK42</f>
        <v>448.7</v>
      </c>
      <c r="I43" s="25">
        <f>+'Non-Ag Employment'!AQ42</f>
        <v>438.2</v>
      </c>
      <c r="J43" s="25">
        <f>+'Non-Ag Employment'!AW42</f>
        <v>419</v>
      </c>
      <c r="K43" s="25">
        <f>+'Non-Ag Employment'!BC42</f>
        <v>426.6</v>
      </c>
      <c r="L43" s="78"/>
      <c r="M43" s="84">
        <f>(('Non-Ag Employment'!G42-'Non-Ag Employment'!B42)/'Non-Ag Employment'!B42)*100</f>
        <v>6.7672135845812162</v>
      </c>
      <c r="N43" s="66">
        <f>(('Non-Ag Employment'!M42-'Non-Ag Employment'!H42)/'Non-Ag Employment'!H42)*100</f>
        <v>2.1259842519684948</v>
      </c>
      <c r="O43" s="66">
        <f>(('Non-Ag Employment'!S42-'Non-Ag Employment'!N42)/'Non-Ag Employment'!N42)*100</f>
        <v>14.832427536231881</v>
      </c>
      <c r="P43" s="66">
        <f>(('Non-Ag Employment'!Y42-'Non-Ag Employment'!T42)/'Non-Ag Employment'!T42)*100</f>
        <v>4.9033904484141413</v>
      </c>
      <c r="Q43" s="66">
        <f>(('Non-Ag Employment'!AE42-'Non-Ag Employment'!Z42)/'Non-Ag Employment'!Z42)*100</f>
        <v>-5.3191489361702127</v>
      </c>
      <c r="R43" s="66">
        <f>(('Non-Ag Employment'!AK42-'Non-Ag Employment'!AF42)/'Non-Ag Employment'!AF42)*100</f>
        <v>14.20208704504962</v>
      </c>
      <c r="S43" s="66">
        <f>(('Non-Ag Employment'!AQ42-'Non-Ag Employment'!AL42)/'Non-Ag Employment'!AL42)*100</f>
        <v>5.8198502777106889</v>
      </c>
      <c r="T43" s="66">
        <f>(('Non-Ag Employment'!AW42-'Non-Ag Employment'!AR42)/'Non-Ag Employment'!AR42)*100</f>
        <v>6.9969356486210357</v>
      </c>
      <c r="U43" s="66">
        <f>(('Non-Ag Employment'!BC42-'Non-Ag Employment'!AX42)/'Non-Ag Employment'!AX42)*100</f>
        <v>-2.624971467701438</v>
      </c>
      <c r="V43" s="34" t="s">
        <v>34</v>
      </c>
    </row>
    <row r="44" spans="1:22" x14ac:dyDescent="0.2">
      <c r="A44" s="25" t="s">
        <v>35</v>
      </c>
      <c r="B44" s="25"/>
      <c r="C44" s="25">
        <f>+'Non-Ag Employment'!G43</f>
        <v>1548.2</v>
      </c>
      <c r="D44" s="25">
        <f>+'Non-Ag Employment'!M43</f>
        <v>76.7</v>
      </c>
      <c r="E44" s="25">
        <f>+'Non-Ag Employment'!S43</f>
        <v>216.7</v>
      </c>
      <c r="F44" s="25">
        <f>+'Non-Ag Employment'!Y43</f>
        <v>312.7</v>
      </c>
      <c r="G44" s="25">
        <f>+'Non-Ag Employment'!AE43</f>
        <v>25.6</v>
      </c>
      <c r="H44" s="25">
        <f>+'Non-Ag Employment'!AK43</f>
        <v>240.2</v>
      </c>
      <c r="I44" s="25">
        <f>+'Non-Ag Employment'!AQ43</f>
        <v>223.5</v>
      </c>
      <c r="J44" s="25">
        <f>+'Non-Ag Employment'!AW43</f>
        <v>196.7</v>
      </c>
      <c r="K44" s="25">
        <f>+'Non-Ag Employment'!BC43</f>
        <v>256</v>
      </c>
      <c r="L44" s="78"/>
      <c r="M44" s="84">
        <f>(('Non-Ag Employment'!G43-'Non-Ag Employment'!B43)/'Non-Ag Employment'!B43)*100</f>
        <v>4.6788370520622076</v>
      </c>
      <c r="N44" s="66">
        <f>(('Non-Ag Employment'!M43-'Non-Ag Employment'!H43)/'Non-Ag Employment'!H43)*100</f>
        <v>14.136904761904761</v>
      </c>
      <c r="O44" s="66">
        <f>(('Non-Ag Employment'!S43-'Non-Ag Employment'!N43)/'Non-Ag Employment'!N43)*100</f>
        <v>6.8540433925049191</v>
      </c>
      <c r="P44" s="66">
        <f>(('Non-Ag Employment'!Y43-'Non-Ag Employment'!T43)/'Non-Ag Employment'!T43)*100</f>
        <v>3.3719008264462773</v>
      </c>
      <c r="Q44" s="66">
        <f>(('Non-Ag Employment'!AE43-'Non-Ag Employment'!Z43)/'Non-Ag Employment'!Z43)*100</f>
        <v>-15.511551155115507</v>
      </c>
      <c r="R44" s="66">
        <f>(('Non-Ag Employment'!AK43-'Non-Ag Employment'!AF43)/'Non-Ag Employment'!AF43)*100</f>
        <v>9.4305239179954388</v>
      </c>
      <c r="S44" s="66">
        <f>(('Non-Ag Employment'!AQ43-'Non-Ag Employment'!AL43)/'Non-Ag Employment'!AL43)*100</f>
        <v>5.4742803209060851</v>
      </c>
      <c r="T44" s="66">
        <f>(('Non-Ag Employment'!AW43-'Non-Ag Employment'!AR43)/'Non-Ag Employment'!AR43)*100</f>
        <v>3.4174553101997898</v>
      </c>
      <c r="U44" s="66">
        <f>(('Non-Ag Employment'!BC43-'Non-Ag Employment'!AX43)/'Non-Ag Employment'!AX43)*100</f>
        <v>0.47095761381475221</v>
      </c>
      <c r="V44" s="34" t="s">
        <v>35</v>
      </c>
    </row>
    <row r="45" spans="1:22" x14ac:dyDescent="0.2">
      <c r="A45" s="25" t="s">
        <v>36</v>
      </c>
      <c r="B45" s="25"/>
      <c r="C45" s="25">
        <f>+'Non-Ag Employment'!G44</f>
        <v>1392.6</v>
      </c>
      <c r="D45" s="25">
        <f>+'Non-Ag Employment'!M44</f>
        <v>70.400000000000006</v>
      </c>
      <c r="E45" s="25">
        <f>+'Non-Ag Employment'!S44</f>
        <v>162.19999999999999</v>
      </c>
      <c r="F45" s="25">
        <f>+'Non-Ag Employment'!Y44</f>
        <v>263.7</v>
      </c>
      <c r="G45" s="25">
        <f>+'Non-Ag Employment'!AE44</f>
        <v>27.9</v>
      </c>
      <c r="H45" s="25">
        <f>+'Non-Ag Employment'!AK44</f>
        <v>249.5</v>
      </c>
      <c r="I45" s="25">
        <f>+'Non-Ag Employment'!AQ44</f>
        <v>189.8</v>
      </c>
      <c r="J45" s="25">
        <f>+'Non-Ag Employment'!AW44</f>
        <v>172.4</v>
      </c>
      <c r="K45" s="25">
        <f>+'Non-Ag Employment'!BC44</f>
        <v>256.8</v>
      </c>
      <c r="L45" s="78"/>
      <c r="M45" s="84">
        <f>(('Non-Ag Employment'!G44-'Non-Ag Employment'!B44)/'Non-Ag Employment'!B44)*100</f>
        <v>3.6700662547457719</v>
      </c>
      <c r="N45" s="66">
        <f>(('Non-Ag Employment'!M44-'Non-Ag Employment'!H44)/'Non-Ag Employment'!H44)*100</f>
        <v>7.3170731707317245</v>
      </c>
      <c r="O45" s="66">
        <f>(('Non-Ag Employment'!S44-'Non-Ag Employment'!N44)/'Non-Ag Employment'!N44)*100</f>
        <v>-1.8159806295399519</v>
      </c>
      <c r="P45" s="66">
        <f>(('Non-Ag Employment'!Y44-'Non-Ag Employment'!T44)/'Non-Ag Employment'!T44)*100</f>
        <v>3.614931237721017</v>
      </c>
      <c r="Q45" s="66">
        <f>(('Non-Ag Employment'!AE44-'Non-Ag Employment'!Z44)/'Non-Ag Employment'!Z44)*100</f>
        <v>-20.963172804532576</v>
      </c>
      <c r="R45" s="66">
        <f>(('Non-Ag Employment'!AK44-'Non-Ag Employment'!AF44)/'Non-Ag Employment'!AF44)*100</f>
        <v>16.100511865984178</v>
      </c>
      <c r="S45" s="66">
        <f>(('Non-Ag Employment'!AQ44-'Non-Ag Employment'!AL44)/'Non-Ag Employment'!AL44)*100</f>
        <v>5.3858967240422082</v>
      </c>
      <c r="T45" s="66">
        <f>(('Non-Ag Employment'!AW44-'Non-Ag Employment'!AR44)/'Non-Ag Employment'!AR44)*100</f>
        <v>3.5435435435435467</v>
      </c>
      <c r="U45" s="66">
        <f>(('Non-Ag Employment'!BC44-'Non-Ag Employment'!AX44)/'Non-Ag Employment'!AX44)*100</f>
        <v>-1.7221584385763489</v>
      </c>
      <c r="V45" s="34" t="s">
        <v>36</v>
      </c>
    </row>
    <row r="46" spans="1:22" x14ac:dyDescent="0.2">
      <c r="A46" s="26" t="s">
        <v>39</v>
      </c>
      <c r="B46" s="26"/>
      <c r="C46" s="26">
        <f>+'Non-Ag Employment'!G45</f>
        <v>4179.7</v>
      </c>
      <c r="D46" s="26">
        <f>+'Non-Ag Employment'!M45</f>
        <v>149.60000000000002</v>
      </c>
      <c r="E46" s="26">
        <f>+'Non-Ag Employment'!S45</f>
        <v>575.9</v>
      </c>
      <c r="F46" s="26">
        <f>+'Non-Ag Employment'!Y45</f>
        <v>757.3</v>
      </c>
      <c r="G46" s="26">
        <f>+'Non-Ag Employment'!AE45</f>
        <v>57</v>
      </c>
      <c r="H46" s="26">
        <f>+'Non-Ag Employment'!AK45</f>
        <v>823.8</v>
      </c>
      <c r="I46" s="26">
        <f>+'Non-Ag Employment'!AQ45</f>
        <v>644.4</v>
      </c>
      <c r="J46" s="26">
        <f>+'Non-Ag Employment'!AW45</f>
        <v>576.29999999999995</v>
      </c>
      <c r="K46" s="26">
        <f>+'Non-Ag Employment'!BC45</f>
        <v>595.4</v>
      </c>
      <c r="L46" s="27"/>
      <c r="M46" s="85">
        <f>(('Non-Ag Employment'!G45-'Non-Ag Employment'!B45)/'Non-Ag Employment'!B45)*100</f>
        <v>7.988631959695125</v>
      </c>
      <c r="N46" s="64">
        <f>(('Non-Ag Employment'!M45-'Non-Ag Employment'!H45)/'Non-Ag Employment'!H45)*100</f>
        <v>11.226765799256523</v>
      </c>
      <c r="O46" s="64">
        <f>(('Non-Ag Employment'!S45-'Non-Ag Employment'!N45)/'Non-Ag Employment'!N45)*100</f>
        <v>24.357590153314607</v>
      </c>
      <c r="P46" s="64">
        <f>(('Non-Ag Employment'!Y45-'Non-Ag Employment'!T45)/'Non-Ag Employment'!T45)*100</f>
        <v>5.5911879531511302</v>
      </c>
      <c r="Q46" s="64">
        <f>(('Non-Ag Employment'!AE45-'Non-Ag Employment'!Z45)/'Non-Ag Employment'!Z45)*100</f>
        <v>1.2433392539964527</v>
      </c>
      <c r="R46" s="64">
        <f>(('Non-Ag Employment'!AK45-'Non-Ag Employment'!AF45)/'Non-Ag Employment'!AF45)*100</f>
        <v>18.891614951652471</v>
      </c>
      <c r="S46" s="64">
        <f>(('Non-Ag Employment'!AQ45-'Non-Ag Employment'!AL45)/'Non-Ag Employment'!AL45)*100</f>
        <v>5.7780695994747093</v>
      </c>
      <c r="T46" s="64">
        <f>(('Non-Ag Employment'!AW45-'Non-Ag Employment'!AR45)/'Non-Ag Employment'!AR45)*100</f>
        <v>4.6866485013623898</v>
      </c>
      <c r="U46" s="64">
        <f>(('Non-Ag Employment'!BC45-'Non-Ag Employment'!AX45)/'Non-Ag Employment'!AX45)*100</f>
        <v>-7.9468150896722296</v>
      </c>
      <c r="V46" s="35" t="s">
        <v>39</v>
      </c>
    </row>
    <row r="47" spans="1:22" x14ac:dyDescent="0.2">
      <c r="A47" s="26" t="s">
        <v>40</v>
      </c>
      <c r="B47" s="26"/>
      <c r="C47" s="26">
        <f>+'Non-Ag Employment'!G46</f>
        <v>2813.4</v>
      </c>
      <c r="D47" s="26">
        <f>+'Non-Ag Employment'!M46</f>
        <v>114.1</v>
      </c>
      <c r="E47" s="26">
        <f>+'Non-Ag Employment'!S46</f>
        <v>312.10000000000002</v>
      </c>
      <c r="F47" s="26">
        <f>+'Non-Ag Employment'!Y46</f>
        <v>516.70000000000005</v>
      </c>
      <c r="G47" s="26">
        <f>+'Non-Ag Employment'!AE46</f>
        <v>52.8</v>
      </c>
      <c r="H47" s="26">
        <f>+'Non-Ag Employment'!AK46</f>
        <v>531.4</v>
      </c>
      <c r="I47" s="26">
        <f>+'Non-Ag Employment'!AQ46</f>
        <v>498.9</v>
      </c>
      <c r="J47" s="26">
        <f>+'Non-Ag Employment'!AW46</f>
        <v>367.70000000000005</v>
      </c>
      <c r="K47" s="26">
        <f>+'Non-Ag Employment'!BC46</f>
        <v>419.6</v>
      </c>
      <c r="L47" s="27"/>
      <c r="M47" s="85">
        <f>(('Non-Ag Employment'!G46-'Non-Ag Employment'!B46)/'Non-Ag Employment'!B46)*100</f>
        <v>5.9820688615987407</v>
      </c>
      <c r="N47" s="64">
        <f>(('Non-Ag Employment'!M46-'Non-Ag Employment'!H46)/'Non-Ag Employment'!H46)*100</f>
        <v>15.720081135902623</v>
      </c>
      <c r="O47" s="64">
        <f>(('Non-Ag Employment'!S46-'Non-Ag Employment'!N46)/'Non-Ag Employment'!N46)*100</f>
        <v>4.0680226742247569</v>
      </c>
      <c r="P47" s="64">
        <f>(('Non-Ag Employment'!Y46-'Non-Ag Employment'!T46)/'Non-Ag Employment'!T46)*100</f>
        <v>4.0475231574708062</v>
      </c>
      <c r="Q47" s="64">
        <f>(('Non-Ag Employment'!AE46-'Non-Ag Employment'!Z46)/'Non-Ag Employment'!Z46)*100</f>
        <v>-4.5207956600361667</v>
      </c>
      <c r="R47" s="64">
        <f>(('Non-Ag Employment'!AK46-'Non-Ag Employment'!AF46)/'Non-Ag Employment'!AF46)*100</f>
        <v>10.616153205661934</v>
      </c>
      <c r="S47" s="64">
        <f>(('Non-Ag Employment'!AQ46-'Non-Ag Employment'!AL46)/'Non-Ag Employment'!AL46)*100</f>
        <v>10.03528892809881</v>
      </c>
      <c r="T47" s="64">
        <f>(('Non-Ag Employment'!AW46-'Non-Ag Employment'!AR46)/'Non-Ag Employment'!AR46)*100</f>
        <v>4.0758562128502787</v>
      </c>
      <c r="U47" s="64">
        <f>(('Non-Ag Employment'!BC46-'Non-Ag Employment'!AX46)/'Non-Ag Employment'!AX46)*100</f>
        <v>0.55116223340522674</v>
      </c>
      <c r="V47" s="35" t="s">
        <v>40</v>
      </c>
    </row>
    <row r="48" spans="1:22" x14ac:dyDescent="0.2">
      <c r="A48" s="26" t="s">
        <v>41</v>
      </c>
      <c r="B48" s="26"/>
      <c r="C48" s="26">
        <f>+'Non-Ag Employment'!G47</f>
        <v>2734</v>
      </c>
      <c r="D48" s="26">
        <f>+'Non-Ag Employment'!M47</f>
        <v>113.8</v>
      </c>
      <c r="E48" s="26">
        <f>+'Non-Ag Employment'!S47</f>
        <v>256.2</v>
      </c>
      <c r="F48" s="26">
        <f>+'Non-Ag Employment'!Y47</f>
        <v>522.6</v>
      </c>
      <c r="G48" s="26">
        <f>+'Non-Ag Employment'!AE47</f>
        <v>57.2</v>
      </c>
      <c r="H48" s="26">
        <f>+'Non-Ag Employment'!AK47</f>
        <v>517.9</v>
      </c>
      <c r="I48" s="26">
        <f>+'Non-Ag Employment'!AQ47</f>
        <v>435</v>
      </c>
      <c r="J48" s="26">
        <f>+'Non-Ag Employment'!AW47</f>
        <v>399.20000000000005</v>
      </c>
      <c r="K48" s="26">
        <f>+'Non-Ag Employment'!BC47</f>
        <v>432</v>
      </c>
      <c r="L48" s="27"/>
      <c r="M48" s="85">
        <f>(('Non-Ag Employment'!G47-'Non-Ag Employment'!B47)/'Non-Ag Employment'!B47)*100</f>
        <v>1.6470238316540948</v>
      </c>
      <c r="N48" s="64">
        <f>(('Non-Ag Employment'!M47-'Non-Ag Employment'!H47)/'Non-Ag Employment'!H47)*100</f>
        <v>-7.4043938161106553</v>
      </c>
      <c r="O48" s="64">
        <f>(('Non-Ag Employment'!S47-'Non-Ag Employment'!N47)/'Non-Ag Employment'!N47)*100</f>
        <v>-0.27247956403269313</v>
      </c>
      <c r="P48" s="64">
        <f>(('Non-Ag Employment'!Y47-'Non-Ag Employment'!T47)/'Non-Ag Employment'!T47)*100</f>
        <v>0.67424388364476973</v>
      </c>
      <c r="Q48" s="64">
        <f>(('Non-Ag Employment'!AE47-'Non-Ag Employment'!Z47)/'Non-Ag Employment'!Z47)*100</f>
        <v>-9.6366508688783483</v>
      </c>
      <c r="R48" s="64">
        <f>(('Non-Ag Employment'!AK47-'Non-Ag Employment'!AF47)/'Non-Ag Employment'!AF47)*100</f>
        <v>8.5289186923721694</v>
      </c>
      <c r="S48" s="64">
        <f>(('Non-Ag Employment'!AQ47-'Non-Ag Employment'!AL47)/'Non-Ag Employment'!AL47)*100</f>
        <v>6.9321533923303802</v>
      </c>
      <c r="T48" s="64">
        <f>(('Non-Ag Employment'!AW47-'Non-Ag Employment'!AR47)/'Non-Ag Employment'!AR47)*100</f>
        <v>1.9667943805874957</v>
      </c>
      <c r="U48" s="64">
        <f>(('Non-Ag Employment'!BC47-'Non-Ag Employment'!AX47)/'Non-Ag Employment'!AX47)*100</f>
        <v>-4.4036291214870502</v>
      </c>
      <c r="V48" s="35" t="s">
        <v>41</v>
      </c>
    </row>
    <row r="49" spans="1:22" x14ac:dyDescent="0.2">
      <c r="A49" s="26" t="s">
        <v>43</v>
      </c>
      <c r="B49" s="26"/>
      <c r="C49" s="26">
        <f>+'Non-Ag Employment'!G48</f>
        <v>993.3</v>
      </c>
      <c r="D49" s="26">
        <f>+'Non-Ag Employment'!M48</f>
        <v>47</v>
      </c>
      <c r="E49" s="26">
        <f>+'Non-Ag Employment'!S48</f>
        <v>97.3</v>
      </c>
      <c r="F49" s="26">
        <f>+'Non-Ag Employment'!Y48</f>
        <v>203.8</v>
      </c>
      <c r="G49" s="26">
        <f>+'Non-Ag Employment'!AE48</f>
        <v>17.100000000000001</v>
      </c>
      <c r="H49" s="26">
        <f>+'Non-Ag Employment'!AK48</f>
        <v>185.3</v>
      </c>
      <c r="I49" s="26">
        <f>+'Non-Ag Employment'!AQ48</f>
        <v>148.4</v>
      </c>
      <c r="J49" s="26">
        <f>+'Non-Ag Employment'!AW48</f>
        <v>124</v>
      </c>
      <c r="K49" s="26">
        <f>+'Non-Ag Employment'!BC48</f>
        <v>170.5</v>
      </c>
      <c r="L49" s="27"/>
      <c r="M49" s="85">
        <f>(('Non-Ag Employment'!G48-'Non-Ag Employment'!B48)/'Non-Ag Employment'!B48)*100</f>
        <v>4.6349942062572422</v>
      </c>
      <c r="N49" s="64">
        <f>(('Non-Ag Employment'!M48-'Non-Ag Employment'!H48)/'Non-Ag Employment'!H48)*100</f>
        <v>-0.21231422505308159</v>
      </c>
      <c r="O49" s="64">
        <f>(('Non-Ag Employment'!S48-'Non-Ag Employment'!N48)/'Non-Ag Employment'!N48)*100</f>
        <v>4.3991416309012816</v>
      </c>
      <c r="P49" s="64">
        <f>(('Non-Ag Employment'!Y48-'Non-Ag Employment'!T48)/'Non-Ag Employment'!T48)*100</f>
        <v>2.8254288597376505</v>
      </c>
      <c r="Q49" s="64">
        <f>(('Non-Ag Employment'!AE48-'Non-Ag Employment'!Z48)/'Non-Ag Employment'!Z48)*100</f>
        <v>-2.2857142857142776</v>
      </c>
      <c r="R49" s="64">
        <f>(('Non-Ag Employment'!AK48-'Non-Ag Employment'!AF48)/'Non-Ag Employment'!AF48)*100</f>
        <v>9.8399525785418032</v>
      </c>
      <c r="S49" s="64">
        <f>(('Non-Ag Employment'!AQ48-'Non-Ag Employment'!AL48)/'Non-Ag Employment'!AL48)*100</f>
        <v>6.9935111751982832</v>
      </c>
      <c r="T49" s="64">
        <f>(('Non-Ag Employment'!AW48-'Non-Ag Employment'!AR48)/'Non-Ag Employment'!AR48)*100</f>
        <v>5.5319148936170208</v>
      </c>
      <c r="U49" s="64">
        <f>(('Non-Ag Employment'!BC48-'Non-Ag Employment'!AX48)/'Non-Ag Employment'!AX48)*100</f>
        <v>1.1869436201780417</v>
      </c>
      <c r="V49" s="35" t="s">
        <v>43</v>
      </c>
    </row>
    <row r="50" spans="1:22" x14ac:dyDescent="0.2">
      <c r="A50" s="25" t="s">
        <v>49</v>
      </c>
      <c r="B50" s="25"/>
      <c r="C50" s="25">
        <f>+'Non-Ag Employment'!G49</f>
        <v>460.7</v>
      </c>
      <c r="D50" s="25">
        <f>+'Non-Ag Employment'!M49</f>
        <v>64.2</v>
      </c>
      <c r="E50" s="25">
        <f>+'Non-Ag Employment'!S49</f>
        <v>26</v>
      </c>
      <c r="F50" s="25">
        <f>+'Non-Ag Employment'!Y49</f>
        <v>106.1</v>
      </c>
      <c r="G50" s="25">
        <f>+'Non-Ag Employment'!AE49</f>
        <v>6.8</v>
      </c>
      <c r="H50" s="25">
        <f>+'Non-Ag Employment'!AK49</f>
        <v>60.1</v>
      </c>
      <c r="I50" s="25">
        <f>+'Non-Ag Employment'!AQ49</f>
        <v>59.3</v>
      </c>
      <c r="J50" s="25">
        <f>+'Non-Ag Employment'!AW49</f>
        <v>57.6</v>
      </c>
      <c r="K50" s="25">
        <f>+'Non-Ag Employment'!BC49</f>
        <v>80.599999999999994</v>
      </c>
      <c r="L50" s="78"/>
      <c r="M50" s="84">
        <f>(('Non-Ag Employment'!G49-'Non-Ag Employment'!B49)/'Non-Ag Employment'!B49)*100</f>
        <v>25.634033269702755</v>
      </c>
      <c r="N50" s="66">
        <f>(('Non-Ag Employment'!M49-'Non-Ag Employment'!H49)/'Non-Ag Employment'!H49)*100</f>
        <v>130.10752688172045</v>
      </c>
      <c r="O50" s="66">
        <f>(('Non-Ag Employment'!S49-'Non-Ag Employment'!N49)/'Non-Ag Employment'!N49)*100</f>
        <v>10.638297872340425</v>
      </c>
      <c r="P50" s="66">
        <f>(('Non-Ag Employment'!Y49-'Non-Ag Employment'!T49)/'Non-Ag Employment'!T49)*100</f>
        <v>36.025641025641022</v>
      </c>
      <c r="Q50" s="66">
        <f>(('Non-Ag Employment'!AE49-'Non-Ag Employment'!Z49)/'Non-Ag Employment'!Z49)*100</f>
        <v>-9.3333333333333357</v>
      </c>
      <c r="R50" s="66">
        <f>(('Non-Ag Employment'!AK49-'Non-Ag Employment'!AF49)/'Non-Ag Employment'!AF49)*100</f>
        <v>22.154471544715442</v>
      </c>
      <c r="S50" s="66">
        <f>(('Non-Ag Employment'!AQ49-'Non-Ag Employment'!AL49)/'Non-Ag Employment'!AL49)*100</f>
        <v>11.257035647279551</v>
      </c>
      <c r="T50" s="66">
        <f>(('Non-Ag Employment'!AW49-'Non-Ag Employment'!AR49)/'Non-Ag Employment'!AR49)*100</f>
        <v>16.835699797160252</v>
      </c>
      <c r="U50" s="66">
        <f>(('Non-Ag Employment'!BC49-'Non-Ag Employment'!AX49)/'Non-Ag Employment'!AX49)*100</f>
        <v>3.4659820282413203</v>
      </c>
      <c r="V50" s="34" t="s">
        <v>49</v>
      </c>
    </row>
    <row r="51" spans="1:22" x14ac:dyDescent="0.2">
      <c r="A51" s="25" t="s">
        <v>50</v>
      </c>
      <c r="B51" s="25"/>
      <c r="C51" s="25">
        <f>+'Non-Ag Employment'!G50</f>
        <v>5330.7</v>
      </c>
      <c r="D51" s="25">
        <f>+'Non-Ag Employment'!M50</f>
        <v>208.9</v>
      </c>
      <c r="E51" s="25">
        <f>+'Non-Ag Employment'!S50</f>
        <v>673</v>
      </c>
      <c r="F51" s="25">
        <f>+'Non-Ag Employment'!Y50</f>
        <v>993.1</v>
      </c>
      <c r="G51" s="25">
        <f>+'Non-Ag Employment'!AE50</f>
        <v>72.599999999999994</v>
      </c>
      <c r="H51" s="25">
        <f>+'Non-Ag Employment'!AK50</f>
        <v>996.7</v>
      </c>
      <c r="I51" s="25">
        <f>+'Non-Ag Employment'!AQ50</f>
        <v>889.8</v>
      </c>
      <c r="J51" s="25">
        <f>+'Non-Ag Employment'!AW50</f>
        <v>737.9</v>
      </c>
      <c r="K51" s="25">
        <f>+'Non-Ag Employment'!BC50</f>
        <v>758.7</v>
      </c>
      <c r="L51" s="78"/>
      <c r="M51" s="84">
        <f>(('Non-Ag Employment'!G50-'Non-Ag Employment'!B50)/'Non-Ag Employment'!B50)*100</f>
        <v>5.0901922129127612</v>
      </c>
      <c r="N51" s="66">
        <f>(('Non-Ag Employment'!M50-'Non-Ag Employment'!H50)/'Non-Ag Employment'!H50)*100</f>
        <v>8.3506224066390153</v>
      </c>
      <c r="O51" s="66">
        <f>(('Non-Ag Employment'!S50-'Non-Ag Employment'!N50)/'Non-Ag Employment'!N50)*100</f>
        <v>6.9272322847156067</v>
      </c>
      <c r="P51" s="66">
        <f>(('Non-Ag Employment'!Y50-'Non-Ag Employment'!T50)/'Non-Ag Employment'!T50)*100</f>
        <v>2.677832919768401</v>
      </c>
      <c r="Q51" s="66">
        <f>(('Non-Ag Employment'!AE50-'Non-Ag Employment'!Z50)/'Non-Ag Employment'!Z50)*100</f>
        <v>-10.148514851485151</v>
      </c>
      <c r="R51" s="66">
        <f>(('Non-Ag Employment'!AK50-'Non-Ag Employment'!AF50)/'Non-Ag Employment'!AF50)*100</f>
        <v>11.176798661461243</v>
      </c>
      <c r="S51" s="66">
        <f>(('Non-Ag Employment'!AQ50-'Non-Ag Employment'!AL50)/'Non-Ag Employment'!AL50)*100</f>
        <v>7.411878319652339</v>
      </c>
      <c r="T51" s="66">
        <f>(('Non-Ag Employment'!AW50-'Non-Ag Employment'!AR50)/'Non-Ag Employment'!AR50)*100</f>
        <v>7.6440554339897853</v>
      </c>
      <c r="U51" s="66">
        <f>(('Non-Ag Employment'!BC50-'Non-Ag Employment'!AX50)/'Non-Ag Employment'!AX50)*100</f>
        <v>-4.2045454545454488</v>
      </c>
      <c r="V51" s="34" t="s">
        <v>50</v>
      </c>
    </row>
    <row r="52" spans="1:22" x14ac:dyDescent="0.2">
      <c r="A52" s="25" t="s">
        <v>54</v>
      </c>
      <c r="B52" s="25"/>
      <c r="C52" s="25">
        <f>+'Non-Ag Employment'!G51</f>
        <v>423.4</v>
      </c>
      <c r="D52" s="25">
        <f>+'Non-Ag Employment'!M51</f>
        <v>22.2</v>
      </c>
      <c r="E52" s="25">
        <f>+'Non-Ag Employment'!S51</f>
        <v>42.4</v>
      </c>
      <c r="F52" s="25">
        <f>+'Non-Ag Employment'!Y51</f>
        <v>85.6</v>
      </c>
      <c r="G52" s="25">
        <f>+'Non-Ag Employment'!AE51</f>
        <v>6.1</v>
      </c>
      <c r="H52" s="25">
        <f>+'Non-Ag Employment'!AK51</f>
        <v>59.7</v>
      </c>
      <c r="I52" s="25">
        <f>+'Non-Ag Employment'!AQ51</f>
        <v>68.400000000000006</v>
      </c>
      <c r="J52" s="25">
        <f>+'Non-Ag Employment'!AW51</f>
        <v>61.099999999999994</v>
      </c>
      <c r="K52" s="25">
        <f>+'Non-Ag Employment'!BC51</f>
        <v>77.900000000000006</v>
      </c>
      <c r="L52" s="78"/>
      <c r="M52" s="84">
        <f>(('Non-Ag Employment'!G51-'Non-Ag Employment'!B51)/'Non-Ag Employment'!B51)*100</f>
        <v>4.8798612831310351</v>
      </c>
      <c r="N52" s="66">
        <f>(('Non-Ag Employment'!M51-'Non-Ag Employment'!H51)/'Non-Ag Employment'!H51)*100</f>
        <v>1.8348623853210944</v>
      </c>
      <c r="O52" s="66">
        <f>(('Non-Ag Employment'!S51-'Non-Ag Employment'!N51)/'Non-Ag Employment'!N51)*100</f>
        <v>12.466843501326249</v>
      </c>
      <c r="P52" s="66">
        <f>(('Non-Ag Employment'!Y51-'Non-Ag Employment'!T51)/'Non-Ag Employment'!T51)*100</f>
        <v>6.0718711276331989</v>
      </c>
      <c r="Q52" s="66">
        <f>(('Non-Ag Employment'!AE51-'Non-Ag Employment'!Z51)/'Non-Ag Employment'!Z51)*100</f>
        <v>-8.955223880597023</v>
      </c>
      <c r="R52" s="66">
        <f>(('Non-Ag Employment'!AK51-'Non-Ag Employment'!AF51)/'Non-Ag Employment'!AF51)*100</f>
        <v>4.1884816753926799</v>
      </c>
      <c r="S52" s="66">
        <f>(('Non-Ag Employment'!AQ51-'Non-Ag Employment'!AL51)/'Non-Ag Employment'!AL51)*100</f>
        <v>8.2278481012658258</v>
      </c>
      <c r="T52" s="66">
        <f>(('Non-Ag Employment'!AW51-'Non-Ag Employment'!AR51)/'Non-Ag Employment'!AR51)*100</f>
        <v>4.2662116040955631</v>
      </c>
      <c r="U52" s="66">
        <f>(('Non-Ag Employment'!BC51-'Non-Ag Employment'!AX51)/'Non-Ag Employment'!AX51)*100</f>
        <v>0.12853470437019091</v>
      </c>
      <c r="V52" s="34" t="s">
        <v>54</v>
      </c>
    </row>
    <row r="53" spans="1:22" x14ac:dyDescent="0.2">
      <c r="A53" s="25" t="s">
        <v>58</v>
      </c>
      <c r="B53" s="25"/>
      <c r="C53" s="25">
        <f>+'Non-Ag Employment'!G52</f>
        <v>2845.1</v>
      </c>
      <c r="D53" s="25">
        <f>+'Non-Ag Employment'!M52</f>
        <v>107.8</v>
      </c>
      <c r="E53" s="25">
        <f>+'Non-Ag Employment'!S52</f>
        <v>464.8</v>
      </c>
      <c r="F53" s="25">
        <f>+'Non-Ag Employment'!Y52</f>
        <v>524.70000000000005</v>
      </c>
      <c r="G53" s="25">
        <f>+'Non-Ag Employment'!AE52</f>
        <v>47.8</v>
      </c>
      <c r="H53" s="25">
        <f>+'Non-Ag Employment'!AK52</f>
        <v>457</v>
      </c>
      <c r="I53" s="25">
        <f>+'Non-Ag Employment'!AQ52</f>
        <v>429.7</v>
      </c>
      <c r="J53" s="25">
        <f>+'Non-Ag Employment'!AW52</f>
        <v>402.1</v>
      </c>
      <c r="K53" s="25">
        <f>+'Non-Ag Employment'!BC52</f>
        <v>411.1</v>
      </c>
      <c r="L53" s="78"/>
      <c r="M53" s="84">
        <f>(('Non-Ag Employment'!G52-'Non-Ag Employment'!B52)/'Non-Ag Employment'!B52)*100</f>
        <v>3.7940972602239977</v>
      </c>
      <c r="N53" s="66">
        <f>(('Non-Ag Employment'!M52-'Non-Ag Employment'!H52)/'Non-Ag Employment'!H52)*100</f>
        <v>2.9608404966571102</v>
      </c>
      <c r="O53" s="66">
        <f>(('Non-Ag Employment'!S52-'Non-Ag Employment'!N52)/'Non-Ag Employment'!N52)*100</f>
        <v>6.507791017415224</v>
      </c>
      <c r="P53" s="66">
        <f>(('Non-Ag Employment'!Y52-'Non-Ag Employment'!T52)/'Non-Ag Employment'!T52)*100</f>
        <v>1.4305045428184984</v>
      </c>
      <c r="Q53" s="66">
        <f>(('Non-Ag Employment'!AE52-'Non-Ag Employment'!Z52)/'Non-Ag Employment'!Z52)*100</f>
        <v>-0.41666666666667257</v>
      </c>
      <c r="R53" s="66">
        <f>(('Non-Ag Employment'!AK52-'Non-Ag Employment'!AF52)/'Non-Ag Employment'!AF52)*100</f>
        <v>9.644913627639168</v>
      </c>
      <c r="S53" s="66">
        <f>(('Non-Ag Employment'!AQ52-'Non-Ag Employment'!AL52)/'Non-Ag Employment'!AL52)*100</f>
        <v>5.733267716535436</v>
      </c>
      <c r="T53" s="66">
        <f>(('Non-Ag Employment'!AW52-'Non-Ag Employment'!AR52)/'Non-Ag Employment'!AR52)*100</f>
        <v>2.8915046059365581</v>
      </c>
      <c r="U53" s="66">
        <f>(('Non-Ag Employment'!BC52-'Non-Ag Employment'!AX52)/'Non-Ag Employment'!AX52)*100</f>
        <v>-2.3051330798479057</v>
      </c>
      <c r="V53" s="34" t="s">
        <v>58</v>
      </c>
    </row>
    <row r="54" spans="1:22" x14ac:dyDescent="0.2">
      <c r="A54" s="30" t="s">
        <v>64</v>
      </c>
      <c r="B54" s="30"/>
      <c r="C54" s="30">
        <f>+'Non-Ag Employment'!G53</f>
        <v>25955.200000000001</v>
      </c>
      <c r="D54" s="30">
        <f>+'Non-Ag Employment'!M53</f>
        <v>1026.0999999999999</v>
      </c>
      <c r="E54" s="30">
        <f>+'Non-Ag Employment'!S53</f>
        <v>1860.3000000000002</v>
      </c>
      <c r="F54" s="30">
        <f>+'Non-Ag Employment'!Y53</f>
        <v>4752.3</v>
      </c>
      <c r="G54" s="30">
        <f>+'Non-Ag Employment'!AE53</f>
        <v>575.79999999999995</v>
      </c>
      <c r="H54" s="30">
        <f>+'Non-Ag Employment'!AK53</f>
        <v>5275.9</v>
      </c>
      <c r="I54" s="30">
        <f>+'Non-Ag Employment'!AQ53</f>
        <v>5131.1000000000004</v>
      </c>
      <c r="J54" s="30">
        <f>+'Non-Ag Employment'!AW53</f>
        <v>3569.4</v>
      </c>
      <c r="K54" s="30">
        <f>+'Non-Ag Employment'!BC53</f>
        <v>3765.0000000000005</v>
      </c>
      <c r="L54" s="76"/>
      <c r="M54" s="88">
        <f>(('Non-Ag Employment'!G53-'Non-Ag Employment'!B53)/'Non-Ag Employment'!B53)*100</f>
        <v>4.3584547589179445</v>
      </c>
      <c r="N54" s="70">
        <f>(('Non-Ag Employment'!M53-'Non-Ag Employment'!H53)/'Non-Ag Employment'!H53)*100</f>
        <v>6.0130178737472813</v>
      </c>
      <c r="O54" s="70">
        <f>(('Non-Ag Employment'!S53-'Non-Ag Employment'!N53)/'Non-Ag Employment'!N53)*100</f>
        <v>-4.0686881188118624</v>
      </c>
      <c r="P54" s="70">
        <f>(('Non-Ag Employment'!Y53-'Non-Ag Employment'!T53)/'Non-Ag Employment'!T53)*100</f>
        <v>3.9367495571156748</v>
      </c>
      <c r="Q54" s="70">
        <f>(('Non-Ag Employment'!AE53-'Non-Ag Employment'!Z53)/'Non-Ag Employment'!Z53)*100</f>
        <v>-4.0972684876748868</v>
      </c>
      <c r="R54" s="70">
        <f>(('Non-Ag Employment'!AK53-'Non-Ag Employment'!AF53)/'Non-Ag Employment'!AF53)*100</f>
        <v>7.5112587369836863</v>
      </c>
      <c r="S54" s="70">
        <f>(('Non-Ag Employment'!AQ53-'Non-Ag Employment'!AL53)/'Non-Ag Employment'!AL53)*100</f>
        <v>8.5143280109971524</v>
      </c>
      <c r="T54" s="70">
        <f>(('Non-Ag Employment'!AW53-'Non-Ag Employment'!AR53)/'Non-Ag Employment'!AR53)*100</f>
        <v>11.303751286288939</v>
      </c>
      <c r="U54" s="70">
        <f>(('Non-Ag Employment'!BC53-'Non-Ag Employment'!AX53)/'Non-Ag Employment'!AX53)*100</f>
        <v>-4.6642357945912938</v>
      </c>
      <c r="V54" s="39" t="s">
        <v>64</v>
      </c>
    </row>
    <row r="55" spans="1:22" x14ac:dyDescent="0.2">
      <c r="A55" s="26" t="s">
        <v>65</v>
      </c>
      <c r="B55" s="26"/>
      <c r="C55" s="64">
        <f>+'Non-Ag Employment'!G54</f>
        <v>18.667165316954591</v>
      </c>
      <c r="D55" s="64">
        <f>+'Non-Ag Employment'!M54</f>
        <v>14.478622830534782</v>
      </c>
      <c r="E55" s="64">
        <f>+'Non-Ag Employment'!S54</f>
        <v>15.121931393269389</v>
      </c>
      <c r="F55" s="64">
        <f>+'Non-Ag Employment'!Y54</f>
        <v>17.342894679220496</v>
      </c>
      <c r="G55" s="64">
        <f>+'Non-Ag Employment'!AE54</f>
        <v>20.749549549549549</v>
      </c>
      <c r="H55" s="64">
        <f>+'Non-Ag Employment'!AK54</f>
        <v>19.130828921604177</v>
      </c>
      <c r="I55" s="64">
        <f>+'Non-Ag Employment'!AQ54</f>
        <v>23.437171698716487</v>
      </c>
      <c r="J55" s="64">
        <f>+'Non-Ag Employment'!AW54</f>
        <v>17.682552263945308</v>
      </c>
      <c r="K55" s="64">
        <f>+'Non-Ag Employment'!BC54</f>
        <v>16.912986837967747</v>
      </c>
      <c r="L55" s="67"/>
      <c r="M55" s="83"/>
      <c r="N55" s="63"/>
      <c r="O55" s="63"/>
      <c r="P55" s="63"/>
      <c r="Q55" s="63"/>
      <c r="R55" s="63"/>
      <c r="S55" s="63"/>
      <c r="T55" s="63"/>
      <c r="U55" s="63"/>
      <c r="V55" s="33"/>
    </row>
    <row r="56" spans="1:22" x14ac:dyDescent="0.2">
      <c r="A56" s="25" t="s">
        <v>29</v>
      </c>
      <c r="B56" s="25"/>
      <c r="C56" s="25">
        <f>+'Non-Ag Employment'!G55</f>
        <v>1666.1</v>
      </c>
      <c r="D56" s="25">
        <f>+'Non-Ag Employment'!M55</f>
        <v>56.1</v>
      </c>
      <c r="E56" s="25">
        <f>+'Non-Ag Employment'!S55</f>
        <v>159.69999999999999</v>
      </c>
      <c r="F56" s="25">
        <f>+'Non-Ag Employment'!Y55</f>
        <v>301.3</v>
      </c>
      <c r="G56" s="25">
        <f>+'Non-Ag Employment'!AE55</f>
        <v>31.8</v>
      </c>
      <c r="H56" s="25">
        <f>+'Non-Ag Employment'!AK55</f>
        <v>340.4</v>
      </c>
      <c r="I56" s="25">
        <f>+'Non-Ag Employment'!AQ55</f>
        <v>325</v>
      </c>
      <c r="J56" s="25">
        <f>+'Non-Ag Employment'!AW55</f>
        <v>214</v>
      </c>
      <c r="K56" s="25">
        <f>+'Non-Ag Employment'!BC55</f>
        <v>237.9</v>
      </c>
      <c r="L56" s="78"/>
      <c r="M56" s="84">
        <f>(('Non-Ag Employment'!G55-'Non-Ag Employment'!B55)/'Non-Ag Employment'!B55)*100</f>
        <v>2.4283782122218125</v>
      </c>
      <c r="N56" s="66">
        <f>(('Non-Ag Employment'!M55-'Non-Ag Employment'!H55)/'Non-Ag Employment'!H55)*100</f>
        <v>1.6304347826086929</v>
      </c>
      <c r="O56" s="66">
        <f>(('Non-Ag Employment'!S55-'Non-Ag Employment'!N55)/'Non-Ag Employment'!N55)*100</f>
        <v>-6.3343108504398895</v>
      </c>
      <c r="P56" s="66">
        <f>(('Non-Ag Employment'!Y55-'Non-Ag Employment'!T55)/'Non-Ag Employment'!T55)*100</f>
        <v>2.7275826798499829</v>
      </c>
      <c r="Q56" s="66">
        <f>(('Non-Ag Employment'!AE55-'Non-Ag Employment'!Z55)/'Non-Ag Employment'!Z55)*100</f>
        <v>-7.2886297376093196</v>
      </c>
      <c r="R56" s="66">
        <f>(('Non-Ag Employment'!AK55-'Non-Ag Employment'!AF55)/'Non-Ag Employment'!AF55)*100</f>
        <v>3.8754958803783914</v>
      </c>
      <c r="S56" s="66">
        <f>(('Non-Ag Employment'!AQ55-'Non-Ag Employment'!AL55)/'Non-Ag Employment'!AL55)*100</f>
        <v>7.4735449735449819</v>
      </c>
      <c r="T56" s="66">
        <f>(('Non-Ag Employment'!AW55-'Non-Ag Employment'!AR55)/'Non-Ag Employment'!AR55)*100</f>
        <v>9.7435897435897445</v>
      </c>
      <c r="U56" s="66">
        <f>(('Non-Ag Employment'!BC55-'Non-Ag Employment'!AX55)/'Non-Ag Employment'!AX55)*100</f>
        <v>-4.149879129734078</v>
      </c>
      <c r="V56" s="34" t="s">
        <v>29</v>
      </c>
    </row>
    <row r="57" spans="1:22" x14ac:dyDescent="0.2">
      <c r="A57" s="25" t="s">
        <v>37</v>
      </c>
      <c r="B57" s="25"/>
      <c r="C57" s="25">
        <f>+'Non-Ag Employment'!G56</f>
        <v>604.4</v>
      </c>
      <c r="D57" s="25">
        <f>+'Non-Ag Employment'!M56</f>
        <v>28.3</v>
      </c>
      <c r="E57" s="25">
        <f>+'Non-Ag Employment'!S56</f>
        <v>50.2</v>
      </c>
      <c r="F57" s="25">
        <f>+'Non-Ag Employment'!Y56</f>
        <v>119</v>
      </c>
      <c r="G57" s="25">
        <f>+'Non-Ag Employment'!AE56</f>
        <v>7.5</v>
      </c>
      <c r="H57" s="25">
        <f>+'Non-Ag Employment'!AK56</f>
        <v>93.699999999999989</v>
      </c>
      <c r="I57" s="25">
        <f>+'Non-Ag Employment'!AQ56</f>
        <v>122.4</v>
      </c>
      <c r="J57" s="25">
        <f>+'Non-Ag Employment'!AW56</f>
        <v>83.5</v>
      </c>
      <c r="K57" s="25">
        <f>+'Non-Ag Employment'!BC56</f>
        <v>99.8</v>
      </c>
      <c r="L57" s="78"/>
      <c r="M57" s="84">
        <f>(('Non-Ag Employment'!G56-'Non-Ag Employment'!B56)/'Non-Ag Employment'!B56)*100</f>
        <v>1.3583766560456185</v>
      </c>
      <c r="N57" s="66">
        <f>(('Non-Ag Employment'!M56-'Non-Ag Employment'!H56)/'Non-Ag Employment'!H56)*100</f>
        <v>2.5362318840579814</v>
      </c>
      <c r="O57" s="66">
        <f>(('Non-Ag Employment'!S56-'Non-Ag Employment'!N56)/'Non-Ag Employment'!N56)*100</f>
        <v>-4.0152963671127999</v>
      </c>
      <c r="P57" s="66">
        <f>(('Non-Ag Employment'!Y56-'Non-Ag Employment'!T56)/'Non-Ag Employment'!T56)*100</f>
        <v>0.16835016835017075</v>
      </c>
      <c r="Q57" s="66">
        <f>(('Non-Ag Employment'!AE56-'Non-Ag Employment'!Z56)/'Non-Ag Employment'!Z56)*100</f>
        <v>-16.666666666666664</v>
      </c>
      <c r="R57" s="66">
        <f>(('Non-Ag Employment'!AK56-'Non-Ag Employment'!AF56)/'Non-Ag Employment'!AF56)*100</f>
        <v>7.2082379862700021</v>
      </c>
      <c r="S57" s="66">
        <f>(('Non-Ag Employment'!AQ56-'Non-Ag Employment'!AL56)/'Non-Ag Employment'!AL56)*100</f>
        <v>3.2040472175379522</v>
      </c>
      <c r="T57" s="66">
        <f>(('Non-Ag Employment'!AW56-'Non-Ag Employment'!AR56)/'Non-Ag Employment'!AR56)*100</f>
        <v>5.830164765525975</v>
      </c>
      <c r="U57" s="66">
        <f>(('Non-Ag Employment'!BC56-'Non-Ag Employment'!AX56)/'Non-Ag Employment'!AX56)*100</f>
        <v>-3.7608486017357814</v>
      </c>
      <c r="V57" s="34" t="s">
        <v>37</v>
      </c>
    </row>
    <row r="58" spans="1:22" x14ac:dyDescent="0.2">
      <c r="A58" s="25" t="s">
        <v>38</v>
      </c>
      <c r="B58" s="25"/>
      <c r="C58" s="25">
        <f>+'Non-Ag Employment'!G57</f>
        <v>3413.5</v>
      </c>
      <c r="D58" s="25">
        <f>+'Non-Ag Employment'!M57</f>
        <v>128.69999999999999</v>
      </c>
      <c r="E58" s="25">
        <f>+'Non-Ag Employment'!S57</f>
        <v>249.7</v>
      </c>
      <c r="F58" s="25">
        <f>+'Non-Ag Employment'!Y57</f>
        <v>561.4</v>
      </c>
      <c r="G58" s="25">
        <f>+'Non-Ag Employment'!AE57</f>
        <v>86.2</v>
      </c>
      <c r="H58" s="25">
        <f>+'Non-Ag Employment'!AK57</f>
        <v>725.3</v>
      </c>
      <c r="I58" s="25">
        <f>+'Non-Ag Employment'!AQ57</f>
        <v>736.4</v>
      </c>
      <c r="J58" s="25">
        <f>+'Non-Ag Employment'!AW57</f>
        <v>474.2</v>
      </c>
      <c r="K58" s="25">
        <f>+'Non-Ag Employment'!BC57</f>
        <v>451.7</v>
      </c>
      <c r="L58" s="78"/>
      <c r="M58" s="84">
        <f>(('Non-Ag Employment'!G57-'Non-Ag Employment'!B57)/'Non-Ag Employment'!B57)*100</f>
        <v>6.5420269047098811</v>
      </c>
      <c r="N58" s="66">
        <f>(('Non-Ag Employment'!M57-'Non-Ag Employment'!H57)/'Non-Ag Employment'!H57)*100</f>
        <v>14.196983141082505</v>
      </c>
      <c r="O58" s="66">
        <f>(('Non-Ag Employment'!S57-'Non-Ag Employment'!N57)/'Non-Ag Employment'!N57)*100</f>
        <v>-3.6651234567901239</v>
      </c>
      <c r="P58" s="66">
        <f>(('Non-Ag Employment'!Y57-'Non-Ag Employment'!T57)/'Non-Ag Employment'!T57)*100</f>
        <v>3.5411287347841998</v>
      </c>
      <c r="Q58" s="66">
        <f>(('Non-Ag Employment'!AE57-'Non-Ag Employment'!Z57)/'Non-Ag Employment'!Z57)*100</f>
        <v>0.4662004662004729</v>
      </c>
      <c r="R58" s="66">
        <f>(('Non-Ag Employment'!AK57-'Non-Ag Employment'!AF57)/'Non-Ag Employment'!AF57)*100</f>
        <v>7.9315476190476115</v>
      </c>
      <c r="S58" s="66">
        <f>(('Non-Ag Employment'!AQ57-'Non-Ag Employment'!AL57)/'Non-Ag Employment'!AL57)*100</f>
        <v>9.0478305938101613</v>
      </c>
      <c r="T58" s="66">
        <f>(('Non-Ag Employment'!AW57-'Non-Ag Employment'!AR57)/'Non-Ag Employment'!AR57)*100</f>
        <v>13.228271251193883</v>
      </c>
      <c r="U58" s="66">
        <f>(('Non-Ag Employment'!BC57-'Non-Ag Employment'!AX57)/'Non-Ag Employment'!AX57)*100</f>
        <v>3.1514044302352162</v>
      </c>
      <c r="V58" s="34" t="s">
        <v>38</v>
      </c>
    </row>
    <row r="59" spans="1:22" x14ac:dyDescent="0.2">
      <c r="A59" s="25" t="s">
        <v>45</v>
      </c>
      <c r="B59" s="25"/>
      <c r="C59" s="25">
        <f>+'Non-Ag Employment'!G58</f>
        <v>647.79999999999995</v>
      </c>
      <c r="D59" s="25">
        <f>+'Non-Ag Employment'!M58</f>
        <v>24.3</v>
      </c>
      <c r="E59" s="25">
        <f>+'Non-Ag Employment'!S58</f>
        <v>66.5</v>
      </c>
      <c r="F59" s="25">
        <f>+'Non-Ag Employment'!Y58</f>
        <v>136.69999999999999</v>
      </c>
      <c r="G59" s="25">
        <f>+'Non-Ag Employment'!AE58</f>
        <v>12</v>
      </c>
      <c r="H59" s="25">
        <f>+'Non-Ag Employment'!AK58</f>
        <v>109.2</v>
      </c>
      <c r="I59" s="25">
        <f>+'Non-Ag Employment'!AQ58</f>
        <v>115.9</v>
      </c>
      <c r="J59" s="25">
        <f>+'Non-Ag Employment'!AW58</f>
        <v>92.800000000000011</v>
      </c>
      <c r="K59" s="25">
        <f>+'Non-Ag Employment'!BC58</f>
        <v>90.5</v>
      </c>
      <c r="L59" s="78"/>
      <c r="M59" s="84">
        <f>(('Non-Ag Employment'!G58-'Non-Ag Employment'!B58)/'Non-Ag Employment'!B58)*100</f>
        <v>3.0872056015276859</v>
      </c>
      <c r="N59" s="66">
        <f>(('Non-Ag Employment'!M58-'Non-Ag Employment'!H58)/'Non-Ag Employment'!H58)*100</f>
        <v>3.4042553191489389</v>
      </c>
      <c r="O59" s="66">
        <f>(('Non-Ag Employment'!S58-'Non-Ag Employment'!N58)/'Non-Ag Employment'!N58)*100</f>
        <v>-2.061855670103101</v>
      </c>
      <c r="P59" s="66">
        <f>(('Non-Ag Employment'!Y58-'Non-Ag Employment'!T58)/'Non-Ag Employment'!T58)*100</f>
        <v>2.0911127707244086</v>
      </c>
      <c r="Q59" s="66">
        <f>(('Non-Ag Employment'!AE58-'Non-Ag Employment'!Z58)/'Non-Ag Employment'!Z58)*100</f>
        <v>-2.4390243902439082</v>
      </c>
      <c r="R59" s="66">
        <f>(('Non-Ag Employment'!AK58-'Non-Ag Employment'!AF58)/'Non-Ag Employment'!AF58)*100</f>
        <v>9.8591549295774605</v>
      </c>
      <c r="S59" s="66">
        <f>(('Non-Ag Employment'!AQ58-'Non-Ag Employment'!AL58)/'Non-Ag Employment'!AL58)*100</f>
        <v>4.7920433996383469</v>
      </c>
      <c r="T59" s="66">
        <f>(('Non-Ag Employment'!AW58-'Non-Ag Employment'!AR58)/'Non-Ag Employment'!AR58)*100</f>
        <v>10.213776722090271</v>
      </c>
      <c r="U59" s="66">
        <f>(('Non-Ag Employment'!BC58-'Non-Ag Employment'!AX58)/'Non-Ag Employment'!AX58)*100</f>
        <v>-6.2176165803108807</v>
      </c>
      <c r="V59" s="34" t="s">
        <v>45</v>
      </c>
    </row>
    <row r="60" spans="1:22" x14ac:dyDescent="0.2">
      <c r="A60" s="26" t="s">
        <v>46</v>
      </c>
      <c r="B60" s="26"/>
      <c r="C60" s="26">
        <f>+'Non-Ag Employment'!G59</f>
        <v>3962.2</v>
      </c>
      <c r="D60" s="26">
        <f>+'Non-Ag Employment'!M59</f>
        <v>143.30000000000001</v>
      </c>
      <c r="E60" s="26">
        <f>+'Non-Ag Employment'!S59</f>
        <v>242.6</v>
      </c>
      <c r="F60" s="26">
        <f>+'Non-Ag Employment'!Y59</f>
        <v>837.3</v>
      </c>
      <c r="G60" s="26">
        <f>+'Non-Ag Employment'!AE59</f>
        <v>75.099999999999994</v>
      </c>
      <c r="H60" s="26">
        <f>+'Non-Ag Employment'!AK59</f>
        <v>881.9</v>
      </c>
      <c r="I60" s="26">
        <f>+'Non-Ag Employment'!AQ59</f>
        <v>635.1</v>
      </c>
      <c r="J60" s="26">
        <f>+'Non-Ag Employment'!AW59</f>
        <v>526.5</v>
      </c>
      <c r="K60" s="26">
        <f>+'Non-Ag Employment'!BC59</f>
        <v>620.5</v>
      </c>
      <c r="L60" s="27"/>
      <c r="M60" s="85">
        <f>(('Non-Ag Employment'!G59-'Non-Ag Employment'!B59)/'Non-Ag Employment'!B59)*100</f>
        <v>1.7540255271064928</v>
      </c>
      <c r="N60" s="64">
        <f>(('Non-Ag Employment'!M59-'Non-Ag Employment'!H59)/'Non-Ag Employment'!H59)*100</f>
        <v>2.2840827980014398</v>
      </c>
      <c r="O60" s="64">
        <f>(('Non-Ag Employment'!S59-'Non-Ag Employment'!N59)/'Non-Ag Employment'!N59)*100</f>
        <v>-8.8997371385655342</v>
      </c>
      <c r="P60" s="64">
        <f>(('Non-Ag Employment'!Y59-'Non-Ag Employment'!T59)/'Non-Ag Employment'!T59)*100</f>
        <v>2.4345485686322457</v>
      </c>
      <c r="Q60" s="64">
        <f>(('Non-Ag Employment'!AE59-'Non-Ag Employment'!Z59)/'Non-Ag Employment'!Z59)*100</f>
        <v>-10.913404507710561</v>
      </c>
      <c r="R60" s="64">
        <f>(('Non-Ag Employment'!AK59-'Non-Ag Employment'!AF59)/'Non-Ag Employment'!AF59)*100</f>
        <v>4.9506128763536861</v>
      </c>
      <c r="S60" s="64">
        <f>(('Non-Ag Employment'!AQ59-'Non-Ag Employment'!AL59)/'Non-Ag Employment'!AL59)*100</f>
        <v>6.6677863621095135</v>
      </c>
      <c r="T60" s="64">
        <f>(('Non-Ag Employment'!AW59-'Non-Ag Employment'!AR59)/'Non-Ag Employment'!AR59)*100</f>
        <v>6.149193548387097</v>
      </c>
      <c r="U60" s="64">
        <f>(('Non-Ag Employment'!BC59-'Non-Ag Employment'!AX59)/'Non-Ag Employment'!AX59)*100</f>
        <v>-5.1513298685417368</v>
      </c>
      <c r="V60" s="35" t="s">
        <v>46</v>
      </c>
    </row>
    <row r="61" spans="1:22" x14ac:dyDescent="0.2">
      <c r="A61" s="26" t="s">
        <v>48</v>
      </c>
      <c r="B61" s="26"/>
      <c r="C61" s="26">
        <f>+'Non-Ag Employment'!G60</f>
        <v>9083.9</v>
      </c>
      <c r="D61" s="26">
        <f>+'Non-Ag Employment'!M60</f>
        <v>344.8</v>
      </c>
      <c r="E61" s="26">
        <f>+'Non-Ag Employment'!S60</f>
        <v>452.3</v>
      </c>
      <c r="F61" s="26">
        <f>+'Non-Ag Employment'!Y60</f>
        <v>1555.2</v>
      </c>
      <c r="G61" s="26">
        <f>+'Non-Ag Employment'!AE60</f>
        <v>264.3</v>
      </c>
      <c r="H61" s="26">
        <f>+'Non-Ag Employment'!AK60</f>
        <v>1919.9</v>
      </c>
      <c r="I61" s="26">
        <f>+'Non-Ag Employment'!AQ60</f>
        <v>1848.5</v>
      </c>
      <c r="J61" s="26">
        <f>+'Non-Ag Employment'!AW60</f>
        <v>1262.3</v>
      </c>
      <c r="K61" s="26">
        <f>+'Non-Ag Employment'!BC60</f>
        <v>1436.7</v>
      </c>
      <c r="L61" s="27"/>
      <c r="M61" s="85">
        <f>(('Non-Ag Employment'!G60-'Non-Ag Employment'!B60)/'Non-Ag Employment'!B60)*100</f>
        <v>6.2991480996068061</v>
      </c>
      <c r="N61" s="64">
        <f>(('Non-Ag Employment'!M60-'Non-Ag Employment'!H60)/'Non-Ag Employment'!H60)*100</f>
        <v>4.5165201576235336</v>
      </c>
      <c r="O61" s="64">
        <f>(('Non-Ag Employment'!S60-'Non-Ag Employment'!N60)/'Non-Ag Employment'!N60)*100</f>
        <v>-4.9590250052531974</v>
      </c>
      <c r="P61" s="64">
        <f>(('Non-Ag Employment'!Y60-'Non-Ag Employment'!T60)/'Non-Ag Employment'!T60)*100</f>
        <v>6.7765190525231747</v>
      </c>
      <c r="Q61" s="64">
        <f>(('Non-Ag Employment'!AE60-'Non-Ag Employment'!Z60)/'Non-Ag Employment'!Z60)*100</f>
        <v>1.8497109826589637</v>
      </c>
      <c r="R61" s="64">
        <f>(('Non-Ag Employment'!AK60-'Non-Ag Employment'!AF60)/'Non-Ag Employment'!AF60)*100</f>
        <v>8.5363785403358019</v>
      </c>
      <c r="S61" s="64">
        <f>(('Non-Ag Employment'!AQ60-'Non-Ag Employment'!AL60)/'Non-Ag Employment'!AL60)*100</f>
        <v>11.759371221281741</v>
      </c>
      <c r="T61" s="64">
        <f>(('Non-Ag Employment'!AW60-'Non-Ag Employment'!AR60)/'Non-Ag Employment'!AR60)*100</f>
        <v>17.183438544374294</v>
      </c>
      <c r="U61" s="64">
        <f>(('Non-Ag Employment'!BC60-'Non-Ag Employment'!AX60)/'Non-Ag Employment'!AX60)*100</f>
        <v>-5.7159732248326494</v>
      </c>
      <c r="V61" s="35" t="s">
        <v>48</v>
      </c>
    </row>
    <row r="62" spans="1:22" x14ac:dyDescent="0.2">
      <c r="A62" s="26" t="s">
        <v>52</v>
      </c>
      <c r="B62" s="26"/>
      <c r="C62" s="26">
        <f>+'Non-Ag Employment'!G61</f>
        <v>5790.1</v>
      </c>
      <c r="D62" s="26">
        <f>+'Non-Ag Employment'!M61</f>
        <v>268.39999999999998</v>
      </c>
      <c r="E62" s="26">
        <f>+'Non-Ag Employment'!S61</f>
        <v>567.20000000000005</v>
      </c>
      <c r="F62" s="26">
        <f>+'Non-Ag Employment'!Y61</f>
        <v>1110.7</v>
      </c>
      <c r="G62" s="26">
        <f>+'Non-Ag Employment'!AE61</f>
        <v>85.2</v>
      </c>
      <c r="H62" s="26">
        <f>+'Non-Ag Employment'!AK61</f>
        <v>1073.8</v>
      </c>
      <c r="I62" s="26">
        <f>+'Non-Ag Employment'!AQ61</f>
        <v>1180.3</v>
      </c>
      <c r="J62" s="26">
        <f>+'Non-Ag Employment'!AW61</f>
        <v>792.6</v>
      </c>
      <c r="K62" s="26">
        <f>+'Non-Ag Employment'!BC61</f>
        <v>711.9</v>
      </c>
      <c r="L62" s="27"/>
      <c r="M62" s="85">
        <f>(('Non-Ag Employment'!G61-'Non-Ag Employment'!B61)/'Non-Ag Employment'!B61)*100</f>
        <v>3.0285236392106754</v>
      </c>
      <c r="N62" s="64">
        <f>(('Non-Ag Employment'!M61-'Non-Ag Employment'!H61)/'Non-Ag Employment'!H61)*100</f>
        <v>8.7079789388416255</v>
      </c>
      <c r="O62" s="64">
        <f>(('Non-Ag Employment'!S61-'Non-Ag Employment'!N61)/'Non-Ag Employment'!N61)*100</f>
        <v>-1.2018812053649151</v>
      </c>
      <c r="P62" s="64">
        <f>(('Non-Ag Employment'!Y61-'Non-Ag Employment'!T61)/'Non-Ag Employment'!T61)*100</f>
        <v>2.7664692820133321</v>
      </c>
      <c r="Q62" s="64">
        <f>(('Non-Ag Employment'!AE61-'Non-Ag Employment'!Z61)/'Non-Ag Employment'!Z61)*100</f>
        <v>-14.457831325301196</v>
      </c>
      <c r="R62" s="64">
        <f>(('Non-Ag Employment'!AK61-'Non-Ag Employment'!AF61)/'Non-Ag Employment'!AF61)*100</f>
        <v>8.1151832460733022</v>
      </c>
      <c r="S62" s="64">
        <f>(('Non-Ag Employment'!AQ61-'Non-Ag Employment'!AL61)/'Non-Ag Employment'!AL61)*100</f>
        <v>6.0562494384041567</v>
      </c>
      <c r="T62" s="64">
        <f>(('Non-Ag Employment'!AW61-'Non-Ag Employment'!AR61)/'Non-Ag Employment'!AR61)*100</f>
        <v>6.5036280569739287</v>
      </c>
      <c r="U62" s="64">
        <f>(('Non-Ag Employment'!BC61-'Non-Ag Employment'!AX61)/'Non-Ag Employment'!AX61)*100</f>
        <v>-7.3288206196303136</v>
      </c>
      <c r="V62" s="35" t="s">
        <v>52</v>
      </c>
    </row>
    <row r="63" spans="1:22" x14ac:dyDescent="0.2">
      <c r="A63" s="26" t="s">
        <v>53</v>
      </c>
      <c r="B63" s="26"/>
      <c r="C63" s="26">
        <f>+'Non-Ag Employment'!G62</f>
        <v>477.3</v>
      </c>
      <c r="D63" s="26">
        <f>+'Non-Ag Employment'!M62</f>
        <v>16.7</v>
      </c>
      <c r="E63" s="26">
        <f>+'Non-Ag Employment'!S62</f>
        <v>40.9</v>
      </c>
      <c r="F63" s="26">
        <f>+'Non-Ag Employment'!Y62</f>
        <v>74.900000000000006</v>
      </c>
      <c r="G63" s="26">
        <f>+'Non-Ag Employment'!AE62</f>
        <v>8.9</v>
      </c>
      <c r="H63" s="26">
        <f>+'Non-Ag Employment'!AK62</f>
        <v>93</v>
      </c>
      <c r="I63" s="26">
        <f>+'Non-Ag Employment'!AQ62</f>
        <v>105</v>
      </c>
      <c r="J63" s="26">
        <f>+'Non-Ag Employment'!AW62</f>
        <v>77.900000000000006</v>
      </c>
      <c r="K63" s="26">
        <f>+'Non-Ag Employment'!BC62</f>
        <v>60.1</v>
      </c>
      <c r="L63" s="27"/>
      <c r="M63" s="85">
        <f>(('Non-Ag Employment'!G62-'Non-Ag Employment'!B62)/'Non-Ag Employment'!B62)*100</f>
        <v>3.8963865912059283</v>
      </c>
      <c r="N63" s="64">
        <f>(('Non-Ag Employment'!M62-'Non-Ag Employment'!H62)/'Non-Ag Employment'!H62)*100</f>
        <v>-4.0229885057471231</v>
      </c>
      <c r="O63" s="64">
        <f>(('Non-Ag Employment'!S62-'Non-Ag Employment'!N62)/'Non-Ag Employment'!N62)*100</f>
        <v>-2.1531100478468868</v>
      </c>
      <c r="P63" s="64">
        <f>(('Non-Ag Employment'!Y62-'Non-Ag Employment'!T62)/'Non-Ag Employment'!T62)*100</f>
        <v>2.1828103683492617</v>
      </c>
      <c r="Q63" s="64">
        <f>(('Non-Ag Employment'!AE62-'Non-Ag Employment'!Z62)/'Non-Ag Employment'!Z62)*100</f>
        <v>-11.881188118811876</v>
      </c>
      <c r="R63" s="64">
        <f>(('Non-Ag Employment'!AK62-'Non-Ag Employment'!AF62)/'Non-Ag Employment'!AF62)*100</f>
        <v>11.111111111111107</v>
      </c>
      <c r="S63" s="64">
        <f>(('Non-Ag Employment'!AQ62-'Non-Ag Employment'!AL62)/'Non-Ag Employment'!AL62)*100</f>
        <v>5</v>
      </c>
      <c r="T63" s="64">
        <f>(('Non-Ag Employment'!AW62-'Non-Ag Employment'!AR62)/'Non-Ag Employment'!AR62)*100</f>
        <v>9.5639943741209734</v>
      </c>
      <c r="U63" s="64">
        <f>(('Non-Ag Employment'!BC62-'Non-Ag Employment'!AX62)/'Non-Ag Employment'!AX62)*100</f>
        <v>-3.2206119162640898</v>
      </c>
      <c r="V63" s="35" t="s">
        <v>53</v>
      </c>
    </row>
    <row r="64" spans="1:22" x14ac:dyDescent="0.2">
      <c r="A64" s="23" t="s">
        <v>56</v>
      </c>
      <c r="B64" s="23"/>
      <c r="C64" s="23">
        <f>+'Non-Ag Employment'!G63</f>
        <v>309.89999999999998</v>
      </c>
      <c r="D64" s="23">
        <f>+'Non-Ag Employment'!M63</f>
        <v>15.5</v>
      </c>
      <c r="E64" s="23">
        <f>+'Non-Ag Employment'!S63</f>
        <v>31.2</v>
      </c>
      <c r="F64" s="23">
        <f>+'Non-Ag Employment'!Y63</f>
        <v>55.8</v>
      </c>
      <c r="G64" s="23">
        <f>+'Non-Ag Employment'!AE63</f>
        <v>4.8</v>
      </c>
      <c r="H64" s="23">
        <f>+'Non-Ag Employment'!AK63</f>
        <v>38.700000000000003</v>
      </c>
      <c r="I64" s="23">
        <f>+'Non-Ag Employment'!AQ63</f>
        <v>62.5</v>
      </c>
      <c r="J64" s="23">
        <f>+'Non-Ag Employment'!AW63</f>
        <v>45.599999999999994</v>
      </c>
      <c r="K64" s="23">
        <f>+'Non-Ag Employment'!BC63</f>
        <v>55.9</v>
      </c>
      <c r="L64" s="76"/>
      <c r="M64" s="82">
        <f>(('Non-Ag Employment'!G63-'Non-Ag Employment'!B63)/'Non-Ag Employment'!B63)*100</f>
        <v>4.2732166890982466</v>
      </c>
      <c r="N64" s="65">
        <f>(('Non-Ag Employment'!M63-'Non-Ag Employment'!H63)/'Non-Ag Employment'!H63)*100</f>
        <v>6.1643835616438256</v>
      </c>
      <c r="O64" s="65">
        <f>(('Non-Ag Employment'!S63-'Non-Ag Employment'!N63)/'Non-Ag Employment'!N63)*100</f>
        <v>0</v>
      </c>
      <c r="P64" s="65">
        <f>(('Non-Ag Employment'!Y63-'Non-Ag Employment'!T63)/'Non-Ag Employment'!T63)*100</f>
        <v>-0.53475935828877763</v>
      </c>
      <c r="Q64" s="65">
        <f>(('Non-Ag Employment'!AE63-'Non-Ag Employment'!Z63)/'Non-Ag Employment'!Z63)*100</f>
        <v>-12.727272727272732</v>
      </c>
      <c r="R64" s="65">
        <f>(('Non-Ag Employment'!AK63-'Non-Ag Employment'!AF63)/'Non-Ag Employment'!AF63)*100</f>
        <v>11.527377521613833</v>
      </c>
      <c r="S64" s="65">
        <f>(('Non-Ag Employment'!AQ63-'Non-Ag Employment'!AL63)/'Non-Ag Employment'!AL63)*100</f>
        <v>5.396290050590224</v>
      </c>
      <c r="T64" s="65">
        <f>(('Non-Ag Employment'!AW63-'Non-Ag Employment'!AR63)/'Non-Ag Employment'!AR63)*100</f>
        <v>9.8795180722891427</v>
      </c>
      <c r="U64" s="65">
        <f>(('Non-Ag Employment'!BC63-'Non-Ag Employment'!AX63)/'Non-Ag Employment'!AX63)*100</f>
        <v>2.3809523809523756</v>
      </c>
      <c r="V64" s="32" t="s">
        <v>56</v>
      </c>
    </row>
    <row r="65" spans="1:23" x14ac:dyDescent="0.2">
      <c r="A65" s="31" t="s">
        <v>30</v>
      </c>
      <c r="B65" s="31"/>
      <c r="C65" s="31">
        <f>+'Non-Ag Employment'!G64</f>
        <v>753.8</v>
      </c>
      <c r="D65" s="31">
        <f>+'Non-Ag Employment'!M64</f>
        <v>14.3</v>
      </c>
      <c r="E65" s="31">
        <f>+'Non-Ag Employment'!S64</f>
        <v>1</v>
      </c>
      <c r="F65" s="31">
        <f>+'Non-Ag Employment'!Y64</f>
        <v>30.7</v>
      </c>
      <c r="G65" s="31">
        <f>+'Non-Ag Employment'!AE64</f>
        <v>17.2</v>
      </c>
      <c r="H65" s="31">
        <f>+'Non-Ag Employment'!AK64</f>
        <v>188.10000000000002</v>
      </c>
      <c r="I65" s="31">
        <f>+'Non-Ag Employment'!AQ64</f>
        <v>127.4</v>
      </c>
      <c r="J65" s="31">
        <f>+'Non-Ag Employment'!AW64</f>
        <v>140.19999999999999</v>
      </c>
      <c r="K65" s="31">
        <f>+'Non-Ag Employment'!BC64</f>
        <v>234.9</v>
      </c>
      <c r="L65" s="78"/>
      <c r="M65" s="89">
        <f>(('Non-Ag Employment'!G64-'Non-Ag Employment'!B64)/'Non-Ag Employment'!B64)*100</f>
        <v>7.4401368301026132</v>
      </c>
      <c r="N65" s="71">
        <f>(('Non-Ag Employment'!M64-'Non-Ag Employment'!H64)/'Non-Ag Employment'!H64)*100</f>
        <v>23.275862068965527</v>
      </c>
      <c r="O65" s="71">
        <f>(('Non-Ag Employment'!S64-'Non-Ag Employment'!N64)/'Non-Ag Employment'!N64)*100</f>
        <v>-23.076923076923077</v>
      </c>
      <c r="P65" s="71">
        <f>(('Non-Ag Employment'!Y64-'Non-Ag Employment'!T64)/'Non-Ag Employment'!T64)*100</f>
        <v>14.552238805970145</v>
      </c>
      <c r="Q65" s="71">
        <f>(('Non-Ag Employment'!AE64-'Non-Ag Employment'!Z64)/'Non-Ag Employment'!Z64)*100</f>
        <v>-9.9476439790576023</v>
      </c>
      <c r="R65" s="71">
        <f>(('Non-Ag Employment'!AK64-'Non-Ag Employment'!AF64)/'Non-Ag Employment'!AF64)*100</f>
        <v>7.7936962750716461</v>
      </c>
      <c r="S65" s="71">
        <f>(('Non-Ag Employment'!AQ64-'Non-Ag Employment'!AL64)/'Non-Ag Employment'!AL64)*100</f>
        <v>21.333333333333336</v>
      </c>
      <c r="T65" s="71">
        <f>(('Non-Ag Employment'!AW64-'Non-Ag Employment'!AR64)/'Non-Ag Employment'!AR64)*100</f>
        <v>13.983739837398366</v>
      </c>
      <c r="U65" s="71">
        <f>(('Non-Ag Employment'!BC64-'Non-Ag Employment'!AX64)/'Non-Ag Employment'!AX64)*100</f>
        <v>-2.2471910112359574</v>
      </c>
      <c r="V65" s="40" t="s">
        <v>30</v>
      </c>
    </row>
    <row r="67" spans="1:23" x14ac:dyDescent="0.2">
      <c r="A67" s="58" t="s">
        <v>96</v>
      </c>
      <c r="B67" s="59"/>
    </row>
    <row r="68" spans="1:23" ht="24.75" customHeight="1" x14ac:dyDescent="0.2">
      <c r="A68" s="58" t="s">
        <v>97</v>
      </c>
      <c r="B68" s="145" t="s">
        <v>98</v>
      </c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23" x14ac:dyDescent="0.2">
      <c r="A69" s="144"/>
      <c r="B69" s="46"/>
    </row>
    <row r="70" spans="1:23" x14ac:dyDescent="0.2">
      <c r="V70" s="73" t="s">
        <v>94</v>
      </c>
      <c r="W70" s="2" t="s">
        <v>95</v>
      </c>
    </row>
    <row r="80" spans="1:23" ht="17.25" customHeight="1" x14ac:dyDescent="0.2">
      <c r="A80" s="58"/>
      <c r="C80" s="61"/>
      <c r="D80" s="61"/>
      <c r="E80" s="61"/>
      <c r="F80" s="61"/>
      <c r="G80" s="61"/>
      <c r="H80" s="61"/>
      <c r="I80" s="61"/>
      <c r="J80" s="61"/>
      <c r="K80" s="61"/>
      <c r="L80" s="61"/>
      <c r="N80" s="47"/>
      <c r="O80" s="47"/>
      <c r="P80" s="47"/>
      <c r="Q80" s="47"/>
      <c r="R80" s="47"/>
      <c r="S80" s="47"/>
      <c r="T80" s="47"/>
      <c r="U80" s="47"/>
    </row>
    <row r="81" spans="1:21" x14ac:dyDescent="0.2">
      <c r="A81" s="46"/>
      <c r="C81" s="46"/>
      <c r="D81" s="46"/>
      <c r="E81" s="46"/>
      <c r="F81" s="46"/>
      <c r="G81" s="46"/>
      <c r="H81" s="46"/>
      <c r="I81" s="46"/>
      <c r="J81" s="46"/>
      <c r="K81" s="46"/>
      <c r="L81" s="61"/>
      <c r="O81" s="48"/>
      <c r="P81" s="48"/>
      <c r="Q81" s="48"/>
      <c r="R81" s="48"/>
      <c r="S81" s="48"/>
      <c r="T81" s="48"/>
      <c r="U81" s="48"/>
    </row>
    <row r="82" spans="1:21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61"/>
      <c r="O82" s="48"/>
      <c r="P82" s="48"/>
      <c r="Q82" s="48"/>
      <c r="R82" s="48"/>
      <c r="S82" s="48"/>
      <c r="T82" s="48"/>
      <c r="U82" s="48"/>
    </row>
    <row r="83" spans="1:2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61"/>
      <c r="N83" s="48"/>
      <c r="O83" s="48"/>
      <c r="P83" s="48"/>
      <c r="Q83" s="48"/>
      <c r="R83" s="48"/>
      <c r="S83" s="48"/>
      <c r="T83" s="48"/>
      <c r="U83" s="48"/>
    </row>
    <row r="84" spans="1:2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61"/>
      <c r="N84" s="48"/>
      <c r="O84" s="48"/>
      <c r="P84" s="48"/>
      <c r="Q84" s="48"/>
      <c r="R84" s="48"/>
      <c r="S84" s="48"/>
      <c r="T84" s="48"/>
      <c r="U84" s="48"/>
    </row>
    <row r="85" spans="1:2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61"/>
      <c r="M85" s="62"/>
      <c r="N85" s="48"/>
      <c r="O85" s="48"/>
      <c r="P85" s="48"/>
      <c r="Q85" s="48"/>
      <c r="R85" s="48"/>
      <c r="S85" s="48"/>
      <c r="T85" s="48"/>
      <c r="U85" s="48"/>
    </row>
    <row r="86" spans="1:21" x14ac:dyDescent="0.2">
      <c r="M86" s="62"/>
    </row>
    <row r="87" spans="1:21" x14ac:dyDescent="0.2">
      <c r="M87" s="62"/>
    </row>
    <row r="88" spans="1:21" x14ac:dyDescent="0.2">
      <c r="M88" s="62"/>
    </row>
    <row r="89" spans="1:21" x14ac:dyDescent="0.2">
      <c r="M89" s="62"/>
    </row>
    <row r="90" spans="1:21" x14ac:dyDescent="0.2">
      <c r="M90" s="62"/>
    </row>
    <row r="91" spans="1:21" x14ac:dyDescent="0.2">
      <c r="M91" s="62"/>
    </row>
    <row r="92" spans="1:21" x14ac:dyDescent="0.2">
      <c r="M92" s="62"/>
    </row>
    <row r="93" spans="1:21" x14ac:dyDescent="0.2">
      <c r="M93" s="62"/>
    </row>
    <row r="94" spans="1:21" x14ac:dyDescent="0.2">
      <c r="M94" s="62"/>
    </row>
    <row r="95" spans="1:21" x14ac:dyDescent="0.2">
      <c r="M95" s="62"/>
    </row>
    <row r="96" spans="1:21" x14ac:dyDescent="0.2">
      <c r="M96" s="62"/>
    </row>
    <row r="97" spans="13:13" x14ac:dyDescent="0.2">
      <c r="M97" s="62"/>
    </row>
    <row r="98" spans="13:13" x14ac:dyDescent="0.2">
      <c r="M98" s="62"/>
    </row>
    <row r="99" spans="13:13" x14ac:dyDescent="0.2">
      <c r="M99" s="62"/>
    </row>
    <row r="100" spans="13:13" x14ac:dyDescent="0.2">
      <c r="M100" s="62"/>
    </row>
    <row r="101" spans="13:13" x14ac:dyDescent="0.2">
      <c r="M101" s="62"/>
    </row>
    <row r="102" spans="13:13" x14ac:dyDescent="0.2">
      <c r="M102" s="62"/>
    </row>
    <row r="103" spans="13:13" x14ac:dyDescent="0.2">
      <c r="M103" s="62"/>
    </row>
    <row r="104" spans="13:13" x14ac:dyDescent="0.2">
      <c r="M104" s="62"/>
    </row>
    <row r="105" spans="13:13" x14ac:dyDescent="0.2">
      <c r="M105" s="62"/>
    </row>
    <row r="106" spans="13:13" x14ac:dyDescent="0.2">
      <c r="M106" s="62"/>
    </row>
    <row r="107" spans="13:13" x14ac:dyDescent="0.2">
      <c r="M107" s="62"/>
    </row>
    <row r="108" spans="13:13" x14ac:dyDescent="0.2">
      <c r="M108" s="62"/>
    </row>
    <row r="109" spans="13:13" x14ac:dyDescent="0.2">
      <c r="M109" s="62"/>
    </row>
    <row r="110" spans="13:13" x14ac:dyDescent="0.2">
      <c r="M110" s="62"/>
    </row>
    <row r="111" spans="13:13" x14ac:dyDescent="0.2">
      <c r="M111" s="62"/>
    </row>
  </sheetData>
  <mergeCells count="1">
    <mergeCell ref="B68:L68"/>
  </mergeCells>
  <phoneticPr fontId="0" type="noConversion"/>
  <printOptions horizontalCentered="1"/>
  <pageMargins left="0.5" right="0.5" top="0.5" bottom="0.5" header="0.5" footer="0.5"/>
  <pageSetup scale="70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C72"/>
  <sheetViews>
    <sheetView topLeftCell="AU1" workbookViewId="0"/>
  </sheetViews>
  <sheetFormatPr defaultRowHeight="12.75" x14ac:dyDescent="0.2"/>
  <cols>
    <col min="1" max="1" width="20.28515625" customWidth="1"/>
    <col min="2" max="7" width="10.140625" customWidth="1"/>
    <col min="8" max="13" width="9.5703125" customWidth="1"/>
    <col min="56" max="16384" width="9.140625" style="93"/>
  </cols>
  <sheetData>
    <row r="1" spans="1:55" s="92" customFormat="1" x14ac:dyDescent="0.2">
      <c r="A1" s="4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121" customFormat="1" ht="11.25" x14ac:dyDescent="0.2">
      <c r="A2" s="122"/>
      <c r="B2" s="105" t="s">
        <v>77</v>
      </c>
      <c r="C2" s="105"/>
      <c r="D2" s="105"/>
      <c r="E2" s="105"/>
      <c r="F2" s="105"/>
      <c r="G2" s="105"/>
      <c r="H2" s="135" t="s">
        <v>78</v>
      </c>
      <c r="I2" s="136"/>
      <c r="J2" s="136"/>
      <c r="K2" s="136"/>
      <c r="L2" s="136"/>
      <c r="M2" s="136"/>
      <c r="N2" s="106" t="s">
        <v>0</v>
      </c>
      <c r="O2" s="107"/>
      <c r="P2" s="107"/>
      <c r="Q2" s="107"/>
      <c r="R2" s="107"/>
      <c r="S2" s="107"/>
      <c r="T2" s="108" t="s">
        <v>79</v>
      </c>
      <c r="U2" s="109"/>
      <c r="V2" s="109"/>
      <c r="W2" s="109"/>
      <c r="X2" s="109"/>
      <c r="Y2" s="109"/>
      <c r="Z2" s="110" t="s">
        <v>23</v>
      </c>
      <c r="AA2" s="111"/>
      <c r="AB2" s="111"/>
      <c r="AC2" s="111"/>
      <c r="AD2" s="111"/>
      <c r="AE2" s="111"/>
      <c r="AF2" s="112" t="s">
        <v>80</v>
      </c>
      <c r="AG2" s="113"/>
      <c r="AH2" s="113"/>
      <c r="AI2" s="113"/>
      <c r="AJ2" s="113"/>
      <c r="AK2" s="113"/>
      <c r="AL2" s="114" t="s">
        <v>81</v>
      </c>
      <c r="AM2" s="115"/>
      <c r="AN2" s="115"/>
      <c r="AO2" s="115"/>
      <c r="AP2" s="115"/>
      <c r="AQ2" s="115"/>
      <c r="AR2" s="116" t="s">
        <v>82</v>
      </c>
      <c r="AS2" s="117"/>
      <c r="AT2" s="117"/>
      <c r="AU2" s="117"/>
      <c r="AV2" s="117"/>
      <c r="AW2" s="117"/>
      <c r="AX2" s="118" t="s">
        <v>1</v>
      </c>
      <c r="AY2" s="119"/>
      <c r="AZ2" s="119"/>
      <c r="BA2" s="119"/>
      <c r="BB2" s="119"/>
      <c r="BC2" s="119"/>
    </row>
    <row r="3" spans="1:55" s="120" customFormat="1" ht="11.25" x14ac:dyDescent="0.2">
      <c r="A3" s="104"/>
      <c r="B3" s="123" t="s">
        <v>83</v>
      </c>
      <c r="C3" s="123"/>
      <c r="D3" s="123"/>
      <c r="E3" s="123"/>
      <c r="F3" s="123"/>
      <c r="G3" s="123"/>
      <c r="H3" s="137" t="s">
        <v>84</v>
      </c>
      <c r="I3" s="138"/>
      <c r="J3" s="138"/>
      <c r="K3" s="138"/>
      <c r="L3" s="138"/>
      <c r="M3" s="138"/>
      <c r="N3" s="124" t="s">
        <v>85</v>
      </c>
      <c r="O3" s="125"/>
      <c r="P3" s="125"/>
      <c r="Q3" s="125"/>
      <c r="R3" s="125"/>
      <c r="S3" s="125"/>
      <c r="T3" s="139" t="s">
        <v>86</v>
      </c>
      <c r="U3" s="126"/>
      <c r="V3" s="126"/>
      <c r="W3" s="126"/>
      <c r="X3" s="126"/>
      <c r="Y3" s="126"/>
      <c r="Z3" s="127" t="s">
        <v>87</v>
      </c>
      <c r="AA3" s="128"/>
      <c r="AB3" s="128"/>
      <c r="AC3" s="128"/>
      <c r="AD3" s="128"/>
      <c r="AE3" s="128"/>
      <c r="AF3" s="140" t="s">
        <v>88</v>
      </c>
      <c r="AG3" s="129"/>
      <c r="AH3" s="129"/>
      <c r="AI3" s="129"/>
      <c r="AJ3" s="129"/>
      <c r="AK3" s="129"/>
      <c r="AL3" s="141" t="s">
        <v>89</v>
      </c>
      <c r="AM3" s="130"/>
      <c r="AN3" s="130"/>
      <c r="AO3" s="130"/>
      <c r="AP3" s="130"/>
      <c r="AQ3" s="130"/>
      <c r="AR3" s="142" t="s">
        <v>90</v>
      </c>
      <c r="AS3" s="131"/>
      <c r="AT3" s="131"/>
      <c r="AU3" s="131"/>
      <c r="AV3" s="131"/>
      <c r="AW3" s="131"/>
      <c r="AX3" s="143" t="s">
        <v>91</v>
      </c>
      <c r="AY3" s="132"/>
      <c r="AZ3" s="132"/>
      <c r="BA3" s="132"/>
      <c r="BB3" s="132"/>
      <c r="BC3" s="132"/>
    </row>
    <row r="4" spans="1:55" x14ac:dyDescent="0.2">
      <c r="B4" s="5">
        <v>2009</v>
      </c>
      <c r="C4" s="5">
        <v>2010</v>
      </c>
      <c r="D4" s="5">
        <v>2011</v>
      </c>
      <c r="E4" s="5">
        <v>2012</v>
      </c>
      <c r="F4" s="5">
        <v>2013</v>
      </c>
      <c r="G4" s="5">
        <v>2014</v>
      </c>
      <c r="H4" s="133">
        <v>2009</v>
      </c>
      <c r="I4" s="134">
        <v>2010</v>
      </c>
      <c r="J4" s="134">
        <v>2011</v>
      </c>
      <c r="K4" s="134">
        <v>2012</v>
      </c>
      <c r="L4" s="134">
        <v>2013</v>
      </c>
      <c r="M4" s="134">
        <v>2014</v>
      </c>
      <c r="N4" s="13">
        <v>2009</v>
      </c>
      <c r="O4" s="11">
        <v>2010</v>
      </c>
      <c r="P4" s="11">
        <v>2011</v>
      </c>
      <c r="Q4" s="11">
        <v>2012</v>
      </c>
      <c r="R4" s="11">
        <v>2013</v>
      </c>
      <c r="S4" s="11">
        <v>2014</v>
      </c>
      <c r="T4" s="14">
        <v>2009</v>
      </c>
      <c r="U4" s="12">
        <v>2010</v>
      </c>
      <c r="V4" s="12">
        <v>2011</v>
      </c>
      <c r="W4" s="12">
        <v>2012</v>
      </c>
      <c r="X4" s="12">
        <v>2013</v>
      </c>
      <c r="Y4" s="12">
        <v>2014</v>
      </c>
      <c r="Z4" s="15">
        <v>2009</v>
      </c>
      <c r="AA4" s="10">
        <v>2010</v>
      </c>
      <c r="AB4" s="10">
        <v>2011</v>
      </c>
      <c r="AC4" s="10">
        <v>2012</v>
      </c>
      <c r="AD4" s="10">
        <v>2013</v>
      </c>
      <c r="AE4" s="10">
        <v>2014</v>
      </c>
      <c r="AF4" s="16">
        <v>2009</v>
      </c>
      <c r="AG4" s="6">
        <v>2010</v>
      </c>
      <c r="AH4" s="6">
        <v>2011</v>
      </c>
      <c r="AI4" s="6">
        <v>2012</v>
      </c>
      <c r="AJ4" s="6">
        <v>2013</v>
      </c>
      <c r="AK4" s="6">
        <v>2014</v>
      </c>
      <c r="AL4" s="17">
        <v>2009</v>
      </c>
      <c r="AM4" s="7">
        <v>2010</v>
      </c>
      <c r="AN4" s="7">
        <v>2011</v>
      </c>
      <c r="AO4" s="7">
        <v>2012</v>
      </c>
      <c r="AP4" s="7">
        <v>2013</v>
      </c>
      <c r="AQ4" s="7">
        <v>2014</v>
      </c>
      <c r="AR4" s="18">
        <v>2009</v>
      </c>
      <c r="AS4" s="8">
        <v>2010</v>
      </c>
      <c r="AT4" s="8">
        <v>2011</v>
      </c>
      <c r="AU4" s="8">
        <v>2012</v>
      </c>
      <c r="AV4" s="8">
        <v>2013</v>
      </c>
      <c r="AW4" s="8">
        <v>2014</v>
      </c>
      <c r="AX4" s="19">
        <v>2009</v>
      </c>
      <c r="AY4" s="9">
        <v>2010</v>
      </c>
      <c r="AZ4" s="9">
        <v>2011</v>
      </c>
      <c r="BA4" s="9">
        <v>2012</v>
      </c>
      <c r="BB4" s="9">
        <v>2013</v>
      </c>
      <c r="BC4" s="9">
        <v>2014</v>
      </c>
    </row>
    <row r="5" spans="1:55" x14ac:dyDescent="0.2">
      <c r="A5" s="94" t="s">
        <v>60</v>
      </c>
      <c r="B5" s="95">
        <v>131233</v>
      </c>
      <c r="C5" s="95">
        <v>130275</v>
      </c>
      <c r="D5" s="95">
        <v>131842</v>
      </c>
      <c r="E5" s="95">
        <v>134104</v>
      </c>
      <c r="F5" s="95">
        <v>136393</v>
      </c>
      <c r="G5" s="95">
        <v>139042</v>
      </c>
      <c r="H5" s="96">
        <v>6227</v>
      </c>
      <c r="I5" s="95">
        <v>6100</v>
      </c>
      <c r="J5" s="95">
        <v>6340</v>
      </c>
      <c r="K5" s="95">
        <v>6482</v>
      </c>
      <c r="L5" s="95">
        <v>6709</v>
      </c>
      <c r="M5" s="95">
        <v>7087</v>
      </c>
      <c r="N5" s="96">
        <v>11494</v>
      </c>
      <c r="O5" s="95">
        <v>11604</v>
      </c>
      <c r="P5" s="95">
        <v>11800</v>
      </c>
      <c r="Q5" s="95">
        <v>11958</v>
      </c>
      <c r="R5" s="95">
        <v>12084</v>
      </c>
      <c r="S5" s="95">
        <v>12302</v>
      </c>
      <c r="T5" s="96">
        <v>25145</v>
      </c>
      <c r="U5" s="95">
        <v>25396</v>
      </c>
      <c r="V5" s="95">
        <v>25914</v>
      </c>
      <c r="W5" s="95">
        <v>26328</v>
      </c>
      <c r="X5" s="95">
        <v>26862</v>
      </c>
      <c r="Y5" s="95">
        <v>27402</v>
      </c>
      <c r="Z5" s="96">
        <v>2755</v>
      </c>
      <c r="AA5" s="95">
        <v>2698</v>
      </c>
      <c r="AB5" s="95">
        <v>2696</v>
      </c>
      <c r="AC5" s="95">
        <v>2681</v>
      </c>
      <c r="AD5" s="95">
        <v>2732</v>
      </c>
      <c r="AE5" s="95">
        <v>2775</v>
      </c>
      <c r="AF5" s="96">
        <v>24325</v>
      </c>
      <c r="AG5" s="95">
        <v>24821</v>
      </c>
      <c r="AH5" s="95">
        <v>25441</v>
      </c>
      <c r="AI5" s="95">
        <v>26080</v>
      </c>
      <c r="AJ5" s="95">
        <v>26723</v>
      </c>
      <c r="AK5" s="95">
        <v>27578</v>
      </c>
      <c r="AL5" s="96">
        <v>19890</v>
      </c>
      <c r="AM5" s="95">
        <v>20198</v>
      </c>
      <c r="AN5" s="95">
        <v>20568</v>
      </c>
      <c r="AO5" s="95">
        <v>21086</v>
      </c>
      <c r="AP5" s="95">
        <v>21408</v>
      </c>
      <c r="AQ5" s="95">
        <v>21893</v>
      </c>
      <c r="AR5" s="96">
        <v>17930</v>
      </c>
      <c r="AS5" s="95">
        <v>18132</v>
      </c>
      <c r="AT5" s="95">
        <v>18576</v>
      </c>
      <c r="AU5" s="95">
        <v>19078</v>
      </c>
      <c r="AV5" s="95">
        <v>19630</v>
      </c>
      <c r="AW5" s="95">
        <v>20186</v>
      </c>
      <c r="AX5" s="96">
        <v>22840</v>
      </c>
      <c r="AY5" s="95">
        <v>22607</v>
      </c>
      <c r="AZ5" s="95">
        <v>22290</v>
      </c>
      <c r="BA5" s="95">
        <v>22245</v>
      </c>
      <c r="BB5" s="95">
        <v>22179</v>
      </c>
      <c r="BC5" s="95">
        <v>22261</v>
      </c>
    </row>
    <row r="6" spans="1:55" x14ac:dyDescent="0.2">
      <c r="A6" s="21" t="s">
        <v>4</v>
      </c>
      <c r="B6" s="97">
        <f t="shared" ref="B6:AF6" si="0">SUM(B8:B23)</f>
        <v>46488.899999999994</v>
      </c>
      <c r="C6" s="97">
        <f t="shared" si="0"/>
        <v>46320.1</v>
      </c>
      <c r="D6" s="97">
        <f t="shared" si="0"/>
        <v>46935.4</v>
      </c>
      <c r="E6" s="97">
        <f t="shared" ref="E6:F6" si="1">SUM(E8:E23)</f>
        <v>47805.000000000007</v>
      </c>
      <c r="F6" s="97">
        <f t="shared" si="1"/>
        <v>48698.799999999996</v>
      </c>
      <c r="G6" s="97">
        <f t="shared" ref="G6" si="2">SUM(G8:G23)</f>
        <v>49753.000000000007</v>
      </c>
      <c r="H6" s="98">
        <f t="shared" si="0"/>
        <v>2829.1</v>
      </c>
      <c r="I6" s="97">
        <f t="shared" si="0"/>
        <v>2663.7999999999997</v>
      </c>
      <c r="J6" s="97">
        <f t="shared" si="0"/>
        <v>2677.5000000000005</v>
      </c>
      <c r="K6" s="97">
        <f t="shared" ref="K6:L6" si="3">SUM(K8:K23)</f>
        <v>2742.9</v>
      </c>
      <c r="L6" s="97">
        <f t="shared" si="3"/>
        <v>2827.7000000000003</v>
      </c>
      <c r="M6" s="97">
        <f t="shared" ref="M6" si="4">SUM(M8:M23)</f>
        <v>2953.6</v>
      </c>
      <c r="N6" s="98">
        <f t="shared" si="0"/>
        <v>3967</v>
      </c>
      <c r="O6" s="97">
        <f t="shared" si="0"/>
        <v>3831.6000000000004</v>
      </c>
      <c r="P6" s="97">
        <f t="shared" si="0"/>
        <v>3890.2000000000007</v>
      </c>
      <c r="Q6" s="97">
        <f t="shared" ref="Q6:R6" si="5">SUM(Q8:Q23)</f>
        <v>3967.7999999999997</v>
      </c>
      <c r="R6" s="97">
        <f t="shared" si="5"/>
        <v>4000.7000000000003</v>
      </c>
      <c r="S6" s="97">
        <f t="shared" ref="S6" si="6">SUM(S8:S23)</f>
        <v>4062.7999999999997</v>
      </c>
      <c r="T6" s="98">
        <f t="shared" si="0"/>
        <v>9097</v>
      </c>
      <c r="U6" s="97">
        <f t="shared" si="0"/>
        <v>9029.2000000000025</v>
      </c>
      <c r="V6" s="97">
        <f t="shared" si="0"/>
        <v>9193.7999999999993</v>
      </c>
      <c r="W6" s="97">
        <f t="shared" ref="W6:X6" si="7">SUM(W8:W23)</f>
        <v>9371.8000000000011</v>
      </c>
      <c r="X6" s="97">
        <f t="shared" si="7"/>
        <v>9535.5</v>
      </c>
      <c r="Y6" s="97">
        <f t="shared" ref="Y6" si="8">SUM(Y8:Y23)</f>
        <v>9762.1999999999989</v>
      </c>
      <c r="Z6" s="98">
        <f t="shared" si="0"/>
        <v>872.80000000000018</v>
      </c>
      <c r="AA6" s="97">
        <f t="shared" si="0"/>
        <v>835.09999999999991</v>
      </c>
      <c r="AB6" s="97">
        <f t="shared" si="0"/>
        <v>822.5</v>
      </c>
      <c r="AC6" s="97">
        <f t="shared" ref="AC6:AD6" si="9">SUM(AC8:AC23)</f>
        <v>819.80000000000007</v>
      </c>
      <c r="AD6" s="97">
        <f t="shared" si="9"/>
        <v>828.4</v>
      </c>
      <c r="AE6" s="97">
        <f t="shared" ref="AE6" si="10">SUM(AE8:AE23)</f>
        <v>836.1</v>
      </c>
      <c r="AF6" s="98">
        <f t="shared" si="0"/>
        <v>8432</v>
      </c>
      <c r="AG6" s="97">
        <f t="shared" ref="AG6:AZ6" si="11">SUM(AG8:AG23)</f>
        <v>8524.1999999999989</v>
      </c>
      <c r="AH6" s="97">
        <f t="shared" si="11"/>
        <v>8783.5</v>
      </c>
      <c r="AI6" s="97">
        <f t="shared" ref="AI6:AJ6" si="12">SUM(AI8:AI23)</f>
        <v>9050.9000000000015</v>
      </c>
      <c r="AJ6" s="97">
        <f t="shared" si="12"/>
        <v>9305.5</v>
      </c>
      <c r="AK6" s="97">
        <f t="shared" ref="AK6" si="13">SUM(AK8:AK23)</f>
        <v>9585.2000000000007</v>
      </c>
      <c r="AL6" s="98">
        <f t="shared" si="11"/>
        <v>6225.9999999999991</v>
      </c>
      <c r="AM6" s="97">
        <f t="shared" si="11"/>
        <v>6353.1</v>
      </c>
      <c r="AN6" s="97">
        <f t="shared" si="11"/>
        <v>6463.2999999999993</v>
      </c>
      <c r="AO6" s="97">
        <f t="shared" ref="AO6:AP6" si="14">SUM(AO8:AO23)</f>
        <v>6589.9000000000005</v>
      </c>
      <c r="AP6" s="97">
        <f t="shared" si="14"/>
        <v>6717.8000000000011</v>
      </c>
      <c r="AQ6" s="97">
        <f t="shared" ref="AQ6" si="15">SUM(AQ8:AQ23)</f>
        <v>6848.4999999999982</v>
      </c>
      <c r="AR6" s="98">
        <f t="shared" si="11"/>
        <v>6630.7999999999993</v>
      </c>
      <c r="AS6" s="97">
        <f t="shared" si="11"/>
        <v>6596.3000000000011</v>
      </c>
      <c r="AT6" s="97">
        <f t="shared" si="11"/>
        <v>6717.5</v>
      </c>
      <c r="AU6" s="97">
        <f t="shared" ref="AU6:AV6" si="16">SUM(AU8:AU23)</f>
        <v>6923.3</v>
      </c>
      <c r="AV6" s="97">
        <f t="shared" si="16"/>
        <v>7141.3</v>
      </c>
      <c r="AW6" s="97">
        <f t="shared" ref="AW6" si="17">SUM(AW8:AW23)</f>
        <v>7356.9999999999991</v>
      </c>
      <c r="AX6" s="98">
        <f t="shared" si="11"/>
        <v>8435.5999999999985</v>
      </c>
      <c r="AY6" s="97">
        <f t="shared" si="11"/>
        <v>8487.1</v>
      </c>
      <c r="AZ6" s="97">
        <f t="shared" si="11"/>
        <v>8387.2999999999993</v>
      </c>
      <c r="BA6" s="97">
        <f t="shared" ref="BA6:BB6" si="18">SUM(BA8:BA23)</f>
        <v>8339.4</v>
      </c>
      <c r="BB6" s="97">
        <f t="shared" si="18"/>
        <v>8342.8000000000011</v>
      </c>
      <c r="BC6" s="97">
        <f t="shared" ref="BC6" si="19">SUM(BC8:BC23)</f>
        <v>8348.6</v>
      </c>
    </row>
    <row r="7" spans="1:55" x14ac:dyDescent="0.2">
      <c r="A7" s="20" t="s">
        <v>61</v>
      </c>
      <c r="B7" s="97">
        <f t="shared" ref="B7:AF7" si="20">(B6/B5)*100</f>
        <v>35.42470262814993</v>
      </c>
      <c r="C7" s="97">
        <f t="shared" si="20"/>
        <v>35.555632316254076</v>
      </c>
      <c r="D7" s="97">
        <f t="shared" si="20"/>
        <v>35.599733013758893</v>
      </c>
      <c r="E7" s="97">
        <f t="shared" ref="E7:F7" si="21">(E6/E5)*100</f>
        <v>35.647706257829746</v>
      </c>
      <c r="F7" s="97">
        <f t="shared" si="21"/>
        <v>35.704764907289963</v>
      </c>
      <c r="G7" s="97">
        <f t="shared" ref="G7" si="22">(G6/G5)*100</f>
        <v>35.782713137037739</v>
      </c>
      <c r="H7" s="98">
        <f t="shared" si="20"/>
        <v>45.432792677051545</v>
      </c>
      <c r="I7" s="97">
        <f t="shared" si="20"/>
        <v>43.668852459016385</v>
      </c>
      <c r="J7" s="97">
        <f t="shared" si="20"/>
        <v>42.23186119873818</v>
      </c>
      <c r="K7" s="97">
        <f t="shared" ref="K7:L7" si="23">(K6/K5)*100</f>
        <v>42.315643319962973</v>
      </c>
      <c r="L7" s="97">
        <f t="shared" si="23"/>
        <v>42.147861082128493</v>
      </c>
      <c r="M7" s="97">
        <f t="shared" ref="M7" si="24">(M6/M5)*100</f>
        <v>41.676308734302239</v>
      </c>
      <c r="N7" s="98">
        <f t="shared" si="20"/>
        <v>34.513659300504614</v>
      </c>
      <c r="O7" s="97">
        <f t="shared" si="20"/>
        <v>33.019648397104447</v>
      </c>
      <c r="P7" s="97">
        <f t="shared" si="20"/>
        <v>32.967796610169501</v>
      </c>
      <c r="Q7" s="97">
        <f t="shared" ref="Q7:R7" si="25">(Q6/Q5)*100</f>
        <v>33.181133968891118</v>
      </c>
      <c r="R7" s="97">
        <f t="shared" si="25"/>
        <v>33.107414763323405</v>
      </c>
      <c r="S7" s="97">
        <f t="shared" ref="S7" si="26">(S6/S5)*100</f>
        <v>33.025524304991052</v>
      </c>
      <c r="T7" s="98">
        <f t="shared" si="20"/>
        <v>36.178166633525549</v>
      </c>
      <c r="U7" s="97">
        <f t="shared" si="20"/>
        <v>35.553630492991033</v>
      </c>
      <c r="V7" s="97">
        <f t="shared" si="20"/>
        <v>35.478119935170177</v>
      </c>
      <c r="W7" s="97">
        <f t="shared" ref="W7:X7" si="27">(W6/W5)*100</f>
        <v>35.596323305986026</v>
      </c>
      <c r="X7" s="97">
        <f t="shared" si="27"/>
        <v>35.498101407192316</v>
      </c>
      <c r="Y7" s="97">
        <f t="shared" ref="Y7" si="28">(Y6/Y5)*100</f>
        <v>35.625866725056561</v>
      </c>
      <c r="Z7" s="98">
        <f t="shared" si="20"/>
        <v>31.680580762250461</v>
      </c>
      <c r="AA7" s="97">
        <f t="shared" si="20"/>
        <v>30.952557449962931</v>
      </c>
      <c r="AB7" s="97">
        <f t="shared" si="20"/>
        <v>30.508160237388726</v>
      </c>
      <c r="AC7" s="97">
        <f t="shared" ref="AC7:AD7" si="29">(AC6/AC5)*100</f>
        <v>30.578142484147708</v>
      </c>
      <c r="AD7" s="97">
        <f t="shared" si="29"/>
        <v>30.322108345534403</v>
      </c>
      <c r="AE7" s="97">
        <f t="shared" ref="AE7" si="30">(AE6/AE5)*100</f>
        <v>30.129729729729732</v>
      </c>
      <c r="AF7" s="98">
        <f t="shared" si="20"/>
        <v>34.663926002055504</v>
      </c>
      <c r="AG7" s="97">
        <f t="shared" ref="AG7:AZ7" si="31">(AG6/AG5)*100</f>
        <v>34.342693686797467</v>
      </c>
      <c r="AH7" s="97">
        <f t="shared" si="31"/>
        <v>34.524979364018712</v>
      </c>
      <c r="AI7" s="97">
        <f t="shared" ref="AI7:AJ7" si="32">(AI6/AI5)*100</f>
        <v>34.704371165644176</v>
      </c>
      <c r="AJ7" s="97">
        <f t="shared" si="32"/>
        <v>34.822063391086324</v>
      </c>
      <c r="AK7" s="97">
        <f t="shared" ref="AK7" si="33">(AK6/AK5)*100</f>
        <v>34.756690115309311</v>
      </c>
      <c r="AL7" s="98">
        <f t="shared" si="31"/>
        <v>31.30216189039718</v>
      </c>
      <c r="AM7" s="97">
        <f t="shared" si="31"/>
        <v>31.454104366768988</v>
      </c>
      <c r="AN7" s="97">
        <f t="shared" si="31"/>
        <v>31.424056787242314</v>
      </c>
      <c r="AO7" s="97">
        <f t="shared" ref="AO7:AP7" si="34">(AO6/AO5)*100</f>
        <v>31.252489803661199</v>
      </c>
      <c r="AP7" s="97">
        <f t="shared" si="34"/>
        <v>31.379857997010468</v>
      </c>
      <c r="AQ7" s="97">
        <f t="shared" ref="AQ7" si="35">(AQ6/AQ5)*100</f>
        <v>31.28168821084364</v>
      </c>
      <c r="AR7" s="98">
        <f t="shared" si="31"/>
        <v>36.981595092024541</v>
      </c>
      <c r="AS7" s="97">
        <f t="shared" si="31"/>
        <v>36.379329362453127</v>
      </c>
      <c r="AT7" s="97">
        <f t="shared" si="31"/>
        <v>36.162252368647721</v>
      </c>
      <c r="AU7" s="97">
        <f t="shared" ref="AU7:AV7" si="36">(AU6/AU5)*100</f>
        <v>36.289443337876087</v>
      </c>
      <c r="AV7" s="97">
        <f t="shared" si="36"/>
        <v>36.379521141110544</v>
      </c>
      <c r="AW7" s="97">
        <f t="shared" ref="AW7" si="37">(AW6/AW5)*100</f>
        <v>36.44605171901317</v>
      </c>
      <c r="AX7" s="98">
        <f t="shared" si="31"/>
        <v>36.933450087565667</v>
      </c>
      <c r="AY7" s="97">
        <f t="shared" si="31"/>
        <v>37.541911797230945</v>
      </c>
      <c r="AZ7" s="97">
        <f t="shared" si="31"/>
        <v>37.628084342754597</v>
      </c>
      <c r="BA7" s="97">
        <f t="shared" ref="BA7:BB7" si="38">(BA6/BA5)*100</f>
        <v>37.488873904248145</v>
      </c>
      <c r="BB7" s="97">
        <f t="shared" si="38"/>
        <v>37.615762658370535</v>
      </c>
      <c r="BC7" s="97">
        <f t="shared" ref="BC7" si="39">(BC6/BC5)*100</f>
        <v>37.503256816854588</v>
      </c>
    </row>
    <row r="8" spans="1:55" x14ac:dyDescent="0.2">
      <c r="A8" s="21" t="s">
        <v>5</v>
      </c>
      <c r="B8" s="99">
        <v>1886.5</v>
      </c>
      <c r="C8" s="99">
        <v>1870.8</v>
      </c>
      <c r="D8" s="99">
        <v>1870</v>
      </c>
      <c r="E8" s="99">
        <v>1885.1</v>
      </c>
      <c r="F8" s="99">
        <v>1902.6</v>
      </c>
      <c r="G8" s="99">
        <v>1923.2</v>
      </c>
      <c r="H8" s="100">
        <v>103.5</v>
      </c>
      <c r="I8" s="99">
        <v>99.2</v>
      </c>
      <c r="J8" s="99">
        <v>93.100000000000009</v>
      </c>
      <c r="K8" s="99">
        <v>92.199999999999989</v>
      </c>
      <c r="L8" s="99">
        <v>91.3</v>
      </c>
      <c r="M8" s="99">
        <v>91.3</v>
      </c>
      <c r="N8" s="100">
        <v>246.8</v>
      </c>
      <c r="O8" s="99">
        <v>236.3</v>
      </c>
      <c r="P8" s="99">
        <v>237.4</v>
      </c>
      <c r="Q8" s="99">
        <v>243.6</v>
      </c>
      <c r="R8" s="99">
        <v>249.3</v>
      </c>
      <c r="S8" s="99">
        <v>252.6</v>
      </c>
      <c r="T8" s="100">
        <v>365.8</v>
      </c>
      <c r="U8" s="99">
        <v>361.4</v>
      </c>
      <c r="V8" s="99">
        <v>364.2</v>
      </c>
      <c r="W8" s="99">
        <v>366.1</v>
      </c>
      <c r="X8" s="99">
        <v>368.6</v>
      </c>
      <c r="Y8" s="99">
        <v>373.1</v>
      </c>
      <c r="Z8" s="100">
        <v>25.1</v>
      </c>
      <c r="AA8" s="99">
        <v>24</v>
      </c>
      <c r="AB8" s="99">
        <v>23.1</v>
      </c>
      <c r="AC8" s="99">
        <v>22.7</v>
      </c>
      <c r="AD8" s="99">
        <v>22.6</v>
      </c>
      <c r="AE8" s="99">
        <v>22</v>
      </c>
      <c r="AF8" s="100">
        <v>300.10000000000002</v>
      </c>
      <c r="AG8" s="99">
        <v>300.89999999999998</v>
      </c>
      <c r="AH8" s="99">
        <v>305.70000000000005</v>
      </c>
      <c r="AI8" s="99">
        <v>310.29999999999995</v>
      </c>
      <c r="AJ8" s="99">
        <v>312.89999999999998</v>
      </c>
      <c r="AK8" s="99">
        <v>317.8</v>
      </c>
      <c r="AL8" s="100">
        <v>211</v>
      </c>
      <c r="AM8" s="99">
        <v>214.3</v>
      </c>
      <c r="AN8" s="99">
        <v>215.8</v>
      </c>
      <c r="AO8" s="99">
        <v>218.4</v>
      </c>
      <c r="AP8" s="99">
        <v>221.7</v>
      </c>
      <c r="AQ8" s="99">
        <v>223.9</v>
      </c>
      <c r="AR8" s="100">
        <v>250.2</v>
      </c>
      <c r="AS8" s="99">
        <v>247.4</v>
      </c>
      <c r="AT8" s="99">
        <v>248.39999999999998</v>
      </c>
      <c r="AU8" s="99">
        <v>253.89999999999998</v>
      </c>
      <c r="AV8" s="99">
        <v>258.60000000000002</v>
      </c>
      <c r="AW8" s="99">
        <v>264.7</v>
      </c>
      <c r="AX8" s="100">
        <v>384</v>
      </c>
      <c r="AY8" s="99">
        <v>387.2</v>
      </c>
      <c r="AZ8" s="99">
        <v>382.3</v>
      </c>
      <c r="BA8" s="99">
        <v>377.9</v>
      </c>
      <c r="BB8" s="99">
        <v>377.7</v>
      </c>
      <c r="BC8" s="99">
        <v>377.9</v>
      </c>
    </row>
    <row r="9" spans="1:55" x14ac:dyDescent="0.2">
      <c r="A9" s="21" t="s">
        <v>6</v>
      </c>
      <c r="B9" s="99">
        <v>1164.9000000000001</v>
      </c>
      <c r="C9" s="99">
        <v>1163</v>
      </c>
      <c r="D9" s="99">
        <v>1170.0999999999999</v>
      </c>
      <c r="E9" s="99">
        <v>1176.5</v>
      </c>
      <c r="F9" s="99">
        <v>1176.2</v>
      </c>
      <c r="G9" s="99">
        <v>1188.8</v>
      </c>
      <c r="H9" s="100">
        <v>61.900000000000006</v>
      </c>
      <c r="I9" s="99">
        <v>59.300000000000004</v>
      </c>
      <c r="J9" s="99">
        <v>58.4</v>
      </c>
      <c r="K9" s="99">
        <v>58.099999999999994</v>
      </c>
      <c r="L9" s="99">
        <v>55</v>
      </c>
      <c r="M9" s="99">
        <v>54.8</v>
      </c>
      <c r="N9" s="100">
        <v>163.69999999999999</v>
      </c>
      <c r="O9" s="99">
        <v>160.30000000000001</v>
      </c>
      <c r="P9" s="99">
        <v>158.9</v>
      </c>
      <c r="Q9" s="99">
        <v>155.4</v>
      </c>
      <c r="R9" s="99">
        <v>152.80000000000001</v>
      </c>
      <c r="S9" s="99">
        <v>154.69999999999999</v>
      </c>
      <c r="T9" s="100">
        <v>235.6</v>
      </c>
      <c r="U9" s="99">
        <v>234.6</v>
      </c>
      <c r="V9" s="99">
        <v>238.1</v>
      </c>
      <c r="W9" s="99">
        <v>241.4</v>
      </c>
      <c r="X9" s="99">
        <v>241.3</v>
      </c>
      <c r="Y9" s="99">
        <v>244.8</v>
      </c>
      <c r="Z9" s="100">
        <v>16.2</v>
      </c>
      <c r="AA9" s="99">
        <v>15.3</v>
      </c>
      <c r="AB9" s="99">
        <v>14.9</v>
      </c>
      <c r="AC9" s="99">
        <v>14.5</v>
      </c>
      <c r="AD9" s="99">
        <v>14.2</v>
      </c>
      <c r="AE9" s="99">
        <v>13.7</v>
      </c>
      <c r="AF9" s="100">
        <v>163.80000000000001</v>
      </c>
      <c r="AG9" s="99">
        <v>167.39999999999998</v>
      </c>
      <c r="AH9" s="99">
        <v>171.6</v>
      </c>
      <c r="AI9" s="99">
        <v>174.1</v>
      </c>
      <c r="AJ9" s="99">
        <v>178.5</v>
      </c>
      <c r="AK9" s="99">
        <v>183.3</v>
      </c>
      <c r="AL9" s="100">
        <v>162.69999999999999</v>
      </c>
      <c r="AM9" s="99">
        <v>166</v>
      </c>
      <c r="AN9" s="99">
        <v>167.5</v>
      </c>
      <c r="AO9" s="99">
        <v>170.5</v>
      </c>
      <c r="AP9" s="99">
        <v>171.5</v>
      </c>
      <c r="AQ9" s="99">
        <v>172.2</v>
      </c>
      <c r="AR9" s="100">
        <v>144.19999999999999</v>
      </c>
      <c r="AS9" s="99">
        <v>141.9</v>
      </c>
      <c r="AT9" s="99">
        <v>143.69999999999999</v>
      </c>
      <c r="AU9" s="99">
        <v>146.30000000000001</v>
      </c>
      <c r="AV9" s="99">
        <v>148.10000000000002</v>
      </c>
      <c r="AW9" s="99">
        <v>152.1</v>
      </c>
      <c r="AX9" s="100">
        <v>217</v>
      </c>
      <c r="AY9" s="99">
        <v>218.2</v>
      </c>
      <c r="AZ9" s="99">
        <v>216.9</v>
      </c>
      <c r="BA9" s="99">
        <v>216.2</v>
      </c>
      <c r="BB9" s="99">
        <v>214.9</v>
      </c>
      <c r="BC9" s="99">
        <v>213.4</v>
      </c>
    </row>
    <row r="10" spans="1:55" x14ac:dyDescent="0.2">
      <c r="A10" s="21" t="s">
        <v>7</v>
      </c>
      <c r="B10" s="99">
        <v>416.6</v>
      </c>
      <c r="C10" s="99">
        <v>413.8</v>
      </c>
      <c r="D10" s="99">
        <v>417.1</v>
      </c>
      <c r="E10" s="99">
        <v>419.4</v>
      </c>
      <c r="F10" s="99">
        <v>428.7</v>
      </c>
      <c r="G10" s="99">
        <v>437.7</v>
      </c>
      <c r="H10" s="100">
        <v>20</v>
      </c>
      <c r="I10" s="99">
        <v>19.3</v>
      </c>
      <c r="J10" s="99">
        <v>19.3</v>
      </c>
      <c r="K10" s="99">
        <v>18.5</v>
      </c>
      <c r="L10" s="99">
        <v>19.7</v>
      </c>
      <c r="M10" s="99">
        <v>20.399999999999999</v>
      </c>
      <c r="N10" s="100">
        <v>27.9</v>
      </c>
      <c r="O10" s="99">
        <v>25.9</v>
      </c>
      <c r="P10" s="99">
        <v>25.7</v>
      </c>
      <c r="Q10" s="99">
        <v>25.7</v>
      </c>
      <c r="R10" s="99">
        <v>25.4</v>
      </c>
      <c r="S10" s="99">
        <v>25.7</v>
      </c>
      <c r="T10" s="100">
        <v>75.3</v>
      </c>
      <c r="U10" s="99">
        <v>74.5</v>
      </c>
      <c r="V10" s="99">
        <v>75.5</v>
      </c>
      <c r="W10" s="99">
        <v>75.900000000000006</v>
      </c>
      <c r="X10" s="99">
        <v>77.599999999999994</v>
      </c>
      <c r="Y10" s="99">
        <v>79.5</v>
      </c>
      <c r="Z10" s="100">
        <v>6.5</v>
      </c>
      <c r="AA10" s="99">
        <v>6</v>
      </c>
      <c r="AB10" s="99">
        <v>5.7</v>
      </c>
      <c r="AC10" s="99">
        <v>5.5</v>
      </c>
      <c r="AD10" s="99">
        <v>5.2</v>
      </c>
      <c r="AE10" s="99">
        <v>4.9000000000000004</v>
      </c>
      <c r="AF10" s="100">
        <v>99.5</v>
      </c>
      <c r="AG10" s="99">
        <v>97.5</v>
      </c>
      <c r="AH10" s="99">
        <v>97.800000000000011</v>
      </c>
      <c r="AI10" s="99">
        <v>98.5</v>
      </c>
      <c r="AJ10" s="99">
        <v>102.19999999999999</v>
      </c>
      <c r="AK10" s="99">
        <v>104.6</v>
      </c>
      <c r="AL10" s="100">
        <v>63.7</v>
      </c>
      <c r="AM10" s="99">
        <v>64.8</v>
      </c>
      <c r="AN10" s="99">
        <v>66.599999999999994</v>
      </c>
      <c r="AO10" s="99">
        <v>68.5</v>
      </c>
      <c r="AP10" s="99">
        <v>70.3</v>
      </c>
      <c r="AQ10" s="99">
        <v>72.5</v>
      </c>
      <c r="AR10" s="100">
        <v>60.5</v>
      </c>
      <c r="AS10" s="99">
        <v>62</v>
      </c>
      <c r="AT10" s="99">
        <v>62.900000000000006</v>
      </c>
      <c r="AU10" s="99">
        <v>63.3</v>
      </c>
      <c r="AV10" s="99">
        <v>64.5</v>
      </c>
      <c r="AW10" s="99">
        <v>65.199999999999989</v>
      </c>
      <c r="AX10" s="100">
        <v>63.3</v>
      </c>
      <c r="AY10" s="99">
        <v>63.8</v>
      </c>
      <c r="AZ10" s="99">
        <v>63.7</v>
      </c>
      <c r="BA10" s="99">
        <v>63.6</v>
      </c>
      <c r="BB10" s="99">
        <v>64</v>
      </c>
      <c r="BC10" s="99">
        <v>64.900000000000006</v>
      </c>
    </row>
    <row r="11" spans="1:55" x14ac:dyDescent="0.2">
      <c r="A11" s="21" t="s">
        <v>8</v>
      </c>
      <c r="B11" s="99">
        <v>7232.3</v>
      </c>
      <c r="C11" s="99">
        <v>7172.9</v>
      </c>
      <c r="D11" s="99">
        <v>7251.9</v>
      </c>
      <c r="E11" s="99">
        <v>7396.9</v>
      </c>
      <c r="F11" s="99">
        <v>7582.5</v>
      </c>
      <c r="G11" s="99">
        <v>7824.5</v>
      </c>
      <c r="H11" s="100">
        <v>402.1</v>
      </c>
      <c r="I11" s="99">
        <v>356.2</v>
      </c>
      <c r="J11" s="99">
        <v>341.2</v>
      </c>
      <c r="K11" s="99">
        <v>347.70000000000005</v>
      </c>
      <c r="L11" s="99">
        <v>371.7</v>
      </c>
      <c r="M11" s="99">
        <v>403.09999999999997</v>
      </c>
      <c r="N11" s="100">
        <v>324.10000000000002</v>
      </c>
      <c r="O11" s="99">
        <v>309.10000000000002</v>
      </c>
      <c r="P11" s="99">
        <v>312.5</v>
      </c>
      <c r="Q11" s="99">
        <v>317.39999999999998</v>
      </c>
      <c r="R11" s="99">
        <v>322.39999999999998</v>
      </c>
      <c r="S11" s="99">
        <v>330.5</v>
      </c>
      <c r="T11" s="100">
        <v>1487.1</v>
      </c>
      <c r="U11" s="99">
        <v>1474.4</v>
      </c>
      <c r="V11" s="99">
        <v>1502.8</v>
      </c>
      <c r="W11" s="99">
        <v>1537</v>
      </c>
      <c r="X11" s="99">
        <v>1573.3</v>
      </c>
      <c r="Y11" s="99">
        <v>1622.6</v>
      </c>
      <c r="Z11" s="100">
        <v>143.80000000000001</v>
      </c>
      <c r="AA11" s="99">
        <v>137.1</v>
      </c>
      <c r="AB11" s="99">
        <v>135.69999999999999</v>
      </c>
      <c r="AC11" s="99">
        <v>133.6</v>
      </c>
      <c r="AD11" s="99">
        <v>134.1</v>
      </c>
      <c r="AE11" s="99">
        <v>136.19999999999999</v>
      </c>
      <c r="AF11" s="100">
        <v>1481.1999999999998</v>
      </c>
      <c r="AG11" s="99">
        <v>1484.1</v>
      </c>
      <c r="AH11" s="99">
        <v>1522.6</v>
      </c>
      <c r="AI11" s="99">
        <v>1573.1999999999998</v>
      </c>
      <c r="AJ11" s="99">
        <v>1629.9</v>
      </c>
      <c r="AK11" s="99">
        <v>1687.6000000000001</v>
      </c>
      <c r="AL11" s="100">
        <v>1051.2</v>
      </c>
      <c r="AM11" s="99">
        <v>1070.9000000000001</v>
      </c>
      <c r="AN11" s="99">
        <v>1091</v>
      </c>
      <c r="AO11" s="99">
        <v>1109.3</v>
      </c>
      <c r="AP11" s="99">
        <v>1128.3</v>
      </c>
      <c r="AQ11" s="99">
        <v>1160.0999999999999</v>
      </c>
      <c r="AR11" s="100">
        <v>1228.3</v>
      </c>
      <c r="AS11" s="99">
        <v>1228.9000000000001</v>
      </c>
      <c r="AT11" s="99">
        <v>1253.0999999999999</v>
      </c>
      <c r="AU11" s="99">
        <v>1299.3000000000002</v>
      </c>
      <c r="AV11" s="99">
        <v>1346.7</v>
      </c>
      <c r="AW11" s="99">
        <v>1409.6999999999998</v>
      </c>
      <c r="AX11" s="100">
        <v>1114.5999999999999</v>
      </c>
      <c r="AY11" s="99">
        <v>1112.3</v>
      </c>
      <c r="AZ11" s="99">
        <v>1093.0999999999999</v>
      </c>
      <c r="BA11" s="99">
        <v>1079.5</v>
      </c>
      <c r="BB11" s="99">
        <v>1076.2</v>
      </c>
      <c r="BC11" s="99">
        <v>1074.7</v>
      </c>
    </row>
    <row r="12" spans="1:55" x14ac:dyDescent="0.2">
      <c r="A12" s="21" t="s">
        <v>9</v>
      </c>
      <c r="B12" s="99">
        <v>3900.1</v>
      </c>
      <c r="C12" s="99">
        <v>3860.4</v>
      </c>
      <c r="D12" s="99">
        <v>3900.5</v>
      </c>
      <c r="E12" s="99">
        <v>3954</v>
      </c>
      <c r="F12" s="99">
        <v>4035.4</v>
      </c>
      <c r="G12" s="99">
        <v>4155.6000000000004</v>
      </c>
      <c r="H12" s="100">
        <v>175.20000000000002</v>
      </c>
      <c r="I12" s="99">
        <v>158.89999999999998</v>
      </c>
      <c r="J12" s="99">
        <v>154.9</v>
      </c>
      <c r="K12" s="99">
        <v>150.1</v>
      </c>
      <c r="L12" s="99">
        <v>154.80000000000001</v>
      </c>
      <c r="M12" s="99">
        <v>165.1</v>
      </c>
      <c r="N12" s="100">
        <v>357.8</v>
      </c>
      <c r="O12" s="99">
        <v>344.8</v>
      </c>
      <c r="P12" s="99">
        <v>350.4</v>
      </c>
      <c r="Q12" s="99">
        <v>354.4</v>
      </c>
      <c r="R12" s="99">
        <v>357.3</v>
      </c>
      <c r="S12" s="99">
        <v>367.2</v>
      </c>
      <c r="T12" s="100">
        <v>818.9</v>
      </c>
      <c r="U12" s="99">
        <v>810.1</v>
      </c>
      <c r="V12" s="99">
        <v>821.8</v>
      </c>
      <c r="W12" s="99">
        <v>833.2</v>
      </c>
      <c r="X12" s="99">
        <v>845.1</v>
      </c>
      <c r="Y12" s="99">
        <v>871.8</v>
      </c>
      <c r="Z12" s="100">
        <v>104.6</v>
      </c>
      <c r="AA12" s="99">
        <v>99.8</v>
      </c>
      <c r="AB12" s="99">
        <v>98.6</v>
      </c>
      <c r="AC12" s="99">
        <v>100.3</v>
      </c>
      <c r="AD12" s="99">
        <v>103</v>
      </c>
      <c r="AE12" s="99">
        <v>107.3</v>
      </c>
      <c r="AF12" s="100">
        <v>734.6</v>
      </c>
      <c r="AG12" s="99">
        <v>744.40000000000009</v>
      </c>
      <c r="AH12" s="99">
        <v>767.40000000000009</v>
      </c>
      <c r="AI12" s="99">
        <v>788.1</v>
      </c>
      <c r="AJ12" s="99">
        <v>816.5</v>
      </c>
      <c r="AK12" s="99">
        <v>851.5</v>
      </c>
      <c r="AL12" s="100">
        <v>464.4</v>
      </c>
      <c r="AM12" s="99">
        <v>475.5</v>
      </c>
      <c r="AN12" s="99">
        <v>484.7</v>
      </c>
      <c r="AO12" s="99">
        <v>495.3</v>
      </c>
      <c r="AP12" s="99">
        <v>510</v>
      </c>
      <c r="AQ12" s="99">
        <v>523.70000000000005</v>
      </c>
      <c r="AR12" s="100">
        <v>536</v>
      </c>
      <c r="AS12" s="99">
        <v>527.6</v>
      </c>
      <c r="AT12" s="99">
        <v>535.29999999999995</v>
      </c>
      <c r="AU12" s="99">
        <v>546.9</v>
      </c>
      <c r="AV12" s="99">
        <v>564.59999999999991</v>
      </c>
      <c r="AW12" s="99">
        <v>584.40000000000009</v>
      </c>
      <c r="AX12" s="100">
        <v>708.7</v>
      </c>
      <c r="AY12" s="99">
        <v>699.3</v>
      </c>
      <c r="AZ12" s="99">
        <v>687.4</v>
      </c>
      <c r="BA12" s="99">
        <v>685.8</v>
      </c>
      <c r="BB12" s="99">
        <v>684.3</v>
      </c>
      <c r="BC12" s="99">
        <v>684.7</v>
      </c>
    </row>
    <row r="13" spans="1:55" x14ac:dyDescent="0.2">
      <c r="A13" s="21" t="s">
        <v>10</v>
      </c>
      <c r="B13" s="99">
        <v>1758.8</v>
      </c>
      <c r="C13" s="99">
        <v>1759.2</v>
      </c>
      <c r="D13" s="99">
        <v>1782.9</v>
      </c>
      <c r="E13" s="99">
        <v>1810.8</v>
      </c>
      <c r="F13" s="99">
        <v>1830</v>
      </c>
      <c r="G13" s="99">
        <v>1857.8</v>
      </c>
      <c r="H13" s="100">
        <v>97.5</v>
      </c>
      <c r="I13" s="99">
        <v>90</v>
      </c>
      <c r="J13" s="99">
        <v>90.5</v>
      </c>
      <c r="K13" s="99">
        <v>87.8</v>
      </c>
      <c r="L13" s="99">
        <v>85.5</v>
      </c>
      <c r="M13" s="99">
        <v>88.9</v>
      </c>
      <c r="N13" s="100">
        <v>213</v>
      </c>
      <c r="O13" s="99">
        <v>209</v>
      </c>
      <c r="P13" s="99">
        <v>212.7</v>
      </c>
      <c r="Q13" s="99">
        <v>223.3</v>
      </c>
      <c r="R13" s="99">
        <v>228.9</v>
      </c>
      <c r="S13" s="99">
        <v>234.5</v>
      </c>
      <c r="T13" s="100">
        <v>362.9</v>
      </c>
      <c r="U13" s="99">
        <v>360.9</v>
      </c>
      <c r="V13" s="99">
        <v>365.5</v>
      </c>
      <c r="W13" s="99">
        <v>369.1</v>
      </c>
      <c r="X13" s="99">
        <v>370.2</v>
      </c>
      <c r="Y13" s="99">
        <v>376.8</v>
      </c>
      <c r="Z13" s="100">
        <v>27.1</v>
      </c>
      <c r="AA13" s="99">
        <v>26.4</v>
      </c>
      <c r="AB13" s="99">
        <v>26.8</v>
      </c>
      <c r="AC13" s="99">
        <v>26.5</v>
      </c>
      <c r="AD13" s="99">
        <v>26.3</v>
      </c>
      <c r="AE13" s="99">
        <v>26.3</v>
      </c>
      <c r="AF13" s="100">
        <v>259.39999999999998</v>
      </c>
      <c r="AG13" s="99">
        <v>265.39999999999998</v>
      </c>
      <c r="AH13" s="99">
        <v>271.3</v>
      </c>
      <c r="AI13" s="99">
        <v>279.2</v>
      </c>
      <c r="AJ13" s="99">
        <v>289.7</v>
      </c>
      <c r="AK13" s="99">
        <v>300.39999999999998</v>
      </c>
      <c r="AL13" s="100">
        <v>249.7</v>
      </c>
      <c r="AM13" s="99">
        <v>254.2</v>
      </c>
      <c r="AN13" s="99">
        <v>257.3</v>
      </c>
      <c r="AO13" s="99">
        <v>259.8</v>
      </c>
      <c r="AP13" s="99">
        <v>260.89999999999998</v>
      </c>
      <c r="AQ13" s="99">
        <v>261</v>
      </c>
      <c r="AR13" s="100">
        <v>238.2</v>
      </c>
      <c r="AS13" s="99">
        <v>236.10000000000002</v>
      </c>
      <c r="AT13" s="99">
        <v>237.7</v>
      </c>
      <c r="AU13" s="99">
        <v>240.8</v>
      </c>
      <c r="AV13" s="99">
        <v>244.1</v>
      </c>
      <c r="AW13" s="99">
        <v>246.2</v>
      </c>
      <c r="AX13" s="100">
        <v>311.2</v>
      </c>
      <c r="AY13" s="99">
        <v>317.2</v>
      </c>
      <c r="AZ13" s="99">
        <v>321</v>
      </c>
      <c r="BA13" s="99">
        <v>324.2</v>
      </c>
      <c r="BB13" s="99">
        <v>324.39999999999998</v>
      </c>
      <c r="BC13" s="99">
        <v>323.60000000000002</v>
      </c>
    </row>
    <row r="14" spans="1:55" x14ac:dyDescent="0.2">
      <c r="A14" s="21" t="s">
        <v>11</v>
      </c>
      <c r="B14" s="99">
        <v>1901.9</v>
      </c>
      <c r="C14" s="99">
        <v>1885.6</v>
      </c>
      <c r="D14" s="99">
        <v>1902.9</v>
      </c>
      <c r="E14" s="99">
        <v>1926.9</v>
      </c>
      <c r="F14" s="99">
        <v>1953.3</v>
      </c>
      <c r="G14" s="99">
        <v>1980.7</v>
      </c>
      <c r="H14" s="100">
        <v>181.39999999999998</v>
      </c>
      <c r="I14" s="99">
        <v>173.1</v>
      </c>
      <c r="J14" s="99">
        <v>175.5</v>
      </c>
      <c r="K14" s="99">
        <v>180.8</v>
      </c>
      <c r="L14" s="99">
        <v>185</v>
      </c>
      <c r="M14" s="99">
        <v>193</v>
      </c>
      <c r="N14" s="100">
        <v>142.1</v>
      </c>
      <c r="O14" s="99">
        <v>137.9</v>
      </c>
      <c r="P14" s="99">
        <v>139.69999999999999</v>
      </c>
      <c r="Q14" s="99">
        <v>142.19999999999999</v>
      </c>
      <c r="R14" s="99">
        <v>144.6</v>
      </c>
      <c r="S14" s="99">
        <v>147.69999999999999</v>
      </c>
      <c r="T14" s="100">
        <v>370.2</v>
      </c>
      <c r="U14" s="99">
        <v>366.8</v>
      </c>
      <c r="V14" s="99">
        <v>374.2</v>
      </c>
      <c r="W14" s="99">
        <v>377.8</v>
      </c>
      <c r="X14" s="99">
        <v>382.8</v>
      </c>
      <c r="Y14" s="99">
        <v>389.2</v>
      </c>
      <c r="Z14" s="100">
        <v>24.7</v>
      </c>
      <c r="AA14" s="99">
        <v>24.7</v>
      </c>
      <c r="AB14" s="99">
        <v>23.7</v>
      </c>
      <c r="AC14" s="99">
        <v>25</v>
      </c>
      <c r="AD14" s="99">
        <v>26.4</v>
      </c>
      <c r="AE14" s="99">
        <v>26</v>
      </c>
      <c r="AF14" s="100">
        <v>284.60000000000002</v>
      </c>
      <c r="AG14" s="99">
        <v>284.89999999999998</v>
      </c>
      <c r="AH14" s="99">
        <v>288.3</v>
      </c>
      <c r="AI14" s="99">
        <v>294.79999999999995</v>
      </c>
      <c r="AJ14" s="99">
        <v>300.39999999999998</v>
      </c>
      <c r="AK14" s="99">
        <v>303.89999999999998</v>
      </c>
      <c r="AL14" s="100">
        <v>265.7</v>
      </c>
      <c r="AM14" s="99">
        <v>271.10000000000002</v>
      </c>
      <c r="AN14" s="99">
        <v>277</v>
      </c>
      <c r="AO14" s="99">
        <v>282.8</v>
      </c>
      <c r="AP14" s="99">
        <v>291.3</v>
      </c>
      <c r="AQ14" s="99">
        <v>299</v>
      </c>
      <c r="AR14" s="100">
        <v>264.20000000000005</v>
      </c>
      <c r="AS14" s="99">
        <v>260.8</v>
      </c>
      <c r="AT14" s="99">
        <v>267.60000000000002</v>
      </c>
      <c r="AU14" s="99">
        <v>274.8</v>
      </c>
      <c r="AV14" s="99">
        <v>284.39999999999998</v>
      </c>
      <c r="AW14" s="99">
        <v>292.8</v>
      </c>
      <c r="AX14" s="100">
        <v>369.2</v>
      </c>
      <c r="AY14" s="99">
        <v>366.3</v>
      </c>
      <c r="AZ14" s="99">
        <v>356.9</v>
      </c>
      <c r="BA14" s="99">
        <v>348.7</v>
      </c>
      <c r="BB14" s="99">
        <v>338.5</v>
      </c>
      <c r="BC14" s="99">
        <v>329.1</v>
      </c>
    </row>
    <row r="15" spans="1:55" x14ac:dyDescent="0.2">
      <c r="A15" s="21" t="s">
        <v>12</v>
      </c>
      <c r="B15" s="99">
        <v>2522.3000000000002</v>
      </c>
      <c r="C15" s="99">
        <v>2516.6999999999998</v>
      </c>
      <c r="D15" s="99">
        <v>2542.1</v>
      </c>
      <c r="E15" s="99">
        <v>2573.6999999999998</v>
      </c>
      <c r="F15" s="99">
        <v>2596.3000000000002</v>
      </c>
      <c r="G15" s="99">
        <v>2619</v>
      </c>
      <c r="H15" s="100">
        <v>155</v>
      </c>
      <c r="I15" s="99">
        <v>144.80000000000001</v>
      </c>
      <c r="J15" s="99">
        <v>144.80000000000001</v>
      </c>
      <c r="K15" s="99">
        <v>145.1</v>
      </c>
      <c r="L15" s="99">
        <v>147.5</v>
      </c>
      <c r="M15" s="99">
        <v>151.1</v>
      </c>
      <c r="N15" s="100">
        <v>118.8</v>
      </c>
      <c r="O15" s="99">
        <v>114.3</v>
      </c>
      <c r="P15" s="99">
        <v>112.6</v>
      </c>
      <c r="Q15" s="99">
        <v>109</v>
      </c>
      <c r="R15" s="99">
        <v>105.9</v>
      </c>
      <c r="S15" s="99">
        <v>103.4</v>
      </c>
      <c r="T15" s="100">
        <v>439.9</v>
      </c>
      <c r="U15" s="99">
        <v>438</v>
      </c>
      <c r="V15" s="99">
        <v>444.2</v>
      </c>
      <c r="W15" s="99">
        <v>450.2</v>
      </c>
      <c r="X15" s="99">
        <v>451.5</v>
      </c>
      <c r="Y15" s="99">
        <v>454.9</v>
      </c>
      <c r="Z15" s="100">
        <v>45.6</v>
      </c>
      <c r="AA15" s="99">
        <v>44</v>
      </c>
      <c r="AB15" s="99">
        <v>40.9</v>
      </c>
      <c r="AC15" s="99">
        <v>39.9</v>
      </c>
      <c r="AD15" s="99">
        <v>39.1</v>
      </c>
      <c r="AE15" s="99">
        <v>37.9</v>
      </c>
      <c r="AF15" s="100">
        <v>530.1</v>
      </c>
      <c r="AG15" s="99">
        <v>531.29999999999995</v>
      </c>
      <c r="AH15" s="99">
        <v>542.70000000000005</v>
      </c>
      <c r="AI15" s="99">
        <v>553.4</v>
      </c>
      <c r="AJ15" s="99">
        <v>562.29999999999995</v>
      </c>
      <c r="AK15" s="99">
        <v>568</v>
      </c>
      <c r="AL15" s="100">
        <v>392.7</v>
      </c>
      <c r="AM15" s="99">
        <v>398.3</v>
      </c>
      <c r="AN15" s="99">
        <v>404.8</v>
      </c>
      <c r="AO15" s="99">
        <v>414.8</v>
      </c>
      <c r="AP15" s="99">
        <v>420.6</v>
      </c>
      <c r="AQ15" s="99">
        <v>427.7</v>
      </c>
      <c r="AR15" s="100">
        <v>346.4</v>
      </c>
      <c r="AS15" s="99">
        <v>344.4</v>
      </c>
      <c r="AT15" s="99">
        <v>347.5</v>
      </c>
      <c r="AU15" s="99">
        <v>356.8</v>
      </c>
      <c r="AV15" s="99">
        <v>365.5</v>
      </c>
      <c r="AW15" s="99">
        <v>372.2</v>
      </c>
      <c r="AX15" s="100">
        <v>494</v>
      </c>
      <c r="AY15" s="99">
        <v>501.6</v>
      </c>
      <c r="AZ15" s="99">
        <v>504.7</v>
      </c>
      <c r="BA15" s="99">
        <v>504.5</v>
      </c>
      <c r="BB15" s="99">
        <v>504</v>
      </c>
      <c r="BC15" s="99">
        <v>503.7</v>
      </c>
    </row>
    <row r="16" spans="1:55" x14ac:dyDescent="0.2">
      <c r="A16" s="21" t="s">
        <v>13</v>
      </c>
      <c r="B16" s="99">
        <v>1097.5999999999999</v>
      </c>
      <c r="C16" s="99">
        <v>1092.5</v>
      </c>
      <c r="D16" s="99">
        <v>1092.9000000000001</v>
      </c>
      <c r="E16" s="99">
        <v>1102.3</v>
      </c>
      <c r="F16" s="99">
        <v>1111.3</v>
      </c>
      <c r="G16" s="99">
        <v>1119.5</v>
      </c>
      <c r="H16" s="100">
        <v>59.5</v>
      </c>
      <c r="I16" s="99">
        <v>58.2</v>
      </c>
      <c r="J16" s="99">
        <v>57.9</v>
      </c>
      <c r="K16" s="99">
        <v>57.599999999999994</v>
      </c>
      <c r="L16" s="99">
        <v>60.2</v>
      </c>
      <c r="M16" s="99">
        <v>58.2</v>
      </c>
      <c r="N16" s="100">
        <v>141</v>
      </c>
      <c r="O16" s="99">
        <v>136</v>
      </c>
      <c r="P16" s="99">
        <v>135.19999999999999</v>
      </c>
      <c r="Q16" s="99">
        <v>137</v>
      </c>
      <c r="R16" s="99">
        <v>136.80000000000001</v>
      </c>
      <c r="S16" s="99">
        <v>139.30000000000001</v>
      </c>
      <c r="T16" s="100">
        <v>214.8</v>
      </c>
      <c r="U16" s="99">
        <v>213.5</v>
      </c>
      <c r="V16" s="99">
        <v>215</v>
      </c>
      <c r="W16" s="99">
        <v>215.7</v>
      </c>
      <c r="X16" s="99">
        <v>216.6</v>
      </c>
      <c r="Y16" s="99">
        <v>219.9</v>
      </c>
      <c r="Z16" s="100">
        <v>12.8</v>
      </c>
      <c r="AA16" s="99">
        <v>12.3</v>
      </c>
      <c r="AB16" s="99">
        <v>12.1</v>
      </c>
      <c r="AC16" s="99">
        <v>12.5</v>
      </c>
      <c r="AD16" s="99">
        <v>12.8</v>
      </c>
      <c r="AE16" s="99">
        <v>13.1</v>
      </c>
      <c r="AF16" s="100">
        <v>132.6</v>
      </c>
      <c r="AG16" s="99">
        <v>136.6</v>
      </c>
      <c r="AH16" s="99">
        <v>137.80000000000001</v>
      </c>
      <c r="AI16" s="99">
        <v>140.4</v>
      </c>
      <c r="AJ16" s="99">
        <v>142.69999999999999</v>
      </c>
      <c r="AK16" s="99">
        <v>144.30000000000001</v>
      </c>
      <c r="AL16" s="100">
        <v>128.19999999999999</v>
      </c>
      <c r="AM16" s="99">
        <v>130.5</v>
      </c>
      <c r="AN16" s="99">
        <v>132.1</v>
      </c>
      <c r="AO16" s="99">
        <v>133.19999999999999</v>
      </c>
      <c r="AP16" s="99">
        <v>133.9</v>
      </c>
      <c r="AQ16" s="99">
        <v>135.1</v>
      </c>
      <c r="AR16" s="100">
        <v>159</v>
      </c>
      <c r="AS16" s="99">
        <v>156.6</v>
      </c>
      <c r="AT16" s="99">
        <v>157</v>
      </c>
      <c r="AU16" s="99">
        <v>159.9</v>
      </c>
      <c r="AV16" s="99">
        <v>162.89999999999998</v>
      </c>
      <c r="AW16" s="99">
        <v>164.7</v>
      </c>
      <c r="AX16" s="100">
        <v>249.7</v>
      </c>
      <c r="AY16" s="99">
        <v>249</v>
      </c>
      <c r="AZ16" s="99">
        <v>245.9</v>
      </c>
      <c r="BA16" s="99">
        <v>246</v>
      </c>
      <c r="BB16" s="99">
        <v>245.3</v>
      </c>
      <c r="BC16" s="99">
        <v>245.1</v>
      </c>
    </row>
    <row r="17" spans="1:55" x14ac:dyDescent="0.2">
      <c r="A17" s="21" t="s">
        <v>14</v>
      </c>
      <c r="B17" s="99">
        <v>3904</v>
      </c>
      <c r="C17" s="99">
        <v>3869.6</v>
      </c>
      <c r="D17" s="99">
        <v>3916.6</v>
      </c>
      <c r="E17" s="99">
        <v>3986.3</v>
      </c>
      <c r="F17" s="99">
        <v>4056.8</v>
      </c>
      <c r="G17" s="99">
        <v>4141.8999999999996</v>
      </c>
      <c r="H17" s="100">
        <v>198.3</v>
      </c>
      <c r="I17" s="99">
        <v>182.1</v>
      </c>
      <c r="J17" s="99">
        <v>178.9</v>
      </c>
      <c r="K17" s="99">
        <v>177.6</v>
      </c>
      <c r="L17" s="99">
        <v>179.1</v>
      </c>
      <c r="M17" s="99">
        <v>185</v>
      </c>
      <c r="N17" s="100">
        <v>447.9</v>
      </c>
      <c r="O17" s="99">
        <v>432.2</v>
      </c>
      <c r="P17" s="99">
        <v>433.7</v>
      </c>
      <c r="Q17" s="99">
        <v>440.1</v>
      </c>
      <c r="R17" s="99">
        <v>442.8</v>
      </c>
      <c r="S17" s="99">
        <v>449.1</v>
      </c>
      <c r="T17" s="100">
        <v>720.8</v>
      </c>
      <c r="U17" s="99">
        <v>713.8</v>
      </c>
      <c r="V17" s="99">
        <v>727.6</v>
      </c>
      <c r="W17" s="99">
        <v>743.6</v>
      </c>
      <c r="X17" s="99">
        <v>757.1</v>
      </c>
      <c r="Y17" s="99">
        <v>775.8</v>
      </c>
      <c r="Z17" s="100">
        <v>69.8</v>
      </c>
      <c r="AA17" s="99">
        <v>68.3</v>
      </c>
      <c r="AB17" s="99">
        <v>68.8</v>
      </c>
      <c r="AC17" s="99">
        <v>69.099999999999994</v>
      </c>
      <c r="AD17" s="99">
        <v>70.2</v>
      </c>
      <c r="AE17" s="99">
        <v>72.400000000000006</v>
      </c>
      <c r="AF17" s="100">
        <v>669.2</v>
      </c>
      <c r="AG17" s="99">
        <v>685.2</v>
      </c>
      <c r="AH17" s="99">
        <v>714.90000000000009</v>
      </c>
      <c r="AI17" s="99">
        <v>735.59999999999991</v>
      </c>
      <c r="AJ17" s="99">
        <v>753.69999999999993</v>
      </c>
      <c r="AK17" s="99">
        <v>782.30000000000007</v>
      </c>
      <c r="AL17" s="100">
        <v>536.9</v>
      </c>
      <c r="AM17" s="99">
        <v>536.79999999999995</v>
      </c>
      <c r="AN17" s="99">
        <v>539.6</v>
      </c>
      <c r="AO17" s="99">
        <v>548.9</v>
      </c>
      <c r="AP17" s="99">
        <v>558.9</v>
      </c>
      <c r="AQ17" s="99">
        <v>568.70000000000005</v>
      </c>
      <c r="AR17" s="100">
        <v>537.4</v>
      </c>
      <c r="AS17" s="99">
        <v>530.4</v>
      </c>
      <c r="AT17" s="99">
        <v>540</v>
      </c>
      <c r="AU17" s="99">
        <v>558.6</v>
      </c>
      <c r="AV17" s="99">
        <v>578.9</v>
      </c>
      <c r="AW17" s="99">
        <v>594</v>
      </c>
      <c r="AX17" s="100">
        <v>723.8</v>
      </c>
      <c r="AY17" s="99">
        <v>720.8</v>
      </c>
      <c r="AZ17" s="99">
        <v>713.1</v>
      </c>
      <c r="BA17" s="99">
        <v>712.8</v>
      </c>
      <c r="BB17" s="99">
        <v>716</v>
      </c>
      <c r="BC17" s="99">
        <v>714.7</v>
      </c>
    </row>
    <row r="18" spans="1:55" x14ac:dyDescent="0.2">
      <c r="A18" s="21" t="s">
        <v>15</v>
      </c>
      <c r="B18" s="99">
        <v>1567.5</v>
      </c>
      <c r="C18" s="99">
        <v>1556</v>
      </c>
      <c r="D18" s="99">
        <v>1577.7</v>
      </c>
      <c r="E18" s="99">
        <v>1614</v>
      </c>
      <c r="F18" s="99">
        <v>1635.2</v>
      </c>
      <c r="G18" s="99">
        <v>1653.7</v>
      </c>
      <c r="H18" s="100">
        <v>112.30000000000001</v>
      </c>
      <c r="I18" s="99">
        <v>110.8</v>
      </c>
      <c r="J18" s="99">
        <v>119.8</v>
      </c>
      <c r="K18" s="99">
        <v>128.5</v>
      </c>
      <c r="L18" s="99">
        <v>134.4</v>
      </c>
      <c r="M18" s="99">
        <v>136.80000000000001</v>
      </c>
      <c r="N18" s="100">
        <v>129.30000000000001</v>
      </c>
      <c r="O18" s="99">
        <v>123.3</v>
      </c>
      <c r="P18" s="99">
        <v>129.80000000000001</v>
      </c>
      <c r="Q18" s="99">
        <v>135.6</v>
      </c>
      <c r="R18" s="99">
        <v>136.69999999999999</v>
      </c>
      <c r="S18" s="99">
        <v>138.69999999999999</v>
      </c>
      <c r="T18" s="100">
        <v>281.3</v>
      </c>
      <c r="U18" s="99">
        <v>277.3</v>
      </c>
      <c r="V18" s="99">
        <v>282.7</v>
      </c>
      <c r="W18" s="99">
        <v>290.39999999999998</v>
      </c>
      <c r="X18" s="99">
        <v>295</v>
      </c>
      <c r="Y18" s="99">
        <v>300.8</v>
      </c>
      <c r="Z18" s="100">
        <v>26.8</v>
      </c>
      <c r="AA18" s="99">
        <v>24.3</v>
      </c>
      <c r="AB18" s="99">
        <v>23</v>
      </c>
      <c r="AC18" s="99">
        <v>22.5</v>
      </c>
      <c r="AD18" s="99">
        <v>21.9</v>
      </c>
      <c r="AE18" s="99">
        <v>21.7</v>
      </c>
      <c r="AF18" s="100">
        <v>249.3</v>
      </c>
      <c r="AG18" s="99">
        <v>250.5</v>
      </c>
      <c r="AH18" s="99">
        <v>253.7</v>
      </c>
      <c r="AI18" s="99">
        <v>257.89999999999998</v>
      </c>
      <c r="AJ18" s="99">
        <v>260.3</v>
      </c>
      <c r="AK18" s="99">
        <v>265.3</v>
      </c>
      <c r="AL18" s="100">
        <v>218.6</v>
      </c>
      <c r="AM18" s="99">
        <v>221.7</v>
      </c>
      <c r="AN18" s="99">
        <v>223.1</v>
      </c>
      <c r="AO18" s="99">
        <v>226.2</v>
      </c>
      <c r="AP18" s="99">
        <v>227.7</v>
      </c>
      <c r="AQ18" s="99">
        <v>228.1</v>
      </c>
      <c r="AR18" s="100">
        <v>201.6</v>
      </c>
      <c r="AS18" s="99">
        <v>199.6</v>
      </c>
      <c r="AT18" s="99">
        <v>201.7</v>
      </c>
      <c r="AU18" s="99">
        <v>205.79999999999998</v>
      </c>
      <c r="AV18" s="99">
        <v>210.7</v>
      </c>
      <c r="AW18" s="99">
        <v>214.3</v>
      </c>
      <c r="AX18" s="100">
        <v>348.3</v>
      </c>
      <c r="AY18" s="99">
        <v>348.5</v>
      </c>
      <c r="AZ18" s="99">
        <v>343.9</v>
      </c>
      <c r="BA18" s="99">
        <v>347.1</v>
      </c>
      <c r="BB18" s="99">
        <v>348.6</v>
      </c>
      <c r="BC18" s="99">
        <v>348</v>
      </c>
    </row>
    <row r="19" spans="1:55" x14ac:dyDescent="0.2">
      <c r="A19" s="21" t="s">
        <v>16</v>
      </c>
      <c r="B19" s="99">
        <v>1814.4</v>
      </c>
      <c r="C19" s="99">
        <v>1811.4</v>
      </c>
      <c r="D19" s="99">
        <v>1832.6</v>
      </c>
      <c r="E19" s="99">
        <v>1864.2</v>
      </c>
      <c r="F19" s="99">
        <v>1901</v>
      </c>
      <c r="G19" s="99">
        <v>1948.6</v>
      </c>
      <c r="H19" s="100">
        <v>91.6</v>
      </c>
      <c r="I19" s="99">
        <v>83.4</v>
      </c>
      <c r="J19" s="99">
        <v>80.900000000000006</v>
      </c>
      <c r="K19" s="99">
        <v>81.400000000000006</v>
      </c>
      <c r="L19" s="99">
        <v>83.7</v>
      </c>
      <c r="M19" s="99">
        <v>86.2</v>
      </c>
      <c r="N19" s="100">
        <v>212.8</v>
      </c>
      <c r="O19" s="99">
        <v>207</v>
      </c>
      <c r="P19" s="99">
        <v>215.3</v>
      </c>
      <c r="Q19" s="99">
        <v>220.1</v>
      </c>
      <c r="R19" s="99">
        <v>224.4</v>
      </c>
      <c r="S19" s="99">
        <v>230.1</v>
      </c>
      <c r="T19" s="100">
        <v>349.1</v>
      </c>
      <c r="U19" s="99">
        <v>346</v>
      </c>
      <c r="V19" s="99">
        <v>349.7</v>
      </c>
      <c r="W19" s="99">
        <v>354.7</v>
      </c>
      <c r="X19" s="99">
        <v>362.4</v>
      </c>
      <c r="Y19" s="99">
        <v>373.1</v>
      </c>
      <c r="Z19" s="100">
        <v>27.2</v>
      </c>
      <c r="AA19" s="99">
        <v>25.9</v>
      </c>
      <c r="AB19" s="99">
        <v>25.8</v>
      </c>
      <c r="AC19" s="99">
        <v>25.8</v>
      </c>
      <c r="AD19" s="99">
        <v>26.4</v>
      </c>
      <c r="AE19" s="99">
        <v>26.5</v>
      </c>
      <c r="AF19" s="100">
        <v>296.10000000000002</v>
      </c>
      <c r="AG19" s="99">
        <v>307.5</v>
      </c>
      <c r="AH19" s="99">
        <v>319.89999999999998</v>
      </c>
      <c r="AI19" s="99">
        <v>329.6</v>
      </c>
      <c r="AJ19" s="99">
        <v>337.8</v>
      </c>
      <c r="AK19" s="99">
        <v>350.6</v>
      </c>
      <c r="AL19" s="100">
        <v>204.3</v>
      </c>
      <c r="AM19" s="99">
        <v>210.4</v>
      </c>
      <c r="AN19" s="99">
        <v>213.4</v>
      </c>
      <c r="AO19" s="99">
        <v>215.4</v>
      </c>
      <c r="AP19" s="99">
        <v>219.3</v>
      </c>
      <c r="AQ19" s="99">
        <v>225.8</v>
      </c>
      <c r="AR19" s="100">
        <v>277.89999999999998</v>
      </c>
      <c r="AS19" s="99">
        <v>276</v>
      </c>
      <c r="AT19" s="99">
        <v>279</v>
      </c>
      <c r="AU19" s="99">
        <v>286</v>
      </c>
      <c r="AV19" s="99">
        <v>293.8</v>
      </c>
      <c r="AW19" s="99">
        <v>300.2</v>
      </c>
      <c r="AX19" s="100">
        <v>355.4</v>
      </c>
      <c r="AY19" s="99">
        <v>355.3</v>
      </c>
      <c r="AZ19" s="99">
        <v>348.4</v>
      </c>
      <c r="BA19" s="99">
        <v>351.5</v>
      </c>
      <c r="BB19" s="99">
        <v>353.3</v>
      </c>
      <c r="BC19" s="99">
        <v>356.3</v>
      </c>
    </row>
    <row r="20" spans="1:55" x14ac:dyDescent="0.2">
      <c r="A20" s="21" t="s">
        <v>17</v>
      </c>
      <c r="B20" s="99">
        <v>2619.8000000000002</v>
      </c>
      <c r="C20" s="99">
        <v>2615.4</v>
      </c>
      <c r="D20" s="99">
        <v>2661.4</v>
      </c>
      <c r="E20" s="99">
        <v>2715</v>
      </c>
      <c r="F20" s="99">
        <v>2758.8</v>
      </c>
      <c r="G20" s="99">
        <v>2815.4</v>
      </c>
      <c r="H20" s="100">
        <v>109.9</v>
      </c>
      <c r="I20" s="99">
        <v>105.1</v>
      </c>
      <c r="J20" s="99">
        <v>108.7</v>
      </c>
      <c r="K20" s="99">
        <v>108.9</v>
      </c>
      <c r="L20" s="99">
        <v>107.9</v>
      </c>
      <c r="M20" s="99">
        <v>111</v>
      </c>
      <c r="N20" s="100">
        <v>309.2</v>
      </c>
      <c r="O20" s="99">
        <v>298.89999999999998</v>
      </c>
      <c r="P20" s="99">
        <v>304.39999999999998</v>
      </c>
      <c r="Q20" s="99">
        <v>313.39999999999998</v>
      </c>
      <c r="R20" s="99">
        <v>318.39999999999998</v>
      </c>
      <c r="S20" s="99">
        <v>325.2</v>
      </c>
      <c r="T20" s="100">
        <v>559.5</v>
      </c>
      <c r="U20" s="99">
        <v>555.1</v>
      </c>
      <c r="V20" s="99">
        <v>563.5</v>
      </c>
      <c r="W20" s="99">
        <v>575.1</v>
      </c>
      <c r="X20" s="99">
        <v>582.1</v>
      </c>
      <c r="Y20" s="99">
        <v>591.6</v>
      </c>
      <c r="Z20" s="100">
        <v>46.9</v>
      </c>
      <c r="AA20" s="99">
        <v>45</v>
      </c>
      <c r="AB20" s="99">
        <v>43.8</v>
      </c>
      <c r="AC20" s="99">
        <v>43.2</v>
      </c>
      <c r="AD20" s="99">
        <v>44.1</v>
      </c>
      <c r="AE20" s="99">
        <v>43.9</v>
      </c>
      <c r="AF20" s="100">
        <v>434.5</v>
      </c>
      <c r="AG20" s="99">
        <v>441.20000000000005</v>
      </c>
      <c r="AH20" s="99">
        <v>459.3</v>
      </c>
      <c r="AI20" s="99">
        <v>475.6</v>
      </c>
      <c r="AJ20" s="99">
        <v>491.29999999999995</v>
      </c>
      <c r="AK20" s="99">
        <v>513.79999999999995</v>
      </c>
      <c r="AL20" s="100">
        <v>365.9</v>
      </c>
      <c r="AM20" s="99">
        <v>373.9</v>
      </c>
      <c r="AN20" s="99">
        <v>384.3</v>
      </c>
      <c r="AO20" s="99">
        <v>393.8</v>
      </c>
      <c r="AP20" s="99">
        <v>398.5</v>
      </c>
      <c r="AQ20" s="99">
        <v>402.8</v>
      </c>
      <c r="AR20" s="100">
        <v>365.5</v>
      </c>
      <c r="AS20" s="99">
        <v>363.2</v>
      </c>
      <c r="AT20" s="99">
        <v>369.70000000000005</v>
      </c>
      <c r="AU20" s="99">
        <v>381</v>
      </c>
      <c r="AV20" s="99">
        <v>391.5</v>
      </c>
      <c r="AW20" s="99">
        <v>402.20000000000005</v>
      </c>
      <c r="AX20" s="100">
        <v>428.5</v>
      </c>
      <c r="AY20" s="99">
        <v>432.9</v>
      </c>
      <c r="AZ20" s="99">
        <v>427.8</v>
      </c>
      <c r="BA20" s="99">
        <v>424</v>
      </c>
      <c r="BB20" s="99">
        <v>425</v>
      </c>
      <c r="BC20" s="99">
        <v>424.8</v>
      </c>
    </row>
    <row r="21" spans="1:55" x14ac:dyDescent="0.2">
      <c r="A21" s="21" t="s">
        <v>18</v>
      </c>
      <c r="B21" s="99">
        <v>10305.6</v>
      </c>
      <c r="C21" s="99">
        <v>10338.700000000001</v>
      </c>
      <c r="D21" s="99">
        <v>10569.7</v>
      </c>
      <c r="E21" s="99">
        <v>10880.3</v>
      </c>
      <c r="F21" s="99">
        <v>11206.9</v>
      </c>
      <c r="G21" s="99">
        <v>11550.2</v>
      </c>
      <c r="H21" s="100">
        <v>796.5</v>
      </c>
      <c r="I21" s="99">
        <v>767</v>
      </c>
      <c r="J21" s="99">
        <v>797.5</v>
      </c>
      <c r="K21" s="99">
        <v>852</v>
      </c>
      <c r="L21" s="99">
        <v>898.90000000000009</v>
      </c>
      <c r="M21" s="99">
        <v>957.6</v>
      </c>
      <c r="N21" s="100">
        <v>842.8</v>
      </c>
      <c r="O21" s="99">
        <v>817</v>
      </c>
      <c r="P21" s="99">
        <v>841.4</v>
      </c>
      <c r="Q21" s="99">
        <v>870.1</v>
      </c>
      <c r="R21" s="99">
        <v>875.8</v>
      </c>
      <c r="S21" s="99">
        <v>884.7</v>
      </c>
      <c r="T21" s="100">
        <v>2055.6</v>
      </c>
      <c r="U21" s="99">
        <v>2047</v>
      </c>
      <c r="V21" s="99">
        <v>2104.9</v>
      </c>
      <c r="W21" s="99">
        <v>2172.5</v>
      </c>
      <c r="X21" s="99">
        <v>2238.6999999999998</v>
      </c>
      <c r="Y21" s="99">
        <v>2310.1999999999998</v>
      </c>
      <c r="Z21" s="100">
        <v>204.2</v>
      </c>
      <c r="AA21" s="99">
        <v>195.7</v>
      </c>
      <c r="AB21" s="99">
        <v>195.7</v>
      </c>
      <c r="AC21" s="99">
        <v>197.4</v>
      </c>
      <c r="AD21" s="99">
        <v>201</v>
      </c>
      <c r="AE21" s="99">
        <v>203.3</v>
      </c>
      <c r="AF21" s="100">
        <v>1885.9</v>
      </c>
      <c r="AG21" s="99">
        <v>1906.1999999999998</v>
      </c>
      <c r="AH21" s="99">
        <v>1986.8999999999999</v>
      </c>
      <c r="AI21" s="99">
        <v>2078.3000000000002</v>
      </c>
      <c r="AJ21" s="99">
        <v>2160</v>
      </c>
      <c r="AK21" s="99">
        <v>2243.4</v>
      </c>
      <c r="AL21" s="100">
        <v>1336.4</v>
      </c>
      <c r="AM21" s="99">
        <v>1381</v>
      </c>
      <c r="AN21" s="99">
        <v>1413.6</v>
      </c>
      <c r="AO21" s="99">
        <v>1447</v>
      </c>
      <c r="AP21" s="99">
        <v>1487.4</v>
      </c>
      <c r="AQ21" s="99">
        <v>1525.1</v>
      </c>
      <c r="AR21" s="100">
        <v>1366.4</v>
      </c>
      <c r="AS21" s="99">
        <v>1368.1999999999998</v>
      </c>
      <c r="AT21" s="99">
        <v>1408.9</v>
      </c>
      <c r="AU21" s="99">
        <v>1469</v>
      </c>
      <c r="AV21" s="99">
        <v>1536.5</v>
      </c>
      <c r="AW21" s="99">
        <v>1598.1</v>
      </c>
      <c r="AX21" s="100">
        <v>1817.9</v>
      </c>
      <c r="AY21" s="99">
        <v>1856.6</v>
      </c>
      <c r="AZ21" s="99">
        <v>1820.7</v>
      </c>
      <c r="BA21" s="99">
        <v>1794.1</v>
      </c>
      <c r="BB21" s="99">
        <v>1808.7</v>
      </c>
      <c r="BC21" s="99">
        <v>1828</v>
      </c>
    </row>
    <row r="22" spans="1:55" x14ac:dyDescent="0.2">
      <c r="A22" s="21" t="s">
        <v>19</v>
      </c>
      <c r="B22" s="99">
        <v>3648.7</v>
      </c>
      <c r="C22" s="99">
        <v>3644.5</v>
      </c>
      <c r="D22" s="99">
        <v>3689.9</v>
      </c>
      <c r="E22" s="99">
        <v>3732.3</v>
      </c>
      <c r="F22" s="99">
        <v>3758.1</v>
      </c>
      <c r="G22" s="99">
        <v>3774</v>
      </c>
      <c r="H22" s="100">
        <v>200.5</v>
      </c>
      <c r="I22" s="99">
        <v>193.5</v>
      </c>
      <c r="J22" s="99">
        <v>189.4</v>
      </c>
      <c r="K22" s="99">
        <v>187.5</v>
      </c>
      <c r="L22" s="99">
        <v>186.9</v>
      </c>
      <c r="M22" s="99">
        <v>187.4</v>
      </c>
      <c r="N22" s="100">
        <v>239.3</v>
      </c>
      <c r="O22" s="99">
        <v>230.5</v>
      </c>
      <c r="P22" s="99">
        <v>231</v>
      </c>
      <c r="Q22" s="99">
        <v>231.4</v>
      </c>
      <c r="R22" s="99">
        <v>230.8</v>
      </c>
      <c r="S22" s="99">
        <v>231.6</v>
      </c>
      <c r="T22" s="100">
        <v>624.29999999999995</v>
      </c>
      <c r="U22" s="99">
        <v>621.1</v>
      </c>
      <c r="V22" s="99">
        <v>628.70000000000005</v>
      </c>
      <c r="W22" s="99">
        <v>633.5</v>
      </c>
      <c r="X22" s="99">
        <v>637.5</v>
      </c>
      <c r="Y22" s="99">
        <v>643.29999999999995</v>
      </c>
      <c r="Z22" s="100">
        <v>81.099999999999994</v>
      </c>
      <c r="AA22" s="99">
        <v>76</v>
      </c>
      <c r="AB22" s="99">
        <v>73.7</v>
      </c>
      <c r="AC22" s="99">
        <v>71.7</v>
      </c>
      <c r="AD22" s="99">
        <v>71.5</v>
      </c>
      <c r="AE22" s="99">
        <v>71.3</v>
      </c>
      <c r="AF22" s="100">
        <v>820.1</v>
      </c>
      <c r="AG22" s="99">
        <v>829.5</v>
      </c>
      <c r="AH22" s="99">
        <v>850.1</v>
      </c>
      <c r="AI22" s="99">
        <v>866.8</v>
      </c>
      <c r="AJ22" s="99">
        <v>871.5</v>
      </c>
      <c r="AK22" s="99">
        <v>870.8</v>
      </c>
      <c r="AL22" s="100">
        <v>455.9</v>
      </c>
      <c r="AM22" s="99">
        <v>463.1</v>
      </c>
      <c r="AN22" s="99">
        <v>469.6</v>
      </c>
      <c r="AO22" s="99">
        <v>480.4</v>
      </c>
      <c r="AP22" s="99">
        <v>491.4</v>
      </c>
      <c r="AQ22" s="99">
        <v>496.4</v>
      </c>
      <c r="AR22" s="100">
        <v>527.6</v>
      </c>
      <c r="AS22" s="99">
        <v>526.09999999999991</v>
      </c>
      <c r="AT22" s="99">
        <v>537.1</v>
      </c>
      <c r="AU22" s="99">
        <v>551.09999999999991</v>
      </c>
      <c r="AV22" s="99">
        <v>560.1</v>
      </c>
      <c r="AW22" s="99">
        <v>567</v>
      </c>
      <c r="AX22" s="100">
        <v>700</v>
      </c>
      <c r="AY22" s="99">
        <v>704.7</v>
      </c>
      <c r="AZ22" s="99">
        <v>710.3</v>
      </c>
      <c r="BA22" s="99">
        <v>710</v>
      </c>
      <c r="BB22" s="99">
        <v>708.3</v>
      </c>
      <c r="BC22" s="99">
        <v>706.3</v>
      </c>
    </row>
    <row r="23" spans="1:55" x14ac:dyDescent="0.2">
      <c r="A23" s="94" t="s">
        <v>20</v>
      </c>
      <c r="B23" s="95">
        <v>747.9</v>
      </c>
      <c r="C23" s="95">
        <v>749.6</v>
      </c>
      <c r="D23" s="95">
        <v>757.1</v>
      </c>
      <c r="E23" s="95">
        <v>767.3</v>
      </c>
      <c r="F23" s="95">
        <v>765.7</v>
      </c>
      <c r="G23" s="95">
        <v>762.4</v>
      </c>
      <c r="H23" s="96">
        <v>63.900000000000006</v>
      </c>
      <c r="I23" s="95">
        <v>62.9</v>
      </c>
      <c r="J23" s="95">
        <v>66.7</v>
      </c>
      <c r="K23" s="95">
        <v>69.099999999999994</v>
      </c>
      <c r="L23" s="95">
        <v>66.099999999999994</v>
      </c>
      <c r="M23" s="95">
        <v>63.7</v>
      </c>
      <c r="N23" s="96">
        <v>50.5</v>
      </c>
      <c r="O23" s="95">
        <v>49.1</v>
      </c>
      <c r="P23" s="95">
        <v>49.5</v>
      </c>
      <c r="Q23" s="95">
        <v>49.1</v>
      </c>
      <c r="R23" s="95">
        <v>48.4</v>
      </c>
      <c r="S23" s="95">
        <v>47.8</v>
      </c>
      <c r="T23" s="96">
        <v>135.9</v>
      </c>
      <c r="U23" s="95">
        <v>134.69999999999999</v>
      </c>
      <c r="V23" s="95">
        <v>135.4</v>
      </c>
      <c r="W23" s="95">
        <v>135.6</v>
      </c>
      <c r="X23" s="95">
        <v>135.69999999999999</v>
      </c>
      <c r="Y23" s="95">
        <v>134.80000000000001</v>
      </c>
      <c r="Z23" s="96">
        <v>10.4</v>
      </c>
      <c r="AA23" s="95">
        <v>10.3</v>
      </c>
      <c r="AB23" s="95">
        <v>10.199999999999999</v>
      </c>
      <c r="AC23" s="95">
        <v>9.6</v>
      </c>
      <c r="AD23" s="95">
        <v>9.6</v>
      </c>
      <c r="AE23" s="95">
        <v>9.6</v>
      </c>
      <c r="AF23" s="96">
        <v>91</v>
      </c>
      <c r="AG23" s="95">
        <v>91.6</v>
      </c>
      <c r="AH23" s="95">
        <v>93.5</v>
      </c>
      <c r="AI23" s="95">
        <v>95.1</v>
      </c>
      <c r="AJ23" s="95">
        <v>95.8</v>
      </c>
      <c r="AK23" s="95">
        <v>97.6</v>
      </c>
      <c r="AL23" s="96">
        <v>118.7</v>
      </c>
      <c r="AM23" s="95">
        <v>120.6</v>
      </c>
      <c r="AN23" s="95">
        <v>122.9</v>
      </c>
      <c r="AO23" s="95">
        <v>125.6</v>
      </c>
      <c r="AP23" s="95">
        <v>126.1</v>
      </c>
      <c r="AQ23" s="95">
        <v>126.4</v>
      </c>
      <c r="AR23" s="96">
        <v>127.4</v>
      </c>
      <c r="AS23" s="95">
        <v>127.1</v>
      </c>
      <c r="AT23" s="95">
        <v>127.9</v>
      </c>
      <c r="AU23" s="95">
        <v>129.80000000000001</v>
      </c>
      <c r="AV23" s="95">
        <v>130.39999999999998</v>
      </c>
      <c r="AW23" s="95">
        <v>129.19999999999999</v>
      </c>
      <c r="AX23" s="96">
        <v>150</v>
      </c>
      <c r="AY23" s="95">
        <v>153.4</v>
      </c>
      <c r="AZ23" s="95">
        <v>151.19999999999999</v>
      </c>
      <c r="BA23" s="95">
        <v>153.5</v>
      </c>
      <c r="BB23" s="95">
        <v>153.6</v>
      </c>
      <c r="BC23" s="95">
        <v>153.4</v>
      </c>
    </row>
    <row r="24" spans="1:55" x14ac:dyDescent="0.2">
      <c r="A24" s="21" t="s">
        <v>62</v>
      </c>
      <c r="B24" s="97">
        <f t="shared" ref="B24:AF24" si="40">SUM(B26:B38)</f>
        <v>28916.500000000004</v>
      </c>
      <c r="C24" s="97">
        <f t="shared" si="40"/>
        <v>28592.999999999996</v>
      </c>
      <c r="D24" s="97">
        <f t="shared" si="40"/>
        <v>28917.899999999998</v>
      </c>
      <c r="E24" s="97">
        <f t="shared" ref="E24:F24" si="41">SUM(E26:E38)</f>
        <v>29546.800000000003</v>
      </c>
      <c r="F24" s="97">
        <f t="shared" si="41"/>
        <v>30359</v>
      </c>
      <c r="G24" s="97">
        <f t="shared" ref="G24" si="42">SUM(G26:G38)</f>
        <v>31194.799999999999</v>
      </c>
      <c r="H24" s="98">
        <f t="shared" si="40"/>
        <v>1611.4</v>
      </c>
      <c r="I24" s="97">
        <f t="shared" si="40"/>
        <v>1451.1999999999996</v>
      </c>
      <c r="J24" s="97">
        <f t="shared" si="40"/>
        <v>1452.1999999999998</v>
      </c>
      <c r="K24" s="97">
        <f t="shared" ref="K24:L24" si="43">SUM(K26:K38)</f>
        <v>1511.6999999999998</v>
      </c>
      <c r="L24" s="97">
        <f t="shared" si="43"/>
        <v>1609.8999999999999</v>
      </c>
      <c r="M24" s="97">
        <f t="shared" ref="M24" si="44">SUM(M26:M38)</f>
        <v>1703.0999999999997</v>
      </c>
      <c r="N24" s="98">
        <f t="shared" si="40"/>
        <v>2289.2000000000003</v>
      </c>
      <c r="O24" s="97">
        <f t="shared" si="40"/>
        <v>2220.8999999999996</v>
      </c>
      <c r="P24" s="97">
        <f t="shared" si="40"/>
        <v>2254.6999999999994</v>
      </c>
      <c r="Q24" s="97">
        <f t="shared" ref="Q24:R24" si="45">SUM(Q26:Q38)</f>
        <v>2289.8000000000002</v>
      </c>
      <c r="R24" s="97">
        <f t="shared" si="45"/>
        <v>2309.6999999999998</v>
      </c>
      <c r="S24" s="97">
        <f t="shared" ref="S24" si="46">SUM(S26:S38)</f>
        <v>2337.6</v>
      </c>
      <c r="T24" s="98">
        <f t="shared" si="40"/>
        <v>5374.2</v>
      </c>
      <c r="U24" s="97">
        <f t="shared" si="40"/>
        <v>5316.9</v>
      </c>
      <c r="V24" s="97">
        <f t="shared" si="40"/>
        <v>5401</v>
      </c>
      <c r="W24" s="97">
        <f t="shared" ref="W24:X24" si="47">SUM(W26:W38)</f>
        <v>5508.3000000000011</v>
      </c>
      <c r="X24" s="97">
        <f t="shared" si="47"/>
        <v>5624.3000000000011</v>
      </c>
      <c r="Y24" s="97">
        <f t="shared" ref="Y24" si="48">SUM(Y26:Y38)</f>
        <v>5774.2</v>
      </c>
      <c r="Z24" s="98">
        <f t="shared" si="40"/>
        <v>785.10000000000014</v>
      </c>
      <c r="AA24" s="97">
        <f t="shared" si="40"/>
        <v>765.39999999999986</v>
      </c>
      <c r="AB24" s="97">
        <f t="shared" si="40"/>
        <v>766.10000000000014</v>
      </c>
      <c r="AC24" s="97">
        <f t="shared" ref="AC24:AD24" si="49">SUM(AC26:AC38)</f>
        <v>774.00000000000011</v>
      </c>
      <c r="AD24" s="97">
        <f t="shared" si="49"/>
        <v>792.29999999999984</v>
      </c>
      <c r="AE24" s="97">
        <f t="shared" ref="AE24" si="50">SUM(AE26:AE38)</f>
        <v>806.19999999999993</v>
      </c>
      <c r="AF24" s="98">
        <f t="shared" si="40"/>
        <v>5474.5</v>
      </c>
      <c r="AG24" s="97">
        <f t="shared" ref="AG24:AZ24" si="51">SUM(AG26:AG38)</f>
        <v>5442.5000000000009</v>
      </c>
      <c r="AH24" s="97">
        <f t="shared" si="51"/>
        <v>5558.5000000000009</v>
      </c>
      <c r="AI24" s="97">
        <f t="shared" ref="AI24:AJ24" si="52">SUM(AI26:AI38)</f>
        <v>5751.4000000000005</v>
      </c>
      <c r="AJ24" s="97">
        <f t="shared" si="52"/>
        <v>5958.9</v>
      </c>
      <c r="AK24" s="97">
        <f t="shared" ref="AK24" si="53">SUM(AK26:AK38)</f>
        <v>6128</v>
      </c>
      <c r="AL24" s="98">
        <f t="shared" si="51"/>
        <v>3921.7999999999997</v>
      </c>
      <c r="AM24" s="97">
        <f t="shared" si="51"/>
        <v>3986.7000000000003</v>
      </c>
      <c r="AN24" s="97">
        <f t="shared" si="51"/>
        <v>4062.9999999999995</v>
      </c>
      <c r="AO24" s="97">
        <f t="shared" ref="AO24:AP24" si="54">SUM(AO26:AO38)</f>
        <v>4194.3</v>
      </c>
      <c r="AP24" s="97">
        <f t="shared" si="54"/>
        <v>4387.3</v>
      </c>
      <c r="AQ24" s="97">
        <f t="shared" ref="AQ24" si="55">SUM(AQ26:AQ38)</f>
        <v>4531.7000000000007</v>
      </c>
      <c r="AR24" s="98">
        <f t="shared" si="51"/>
        <v>4258.9000000000005</v>
      </c>
      <c r="AS24" s="97">
        <f t="shared" si="51"/>
        <v>4237.7000000000007</v>
      </c>
      <c r="AT24" s="97">
        <f t="shared" si="51"/>
        <v>4323.5999999999995</v>
      </c>
      <c r="AU24" s="97">
        <f t="shared" ref="AU24:AV24" si="56">SUM(AU26:AU38)</f>
        <v>4448.3</v>
      </c>
      <c r="AV24" s="97">
        <f t="shared" si="56"/>
        <v>4601.9000000000005</v>
      </c>
      <c r="AW24" s="97">
        <f t="shared" ref="AW24" si="57">SUM(AW26:AW38)</f>
        <v>4779</v>
      </c>
      <c r="AX24" s="98">
        <f t="shared" si="51"/>
        <v>5202.1999999999989</v>
      </c>
      <c r="AY24" s="97">
        <f t="shared" si="51"/>
        <v>5172</v>
      </c>
      <c r="AZ24" s="97">
        <f t="shared" si="51"/>
        <v>5099.7</v>
      </c>
      <c r="BA24" s="97">
        <f t="shared" ref="BA24:BB24" si="58">SUM(BA26:BA38)</f>
        <v>5069.2000000000007</v>
      </c>
      <c r="BB24" s="97">
        <f t="shared" si="58"/>
        <v>5075.5999999999995</v>
      </c>
      <c r="BC24" s="97">
        <f t="shared" ref="BC24" si="59">SUM(BC26:BC38)</f>
        <v>5135.6000000000004</v>
      </c>
    </row>
    <row r="25" spans="1:55" x14ac:dyDescent="0.2">
      <c r="A25" s="20" t="s">
        <v>61</v>
      </c>
      <c r="B25" s="97">
        <f t="shared" ref="B25:O25" si="60">(B24/B5)*100</f>
        <v>22.034473036507588</v>
      </c>
      <c r="C25" s="97">
        <f t="shared" si="60"/>
        <v>21.948186528497406</v>
      </c>
      <c r="D25" s="97">
        <f t="shared" si="60"/>
        <v>21.933754038925379</v>
      </c>
      <c r="E25" s="97">
        <f t="shared" ref="E25:F25" si="61">(E24/E5)*100</f>
        <v>22.032750700948519</v>
      </c>
      <c r="F25" s="97">
        <f t="shared" si="61"/>
        <v>22.258473675335246</v>
      </c>
      <c r="G25" s="97">
        <f t="shared" ref="G25" si="62">(G24/G5)*100</f>
        <v>22.435523079357317</v>
      </c>
      <c r="H25" s="98">
        <f t="shared" si="60"/>
        <v>25.877629677212145</v>
      </c>
      <c r="I25" s="97">
        <f t="shared" si="60"/>
        <v>23.790163934426221</v>
      </c>
      <c r="J25" s="97">
        <f t="shared" si="60"/>
        <v>22.905362776025235</v>
      </c>
      <c r="K25" s="97">
        <f t="shared" ref="K25:L25" si="63">(K24/K5)*100</f>
        <v>23.321505708114778</v>
      </c>
      <c r="L25" s="97">
        <f t="shared" si="63"/>
        <v>23.996124608734533</v>
      </c>
      <c r="M25" s="97">
        <f t="shared" ref="M25" si="64">(M24/M5)*100</f>
        <v>24.03132496119655</v>
      </c>
      <c r="N25" s="98">
        <f t="shared" si="60"/>
        <v>19.916478162519578</v>
      </c>
      <c r="O25" s="97">
        <f t="shared" si="60"/>
        <v>19.139089968976212</v>
      </c>
      <c r="P25" s="97">
        <f t="shared" ref="P25:AF25" si="65">(P24/P5)*100</f>
        <v>19.107627118644064</v>
      </c>
      <c r="Q25" s="97">
        <f t="shared" ref="Q25:R25" si="66">(Q24/Q5)*100</f>
        <v>19.148687071416624</v>
      </c>
      <c r="R25" s="97">
        <f t="shared" si="66"/>
        <v>19.113704071499502</v>
      </c>
      <c r="S25" s="97">
        <f t="shared" ref="S25" si="67">(S24/S5)*100</f>
        <v>19.001788327101284</v>
      </c>
      <c r="T25" s="98">
        <f t="shared" si="65"/>
        <v>21.372837542254921</v>
      </c>
      <c r="U25" s="97">
        <f t="shared" si="65"/>
        <v>20.935974169160495</v>
      </c>
      <c r="V25" s="97">
        <f t="shared" si="65"/>
        <v>20.842015898741991</v>
      </c>
      <c r="W25" s="97">
        <f t="shared" ref="W25:X25" si="68">(W24/W5)*100</f>
        <v>20.921832269826805</v>
      </c>
      <c r="X25" s="97">
        <f t="shared" si="68"/>
        <v>20.937755937755941</v>
      </c>
      <c r="Y25" s="97">
        <f t="shared" ref="Y25" si="69">(Y24/Y5)*100</f>
        <v>21.07218451207941</v>
      </c>
      <c r="Z25" s="98">
        <f t="shared" si="65"/>
        <v>28.497277676951004</v>
      </c>
      <c r="AA25" s="97">
        <f t="shared" si="65"/>
        <v>28.369162342475899</v>
      </c>
      <c r="AB25" s="97">
        <f t="shared" si="65"/>
        <v>28.416172106824934</v>
      </c>
      <c r="AC25" s="97">
        <f t="shared" ref="AC25:AD25" si="70">(AC24/AC5)*100</f>
        <v>28.869824692279007</v>
      </c>
      <c r="AD25" s="97">
        <f t="shared" si="70"/>
        <v>29.000732064421662</v>
      </c>
      <c r="AE25" s="97">
        <f t="shared" ref="AE25" si="71">(AE24/AE5)*100</f>
        <v>29.052252252252249</v>
      </c>
      <c r="AF25" s="98">
        <f t="shared" si="65"/>
        <v>22.505652620760536</v>
      </c>
      <c r="AG25" s="97">
        <f t="shared" ref="AG25:AT25" si="72">(AG24/AG5)*100</f>
        <v>21.92699730067282</v>
      </c>
      <c r="AH25" s="97">
        <f t="shared" si="72"/>
        <v>21.848590857277625</v>
      </c>
      <c r="AI25" s="97">
        <f t="shared" ref="AI25:AJ25" si="73">(AI24/AI5)*100</f>
        <v>22.052914110429452</v>
      </c>
      <c r="AJ25" s="97">
        <f t="shared" si="73"/>
        <v>22.298768850802677</v>
      </c>
      <c r="AK25" s="97">
        <f t="shared" ref="AK25" si="74">(AK24/AK5)*100</f>
        <v>22.220610631662922</v>
      </c>
      <c r="AL25" s="98">
        <f t="shared" si="72"/>
        <v>19.717445952740071</v>
      </c>
      <c r="AM25" s="97">
        <f t="shared" si="72"/>
        <v>19.738092880483219</v>
      </c>
      <c r="AN25" s="97">
        <f t="shared" si="72"/>
        <v>19.753986775573704</v>
      </c>
      <c r="AO25" s="97">
        <f t="shared" ref="AO25:AP25" si="75">(AO24/AO5)*100</f>
        <v>19.891397135540171</v>
      </c>
      <c r="AP25" s="97">
        <f t="shared" si="75"/>
        <v>20.493740657698055</v>
      </c>
      <c r="AQ25" s="97">
        <f t="shared" ref="AQ25" si="76">(AQ24/AQ5)*100</f>
        <v>20.699310281825245</v>
      </c>
      <c r="AR25" s="98">
        <f t="shared" si="72"/>
        <v>23.752928053541552</v>
      </c>
      <c r="AS25" s="97">
        <f t="shared" si="72"/>
        <v>23.371387602029564</v>
      </c>
      <c r="AT25" s="97">
        <f t="shared" si="72"/>
        <v>23.27519379844961</v>
      </c>
      <c r="AU25" s="97">
        <f t="shared" ref="AU25:AV25" si="77">(AU24/AU5)*100</f>
        <v>23.316385365342278</v>
      </c>
      <c r="AV25" s="97">
        <f t="shared" si="77"/>
        <v>23.443199184921042</v>
      </c>
      <c r="AW25" s="97">
        <f t="shared" ref="AW25" si="78">(AW24/AW5)*100</f>
        <v>23.674824135539481</v>
      </c>
      <c r="AX25" s="98">
        <f t="shared" ref="AX25:AZ25" si="79">(AX24/AX5)*100</f>
        <v>22.776707530647979</v>
      </c>
      <c r="AY25" s="97">
        <f t="shared" si="79"/>
        <v>22.877869686380325</v>
      </c>
      <c r="AZ25" s="97">
        <f t="shared" si="79"/>
        <v>22.878869448183039</v>
      </c>
      <c r="BA25" s="97">
        <f t="shared" ref="BA25:BB25" si="80">(BA24/BA5)*100</f>
        <v>22.7880422566869</v>
      </c>
      <c r="BB25" s="97">
        <f t="shared" si="80"/>
        <v>22.884710762432931</v>
      </c>
      <c r="BC25" s="97">
        <f t="shared" ref="BC25" si="81">(BC24/BC5)*100</f>
        <v>23.069942949553031</v>
      </c>
    </row>
    <row r="26" spans="1:55" x14ac:dyDescent="0.2">
      <c r="A26" s="21" t="s">
        <v>25</v>
      </c>
      <c r="B26" s="99">
        <v>319.89999999999998</v>
      </c>
      <c r="C26" s="99">
        <v>324.10000000000002</v>
      </c>
      <c r="D26" s="99">
        <v>329.5</v>
      </c>
      <c r="E26" s="99">
        <v>334.6</v>
      </c>
      <c r="F26" s="99">
        <v>336</v>
      </c>
      <c r="G26" s="99">
        <v>337.4</v>
      </c>
      <c r="H26" s="100">
        <v>31.5</v>
      </c>
      <c r="I26" s="99">
        <v>31.5</v>
      </c>
      <c r="J26" s="99">
        <v>31.8</v>
      </c>
      <c r="K26" s="99">
        <v>33.4</v>
      </c>
      <c r="L26" s="99">
        <v>34</v>
      </c>
      <c r="M26" s="99">
        <v>35.1</v>
      </c>
      <c r="N26" s="100">
        <v>12.9</v>
      </c>
      <c r="O26" s="99">
        <v>12.7</v>
      </c>
      <c r="P26" s="99">
        <v>13.8</v>
      </c>
      <c r="Q26" s="99">
        <v>14</v>
      </c>
      <c r="R26" s="99">
        <v>14.3</v>
      </c>
      <c r="S26" s="99">
        <v>14.2</v>
      </c>
      <c r="T26" s="100">
        <v>63.2</v>
      </c>
      <c r="U26" s="99">
        <v>62.7</v>
      </c>
      <c r="V26" s="99">
        <v>63.3</v>
      </c>
      <c r="W26" s="99">
        <v>63.8</v>
      </c>
      <c r="X26" s="99">
        <v>64.099999999999994</v>
      </c>
      <c r="Y26" s="99">
        <v>64.900000000000006</v>
      </c>
      <c r="Z26" s="100">
        <v>6.6</v>
      </c>
      <c r="AA26" s="99">
        <v>6.5</v>
      </c>
      <c r="AB26" s="99">
        <v>6.3</v>
      </c>
      <c r="AC26" s="99">
        <v>6.2</v>
      </c>
      <c r="AD26" s="99">
        <v>6.2</v>
      </c>
      <c r="AE26" s="99">
        <v>6.2</v>
      </c>
      <c r="AF26" s="100">
        <v>39.9</v>
      </c>
      <c r="AG26" s="99">
        <v>40.200000000000003</v>
      </c>
      <c r="AH26" s="99">
        <v>41</v>
      </c>
      <c r="AI26" s="99">
        <v>42.099999999999994</v>
      </c>
      <c r="AJ26" s="99">
        <v>42.4</v>
      </c>
      <c r="AK26" s="99">
        <v>42</v>
      </c>
      <c r="AL26" s="100">
        <v>39.799999999999997</v>
      </c>
      <c r="AM26" s="99">
        <v>42.2</v>
      </c>
      <c r="AN26" s="99">
        <v>44.7</v>
      </c>
      <c r="AO26" s="99">
        <v>46.1</v>
      </c>
      <c r="AP26" s="99">
        <v>47.1</v>
      </c>
      <c r="AQ26" s="99">
        <v>46.8</v>
      </c>
      <c r="AR26" s="100">
        <v>42.5</v>
      </c>
      <c r="AS26" s="99">
        <v>42.8</v>
      </c>
      <c r="AT26" s="99">
        <v>43.9</v>
      </c>
      <c r="AU26" s="99">
        <v>44.9</v>
      </c>
      <c r="AV26" s="99">
        <v>45.400000000000006</v>
      </c>
      <c r="AW26" s="99">
        <v>45.900000000000006</v>
      </c>
      <c r="AX26" s="100">
        <v>83.7</v>
      </c>
      <c r="AY26" s="99">
        <v>85.4</v>
      </c>
      <c r="AZ26" s="99">
        <v>84.8</v>
      </c>
      <c r="BA26" s="99">
        <v>84.1</v>
      </c>
      <c r="BB26" s="99">
        <v>82.7</v>
      </c>
      <c r="BC26" s="99">
        <v>82.2</v>
      </c>
    </row>
    <row r="27" spans="1:55" x14ac:dyDescent="0.2">
      <c r="A27" s="21" t="s">
        <v>26</v>
      </c>
      <c r="B27" s="99">
        <v>2432.6</v>
      </c>
      <c r="C27" s="99">
        <v>2386.1999999999998</v>
      </c>
      <c r="D27" s="99">
        <v>2412.1</v>
      </c>
      <c r="E27" s="99">
        <v>2463.5</v>
      </c>
      <c r="F27" s="99">
        <v>2520.6</v>
      </c>
      <c r="G27" s="99">
        <v>2568.4</v>
      </c>
      <c r="H27" s="100">
        <v>139.79999999999998</v>
      </c>
      <c r="I27" s="99">
        <v>122.4</v>
      </c>
      <c r="J27" s="99">
        <v>122.5</v>
      </c>
      <c r="K27" s="99">
        <v>128.69999999999999</v>
      </c>
      <c r="L27" s="99">
        <v>136.9</v>
      </c>
      <c r="M27" s="99">
        <v>138.4</v>
      </c>
      <c r="N27" s="100">
        <v>153.80000000000001</v>
      </c>
      <c r="O27" s="99">
        <v>148.5</v>
      </c>
      <c r="P27" s="99">
        <v>150.5</v>
      </c>
      <c r="Q27" s="99">
        <v>155.1</v>
      </c>
      <c r="R27" s="99">
        <v>155.4</v>
      </c>
      <c r="S27" s="99">
        <v>156.5</v>
      </c>
      <c r="T27" s="100">
        <v>478.4</v>
      </c>
      <c r="U27" s="99">
        <v>467.8</v>
      </c>
      <c r="V27" s="99">
        <v>473</v>
      </c>
      <c r="W27" s="99">
        <v>476.4</v>
      </c>
      <c r="X27" s="99">
        <v>481.2</v>
      </c>
      <c r="Y27" s="99">
        <v>493</v>
      </c>
      <c r="Z27" s="100">
        <v>38</v>
      </c>
      <c r="AA27" s="99">
        <v>36.4</v>
      </c>
      <c r="AB27" s="99">
        <v>37.1</v>
      </c>
      <c r="AC27" s="99">
        <v>39.6</v>
      </c>
      <c r="AD27" s="99">
        <v>41.8</v>
      </c>
      <c r="AE27" s="99">
        <v>43.1</v>
      </c>
      <c r="AF27" s="100">
        <v>516.5</v>
      </c>
      <c r="AG27" s="99">
        <v>508.1</v>
      </c>
      <c r="AH27" s="99">
        <v>518.40000000000009</v>
      </c>
      <c r="AI27" s="99">
        <v>534.4</v>
      </c>
      <c r="AJ27" s="99">
        <v>559.9</v>
      </c>
      <c r="AK27" s="99">
        <v>571.4</v>
      </c>
      <c r="AL27" s="100">
        <v>333.7</v>
      </c>
      <c r="AM27" s="99">
        <v>344.5</v>
      </c>
      <c r="AN27" s="99">
        <v>355.4</v>
      </c>
      <c r="AO27" s="99">
        <v>366.3</v>
      </c>
      <c r="AP27" s="99">
        <v>372.9</v>
      </c>
      <c r="AQ27" s="99">
        <v>381.3</v>
      </c>
      <c r="AR27" s="100">
        <v>349.4</v>
      </c>
      <c r="AS27" s="99">
        <v>342.1</v>
      </c>
      <c r="AT27" s="99">
        <v>347.20000000000005</v>
      </c>
      <c r="AU27" s="99">
        <v>353</v>
      </c>
      <c r="AV27" s="99">
        <v>363</v>
      </c>
      <c r="AW27" s="99">
        <v>374.4</v>
      </c>
      <c r="AX27" s="100">
        <v>423</v>
      </c>
      <c r="AY27" s="99">
        <v>416.3</v>
      </c>
      <c r="AZ27" s="99">
        <v>408.1</v>
      </c>
      <c r="BA27" s="99">
        <v>409.9</v>
      </c>
      <c r="BB27" s="99">
        <v>409.7</v>
      </c>
      <c r="BC27" s="99">
        <v>410.3</v>
      </c>
    </row>
    <row r="28" spans="1:55" x14ac:dyDescent="0.2">
      <c r="A28" s="21" t="s">
        <v>27</v>
      </c>
      <c r="B28" s="99">
        <v>14375.8</v>
      </c>
      <c r="C28" s="99">
        <v>14215.5</v>
      </c>
      <c r="D28" s="99">
        <v>14364.1</v>
      </c>
      <c r="E28" s="99">
        <v>14712.1</v>
      </c>
      <c r="F28" s="99">
        <v>15183.3</v>
      </c>
      <c r="G28" s="99">
        <v>15645.1</v>
      </c>
      <c r="H28" s="100">
        <v>649.20000000000005</v>
      </c>
      <c r="I28" s="99">
        <v>586.59999999999991</v>
      </c>
      <c r="J28" s="99">
        <v>590.09999999999991</v>
      </c>
      <c r="K28" s="99">
        <v>620.4</v>
      </c>
      <c r="L28" s="99">
        <v>667.9</v>
      </c>
      <c r="M28" s="99">
        <v>706.69999999999993</v>
      </c>
      <c r="N28" s="100">
        <v>1283.5999999999999</v>
      </c>
      <c r="O28" s="99">
        <v>1244</v>
      </c>
      <c r="P28" s="99">
        <v>1250.0999999999999</v>
      </c>
      <c r="Q28" s="99">
        <v>1254.7</v>
      </c>
      <c r="R28" s="99">
        <v>1256.3</v>
      </c>
      <c r="S28" s="99">
        <v>1269.5999999999999</v>
      </c>
      <c r="T28" s="100">
        <v>2642.3</v>
      </c>
      <c r="U28" s="99">
        <v>2627.9</v>
      </c>
      <c r="V28" s="99">
        <v>2678.7</v>
      </c>
      <c r="W28" s="99">
        <v>2734.1</v>
      </c>
      <c r="X28" s="99">
        <v>2793.6</v>
      </c>
      <c r="Y28" s="99">
        <v>2871.1</v>
      </c>
      <c r="Z28" s="100">
        <v>441.3</v>
      </c>
      <c r="AA28" s="99">
        <v>429</v>
      </c>
      <c r="AB28" s="99">
        <v>430.6</v>
      </c>
      <c r="AC28" s="99">
        <v>435.1</v>
      </c>
      <c r="AD28" s="99">
        <v>448.6</v>
      </c>
      <c r="AE28" s="99">
        <v>457.9</v>
      </c>
      <c r="AF28" s="100">
        <v>2846.7</v>
      </c>
      <c r="AG28" s="99">
        <v>2837.1000000000004</v>
      </c>
      <c r="AH28" s="99">
        <v>2896.4</v>
      </c>
      <c r="AI28" s="99">
        <v>3015.8</v>
      </c>
      <c r="AJ28" s="99">
        <v>3124.1</v>
      </c>
      <c r="AK28" s="99">
        <v>3217.7</v>
      </c>
      <c r="AL28" s="100">
        <v>2043.9</v>
      </c>
      <c r="AM28" s="99">
        <v>2056</v>
      </c>
      <c r="AN28" s="99">
        <v>2083.9</v>
      </c>
      <c r="AO28" s="99">
        <v>2172.4</v>
      </c>
      <c r="AP28" s="99">
        <v>2325.4</v>
      </c>
      <c r="AQ28" s="99">
        <v>2414.4</v>
      </c>
      <c r="AR28" s="100">
        <v>1989.1999999999998</v>
      </c>
      <c r="AS28" s="99">
        <v>1986.5</v>
      </c>
      <c r="AT28" s="99">
        <v>2029.5</v>
      </c>
      <c r="AU28" s="99">
        <v>2103.4</v>
      </c>
      <c r="AV28" s="99">
        <v>2193</v>
      </c>
      <c r="AW28" s="99">
        <v>2296.8999999999996</v>
      </c>
      <c r="AX28" s="100">
        <v>2479.6</v>
      </c>
      <c r="AY28" s="99">
        <v>2448.4</v>
      </c>
      <c r="AZ28" s="99">
        <v>2404.9</v>
      </c>
      <c r="BA28" s="99">
        <v>2376.3000000000002</v>
      </c>
      <c r="BB28" s="99">
        <v>2374.3000000000002</v>
      </c>
      <c r="BC28" s="99">
        <v>2411</v>
      </c>
    </row>
    <row r="29" spans="1:55" x14ac:dyDescent="0.2">
      <c r="A29" s="21" t="s">
        <v>28</v>
      </c>
      <c r="B29" s="99">
        <v>2245.6</v>
      </c>
      <c r="C29" s="99">
        <v>2222.3000000000002</v>
      </c>
      <c r="D29" s="99">
        <v>2258.6</v>
      </c>
      <c r="E29" s="99">
        <v>2313</v>
      </c>
      <c r="F29" s="99">
        <v>2381.9</v>
      </c>
      <c r="G29" s="99">
        <v>2460.8000000000002</v>
      </c>
      <c r="H29" s="100">
        <v>155.5</v>
      </c>
      <c r="I29" s="99">
        <v>139.5</v>
      </c>
      <c r="J29" s="99">
        <v>140.4</v>
      </c>
      <c r="K29" s="99">
        <v>146.1</v>
      </c>
      <c r="L29" s="99">
        <v>158.1</v>
      </c>
      <c r="M29" s="99">
        <v>176.20000000000002</v>
      </c>
      <c r="N29" s="100">
        <v>128</v>
      </c>
      <c r="O29" s="99">
        <v>124.2</v>
      </c>
      <c r="P29" s="99">
        <v>128.1</v>
      </c>
      <c r="Q29" s="99">
        <v>130.9</v>
      </c>
      <c r="R29" s="99">
        <v>132.80000000000001</v>
      </c>
      <c r="S29" s="99">
        <v>136.6</v>
      </c>
      <c r="T29" s="100">
        <v>403.8</v>
      </c>
      <c r="U29" s="99">
        <v>397.6</v>
      </c>
      <c r="V29" s="99">
        <v>401.7</v>
      </c>
      <c r="W29" s="99">
        <v>409.7</v>
      </c>
      <c r="X29" s="99">
        <v>420.2</v>
      </c>
      <c r="Y29" s="99">
        <v>431.8</v>
      </c>
      <c r="Z29" s="100">
        <v>74.7</v>
      </c>
      <c r="AA29" s="99">
        <v>72</v>
      </c>
      <c r="AB29" s="99">
        <v>71.400000000000006</v>
      </c>
      <c r="AC29" s="99">
        <v>69.8</v>
      </c>
      <c r="AD29" s="99">
        <v>69.8</v>
      </c>
      <c r="AE29" s="99">
        <v>69.900000000000006</v>
      </c>
      <c r="AF29" s="100">
        <v>479.8</v>
      </c>
      <c r="AG29" s="99">
        <v>475.1</v>
      </c>
      <c r="AH29" s="99">
        <v>485.4</v>
      </c>
      <c r="AI29" s="99">
        <v>503.59999999999997</v>
      </c>
      <c r="AJ29" s="99">
        <v>523.6</v>
      </c>
      <c r="AK29" s="99">
        <v>538.5</v>
      </c>
      <c r="AL29" s="100">
        <v>257.2</v>
      </c>
      <c r="AM29" s="99">
        <v>264.7</v>
      </c>
      <c r="AN29" s="99">
        <v>273.7</v>
      </c>
      <c r="AO29" s="99">
        <v>282.60000000000002</v>
      </c>
      <c r="AP29" s="99">
        <v>286.7</v>
      </c>
      <c r="AQ29" s="99">
        <v>298.8</v>
      </c>
      <c r="AR29" s="100">
        <v>356.09999999999997</v>
      </c>
      <c r="AS29" s="99">
        <v>355.4</v>
      </c>
      <c r="AT29" s="99">
        <v>365.09999999999997</v>
      </c>
      <c r="AU29" s="99">
        <v>375.7</v>
      </c>
      <c r="AV29" s="99">
        <v>387.09999999999997</v>
      </c>
      <c r="AW29" s="99">
        <v>401.1</v>
      </c>
      <c r="AX29" s="100">
        <v>390.5</v>
      </c>
      <c r="AY29" s="99">
        <v>393.8</v>
      </c>
      <c r="AZ29" s="99">
        <v>392.9</v>
      </c>
      <c r="BA29" s="99">
        <v>394.8</v>
      </c>
      <c r="BB29" s="99">
        <v>403.7</v>
      </c>
      <c r="BC29" s="99">
        <v>408</v>
      </c>
    </row>
    <row r="30" spans="1:55" x14ac:dyDescent="0.2">
      <c r="A30" s="21" t="s">
        <v>31</v>
      </c>
      <c r="B30" s="99">
        <v>591.5</v>
      </c>
      <c r="C30" s="99">
        <v>586.9</v>
      </c>
      <c r="D30" s="99">
        <v>593.4</v>
      </c>
      <c r="E30" s="99">
        <v>606.29999999999995</v>
      </c>
      <c r="F30" s="99">
        <v>618.6</v>
      </c>
      <c r="G30" s="99">
        <v>625.29999999999995</v>
      </c>
      <c r="H30" s="100">
        <v>31.4</v>
      </c>
      <c r="I30" s="99">
        <v>28.9</v>
      </c>
      <c r="J30" s="99">
        <v>28.8</v>
      </c>
      <c r="K30" s="99">
        <v>29.4</v>
      </c>
      <c r="L30" s="99">
        <v>31</v>
      </c>
      <c r="M30" s="99">
        <v>31.6</v>
      </c>
      <c r="N30" s="100">
        <v>13.7</v>
      </c>
      <c r="O30" s="99">
        <v>13</v>
      </c>
      <c r="P30" s="99">
        <v>13.3</v>
      </c>
      <c r="Q30" s="99">
        <v>13.3</v>
      </c>
      <c r="R30" s="99">
        <v>13.6</v>
      </c>
      <c r="S30" s="99">
        <v>13.7</v>
      </c>
      <c r="T30" s="100">
        <v>111</v>
      </c>
      <c r="U30" s="99">
        <v>110.1</v>
      </c>
      <c r="V30" s="99">
        <v>111.5</v>
      </c>
      <c r="W30" s="99">
        <v>114.8</v>
      </c>
      <c r="X30" s="99">
        <v>116.9</v>
      </c>
      <c r="Y30" s="99">
        <v>117.4</v>
      </c>
      <c r="Z30" s="100">
        <v>9.1</v>
      </c>
      <c r="AA30" s="99">
        <v>9.8000000000000007</v>
      </c>
      <c r="AB30" s="99">
        <v>8.5</v>
      </c>
      <c r="AC30" s="99">
        <v>8.4</v>
      </c>
      <c r="AD30" s="99">
        <v>8.8000000000000007</v>
      </c>
      <c r="AE30" s="99">
        <v>8.5</v>
      </c>
      <c r="AF30" s="100">
        <v>99.100000000000009</v>
      </c>
      <c r="AG30" s="99">
        <v>98.5</v>
      </c>
      <c r="AH30" s="99">
        <v>101.9</v>
      </c>
      <c r="AI30" s="99">
        <v>103.8</v>
      </c>
      <c r="AJ30" s="99">
        <v>107.10000000000001</v>
      </c>
      <c r="AK30" s="99">
        <v>109.69999999999999</v>
      </c>
      <c r="AL30" s="100">
        <v>74.599999999999994</v>
      </c>
      <c r="AM30" s="99">
        <v>75.3</v>
      </c>
      <c r="AN30" s="99">
        <v>75.900000000000006</v>
      </c>
      <c r="AO30" s="99">
        <v>77.099999999999994</v>
      </c>
      <c r="AP30" s="99">
        <v>78.900000000000006</v>
      </c>
      <c r="AQ30" s="99">
        <v>79</v>
      </c>
      <c r="AR30" s="100">
        <v>126.9</v>
      </c>
      <c r="AS30" s="99">
        <v>126.1</v>
      </c>
      <c r="AT30" s="99">
        <v>129</v>
      </c>
      <c r="AU30" s="99">
        <v>133.80000000000001</v>
      </c>
      <c r="AV30" s="99">
        <v>137.80000000000001</v>
      </c>
      <c r="AW30" s="99">
        <v>139.80000000000001</v>
      </c>
      <c r="AX30" s="100">
        <v>125.7</v>
      </c>
      <c r="AY30" s="99">
        <v>125.2</v>
      </c>
      <c r="AZ30" s="99">
        <v>124.6</v>
      </c>
      <c r="BA30" s="99">
        <v>125.5</v>
      </c>
      <c r="BB30" s="99">
        <v>124.5</v>
      </c>
      <c r="BC30" s="99">
        <v>125.6</v>
      </c>
    </row>
    <row r="31" spans="1:55" x14ac:dyDescent="0.2">
      <c r="A31" s="21" t="s">
        <v>32</v>
      </c>
      <c r="B31" s="99">
        <v>609.9</v>
      </c>
      <c r="C31" s="99">
        <v>603.6</v>
      </c>
      <c r="D31" s="99">
        <v>610.79999999999995</v>
      </c>
      <c r="E31" s="99">
        <v>622.29999999999995</v>
      </c>
      <c r="F31" s="99">
        <v>637.9</v>
      </c>
      <c r="G31" s="99">
        <v>655.1</v>
      </c>
      <c r="H31" s="100">
        <v>37.5</v>
      </c>
      <c r="I31" s="99">
        <v>34.799999999999997</v>
      </c>
      <c r="J31" s="99">
        <v>34.299999999999997</v>
      </c>
      <c r="K31" s="99">
        <v>35.4</v>
      </c>
      <c r="L31" s="99">
        <v>37.6</v>
      </c>
      <c r="M31" s="99">
        <v>39.799999999999997</v>
      </c>
      <c r="N31" s="100">
        <v>54.8</v>
      </c>
      <c r="O31" s="99">
        <v>53.2</v>
      </c>
      <c r="P31" s="99">
        <v>54.8</v>
      </c>
      <c r="Q31" s="99">
        <v>57</v>
      </c>
      <c r="R31" s="99">
        <v>59.6</v>
      </c>
      <c r="S31" s="99">
        <v>60</v>
      </c>
      <c r="T31" s="100">
        <v>122.9</v>
      </c>
      <c r="U31" s="99">
        <v>121.5</v>
      </c>
      <c r="V31" s="99">
        <v>123.1</v>
      </c>
      <c r="W31" s="99">
        <v>126.5</v>
      </c>
      <c r="X31" s="99">
        <v>128.9</v>
      </c>
      <c r="Y31" s="99">
        <v>132</v>
      </c>
      <c r="Z31" s="100">
        <v>10</v>
      </c>
      <c r="AA31" s="99">
        <v>9.6</v>
      </c>
      <c r="AB31" s="99">
        <v>9.5</v>
      </c>
      <c r="AC31" s="99">
        <v>9.4</v>
      </c>
      <c r="AD31" s="99">
        <v>9.3000000000000007</v>
      </c>
      <c r="AE31" s="99">
        <v>9.3000000000000007</v>
      </c>
      <c r="AF31" s="100">
        <v>104.30000000000001</v>
      </c>
      <c r="AG31" s="99">
        <v>103.2</v>
      </c>
      <c r="AH31" s="99">
        <v>105.1</v>
      </c>
      <c r="AI31" s="99">
        <v>105.8</v>
      </c>
      <c r="AJ31" s="99">
        <v>108.7</v>
      </c>
      <c r="AK31" s="99">
        <v>112.4</v>
      </c>
      <c r="AL31" s="100">
        <v>81</v>
      </c>
      <c r="AM31" s="99">
        <v>83.8</v>
      </c>
      <c r="AN31" s="99">
        <v>86.5</v>
      </c>
      <c r="AO31" s="99">
        <v>88.4</v>
      </c>
      <c r="AP31" s="99">
        <v>91</v>
      </c>
      <c r="AQ31" s="99">
        <v>94</v>
      </c>
      <c r="AR31" s="100">
        <v>79.900000000000006</v>
      </c>
      <c r="AS31" s="99">
        <v>79.099999999999994</v>
      </c>
      <c r="AT31" s="99">
        <v>80.5</v>
      </c>
      <c r="AU31" s="99">
        <v>82.7</v>
      </c>
      <c r="AV31" s="99">
        <v>85.5</v>
      </c>
      <c r="AW31" s="99">
        <v>88.9</v>
      </c>
      <c r="AX31" s="100">
        <v>119.5</v>
      </c>
      <c r="AY31" s="99">
        <v>118.6</v>
      </c>
      <c r="AZ31" s="99">
        <v>117.2</v>
      </c>
      <c r="BA31" s="99">
        <v>117.3</v>
      </c>
      <c r="BB31" s="99">
        <v>117.4</v>
      </c>
      <c r="BC31" s="99">
        <v>118.7</v>
      </c>
    </row>
    <row r="32" spans="1:55" ht="13.5" customHeight="1" x14ac:dyDescent="0.2">
      <c r="A32" s="21" t="s">
        <v>42</v>
      </c>
      <c r="B32" s="99">
        <v>428.9</v>
      </c>
      <c r="C32" s="99">
        <v>428.1</v>
      </c>
      <c r="D32" s="99">
        <v>431.1</v>
      </c>
      <c r="E32" s="99">
        <v>440.3</v>
      </c>
      <c r="F32" s="99">
        <v>449.3</v>
      </c>
      <c r="G32" s="99">
        <v>453.8</v>
      </c>
      <c r="H32" s="100">
        <v>31.1</v>
      </c>
      <c r="I32" s="99">
        <v>30</v>
      </c>
      <c r="J32" s="99">
        <v>30.9</v>
      </c>
      <c r="K32" s="99">
        <v>32.400000000000006</v>
      </c>
      <c r="L32" s="99">
        <v>33.5</v>
      </c>
      <c r="M32" s="99">
        <v>33.9</v>
      </c>
      <c r="N32" s="100">
        <v>17.399999999999999</v>
      </c>
      <c r="O32" s="99">
        <v>16.5</v>
      </c>
      <c r="P32" s="99">
        <v>16.8</v>
      </c>
      <c r="Q32" s="99">
        <v>17.600000000000001</v>
      </c>
      <c r="R32" s="99">
        <v>18.399999999999999</v>
      </c>
      <c r="S32" s="99">
        <v>18.899999999999999</v>
      </c>
      <c r="T32" s="100">
        <v>87</v>
      </c>
      <c r="U32" s="99">
        <v>85.8</v>
      </c>
      <c r="V32" s="99">
        <v>86.4</v>
      </c>
      <c r="W32" s="99">
        <v>88.8</v>
      </c>
      <c r="X32" s="99">
        <v>91.3</v>
      </c>
      <c r="Y32" s="99">
        <v>92.9</v>
      </c>
      <c r="Z32" s="100">
        <v>7.4</v>
      </c>
      <c r="AA32" s="99">
        <v>7.3</v>
      </c>
      <c r="AB32" s="99">
        <v>7.2</v>
      </c>
      <c r="AC32" s="99">
        <v>6.9</v>
      </c>
      <c r="AD32" s="99">
        <v>6.8</v>
      </c>
      <c r="AE32" s="99">
        <v>6.5</v>
      </c>
      <c r="AF32" s="100">
        <v>60.2</v>
      </c>
      <c r="AG32" s="99">
        <v>60.5</v>
      </c>
      <c r="AH32" s="99">
        <v>61.5</v>
      </c>
      <c r="AI32" s="99">
        <v>62</v>
      </c>
      <c r="AJ32" s="99">
        <v>62.8</v>
      </c>
      <c r="AK32" s="99">
        <v>64.5</v>
      </c>
      <c r="AL32" s="100">
        <v>62.5</v>
      </c>
      <c r="AM32" s="99">
        <v>63.8</v>
      </c>
      <c r="AN32" s="99">
        <v>65</v>
      </c>
      <c r="AO32" s="99">
        <v>67.599999999999994</v>
      </c>
      <c r="AP32" s="99">
        <v>69.099999999999994</v>
      </c>
      <c r="AQ32" s="99">
        <v>70</v>
      </c>
      <c r="AR32" s="100">
        <v>73.8</v>
      </c>
      <c r="AS32" s="99">
        <v>72.400000000000006</v>
      </c>
      <c r="AT32" s="99">
        <v>73.3</v>
      </c>
      <c r="AU32" s="99">
        <v>75.400000000000006</v>
      </c>
      <c r="AV32" s="99">
        <v>77.599999999999994</v>
      </c>
      <c r="AW32" s="99">
        <v>78</v>
      </c>
      <c r="AX32" s="100">
        <v>89.7</v>
      </c>
      <c r="AY32" s="99">
        <v>92</v>
      </c>
      <c r="AZ32" s="99">
        <v>90.2</v>
      </c>
      <c r="BA32" s="99">
        <v>89.6</v>
      </c>
      <c r="BB32" s="99">
        <v>89.7</v>
      </c>
      <c r="BC32" s="99">
        <v>89.2</v>
      </c>
    </row>
    <row r="33" spans="1:55" ht="13.5" customHeight="1" x14ac:dyDescent="0.2">
      <c r="A33" s="21" t="s">
        <v>44</v>
      </c>
      <c r="B33" s="99">
        <v>1148.3</v>
      </c>
      <c r="C33" s="99">
        <v>1117.8</v>
      </c>
      <c r="D33" s="99">
        <v>1125.7</v>
      </c>
      <c r="E33" s="99">
        <v>1144.8</v>
      </c>
      <c r="F33" s="99">
        <v>1174.3</v>
      </c>
      <c r="G33" s="99">
        <v>1215.3</v>
      </c>
      <c r="H33" s="100">
        <v>92.9</v>
      </c>
      <c r="I33" s="99">
        <v>71.5</v>
      </c>
      <c r="J33" s="99">
        <v>66.2</v>
      </c>
      <c r="K33" s="99">
        <v>67.5</v>
      </c>
      <c r="L33" s="99">
        <v>72</v>
      </c>
      <c r="M33" s="99">
        <v>77.2</v>
      </c>
      <c r="N33" s="100">
        <v>40.200000000000003</v>
      </c>
      <c r="O33" s="99">
        <v>37.9</v>
      </c>
      <c r="P33" s="99">
        <v>38.299999999999997</v>
      </c>
      <c r="Q33" s="99">
        <v>39.200000000000003</v>
      </c>
      <c r="R33" s="99">
        <v>40.5</v>
      </c>
      <c r="S33" s="99">
        <v>41.6</v>
      </c>
      <c r="T33" s="100">
        <v>213.6</v>
      </c>
      <c r="U33" s="99">
        <v>210.1</v>
      </c>
      <c r="V33" s="99">
        <v>212.7</v>
      </c>
      <c r="W33" s="99">
        <v>218</v>
      </c>
      <c r="X33" s="99">
        <v>222.1</v>
      </c>
      <c r="Y33" s="99">
        <v>230.2</v>
      </c>
      <c r="Z33" s="100">
        <v>13.1</v>
      </c>
      <c r="AA33" s="99">
        <v>12.5</v>
      </c>
      <c r="AB33" s="99">
        <v>12.6</v>
      </c>
      <c r="AC33" s="99">
        <v>12.7</v>
      </c>
      <c r="AD33" s="99">
        <v>12.9</v>
      </c>
      <c r="AE33" s="99">
        <v>13.6</v>
      </c>
      <c r="AF33" s="100">
        <v>190.7</v>
      </c>
      <c r="AG33" s="99">
        <v>188.6</v>
      </c>
      <c r="AH33" s="99">
        <v>192.2</v>
      </c>
      <c r="AI33" s="99">
        <v>199.1</v>
      </c>
      <c r="AJ33" s="99">
        <v>206.7</v>
      </c>
      <c r="AK33" s="99">
        <v>212.89999999999998</v>
      </c>
      <c r="AL33" s="100">
        <v>98.5</v>
      </c>
      <c r="AM33" s="99">
        <v>101.5</v>
      </c>
      <c r="AN33" s="99">
        <v>105.4</v>
      </c>
      <c r="AO33" s="99">
        <v>108.5</v>
      </c>
      <c r="AP33" s="99">
        <v>111.6</v>
      </c>
      <c r="AQ33" s="99">
        <v>116.2</v>
      </c>
      <c r="AR33" s="100">
        <v>341.8</v>
      </c>
      <c r="AS33" s="99">
        <v>341.9</v>
      </c>
      <c r="AT33" s="99">
        <v>348</v>
      </c>
      <c r="AU33" s="99">
        <v>350.5</v>
      </c>
      <c r="AV33" s="99">
        <v>357.4</v>
      </c>
      <c r="AW33" s="99">
        <v>371.5</v>
      </c>
      <c r="AX33" s="100">
        <v>157.4</v>
      </c>
      <c r="AY33" s="99">
        <v>153.80000000000001</v>
      </c>
      <c r="AZ33" s="99">
        <v>150.30000000000001</v>
      </c>
      <c r="BA33" s="99">
        <v>149.4</v>
      </c>
      <c r="BB33" s="99">
        <v>151</v>
      </c>
      <c r="BC33" s="99">
        <v>152.30000000000001</v>
      </c>
    </row>
    <row r="34" spans="1:55" ht="13.5" customHeight="1" x14ac:dyDescent="0.2">
      <c r="A34" s="21" t="s">
        <v>47</v>
      </c>
      <c r="B34" s="99">
        <v>812.4</v>
      </c>
      <c r="C34" s="99">
        <v>803.4</v>
      </c>
      <c r="D34" s="99">
        <v>803.5</v>
      </c>
      <c r="E34" s="99">
        <v>806.7</v>
      </c>
      <c r="F34" s="99">
        <v>813.4</v>
      </c>
      <c r="G34" s="99">
        <v>820.2</v>
      </c>
      <c r="H34" s="100">
        <v>65.599999999999994</v>
      </c>
      <c r="I34" s="99">
        <v>62.1</v>
      </c>
      <c r="J34" s="99">
        <v>63.7</v>
      </c>
      <c r="K34" s="99">
        <v>65.3</v>
      </c>
      <c r="L34" s="99">
        <v>68.300000000000011</v>
      </c>
      <c r="M34" s="99">
        <v>70.400000000000006</v>
      </c>
      <c r="N34" s="100">
        <v>30</v>
      </c>
      <c r="O34" s="99">
        <v>29.1</v>
      </c>
      <c r="P34" s="99">
        <v>29.6</v>
      </c>
      <c r="Q34" s="99">
        <v>29.7</v>
      </c>
      <c r="R34" s="99">
        <v>29.1</v>
      </c>
      <c r="S34" s="99">
        <v>28.1</v>
      </c>
      <c r="T34" s="100">
        <v>135.69999999999999</v>
      </c>
      <c r="U34" s="99">
        <v>133</v>
      </c>
      <c r="V34" s="99">
        <v>133.6</v>
      </c>
      <c r="W34" s="99">
        <v>135.6</v>
      </c>
      <c r="X34" s="99">
        <v>136.80000000000001</v>
      </c>
      <c r="Y34" s="99">
        <v>138.1</v>
      </c>
      <c r="Z34" s="100">
        <v>14.7</v>
      </c>
      <c r="AA34" s="99">
        <v>14.4</v>
      </c>
      <c r="AB34" s="99">
        <v>13.5</v>
      </c>
      <c r="AC34" s="99">
        <v>13.5</v>
      </c>
      <c r="AD34" s="99">
        <v>13.1</v>
      </c>
      <c r="AE34" s="99">
        <v>12.4</v>
      </c>
      <c r="AF34" s="100">
        <v>136.19999999999999</v>
      </c>
      <c r="AG34" s="99">
        <v>133.4</v>
      </c>
      <c r="AH34" s="99">
        <v>132.6</v>
      </c>
      <c r="AI34" s="99">
        <v>130.89999999999998</v>
      </c>
      <c r="AJ34" s="99">
        <v>132.19999999999999</v>
      </c>
      <c r="AK34" s="99">
        <v>132.6</v>
      </c>
      <c r="AL34" s="100">
        <v>118.3</v>
      </c>
      <c r="AM34" s="99">
        <v>119.7</v>
      </c>
      <c r="AN34" s="99">
        <v>121.5</v>
      </c>
      <c r="AO34" s="99">
        <v>122.6</v>
      </c>
      <c r="AP34" s="99">
        <v>124.3</v>
      </c>
      <c r="AQ34" s="99">
        <v>127.4</v>
      </c>
      <c r="AR34" s="100">
        <v>112.89999999999999</v>
      </c>
      <c r="AS34" s="99">
        <v>112.1</v>
      </c>
      <c r="AT34" s="99">
        <v>113.1</v>
      </c>
      <c r="AU34" s="99">
        <v>114.6</v>
      </c>
      <c r="AV34" s="99">
        <v>116.7</v>
      </c>
      <c r="AW34" s="99">
        <v>119.30000000000001</v>
      </c>
      <c r="AX34" s="100">
        <v>199</v>
      </c>
      <c r="AY34" s="99">
        <v>199.6</v>
      </c>
      <c r="AZ34" s="99">
        <v>195.9</v>
      </c>
      <c r="BA34" s="99">
        <v>194.5</v>
      </c>
      <c r="BB34" s="99">
        <v>193.1</v>
      </c>
      <c r="BC34" s="99">
        <v>191.9</v>
      </c>
    </row>
    <row r="35" spans="1:55" ht="13.5" customHeight="1" x14ac:dyDescent="0.2">
      <c r="A35" s="21" t="s">
        <v>51</v>
      </c>
      <c r="B35" s="99">
        <v>1612.2</v>
      </c>
      <c r="C35" s="99">
        <v>1601.7</v>
      </c>
      <c r="D35" s="99">
        <v>1619.7</v>
      </c>
      <c r="E35" s="99">
        <v>1639.9</v>
      </c>
      <c r="F35" s="99">
        <v>1671.2</v>
      </c>
      <c r="G35" s="99">
        <v>1717.2</v>
      </c>
      <c r="H35" s="100">
        <v>80.8</v>
      </c>
      <c r="I35" s="99">
        <v>74.3</v>
      </c>
      <c r="J35" s="99">
        <v>75.599999999999994</v>
      </c>
      <c r="K35" s="99">
        <v>77</v>
      </c>
      <c r="L35" s="99">
        <v>81.199999999999989</v>
      </c>
      <c r="M35" s="99">
        <v>86.8</v>
      </c>
      <c r="N35" s="100">
        <v>167.2</v>
      </c>
      <c r="O35" s="99">
        <v>163.80000000000001</v>
      </c>
      <c r="P35" s="99">
        <v>168.1</v>
      </c>
      <c r="Q35" s="99">
        <v>171.9</v>
      </c>
      <c r="R35" s="99">
        <v>174.7</v>
      </c>
      <c r="S35" s="99">
        <v>178.9</v>
      </c>
      <c r="T35" s="100">
        <v>306.2</v>
      </c>
      <c r="U35" s="99">
        <v>302.39999999999998</v>
      </c>
      <c r="V35" s="99">
        <v>305.89999999999998</v>
      </c>
      <c r="W35" s="99">
        <v>310</v>
      </c>
      <c r="X35" s="99">
        <v>317.3</v>
      </c>
      <c r="Y35" s="99">
        <v>324.89999999999998</v>
      </c>
      <c r="Z35" s="100">
        <v>32.700000000000003</v>
      </c>
      <c r="AA35" s="99">
        <v>31.7</v>
      </c>
      <c r="AB35" s="99">
        <v>31.7</v>
      </c>
      <c r="AC35" s="99">
        <v>32.200000000000003</v>
      </c>
      <c r="AD35" s="99">
        <v>32.200000000000003</v>
      </c>
      <c r="AE35" s="99">
        <v>32.200000000000003</v>
      </c>
      <c r="AF35" s="100">
        <v>281.7</v>
      </c>
      <c r="AG35" s="99">
        <v>281.8</v>
      </c>
      <c r="AH35" s="99">
        <v>286.89999999999998</v>
      </c>
      <c r="AI35" s="99">
        <v>292.60000000000002</v>
      </c>
      <c r="AJ35" s="99">
        <v>300.20000000000005</v>
      </c>
      <c r="AK35" s="99">
        <v>311</v>
      </c>
      <c r="AL35" s="100">
        <v>223.6</v>
      </c>
      <c r="AM35" s="99">
        <v>228.9</v>
      </c>
      <c r="AN35" s="99">
        <v>234.2</v>
      </c>
      <c r="AO35" s="99">
        <v>237.8</v>
      </c>
      <c r="AP35" s="99">
        <v>242.5</v>
      </c>
      <c r="AQ35" s="99">
        <v>248.5</v>
      </c>
      <c r="AR35" s="100">
        <v>220.60000000000002</v>
      </c>
      <c r="AS35" s="99">
        <v>218.9</v>
      </c>
      <c r="AT35" s="99">
        <v>222.39999999999998</v>
      </c>
      <c r="AU35" s="99">
        <v>227.39999999999998</v>
      </c>
      <c r="AV35" s="99">
        <v>234.3</v>
      </c>
      <c r="AW35" s="99">
        <v>241.2</v>
      </c>
      <c r="AX35" s="100">
        <v>299.5</v>
      </c>
      <c r="AY35" s="99">
        <v>299.8</v>
      </c>
      <c r="AZ35" s="99">
        <v>295</v>
      </c>
      <c r="BA35" s="99">
        <v>291</v>
      </c>
      <c r="BB35" s="99">
        <v>288.89999999999998</v>
      </c>
      <c r="BC35" s="99">
        <v>293.60000000000002</v>
      </c>
    </row>
    <row r="36" spans="1:55" ht="13.5" customHeight="1" x14ac:dyDescent="0.2">
      <c r="A36" s="21" t="s">
        <v>55</v>
      </c>
      <c r="B36" s="99">
        <v>1188.8</v>
      </c>
      <c r="C36" s="99">
        <v>1182.5</v>
      </c>
      <c r="D36" s="99">
        <v>1207.7</v>
      </c>
      <c r="E36" s="99">
        <v>1250.4000000000001</v>
      </c>
      <c r="F36" s="99">
        <v>1290.5</v>
      </c>
      <c r="G36" s="99">
        <v>1327.9</v>
      </c>
      <c r="H36" s="100">
        <v>81.2</v>
      </c>
      <c r="I36" s="99">
        <v>75.5</v>
      </c>
      <c r="J36" s="99">
        <v>77</v>
      </c>
      <c r="K36" s="99">
        <v>81.8</v>
      </c>
      <c r="L36" s="99">
        <v>85.7</v>
      </c>
      <c r="M36" s="99">
        <v>90.6</v>
      </c>
      <c r="N36" s="100">
        <v>113</v>
      </c>
      <c r="O36" s="99">
        <v>111.1</v>
      </c>
      <c r="P36" s="99">
        <v>113.6</v>
      </c>
      <c r="Q36" s="99">
        <v>116.8</v>
      </c>
      <c r="R36" s="99">
        <v>118.8</v>
      </c>
      <c r="S36" s="99">
        <v>120.6</v>
      </c>
      <c r="T36" s="100">
        <v>234.2</v>
      </c>
      <c r="U36" s="99">
        <v>229.1</v>
      </c>
      <c r="V36" s="99">
        <v>233.3</v>
      </c>
      <c r="W36" s="99">
        <v>241.1</v>
      </c>
      <c r="X36" s="99">
        <v>246.7</v>
      </c>
      <c r="Y36" s="99">
        <v>253.3</v>
      </c>
      <c r="Z36" s="100">
        <v>29.6</v>
      </c>
      <c r="AA36" s="99">
        <v>29.3</v>
      </c>
      <c r="AB36" s="99">
        <v>29.7</v>
      </c>
      <c r="AC36" s="99">
        <v>31.6</v>
      </c>
      <c r="AD36" s="99">
        <v>32.700000000000003</v>
      </c>
      <c r="AE36" s="99">
        <v>33.299999999999997</v>
      </c>
      <c r="AF36" s="100">
        <v>220.3</v>
      </c>
      <c r="AG36" s="99">
        <v>220.4</v>
      </c>
      <c r="AH36" s="99">
        <v>227.6</v>
      </c>
      <c r="AI36" s="99">
        <v>237.6</v>
      </c>
      <c r="AJ36" s="99">
        <v>250.2</v>
      </c>
      <c r="AK36" s="99">
        <v>259.89999999999998</v>
      </c>
      <c r="AL36" s="100">
        <v>150.9</v>
      </c>
      <c r="AM36" s="99">
        <v>155.1</v>
      </c>
      <c r="AN36" s="99">
        <v>158.69999999999999</v>
      </c>
      <c r="AO36" s="99">
        <v>164.5</v>
      </c>
      <c r="AP36" s="99">
        <v>170.8</v>
      </c>
      <c r="AQ36" s="99">
        <v>174.6</v>
      </c>
      <c r="AR36" s="100">
        <v>145.1</v>
      </c>
      <c r="AS36" s="99">
        <v>144.30000000000001</v>
      </c>
      <c r="AT36" s="99">
        <v>147.6</v>
      </c>
      <c r="AU36" s="99">
        <v>153.6</v>
      </c>
      <c r="AV36" s="99">
        <v>160.1</v>
      </c>
      <c r="AW36" s="99">
        <v>165.9</v>
      </c>
      <c r="AX36" s="100">
        <v>214.7</v>
      </c>
      <c r="AY36" s="99">
        <v>217.7</v>
      </c>
      <c r="AZ36" s="99">
        <v>220.2</v>
      </c>
      <c r="BA36" s="99">
        <v>223.3</v>
      </c>
      <c r="BB36" s="99">
        <v>225.4</v>
      </c>
      <c r="BC36" s="99">
        <v>229.7</v>
      </c>
    </row>
    <row r="37" spans="1:55" ht="13.5" customHeight="1" x14ac:dyDescent="0.2">
      <c r="A37" s="21" t="s">
        <v>57</v>
      </c>
      <c r="B37" s="99">
        <v>2865.4</v>
      </c>
      <c r="C37" s="99">
        <v>2839.1</v>
      </c>
      <c r="D37" s="99">
        <v>2875.6</v>
      </c>
      <c r="E37" s="99">
        <v>2924</v>
      </c>
      <c r="F37" s="99">
        <v>2992.7</v>
      </c>
      <c r="G37" s="99">
        <v>3075.8</v>
      </c>
      <c r="H37" s="100">
        <v>165.5</v>
      </c>
      <c r="I37" s="99">
        <v>146.6</v>
      </c>
      <c r="J37" s="99">
        <v>142.4</v>
      </c>
      <c r="K37" s="99">
        <v>145</v>
      </c>
      <c r="L37" s="99">
        <v>155.1</v>
      </c>
      <c r="M37" s="99">
        <v>165.6</v>
      </c>
      <c r="N37" s="100">
        <v>265.5</v>
      </c>
      <c r="O37" s="99">
        <v>258.2</v>
      </c>
      <c r="P37" s="99">
        <v>268.60000000000002</v>
      </c>
      <c r="Q37" s="99">
        <v>280.3</v>
      </c>
      <c r="R37" s="99">
        <v>286.7</v>
      </c>
      <c r="S37" s="99">
        <v>289.10000000000002</v>
      </c>
      <c r="T37" s="100">
        <v>522.4</v>
      </c>
      <c r="U37" s="99">
        <v>517</v>
      </c>
      <c r="V37" s="99">
        <v>525.20000000000005</v>
      </c>
      <c r="W37" s="99">
        <v>536.1</v>
      </c>
      <c r="X37" s="99">
        <v>551.1</v>
      </c>
      <c r="Y37" s="99">
        <v>569.70000000000005</v>
      </c>
      <c r="Z37" s="100">
        <v>103.9</v>
      </c>
      <c r="AA37" s="99">
        <v>103</v>
      </c>
      <c r="AB37" s="99">
        <v>104.2</v>
      </c>
      <c r="AC37" s="99">
        <v>104.7</v>
      </c>
      <c r="AD37" s="99">
        <v>106.3</v>
      </c>
      <c r="AE37" s="99">
        <v>109.5</v>
      </c>
      <c r="AF37" s="100">
        <v>470.59999999999997</v>
      </c>
      <c r="AG37" s="99">
        <v>467.59999999999997</v>
      </c>
      <c r="AH37" s="99">
        <v>481</v>
      </c>
      <c r="AI37" s="99">
        <v>494.9</v>
      </c>
      <c r="AJ37" s="99">
        <v>511.70000000000005</v>
      </c>
      <c r="AK37" s="99">
        <v>525.79999999999995</v>
      </c>
      <c r="AL37" s="100">
        <v>412.1</v>
      </c>
      <c r="AM37" s="99">
        <v>424.8</v>
      </c>
      <c r="AN37" s="99">
        <v>431.4</v>
      </c>
      <c r="AO37" s="99">
        <v>433.8</v>
      </c>
      <c r="AP37" s="99">
        <v>440.1</v>
      </c>
      <c r="AQ37" s="99">
        <v>453.6</v>
      </c>
      <c r="AR37" s="100">
        <v>375.90000000000003</v>
      </c>
      <c r="AS37" s="99">
        <v>372</v>
      </c>
      <c r="AT37" s="99">
        <v>379.3</v>
      </c>
      <c r="AU37" s="99">
        <v>388.1</v>
      </c>
      <c r="AV37" s="99">
        <v>398.6</v>
      </c>
      <c r="AW37" s="99">
        <v>411</v>
      </c>
      <c r="AX37" s="100">
        <v>549.5</v>
      </c>
      <c r="AY37" s="99">
        <v>550</v>
      </c>
      <c r="AZ37" s="99">
        <v>543.5</v>
      </c>
      <c r="BA37" s="99">
        <v>541.20000000000005</v>
      </c>
      <c r="BB37" s="99">
        <v>543.29999999999995</v>
      </c>
      <c r="BC37" s="99">
        <v>551.6</v>
      </c>
    </row>
    <row r="38" spans="1:55" ht="13.5" customHeight="1" x14ac:dyDescent="0.2">
      <c r="A38" s="94" t="s">
        <v>59</v>
      </c>
      <c r="B38" s="95">
        <v>285.2</v>
      </c>
      <c r="C38" s="95">
        <v>281.8</v>
      </c>
      <c r="D38" s="95">
        <v>286.10000000000002</v>
      </c>
      <c r="E38" s="95">
        <v>288.89999999999998</v>
      </c>
      <c r="F38" s="95">
        <v>289.3</v>
      </c>
      <c r="G38" s="95">
        <v>292.5</v>
      </c>
      <c r="H38" s="96">
        <v>49.4</v>
      </c>
      <c r="I38" s="95">
        <v>47.5</v>
      </c>
      <c r="J38" s="95">
        <v>48.5</v>
      </c>
      <c r="K38" s="95">
        <v>49.3</v>
      </c>
      <c r="L38" s="95">
        <v>48.599999999999994</v>
      </c>
      <c r="M38" s="95">
        <v>50.8</v>
      </c>
      <c r="N38" s="96">
        <v>9.1</v>
      </c>
      <c r="O38" s="95">
        <v>8.6999999999999993</v>
      </c>
      <c r="P38" s="95">
        <v>9.1</v>
      </c>
      <c r="Q38" s="95">
        <v>9.3000000000000007</v>
      </c>
      <c r="R38" s="95">
        <v>9.5</v>
      </c>
      <c r="S38" s="95">
        <v>9.8000000000000007</v>
      </c>
      <c r="T38" s="96">
        <v>53.5</v>
      </c>
      <c r="U38" s="95">
        <v>51.9</v>
      </c>
      <c r="V38" s="95">
        <v>52.6</v>
      </c>
      <c r="W38" s="95">
        <v>53.4</v>
      </c>
      <c r="X38" s="95">
        <v>54.1</v>
      </c>
      <c r="Y38" s="95">
        <v>54.9</v>
      </c>
      <c r="Z38" s="96">
        <v>4</v>
      </c>
      <c r="AA38" s="95">
        <v>3.9</v>
      </c>
      <c r="AB38" s="95">
        <v>3.8</v>
      </c>
      <c r="AC38" s="95">
        <v>3.9</v>
      </c>
      <c r="AD38" s="95">
        <v>3.8</v>
      </c>
      <c r="AE38" s="95">
        <v>3.8</v>
      </c>
      <c r="AF38" s="96">
        <v>28.5</v>
      </c>
      <c r="AG38" s="95">
        <v>28</v>
      </c>
      <c r="AH38" s="95">
        <v>28.5</v>
      </c>
      <c r="AI38" s="95">
        <v>28.8</v>
      </c>
      <c r="AJ38" s="95">
        <v>29.3</v>
      </c>
      <c r="AK38" s="95">
        <v>29.599999999999998</v>
      </c>
      <c r="AL38" s="96">
        <v>25.7</v>
      </c>
      <c r="AM38" s="95">
        <v>26.4</v>
      </c>
      <c r="AN38" s="95">
        <v>26.7</v>
      </c>
      <c r="AO38" s="95">
        <v>26.6</v>
      </c>
      <c r="AP38" s="95">
        <v>26.9</v>
      </c>
      <c r="AQ38" s="95">
        <v>27.1</v>
      </c>
      <c r="AR38" s="96">
        <v>44.8</v>
      </c>
      <c r="AS38" s="95">
        <v>44.1</v>
      </c>
      <c r="AT38" s="95">
        <v>44.7</v>
      </c>
      <c r="AU38" s="95">
        <v>45.2</v>
      </c>
      <c r="AV38" s="95">
        <v>45.400000000000006</v>
      </c>
      <c r="AW38" s="95">
        <v>45.1</v>
      </c>
      <c r="AX38" s="96">
        <v>70.400000000000006</v>
      </c>
      <c r="AY38" s="95">
        <v>71.400000000000006</v>
      </c>
      <c r="AZ38" s="95">
        <v>72.099999999999994</v>
      </c>
      <c r="BA38" s="95">
        <v>72.3</v>
      </c>
      <c r="BB38" s="95">
        <v>71.900000000000006</v>
      </c>
      <c r="BC38" s="95">
        <v>71.5</v>
      </c>
    </row>
    <row r="39" spans="1:55" x14ac:dyDescent="0.2">
      <c r="A39" s="21" t="s">
        <v>63</v>
      </c>
      <c r="B39" s="97">
        <f t="shared" ref="B39:AF39" si="82">SUM(B41:B52)</f>
        <v>30019.199999999997</v>
      </c>
      <c r="C39" s="97">
        <f t="shared" si="82"/>
        <v>29856.6</v>
      </c>
      <c r="D39" s="97">
        <f t="shared" si="82"/>
        <v>30265.599999999999</v>
      </c>
      <c r="E39" s="97">
        <f t="shared" ref="E39:F39" si="83">SUM(E41:E52)</f>
        <v>30756.399999999998</v>
      </c>
      <c r="F39" s="97">
        <f t="shared" si="83"/>
        <v>31153.600000000002</v>
      </c>
      <c r="G39" s="97">
        <f t="shared" ref="G39" si="84">SUM(G41:G52)</f>
        <v>31573.9</v>
      </c>
      <c r="H39" s="98">
        <f t="shared" si="82"/>
        <v>1236.5999999999999</v>
      </c>
      <c r="I39" s="97">
        <f t="shared" si="82"/>
        <v>1162.0999999999999</v>
      </c>
      <c r="J39" s="97">
        <f t="shared" si="82"/>
        <v>1184.8999999999999</v>
      </c>
      <c r="K39" s="97">
        <f t="shared" ref="K39:L39" si="85">SUM(K41:K52)</f>
        <v>1217.6999999999996</v>
      </c>
      <c r="L39" s="97">
        <f t="shared" si="85"/>
        <v>1255.8</v>
      </c>
      <c r="M39" s="97">
        <f t="shared" ref="M39" si="86">SUM(M41:M52)</f>
        <v>1315.7</v>
      </c>
      <c r="N39" s="98">
        <f t="shared" si="82"/>
        <v>3626.4</v>
      </c>
      <c r="O39" s="97">
        <f t="shared" si="82"/>
        <v>3581.5999999999995</v>
      </c>
      <c r="P39" s="97">
        <f t="shared" si="82"/>
        <v>3701.9</v>
      </c>
      <c r="Q39" s="97">
        <f t="shared" ref="Q39:R39" si="87">SUM(Q41:Q52)</f>
        <v>3804.2999999999997</v>
      </c>
      <c r="R39" s="97">
        <f t="shared" si="87"/>
        <v>3846</v>
      </c>
      <c r="S39" s="97">
        <f t="shared" ref="S39" si="88">SUM(S41:S52)</f>
        <v>3913.0000000000005</v>
      </c>
      <c r="T39" s="98">
        <f t="shared" si="82"/>
        <v>5819.4</v>
      </c>
      <c r="U39" s="97">
        <f t="shared" si="82"/>
        <v>5746.3000000000011</v>
      </c>
      <c r="V39" s="97">
        <f t="shared" si="82"/>
        <v>5820.9</v>
      </c>
      <c r="W39" s="97">
        <f t="shared" ref="W39:X39" si="89">SUM(W41:W52)</f>
        <v>5892.9</v>
      </c>
      <c r="X39" s="97">
        <f t="shared" si="89"/>
        <v>5959.8000000000011</v>
      </c>
      <c r="Y39" s="97">
        <f t="shared" ref="Y39" si="90">SUM(Y41:Y52)</f>
        <v>6036.8000000000011</v>
      </c>
      <c r="Z39" s="98">
        <f t="shared" si="82"/>
        <v>545</v>
      </c>
      <c r="AA39" s="97">
        <f t="shared" si="82"/>
        <v>520.80000000000007</v>
      </c>
      <c r="AB39" s="97">
        <f t="shared" si="82"/>
        <v>511.3</v>
      </c>
      <c r="AC39" s="97">
        <f t="shared" ref="AC39:AD39" si="91">SUM(AC41:AC52)</f>
        <v>507.59999999999997</v>
      </c>
      <c r="AD39" s="97">
        <f t="shared" si="91"/>
        <v>506.8</v>
      </c>
      <c r="AE39" s="97">
        <f t="shared" ref="AE39" si="92">SUM(AE41:AE52)</f>
        <v>505.50000000000006</v>
      </c>
      <c r="AF39" s="98">
        <f t="shared" si="82"/>
        <v>5226.1000000000004</v>
      </c>
      <c r="AG39" s="97">
        <f t="shared" ref="AG39:AZ39" si="93">SUM(AG41:AG52)</f>
        <v>5287.5</v>
      </c>
      <c r="AH39" s="97">
        <f t="shared" si="93"/>
        <v>5453.8</v>
      </c>
      <c r="AI39" s="97">
        <f t="shared" ref="AI39:AJ39" si="94">SUM(AI41:AI52)</f>
        <v>5602.6</v>
      </c>
      <c r="AJ39" s="97">
        <f t="shared" si="94"/>
        <v>5740.9</v>
      </c>
      <c r="AK39" s="97">
        <f t="shared" ref="AK39" si="95">SUM(AK41:AK52)</f>
        <v>5854.7000000000007</v>
      </c>
      <c r="AL39" s="98">
        <f t="shared" si="93"/>
        <v>4581.8999999999996</v>
      </c>
      <c r="AM39" s="97">
        <f t="shared" si="93"/>
        <v>4641.2</v>
      </c>
      <c r="AN39" s="97">
        <f t="shared" si="93"/>
        <v>4716.7000000000007</v>
      </c>
      <c r="AO39" s="97">
        <f t="shared" ref="AO39:AP39" si="96">SUM(AO41:AO52)</f>
        <v>4792.2000000000007</v>
      </c>
      <c r="AP39" s="97">
        <f t="shared" si="96"/>
        <v>4863.1000000000004</v>
      </c>
      <c r="AQ39" s="97">
        <f t="shared" ref="AQ39" si="97">SUM(AQ41:AQ52)</f>
        <v>4912</v>
      </c>
      <c r="AR39" s="98">
        <f t="shared" si="93"/>
        <v>4119.8</v>
      </c>
      <c r="AS39" s="97">
        <f t="shared" si="93"/>
        <v>4078.1999999999989</v>
      </c>
      <c r="AT39" s="97">
        <f t="shared" si="93"/>
        <v>4116.0000000000009</v>
      </c>
      <c r="AU39" s="97">
        <f t="shared" ref="AU39:AV39" si="98">SUM(AU41:AU52)</f>
        <v>4201.8</v>
      </c>
      <c r="AV39" s="97">
        <f t="shared" si="98"/>
        <v>4269.2</v>
      </c>
      <c r="AW39" s="97">
        <f t="shared" ref="AW39" si="99">SUM(AW41:AW52)</f>
        <v>4322.5999999999995</v>
      </c>
      <c r="AX39" s="98">
        <f t="shared" si="93"/>
        <v>4864.8000000000011</v>
      </c>
      <c r="AY39" s="97">
        <f t="shared" si="93"/>
        <v>4839.3999999999996</v>
      </c>
      <c r="AZ39" s="97">
        <f t="shared" si="93"/>
        <v>4760.0999999999995</v>
      </c>
      <c r="BA39" s="97">
        <f t="shared" ref="BA39:BB39" si="100">SUM(BA41:BA52)</f>
        <v>4737.5999999999995</v>
      </c>
      <c r="BB39" s="97">
        <f t="shared" si="100"/>
        <v>4712.6000000000013</v>
      </c>
      <c r="BC39" s="97">
        <f t="shared" ref="BC39" si="101">SUM(BC41:BC52)</f>
        <v>4713.7</v>
      </c>
    </row>
    <row r="40" spans="1:55" x14ac:dyDescent="0.2">
      <c r="A40" s="20" t="s">
        <v>61</v>
      </c>
      <c r="B40" s="97">
        <f t="shared" ref="B40:O40" si="102">(B39/B5)*100</f>
        <v>22.8747342512935</v>
      </c>
      <c r="C40" s="97">
        <f t="shared" si="102"/>
        <v>22.918134715025907</v>
      </c>
      <c r="D40" s="97">
        <f t="shared" si="102"/>
        <v>22.955962439890172</v>
      </c>
      <c r="E40" s="97">
        <f t="shared" ref="E40:F40" si="103">(E39/E5)*100</f>
        <v>22.934737218874901</v>
      </c>
      <c r="F40" s="97">
        <f t="shared" si="103"/>
        <v>22.841054892846408</v>
      </c>
      <c r="G40" s="97">
        <f t="shared" ref="G40" si="104">(G39/G5)*100</f>
        <v>22.708174508421916</v>
      </c>
      <c r="H40" s="98">
        <f t="shared" si="102"/>
        <v>19.858679942187248</v>
      </c>
      <c r="I40" s="97">
        <f t="shared" si="102"/>
        <v>19.050819672131148</v>
      </c>
      <c r="J40" s="97">
        <f t="shared" si="102"/>
        <v>18.689274447949526</v>
      </c>
      <c r="K40" s="97">
        <f t="shared" ref="K40:L40" si="105">(K39/K5)*100</f>
        <v>18.785868559086698</v>
      </c>
      <c r="L40" s="97">
        <f t="shared" si="105"/>
        <v>18.718139812192579</v>
      </c>
      <c r="M40" s="97">
        <f t="shared" ref="M40" si="106">(M39/M5)*100</f>
        <v>18.564978128968534</v>
      </c>
      <c r="N40" s="98">
        <f t="shared" si="102"/>
        <v>31.550374108230383</v>
      </c>
      <c r="O40" s="97">
        <f t="shared" si="102"/>
        <v>30.865218890037916</v>
      </c>
      <c r="P40" s="97">
        <f t="shared" ref="P40:AF40" si="107">(P39/P5)*100</f>
        <v>31.372033898305084</v>
      </c>
      <c r="Q40" s="97">
        <f t="shared" ref="Q40:R40" si="108">(Q39/Q5)*100</f>
        <v>31.813848469643752</v>
      </c>
      <c r="R40" s="97">
        <f t="shared" si="108"/>
        <v>31.82720953326713</v>
      </c>
      <c r="S40" s="97">
        <f t="shared" ref="S40" si="109">(S39/S5)*100</f>
        <v>31.807836124207451</v>
      </c>
      <c r="T40" s="98">
        <f t="shared" si="107"/>
        <v>23.143368462915088</v>
      </c>
      <c r="U40" s="97">
        <f t="shared" si="107"/>
        <v>22.62679162072768</v>
      </c>
      <c r="V40" s="97">
        <f t="shared" si="107"/>
        <v>22.462375549895807</v>
      </c>
      <c r="W40" s="97">
        <f t="shared" ref="W40:X40" si="110">(W39/W5)*100</f>
        <v>22.382634457611665</v>
      </c>
      <c r="X40" s="97">
        <f t="shared" si="110"/>
        <v>22.18673218673219</v>
      </c>
      <c r="Y40" s="97">
        <f t="shared" ref="Y40" si="111">(Y39/Y5)*100</f>
        <v>22.030508721991097</v>
      </c>
      <c r="Z40" s="98">
        <f t="shared" si="107"/>
        <v>19.782214156079856</v>
      </c>
      <c r="AA40" s="97">
        <f t="shared" si="107"/>
        <v>19.303187546330619</v>
      </c>
      <c r="AB40" s="97">
        <f t="shared" si="107"/>
        <v>18.965133531157271</v>
      </c>
      <c r="AC40" s="97">
        <f t="shared" ref="AC40:AD40" si="112">(AC39/AC5)*100</f>
        <v>18.933233867959714</v>
      </c>
      <c r="AD40" s="97">
        <f t="shared" si="112"/>
        <v>18.550512445095169</v>
      </c>
      <c r="AE40" s="97">
        <f t="shared" ref="AE40" si="113">(AE39/AE5)*100</f>
        <v>18.216216216216218</v>
      </c>
      <c r="AF40" s="98">
        <f t="shared" si="107"/>
        <v>21.484480986639262</v>
      </c>
      <c r="AG40" s="97">
        <f t="shared" ref="AG40:AT40" si="114">(AG39/AG5)*100</f>
        <v>21.302526086781352</v>
      </c>
      <c r="AH40" s="97">
        <f t="shared" si="114"/>
        <v>21.437050430407613</v>
      </c>
      <c r="AI40" s="97">
        <f t="shared" ref="AI40:AJ40" si="115">(AI39/AI5)*100</f>
        <v>21.482361963190186</v>
      </c>
      <c r="AJ40" s="97">
        <f t="shared" si="115"/>
        <v>21.482992179021814</v>
      </c>
      <c r="AK40" s="97">
        <f t="shared" ref="AK40" si="116">(AK39/AK5)*100</f>
        <v>21.229603306983829</v>
      </c>
      <c r="AL40" s="98">
        <f t="shared" si="114"/>
        <v>23.036199095022621</v>
      </c>
      <c r="AM40" s="97">
        <f t="shared" si="114"/>
        <v>22.978512724032083</v>
      </c>
      <c r="AN40" s="97">
        <f t="shared" si="114"/>
        <v>22.93222481524699</v>
      </c>
      <c r="AO40" s="97">
        <f t="shared" ref="AO40:AP40" si="117">(AO39/AO5)*100</f>
        <v>22.726927819406246</v>
      </c>
      <c r="AP40" s="97">
        <f t="shared" si="117"/>
        <v>22.716274289985051</v>
      </c>
      <c r="AQ40" s="97">
        <f t="shared" ref="AQ40" si="118">(AQ39/AQ5)*100</f>
        <v>22.436395194811126</v>
      </c>
      <c r="AR40" s="98">
        <f t="shared" si="114"/>
        <v>22.977133296151703</v>
      </c>
      <c r="AS40" s="97">
        <f t="shared" si="114"/>
        <v>22.491727332892118</v>
      </c>
      <c r="AT40" s="97">
        <f t="shared" si="114"/>
        <v>22.157622739018095</v>
      </c>
      <c r="AU40" s="97">
        <f t="shared" ref="AU40:AV40" si="119">(AU39/AU5)*100</f>
        <v>22.024321207673761</v>
      </c>
      <c r="AV40" s="97">
        <f t="shared" si="119"/>
        <v>21.748344370860924</v>
      </c>
      <c r="AW40" s="97">
        <f t="shared" ref="AW40" si="120">(AW39/AW5)*100</f>
        <v>21.4138511839889</v>
      </c>
      <c r="AX40" s="98">
        <f t="shared" ref="AX40:AZ40" si="121">(AX39/AX5)*100</f>
        <v>21.299474605954472</v>
      </c>
      <c r="AY40" s="97">
        <f t="shared" si="121"/>
        <v>21.406643959835449</v>
      </c>
      <c r="AZ40" s="97">
        <f t="shared" si="121"/>
        <v>21.355316285329742</v>
      </c>
      <c r="BA40" s="97">
        <f t="shared" ref="BA40:BB40" si="122">(BA39/BA5)*100</f>
        <v>21.297370195549558</v>
      </c>
      <c r="BB40" s="97">
        <f t="shared" si="122"/>
        <v>21.248027413318912</v>
      </c>
      <c r="BC40" s="97">
        <f t="shared" ref="BC40" si="123">(BC39/BC5)*100</f>
        <v>21.174700148241318</v>
      </c>
    </row>
    <row r="41" spans="1:55" x14ac:dyDescent="0.2">
      <c r="A41" s="21" t="s">
        <v>33</v>
      </c>
      <c r="B41" s="99">
        <v>5657.4</v>
      </c>
      <c r="C41" s="99">
        <v>5612.7</v>
      </c>
      <c r="D41" s="99">
        <v>5676.6</v>
      </c>
      <c r="E41" s="99">
        <v>5750.7</v>
      </c>
      <c r="F41" s="99">
        <v>5805.4</v>
      </c>
      <c r="G41" s="99">
        <v>5872.5</v>
      </c>
      <c r="H41" s="100">
        <v>226.5</v>
      </c>
      <c r="I41" s="99">
        <v>207.4</v>
      </c>
      <c r="J41" s="99">
        <v>205.29999999999998</v>
      </c>
      <c r="K41" s="99">
        <v>199.29999999999998</v>
      </c>
      <c r="L41" s="99">
        <v>201.1</v>
      </c>
      <c r="M41" s="99">
        <v>211.3</v>
      </c>
      <c r="N41" s="100">
        <v>576.70000000000005</v>
      </c>
      <c r="O41" s="99">
        <v>561</v>
      </c>
      <c r="P41" s="99">
        <v>573.9</v>
      </c>
      <c r="Q41" s="99">
        <v>583</v>
      </c>
      <c r="R41" s="99">
        <v>579.20000000000005</v>
      </c>
      <c r="S41" s="99">
        <v>579.29999999999995</v>
      </c>
      <c r="T41" s="100">
        <v>1139.5</v>
      </c>
      <c r="U41" s="99">
        <v>1125.5999999999999</v>
      </c>
      <c r="V41" s="99">
        <v>1143.8</v>
      </c>
      <c r="W41" s="99">
        <v>1156.3</v>
      </c>
      <c r="X41" s="99">
        <v>1163.4000000000001</v>
      </c>
      <c r="Y41" s="99">
        <v>1175</v>
      </c>
      <c r="Z41" s="100">
        <v>106.4</v>
      </c>
      <c r="AA41" s="99">
        <v>101.8</v>
      </c>
      <c r="AB41" s="99">
        <v>100.6</v>
      </c>
      <c r="AC41" s="99">
        <v>100.1</v>
      </c>
      <c r="AD41" s="99">
        <v>99</v>
      </c>
      <c r="AE41" s="99">
        <v>99</v>
      </c>
      <c r="AF41" s="100">
        <v>1159.8</v>
      </c>
      <c r="AG41" s="99">
        <v>1165.5999999999999</v>
      </c>
      <c r="AH41" s="99">
        <v>1194.7</v>
      </c>
      <c r="AI41" s="99">
        <v>1231.0999999999999</v>
      </c>
      <c r="AJ41" s="99">
        <v>1260.5999999999999</v>
      </c>
      <c r="AK41" s="99">
        <v>1284.4000000000001</v>
      </c>
      <c r="AL41" s="100">
        <v>816.4</v>
      </c>
      <c r="AM41" s="99">
        <v>833.1</v>
      </c>
      <c r="AN41" s="99">
        <v>848.5</v>
      </c>
      <c r="AO41" s="99">
        <v>862.7</v>
      </c>
      <c r="AP41" s="99">
        <v>875.6</v>
      </c>
      <c r="AQ41" s="99">
        <v>886.6</v>
      </c>
      <c r="AR41" s="100">
        <v>774.5</v>
      </c>
      <c r="AS41" s="99">
        <v>764.5</v>
      </c>
      <c r="AT41" s="99">
        <v>771.90000000000009</v>
      </c>
      <c r="AU41" s="99">
        <v>785.8</v>
      </c>
      <c r="AV41" s="99">
        <v>795.8</v>
      </c>
      <c r="AW41" s="99">
        <v>808.6</v>
      </c>
      <c r="AX41" s="100">
        <v>857.6</v>
      </c>
      <c r="AY41" s="99">
        <v>853.8</v>
      </c>
      <c r="AZ41" s="99">
        <v>837.9</v>
      </c>
      <c r="BA41" s="99">
        <v>832.4</v>
      </c>
      <c r="BB41" s="99">
        <v>830.8</v>
      </c>
      <c r="BC41" s="99">
        <v>828.5</v>
      </c>
    </row>
    <row r="42" spans="1:55" x14ac:dyDescent="0.2">
      <c r="A42" s="21" t="s">
        <v>34</v>
      </c>
      <c r="B42" s="99">
        <v>2791.4</v>
      </c>
      <c r="C42" s="99">
        <v>2798.6</v>
      </c>
      <c r="D42" s="99">
        <v>2844.5</v>
      </c>
      <c r="E42" s="99">
        <v>2901.6</v>
      </c>
      <c r="F42" s="99">
        <v>2937.5</v>
      </c>
      <c r="G42" s="99">
        <v>2980.3</v>
      </c>
      <c r="H42" s="100">
        <v>127</v>
      </c>
      <c r="I42" s="99">
        <v>122.3</v>
      </c>
      <c r="J42" s="99">
        <v>127</v>
      </c>
      <c r="K42" s="99">
        <v>132</v>
      </c>
      <c r="L42" s="99">
        <v>130.4</v>
      </c>
      <c r="M42" s="99">
        <v>129.69999999999999</v>
      </c>
      <c r="N42" s="100">
        <v>441.6</v>
      </c>
      <c r="O42" s="99">
        <v>447.3</v>
      </c>
      <c r="P42" s="99">
        <v>463.7</v>
      </c>
      <c r="Q42" s="99">
        <v>481.8</v>
      </c>
      <c r="R42" s="99">
        <v>492</v>
      </c>
      <c r="S42" s="99">
        <v>507.1</v>
      </c>
      <c r="T42" s="100">
        <v>548.6</v>
      </c>
      <c r="U42" s="99">
        <v>542.70000000000005</v>
      </c>
      <c r="V42" s="99">
        <v>551.5</v>
      </c>
      <c r="W42" s="99">
        <v>561</v>
      </c>
      <c r="X42" s="99">
        <v>568.20000000000005</v>
      </c>
      <c r="Y42" s="99">
        <v>575.5</v>
      </c>
      <c r="Z42" s="100">
        <v>37.6</v>
      </c>
      <c r="AA42" s="99">
        <v>35.6</v>
      </c>
      <c r="AB42" s="99">
        <v>34.799999999999997</v>
      </c>
      <c r="AC42" s="99">
        <v>35.700000000000003</v>
      </c>
      <c r="AD42" s="99">
        <v>35.799999999999997</v>
      </c>
      <c r="AE42" s="99">
        <v>35.6</v>
      </c>
      <c r="AF42" s="100">
        <v>392.90000000000003</v>
      </c>
      <c r="AG42" s="99">
        <v>406</v>
      </c>
      <c r="AH42" s="99">
        <v>419.5</v>
      </c>
      <c r="AI42" s="99">
        <v>428.5</v>
      </c>
      <c r="AJ42" s="99">
        <v>436.2</v>
      </c>
      <c r="AK42" s="99">
        <v>448.7</v>
      </c>
      <c r="AL42" s="100">
        <v>414.1</v>
      </c>
      <c r="AM42" s="99">
        <v>419.6</v>
      </c>
      <c r="AN42" s="99">
        <v>424</v>
      </c>
      <c r="AO42" s="99">
        <v>431.2</v>
      </c>
      <c r="AP42" s="99">
        <v>437.8</v>
      </c>
      <c r="AQ42" s="99">
        <v>438.2</v>
      </c>
      <c r="AR42" s="100">
        <v>391.6</v>
      </c>
      <c r="AS42" s="99">
        <v>388.1</v>
      </c>
      <c r="AT42" s="99">
        <v>394.1</v>
      </c>
      <c r="AU42" s="99">
        <v>403.4</v>
      </c>
      <c r="AV42" s="99">
        <v>412.6</v>
      </c>
      <c r="AW42" s="99">
        <v>419</v>
      </c>
      <c r="AX42" s="100">
        <v>438.1</v>
      </c>
      <c r="AY42" s="99">
        <v>437.2</v>
      </c>
      <c r="AZ42" s="99">
        <v>429.9</v>
      </c>
      <c r="BA42" s="99">
        <v>428.1</v>
      </c>
      <c r="BB42" s="99">
        <v>424.5</v>
      </c>
      <c r="BC42" s="99">
        <v>426.6</v>
      </c>
    </row>
    <row r="43" spans="1:55" x14ac:dyDescent="0.2">
      <c r="A43" s="21" t="s">
        <v>35</v>
      </c>
      <c r="B43" s="99">
        <v>1479</v>
      </c>
      <c r="C43" s="99">
        <v>1469.3</v>
      </c>
      <c r="D43" s="99">
        <v>1486.2</v>
      </c>
      <c r="E43" s="99">
        <v>1508.8</v>
      </c>
      <c r="F43" s="99">
        <v>1528.4</v>
      </c>
      <c r="G43" s="99">
        <v>1548.2</v>
      </c>
      <c r="H43" s="100">
        <v>67.2</v>
      </c>
      <c r="I43" s="99">
        <v>63.7</v>
      </c>
      <c r="J43" s="99">
        <v>64.599999999999994</v>
      </c>
      <c r="K43" s="99">
        <v>66.8</v>
      </c>
      <c r="L43" s="99">
        <v>70.099999999999994</v>
      </c>
      <c r="M43" s="99">
        <v>76.7</v>
      </c>
      <c r="N43" s="100">
        <v>202.8</v>
      </c>
      <c r="O43" s="99">
        <v>200.5</v>
      </c>
      <c r="P43" s="99">
        <v>205.7</v>
      </c>
      <c r="Q43" s="99">
        <v>210.6</v>
      </c>
      <c r="R43" s="99">
        <v>214.4</v>
      </c>
      <c r="S43" s="99">
        <v>216.7</v>
      </c>
      <c r="T43" s="100">
        <v>302.5</v>
      </c>
      <c r="U43" s="99">
        <v>299.5</v>
      </c>
      <c r="V43" s="99">
        <v>303</v>
      </c>
      <c r="W43" s="99">
        <v>307.2</v>
      </c>
      <c r="X43" s="99">
        <v>310.8</v>
      </c>
      <c r="Y43" s="99">
        <v>312.7</v>
      </c>
      <c r="Z43" s="100">
        <v>30.3</v>
      </c>
      <c r="AA43" s="99">
        <v>28.7</v>
      </c>
      <c r="AB43" s="99">
        <v>28</v>
      </c>
      <c r="AC43" s="99">
        <v>26.9</v>
      </c>
      <c r="AD43" s="99">
        <v>26.1</v>
      </c>
      <c r="AE43" s="99">
        <v>25.6</v>
      </c>
      <c r="AF43" s="100">
        <v>219.5</v>
      </c>
      <c r="AG43" s="99">
        <v>223</v>
      </c>
      <c r="AH43" s="99">
        <v>226.3</v>
      </c>
      <c r="AI43" s="99">
        <v>231.60000000000002</v>
      </c>
      <c r="AJ43" s="99">
        <v>235.9</v>
      </c>
      <c r="AK43" s="99">
        <v>240.2</v>
      </c>
      <c r="AL43" s="100">
        <v>211.9</v>
      </c>
      <c r="AM43" s="99">
        <v>214.1</v>
      </c>
      <c r="AN43" s="99">
        <v>217.2</v>
      </c>
      <c r="AO43" s="99">
        <v>220.1</v>
      </c>
      <c r="AP43" s="99">
        <v>221.9</v>
      </c>
      <c r="AQ43" s="99">
        <v>223.5</v>
      </c>
      <c r="AR43" s="100">
        <v>190.2</v>
      </c>
      <c r="AS43" s="99">
        <v>186.8</v>
      </c>
      <c r="AT43" s="99">
        <v>188.39999999999998</v>
      </c>
      <c r="AU43" s="99">
        <v>192.10000000000002</v>
      </c>
      <c r="AV43" s="99">
        <v>194.60000000000002</v>
      </c>
      <c r="AW43" s="99">
        <v>196.7</v>
      </c>
      <c r="AX43" s="100">
        <v>254.8</v>
      </c>
      <c r="AY43" s="99">
        <v>253.1</v>
      </c>
      <c r="AZ43" s="99">
        <v>252.9</v>
      </c>
      <c r="BA43" s="99">
        <v>253.6</v>
      </c>
      <c r="BB43" s="99">
        <v>254.7</v>
      </c>
      <c r="BC43" s="99">
        <v>256</v>
      </c>
    </row>
    <row r="44" spans="1:55" x14ac:dyDescent="0.2">
      <c r="A44" s="21" t="s">
        <v>36</v>
      </c>
      <c r="B44" s="99">
        <v>1343.3</v>
      </c>
      <c r="C44" s="99">
        <v>1328.4</v>
      </c>
      <c r="D44" s="99">
        <v>1338.3</v>
      </c>
      <c r="E44" s="99">
        <v>1356.4</v>
      </c>
      <c r="F44" s="99">
        <v>1372.2</v>
      </c>
      <c r="G44" s="99">
        <v>1392.6</v>
      </c>
      <c r="H44" s="100">
        <v>65.599999999999994</v>
      </c>
      <c r="I44" s="99">
        <v>62.5</v>
      </c>
      <c r="J44" s="99">
        <v>62.2</v>
      </c>
      <c r="K44" s="99">
        <v>65</v>
      </c>
      <c r="L44" s="99">
        <v>67.3</v>
      </c>
      <c r="M44" s="99">
        <v>70.400000000000006</v>
      </c>
      <c r="N44" s="100">
        <v>165.2</v>
      </c>
      <c r="O44" s="99">
        <v>157.9</v>
      </c>
      <c r="P44" s="99">
        <v>158.80000000000001</v>
      </c>
      <c r="Q44" s="99">
        <v>160.5</v>
      </c>
      <c r="R44" s="99">
        <v>160.69999999999999</v>
      </c>
      <c r="S44" s="99">
        <v>162.19999999999999</v>
      </c>
      <c r="T44" s="100">
        <v>254.5</v>
      </c>
      <c r="U44" s="99">
        <v>252.1</v>
      </c>
      <c r="V44" s="99">
        <v>254.9</v>
      </c>
      <c r="W44" s="99">
        <v>257.3</v>
      </c>
      <c r="X44" s="99">
        <v>259.8</v>
      </c>
      <c r="Y44" s="99">
        <v>263.7</v>
      </c>
      <c r="Z44" s="100">
        <v>35.299999999999997</v>
      </c>
      <c r="AA44" s="99">
        <v>30.6</v>
      </c>
      <c r="AB44" s="99">
        <v>28.2</v>
      </c>
      <c r="AC44" s="99">
        <v>27.7</v>
      </c>
      <c r="AD44" s="99">
        <v>27.6</v>
      </c>
      <c r="AE44" s="99">
        <v>27.9</v>
      </c>
      <c r="AF44" s="100">
        <v>214.9</v>
      </c>
      <c r="AG44" s="99">
        <v>218.1</v>
      </c>
      <c r="AH44" s="99">
        <v>223.7</v>
      </c>
      <c r="AI44" s="99">
        <v>231.8</v>
      </c>
      <c r="AJ44" s="99">
        <v>242</v>
      </c>
      <c r="AK44" s="99">
        <v>249.5</v>
      </c>
      <c r="AL44" s="100">
        <v>180.1</v>
      </c>
      <c r="AM44" s="99">
        <v>180.3</v>
      </c>
      <c r="AN44" s="99">
        <v>185.1</v>
      </c>
      <c r="AO44" s="99">
        <v>186.4</v>
      </c>
      <c r="AP44" s="99">
        <v>187.7</v>
      </c>
      <c r="AQ44" s="99">
        <v>189.8</v>
      </c>
      <c r="AR44" s="100">
        <v>166.5</v>
      </c>
      <c r="AS44" s="99">
        <v>164.8</v>
      </c>
      <c r="AT44" s="99">
        <v>165.6</v>
      </c>
      <c r="AU44" s="99">
        <v>169.3</v>
      </c>
      <c r="AV44" s="99">
        <v>170</v>
      </c>
      <c r="AW44" s="99">
        <v>172.4</v>
      </c>
      <c r="AX44" s="100">
        <v>261.3</v>
      </c>
      <c r="AY44" s="99">
        <v>262.2</v>
      </c>
      <c r="AZ44" s="99">
        <v>259.89999999999998</v>
      </c>
      <c r="BA44" s="99">
        <v>258.5</v>
      </c>
      <c r="BB44" s="99">
        <v>257.2</v>
      </c>
      <c r="BC44" s="99">
        <v>256.8</v>
      </c>
    </row>
    <row r="45" spans="1:55" x14ac:dyDescent="0.2">
      <c r="A45" s="21" t="s">
        <v>39</v>
      </c>
      <c r="B45" s="99">
        <v>3870.5</v>
      </c>
      <c r="C45" s="99">
        <v>3863.3</v>
      </c>
      <c r="D45" s="99">
        <v>3951.8</v>
      </c>
      <c r="E45" s="99">
        <v>4033.3</v>
      </c>
      <c r="F45" s="99">
        <v>4109.3</v>
      </c>
      <c r="G45" s="99">
        <v>4179.7</v>
      </c>
      <c r="H45" s="100">
        <v>134.5</v>
      </c>
      <c r="I45" s="99">
        <v>128.69999999999999</v>
      </c>
      <c r="J45" s="99">
        <v>132.69999999999999</v>
      </c>
      <c r="K45" s="99">
        <v>136</v>
      </c>
      <c r="L45" s="99">
        <v>141.5</v>
      </c>
      <c r="M45" s="99">
        <v>149.60000000000002</v>
      </c>
      <c r="N45" s="100">
        <v>463.1</v>
      </c>
      <c r="O45" s="99">
        <v>473.9</v>
      </c>
      <c r="P45" s="99">
        <v>509.7</v>
      </c>
      <c r="Q45" s="99">
        <v>537.6</v>
      </c>
      <c r="R45" s="99">
        <v>556.1</v>
      </c>
      <c r="S45" s="99">
        <v>575.9</v>
      </c>
      <c r="T45" s="100">
        <v>717.2</v>
      </c>
      <c r="U45" s="99">
        <v>710.6</v>
      </c>
      <c r="V45" s="99">
        <v>721.8</v>
      </c>
      <c r="W45" s="99">
        <v>730.2</v>
      </c>
      <c r="X45" s="99">
        <v>744.1</v>
      </c>
      <c r="Y45" s="99">
        <v>757.3</v>
      </c>
      <c r="Z45" s="100">
        <v>56.3</v>
      </c>
      <c r="AA45" s="99">
        <v>54.8</v>
      </c>
      <c r="AB45" s="99">
        <v>53.2</v>
      </c>
      <c r="AC45" s="99">
        <v>53.3</v>
      </c>
      <c r="AD45" s="99">
        <v>55.3</v>
      </c>
      <c r="AE45" s="99">
        <v>57</v>
      </c>
      <c r="AF45" s="100">
        <v>692.9</v>
      </c>
      <c r="AG45" s="99">
        <v>704</v>
      </c>
      <c r="AH45" s="99">
        <v>747.5</v>
      </c>
      <c r="AI45" s="99">
        <v>777.3</v>
      </c>
      <c r="AJ45" s="99">
        <v>805.69999999999993</v>
      </c>
      <c r="AK45" s="99">
        <v>823.8</v>
      </c>
      <c r="AL45" s="100">
        <v>609.20000000000005</v>
      </c>
      <c r="AM45" s="99">
        <v>611.79999999999995</v>
      </c>
      <c r="AN45" s="99">
        <v>621.70000000000005</v>
      </c>
      <c r="AO45" s="99">
        <v>632.20000000000005</v>
      </c>
      <c r="AP45" s="99">
        <v>639.4</v>
      </c>
      <c r="AQ45" s="99">
        <v>644.4</v>
      </c>
      <c r="AR45" s="100">
        <v>550.5</v>
      </c>
      <c r="AS45" s="99">
        <v>543.90000000000009</v>
      </c>
      <c r="AT45" s="99">
        <v>547.79999999999995</v>
      </c>
      <c r="AU45" s="99">
        <v>558.1</v>
      </c>
      <c r="AV45" s="99">
        <v>568.70000000000005</v>
      </c>
      <c r="AW45" s="99">
        <v>576.29999999999995</v>
      </c>
      <c r="AX45" s="100">
        <v>646.79999999999995</v>
      </c>
      <c r="AY45" s="99">
        <v>635.6</v>
      </c>
      <c r="AZ45" s="99">
        <v>617.4</v>
      </c>
      <c r="BA45" s="99">
        <v>608.5</v>
      </c>
      <c r="BB45" s="99">
        <v>598.6</v>
      </c>
      <c r="BC45" s="99">
        <v>595.4</v>
      </c>
    </row>
    <row r="46" spans="1:55" x14ac:dyDescent="0.2">
      <c r="A46" s="21" t="s">
        <v>40</v>
      </c>
      <c r="B46" s="99">
        <v>2654.6</v>
      </c>
      <c r="C46" s="99">
        <v>2640.6</v>
      </c>
      <c r="D46" s="99">
        <v>2687.8</v>
      </c>
      <c r="E46" s="99">
        <v>2729.8</v>
      </c>
      <c r="F46" s="99">
        <v>2776</v>
      </c>
      <c r="G46" s="99">
        <v>2813.4</v>
      </c>
      <c r="H46" s="100">
        <v>98.600000000000009</v>
      </c>
      <c r="I46" s="99">
        <v>93.6</v>
      </c>
      <c r="J46" s="99">
        <v>98.399999999999991</v>
      </c>
      <c r="K46" s="99">
        <v>101.9</v>
      </c>
      <c r="L46" s="99">
        <v>107.6</v>
      </c>
      <c r="M46" s="99">
        <v>114.1</v>
      </c>
      <c r="N46" s="100">
        <v>299.89999999999998</v>
      </c>
      <c r="O46" s="99">
        <v>292.7</v>
      </c>
      <c r="P46" s="99">
        <v>300.60000000000002</v>
      </c>
      <c r="Q46" s="99">
        <v>305.7</v>
      </c>
      <c r="R46" s="99">
        <v>307.39999999999998</v>
      </c>
      <c r="S46" s="99">
        <v>312.10000000000002</v>
      </c>
      <c r="T46" s="100">
        <v>496.6</v>
      </c>
      <c r="U46" s="99">
        <v>490.1</v>
      </c>
      <c r="V46" s="99">
        <v>497.1</v>
      </c>
      <c r="W46" s="99">
        <v>503.3</v>
      </c>
      <c r="X46" s="99">
        <v>510.9</v>
      </c>
      <c r="Y46" s="99">
        <v>516.70000000000005</v>
      </c>
      <c r="Z46" s="100">
        <v>55.3</v>
      </c>
      <c r="AA46" s="99">
        <v>54.1</v>
      </c>
      <c r="AB46" s="99">
        <v>53.8</v>
      </c>
      <c r="AC46" s="99">
        <v>53.6</v>
      </c>
      <c r="AD46" s="99">
        <v>53.2</v>
      </c>
      <c r="AE46" s="99">
        <v>52.8</v>
      </c>
      <c r="AF46" s="100">
        <v>480.40000000000003</v>
      </c>
      <c r="AG46" s="99">
        <v>486</v>
      </c>
      <c r="AH46" s="99">
        <v>503.1</v>
      </c>
      <c r="AI46" s="99">
        <v>513.70000000000005</v>
      </c>
      <c r="AJ46" s="99">
        <v>526.4</v>
      </c>
      <c r="AK46" s="99">
        <v>531.4</v>
      </c>
      <c r="AL46" s="100">
        <v>453.4</v>
      </c>
      <c r="AM46" s="99">
        <v>458.4</v>
      </c>
      <c r="AN46" s="99">
        <v>469.4</v>
      </c>
      <c r="AO46" s="99">
        <v>477.8</v>
      </c>
      <c r="AP46" s="99">
        <v>490.2</v>
      </c>
      <c r="AQ46" s="99">
        <v>498.9</v>
      </c>
      <c r="AR46" s="100">
        <v>353.3</v>
      </c>
      <c r="AS46" s="99">
        <v>349.29999999999995</v>
      </c>
      <c r="AT46" s="99">
        <v>354.79999999999995</v>
      </c>
      <c r="AU46" s="99">
        <v>361.3</v>
      </c>
      <c r="AV46" s="99">
        <v>365.79999999999995</v>
      </c>
      <c r="AW46" s="99">
        <v>367.70000000000005</v>
      </c>
      <c r="AX46" s="100">
        <v>417.3</v>
      </c>
      <c r="AY46" s="99">
        <v>416.5</v>
      </c>
      <c r="AZ46" s="99">
        <v>410.6</v>
      </c>
      <c r="BA46" s="99">
        <v>412.5</v>
      </c>
      <c r="BB46" s="99">
        <v>414.6</v>
      </c>
      <c r="BC46" s="99">
        <v>419.6</v>
      </c>
    </row>
    <row r="47" spans="1:55" x14ac:dyDescent="0.2">
      <c r="A47" s="21" t="s">
        <v>41</v>
      </c>
      <c r="B47" s="99">
        <v>2689.7</v>
      </c>
      <c r="C47" s="99">
        <v>2658.4</v>
      </c>
      <c r="D47" s="99">
        <v>2666.7</v>
      </c>
      <c r="E47" s="99">
        <v>2685.2</v>
      </c>
      <c r="F47" s="99">
        <v>2710.9</v>
      </c>
      <c r="G47" s="99">
        <v>2734</v>
      </c>
      <c r="H47" s="100">
        <v>122.89999999999999</v>
      </c>
      <c r="I47" s="99">
        <v>110.4</v>
      </c>
      <c r="J47" s="99">
        <v>107.5</v>
      </c>
      <c r="K47" s="99">
        <v>108.39999999999999</v>
      </c>
      <c r="L47" s="99">
        <v>111.69999999999999</v>
      </c>
      <c r="M47" s="99">
        <v>113.8</v>
      </c>
      <c r="N47" s="100">
        <v>256.89999999999998</v>
      </c>
      <c r="O47" s="99">
        <v>246.1</v>
      </c>
      <c r="P47" s="99">
        <v>249.5</v>
      </c>
      <c r="Q47" s="99">
        <v>251.9</v>
      </c>
      <c r="R47" s="99">
        <v>252.5</v>
      </c>
      <c r="S47" s="99">
        <v>256.2</v>
      </c>
      <c r="T47" s="100">
        <v>519.1</v>
      </c>
      <c r="U47" s="99">
        <v>512.9</v>
      </c>
      <c r="V47" s="99">
        <v>514.29999999999995</v>
      </c>
      <c r="W47" s="99">
        <v>513</v>
      </c>
      <c r="X47" s="99">
        <v>516.20000000000005</v>
      </c>
      <c r="Y47" s="99">
        <v>522.6</v>
      </c>
      <c r="Z47" s="100">
        <v>63.3</v>
      </c>
      <c r="AA47" s="99">
        <v>60.1</v>
      </c>
      <c r="AB47" s="99">
        <v>59.3</v>
      </c>
      <c r="AC47" s="99">
        <v>58.5</v>
      </c>
      <c r="AD47" s="99">
        <v>57.5</v>
      </c>
      <c r="AE47" s="99">
        <v>57.2</v>
      </c>
      <c r="AF47" s="100">
        <v>477.2</v>
      </c>
      <c r="AG47" s="99">
        <v>480.4</v>
      </c>
      <c r="AH47" s="99">
        <v>489.4</v>
      </c>
      <c r="AI47" s="99">
        <v>499.1</v>
      </c>
      <c r="AJ47" s="99">
        <v>510.29999999999995</v>
      </c>
      <c r="AK47" s="99">
        <v>517.9</v>
      </c>
      <c r="AL47" s="100">
        <v>406.8</v>
      </c>
      <c r="AM47" s="99">
        <v>415.5</v>
      </c>
      <c r="AN47" s="99">
        <v>423.3</v>
      </c>
      <c r="AO47" s="99">
        <v>427</v>
      </c>
      <c r="AP47" s="99">
        <v>432.8</v>
      </c>
      <c r="AQ47" s="99">
        <v>435</v>
      </c>
      <c r="AR47" s="100">
        <v>391.5</v>
      </c>
      <c r="AS47" s="99">
        <v>385.2</v>
      </c>
      <c r="AT47" s="99">
        <v>384.5</v>
      </c>
      <c r="AU47" s="99">
        <v>389.4</v>
      </c>
      <c r="AV47" s="99">
        <v>394.6</v>
      </c>
      <c r="AW47" s="99">
        <v>399.20000000000005</v>
      </c>
      <c r="AX47" s="100">
        <v>451.9</v>
      </c>
      <c r="AY47" s="99">
        <v>447.7</v>
      </c>
      <c r="AZ47" s="99">
        <v>438.9</v>
      </c>
      <c r="BA47" s="99">
        <v>438</v>
      </c>
      <c r="BB47" s="99">
        <v>435.3</v>
      </c>
      <c r="BC47" s="99">
        <v>432</v>
      </c>
    </row>
    <row r="48" spans="1:55" x14ac:dyDescent="0.2">
      <c r="A48" s="21" t="s">
        <v>43</v>
      </c>
      <c r="B48" s="99">
        <v>949.3</v>
      </c>
      <c r="C48" s="99">
        <v>945.1</v>
      </c>
      <c r="D48" s="99">
        <v>952.6</v>
      </c>
      <c r="E48" s="99">
        <v>968.8</v>
      </c>
      <c r="F48" s="99">
        <v>980.4</v>
      </c>
      <c r="G48" s="99">
        <v>993.3</v>
      </c>
      <c r="H48" s="100">
        <v>47.1</v>
      </c>
      <c r="I48" s="99">
        <v>42.6</v>
      </c>
      <c r="J48" s="99">
        <v>41.5</v>
      </c>
      <c r="K48" s="99">
        <v>43.3</v>
      </c>
      <c r="L48" s="99">
        <v>45.3</v>
      </c>
      <c r="M48" s="99">
        <v>47</v>
      </c>
      <c r="N48" s="100">
        <v>93.2</v>
      </c>
      <c r="O48" s="99">
        <v>91.7</v>
      </c>
      <c r="P48" s="99">
        <v>93.4</v>
      </c>
      <c r="Q48" s="99">
        <v>95</v>
      </c>
      <c r="R48" s="99">
        <v>96.5</v>
      </c>
      <c r="S48" s="99">
        <v>97.3</v>
      </c>
      <c r="T48" s="100">
        <v>198.2</v>
      </c>
      <c r="U48" s="99">
        <v>195.8</v>
      </c>
      <c r="V48" s="99">
        <v>197.8</v>
      </c>
      <c r="W48" s="99">
        <v>199.7</v>
      </c>
      <c r="X48" s="99">
        <v>201.3</v>
      </c>
      <c r="Y48" s="99">
        <v>203.8</v>
      </c>
      <c r="Z48" s="100">
        <v>17.5</v>
      </c>
      <c r="AA48" s="99">
        <v>17</v>
      </c>
      <c r="AB48" s="99">
        <v>17</v>
      </c>
      <c r="AC48" s="99">
        <v>17.2</v>
      </c>
      <c r="AD48" s="99">
        <v>17.100000000000001</v>
      </c>
      <c r="AE48" s="99">
        <v>17.100000000000001</v>
      </c>
      <c r="AF48" s="100">
        <v>168.7</v>
      </c>
      <c r="AG48" s="99">
        <v>170</v>
      </c>
      <c r="AH48" s="99">
        <v>173.5</v>
      </c>
      <c r="AI48" s="99">
        <v>178.4</v>
      </c>
      <c r="AJ48" s="99">
        <v>181.9</v>
      </c>
      <c r="AK48" s="99">
        <v>185.3</v>
      </c>
      <c r="AL48" s="100">
        <v>138.69999999999999</v>
      </c>
      <c r="AM48" s="99">
        <v>140.69999999999999</v>
      </c>
      <c r="AN48" s="99">
        <v>142.9</v>
      </c>
      <c r="AO48" s="99">
        <v>145.9</v>
      </c>
      <c r="AP48" s="99">
        <v>147</v>
      </c>
      <c r="AQ48" s="99">
        <v>148.4</v>
      </c>
      <c r="AR48" s="100">
        <v>117.5</v>
      </c>
      <c r="AS48" s="99">
        <v>117.6</v>
      </c>
      <c r="AT48" s="99">
        <v>118.4</v>
      </c>
      <c r="AU48" s="99">
        <v>120.9</v>
      </c>
      <c r="AV48" s="99">
        <v>122.6</v>
      </c>
      <c r="AW48" s="99">
        <v>124</v>
      </c>
      <c r="AX48" s="100">
        <v>168.5</v>
      </c>
      <c r="AY48" s="99">
        <v>169.6</v>
      </c>
      <c r="AZ48" s="99">
        <v>168.2</v>
      </c>
      <c r="BA48" s="99">
        <v>168.4</v>
      </c>
      <c r="BB48" s="99">
        <v>168.9</v>
      </c>
      <c r="BC48" s="99">
        <v>170.5</v>
      </c>
    </row>
    <row r="49" spans="1:55" x14ac:dyDescent="0.2">
      <c r="A49" s="21" t="s">
        <v>49</v>
      </c>
      <c r="B49" s="99">
        <v>366.7</v>
      </c>
      <c r="C49" s="99">
        <v>376</v>
      </c>
      <c r="D49" s="99">
        <v>396.6</v>
      </c>
      <c r="E49" s="99">
        <v>429</v>
      </c>
      <c r="F49" s="99">
        <v>443.7</v>
      </c>
      <c r="G49" s="99">
        <v>460.7</v>
      </c>
      <c r="H49" s="100">
        <v>27.9</v>
      </c>
      <c r="I49" s="99">
        <v>32.299999999999997</v>
      </c>
      <c r="J49" s="99">
        <v>41.5</v>
      </c>
      <c r="K49" s="99">
        <v>54.3</v>
      </c>
      <c r="L49" s="99">
        <v>58.599999999999994</v>
      </c>
      <c r="M49" s="99">
        <v>64.2</v>
      </c>
      <c r="N49" s="100">
        <v>23.5</v>
      </c>
      <c r="O49" s="99">
        <v>22.6</v>
      </c>
      <c r="P49" s="99">
        <v>23.8</v>
      </c>
      <c r="Q49" s="99">
        <v>25.2</v>
      </c>
      <c r="R49" s="99">
        <v>25.4</v>
      </c>
      <c r="S49" s="99">
        <v>26</v>
      </c>
      <c r="T49" s="100">
        <v>78</v>
      </c>
      <c r="U49" s="99">
        <v>80.599999999999994</v>
      </c>
      <c r="V49" s="99">
        <v>86.7</v>
      </c>
      <c r="W49" s="99">
        <v>96.7</v>
      </c>
      <c r="X49" s="99">
        <v>101.6</v>
      </c>
      <c r="Y49" s="99">
        <v>106.1</v>
      </c>
      <c r="Z49" s="100">
        <v>7.5</v>
      </c>
      <c r="AA49" s="99">
        <v>7.3</v>
      </c>
      <c r="AB49" s="99">
        <v>7.1</v>
      </c>
      <c r="AC49" s="99">
        <v>6.9</v>
      </c>
      <c r="AD49" s="99">
        <v>6.8</v>
      </c>
      <c r="AE49" s="99">
        <v>6.8</v>
      </c>
      <c r="AF49" s="100">
        <v>49.2</v>
      </c>
      <c r="AG49" s="99">
        <v>49</v>
      </c>
      <c r="AH49" s="99">
        <v>51</v>
      </c>
      <c r="AI49" s="99">
        <v>54.5</v>
      </c>
      <c r="AJ49" s="99">
        <v>57.1</v>
      </c>
      <c r="AK49" s="99">
        <v>60.1</v>
      </c>
      <c r="AL49" s="100">
        <v>53.3</v>
      </c>
      <c r="AM49" s="99">
        <v>55</v>
      </c>
      <c r="AN49" s="99">
        <v>56.2</v>
      </c>
      <c r="AO49" s="99">
        <v>57.7</v>
      </c>
      <c r="AP49" s="99">
        <v>58.8</v>
      </c>
      <c r="AQ49" s="99">
        <v>59.3</v>
      </c>
      <c r="AR49" s="100">
        <v>49.3</v>
      </c>
      <c r="AS49" s="99">
        <v>49.699999999999996</v>
      </c>
      <c r="AT49" s="99">
        <v>51.1</v>
      </c>
      <c r="AU49" s="99">
        <v>54.2</v>
      </c>
      <c r="AV49" s="99">
        <v>55.5</v>
      </c>
      <c r="AW49" s="99">
        <v>57.6</v>
      </c>
      <c r="AX49" s="100">
        <v>77.900000000000006</v>
      </c>
      <c r="AY49" s="99">
        <v>79.599999999999994</v>
      </c>
      <c r="AZ49" s="99">
        <v>79.099999999999994</v>
      </c>
      <c r="BA49" s="99">
        <v>79.400000000000006</v>
      </c>
      <c r="BB49" s="99">
        <v>79.900000000000006</v>
      </c>
      <c r="BC49" s="99">
        <v>80.599999999999994</v>
      </c>
    </row>
    <row r="50" spans="1:55" x14ac:dyDescent="0.2">
      <c r="A50" s="21" t="s">
        <v>50</v>
      </c>
      <c r="B50" s="99">
        <v>5072.5</v>
      </c>
      <c r="C50" s="99">
        <v>5036</v>
      </c>
      <c r="D50" s="99">
        <v>5105.2</v>
      </c>
      <c r="E50" s="99">
        <v>5198.3</v>
      </c>
      <c r="F50" s="99">
        <v>5263.1</v>
      </c>
      <c r="G50" s="99">
        <v>5330.7</v>
      </c>
      <c r="H50" s="100">
        <v>192.79999999999998</v>
      </c>
      <c r="I50" s="99">
        <v>180.10000000000002</v>
      </c>
      <c r="J50" s="99">
        <v>187.4</v>
      </c>
      <c r="K50" s="99">
        <v>192.5</v>
      </c>
      <c r="L50" s="99">
        <v>198.5</v>
      </c>
      <c r="M50" s="99">
        <v>208.9</v>
      </c>
      <c r="N50" s="100">
        <v>629.4</v>
      </c>
      <c r="O50" s="99">
        <v>620.5</v>
      </c>
      <c r="P50" s="99">
        <v>638.6</v>
      </c>
      <c r="Q50" s="99">
        <v>656.2</v>
      </c>
      <c r="R50" s="99">
        <v>662.8</v>
      </c>
      <c r="S50" s="99">
        <v>673</v>
      </c>
      <c r="T50" s="100">
        <v>967.2</v>
      </c>
      <c r="U50" s="99">
        <v>947.6</v>
      </c>
      <c r="V50" s="99">
        <v>957.7</v>
      </c>
      <c r="W50" s="99">
        <v>972.9</v>
      </c>
      <c r="X50" s="99">
        <v>982.1</v>
      </c>
      <c r="Y50" s="99">
        <v>993.1</v>
      </c>
      <c r="Z50" s="100">
        <v>80.8</v>
      </c>
      <c r="AA50" s="99">
        <v>77.599999999999994</v>
      </c>
      <c r="AB50" s="99">
        <v>76.099999999999994</v>
      </c>
      <c r="AC50" s="99">
        <v>75</v>
      </c>
      <c r="AD50" s="99">
        <v>75.2</v>
      </c>
      <c r="AE50" s="99">
        <v>72.599999999999994</v>
      </c>
      <c r="AF50" s="100">
        <v>896.5</v>
      </c>
      <c r="AG50" s="99">
        <v>902.5</v>
      </c>
      <c r="AH50" s="99">
        <v>929.8</v>
      </c>
      <c r="AI50" s="99">
        <v>953.6</v>
      </c>
      <c r="AJ50" s="99">
        <v>973.40000000000009</v>
      </c>
      <c r="AK50" s="99">
        <v>996.7</v>
      </c>
      <c r="AL50" s="100">
        <v>828.4</v>
      </c>
      <c r="AM50" s="99">
        <v>840.6</v>
      </c>
      <c r="AN50" s="99">
        <v>852.3</v>
      </c>
      <c r="AO50" s="99">
        <v>865.8</v>
      </c>
      <c r="AP50" s="99">
        <v>879.8</v>
      </c>
      <c r="AQ50" s="99">
        <v>889.8</v>
      </c>
      <c r="AR50" s="100">
        <v>685.5</v>
      </c>
      <c r="AS50" s="99">
        <v>681.3</v>
      </c>
      <c r="AT50" s="99">
        <v>690.8</v>
      </c>
      <c r="AU50" s="99">
        <v>712.5</v>
      </c>
      <c r="AV50" s="99">
        <v>729.5</v>
      </c>
      <c r="AW50" s="99">
        <v>737.9</v>
      </c>
      <c r="AX50" s="100">
        <v>792</v>
      </c>
      <c r="AY50" s="99">
        <v>785.7</v>
      </c>
      <c r="AZ50" s="99">
        <v>772.5</v>
      </c>
      <c r="BA50" s="99">
        <v>769.8</v>
      </c>
      <c r="BB50" s="99">
        <v>761.7</v>
      </c>
      <c r="BC50" s="99">
        <v>758.7</v>
      </c>
    </row>
    <row r="51" spans="1:55" x14ac:dyDescent="0.2">
      <c r="A51" s="21" t="s">
        <v>54</v>
      </c>
      <c r="B51" s="99">
        <v>403.7</v>
      </c>
      <c r="C51" s="99">
        <v>403.2</v>
      </c>
      <c r="D51" s="99">
        <v>407.5</v>
      </c>
      <c r="E51" s="99">
        <v>414</v>
      </c>
      <c r="F51" s="99">
        <v>417.7</v>
      </c>
      <c r="G51" s="99">
        <v>423.4</v>
      </c>
      <c r="H51" s="100">
        <v>21.8</v>
      </c>
      <c r="I51" s="99">
        <v>21</v>
      </c>
      <c r="J51" s="99">
        <v>21.1</v>
      </c>
      <c r="K51" s="99">
        <v>21.1</v>
      </c>
      <c r="L51" s="99">
        <v>21.4</v>
      </c>
      <c r="M51" s="99">
        <v>22.2</v>
      </c>
      <c r="N51" s="100">
        <v>37.700000000000003</v>
      </c>
      <c r="O51" s="99">
        <v>36.9</v>
      </c>
      <c r="P51" s="99">
        <v>39.200000000000003</v>
      </c>
      <c r="Q51" s="99">
        <v>41.2</v>
      </c>
      <c r="R51" s="99">
        <v>41.5</v>
      </c>
      <c r="S51" s="99">
        <v>42.4</v>
      </c>
      <c r="T51" s="100">
        <v>80.7</v>
      </c>
      <c r="U51" s="99">
        <v>80.599999999999994</v>
      </c>
      <c r="V51" s="99">
        <v>81.7</v>
      </c>
      <c r="W51" s="99">
        <v>83</v>
      </c>
      <c r="X51" s="99">
        <v>83.7</v>
      </c>
      <c r="Y51" s="99">
        <v>85.6</v>
      </c>
      <c r="Z51" s="100">
        <v>6.7</v>
      </c>
      <c r="AA51" s="99">
        <v>6.5</v>
      </c>
      <c r="AB51" s="99">
        <v>6.4</v>
      </c>
      <c r="AC51" s="99">
        <v>6.2</v>
      </c>
      <c r="AD51" s="99">
        <v>6</v>
      </c>
      <c r="AE51" s="99">
        <v>6.1</v>
      </c>
      <c r="AF51" s="100">
        <v>57.3</v>
      </c>
      <c r="AG51" s="99">
        <v>56.4</v>
      </c>
      <c r="AH51" s="99">
        <v>56.8</v>
      </c>
      <c r="AI51" s="99">
        <v>57.8</v>
      </c>
      <c r="AJ51" s="99">
        <v>59.2</v>
      </c>
      <c r="AK51" s="99">
        <v>59.7</v>
      </c>
      <c r="AL51" s="100">
        <v>63.2</v>
      </c>
      <c r="AM51" s="99">
        <v>64.5</v>
      </c>
      <c r="AN51" s="99">
        <v>65.3</v>
      </c>
      <c r="AO51" s="99">
        <v>67.099999999999994</v>
      </c>
      <c r="AP51" s="99">
        <v>68</v>
      </c>
      <c r="AQ51" s="99">
        <v>68.400000000000006</v>
      </c>
      <c r="AR51" s="100">
        <v>58.599999999999994</v>
      </c>
      <c r="AS51" s="99">
        <v>58.6</v>
      </c>
      <c r="AT51" s="99">
        <v>59</v>
      </c>
      <c r="AU51" s="99">
        <v>60.099999999999994</v>
      </c>
      <c r="AV51" s="99">
        <v>60.6</v>
      </c>
      <c r="AW51" s="99">
        <v>61.099999999999994</v>
      </c>
      <c r="AX51" s="100">
        <v>77.8</v>
      </c>
      <c r="AY51" s="99">
        <v>78.7</v>
      </c>
      <c r="AZ51" s="99">
        <v>78</v>
      </c>
      <c r="BA51" s="99">
        <v>77.5</v>
      </c>
      <c r="BB51" s="99">
        <v>77.3</v>
      </c>
      <c r="BC51" s="99">
        <v>77.900000000000006</v>
      </c>
    </row>
    <row r="52" spans="1:55" x14ac:dyDescent="0.2">
      <c r="A52" s="94" t="s">
        <v>58</v>
      </c>
      <c r="B52" s="95">
        <v>2741.1</v>
      </c>
      <c r="C52" s="95">
        <v>2725</v>
      </c>
      <c r="D52" s="95">
        <v>2751.8</v>
      </c>
      <c r="E52" s="95">
        <v>2780.5</v>
      </c>
      <c r="F52" s="95">
        <v>2809</v>
      </c>
      <c r="G52" s="95">
        <v>2845.1</v>
      </c>
      <c r="H52" s="96">
        <v>104.7</v>
      </c>
      <c r="I52" s="95">
        <v>97.5</v>
      </c>
      <c r="J52" s="95">
        <v>95.7</v>
      </c>
      <c r="K52" s="95">
        <v>97.1</v>
      </c>
      <c r="L52" s="95">
        <v>102.3</v>
      </c>
      <c r="M52" s="95">
        <v>107.8</v>
      </c>
      <c r="N52" s="96">
        <v>436.4</v>
      </c>
      <c r="O52" s="95">
        <v>430.5</v>
      </c>
      <c r="P52" s="95">
        <v>445</v>
      </c>
      <c r="Q52" s="95">
        <v>455.6</v>
      </c>
      <c r="R52" s="95">
        <v>457.5</v>
      </c>
      <c r="S52" s="95">
        <v>464.8</v>
      </c>
      <c r="T52" s="96">
        <v>517.29999999999995</v>
      </c>
      <c r="U52" s="95">
        <v>508.2</v>
      </c>
      <c r="V52" s="95">
        <v>510.6</v>
      </c>
      <c r="W52" s="95">
        <v>512.29999999999995</v>
      </c>
      <c r="X52" s="95">
        <v>517.70000000000005</v>
      </c>
      <c r="Y52" s="95">
        <v>524.70000000000005</v>
      </c>
      <c r="Z52" s="96">
        <v>48</v>
      </c>
      <c r="AA52" s="95">
        <v>46.7</v>
      </c>
      <c r="AB52" s="95">
        <v>46.8</v>
      </c>
      <c r="AC52" s="95">
        <v>46.5</v>
      </c>
      <c r="AD52" s="95">
        <v>47.2</v>
      </c>
      <c r="AE52" s="95">
        <v>47.8</v>
      </c>
      <c r="AF52" s="96">
        <v>416.79999999999995</v>
      </c>
      <c r="AG52" s="95">
        <v>426.5</v>
      </c>
      <c r="AH52" s="95">
        <v>438.5</v>
      </c>
      <c r="AI52" s="95">
        <v>445.20000000000005</v>
      </c>
      <c r="AJ52" s="95">
        <v>452.2</v>
      </c>
      <c r="AK52" s="95">
        <v>457</v>
      </c>
      <c r="AL52" s="96">
        <v>406.4</v>
      </c>
      <c r="AM52" s="95">
        <v>407.6</v>
      </c>
      <c r="AN52" s="95">
        <v>410.8</v>
      </c>
      <c r="AO52" s="95">
        <v>418.3</v>
      </c>
      <c r="AP52" s="95">
        <v>424.1</v>
      </c>
      <c r="AQ52" s="95">
        <v>429.7</v>
      </c>
      <c r="AR52" s="96">
        <v>390.79999999999995</v>
      </c>
      <c r="AS52" s="95">
        <v>388.4</v>
      </c>
      <c r="AT52" s="95">
        <v>389.6</v>
      </c>
      <c r="AU52" s="95">
        <v>394.7</v>
      </c>
      <c r="AV52" s="95">
        <v>398.9</v>
      </c>
      <c r="AW52" s="95">
        <v>402.1</v>
      </c>
      <c r="AX52" s="96">
        <v>420.8</v>
      </c>
      <c r="AY52" s="95">
        <v>419.7</v>
      </c>
      <c r="AZ52" s="95">
        <v>414.8</v>
      </c>
      <c r="BA52" s="95">
        <v>410.9</v>
      </c>
      <c r="BB52" s="95">
        <v>409.1</v>
      </c>
      <c r="BC52" s="95">
        <v>411.1</v>
      </c>
    </row>
    <row r="53" spans="1:55" x14ac:dyDescent="0.2">
      <c r="A53" s="21" t="s">
        <v>64</v>
      </c>
      <c r="B53" s="97">
        <f t="shared" ref="B53:AF53" si="124">SUM(B55:B63)</f>
        <v>24871.200000000001</v>
      </c>
      <c r="C53" s="97">
        <f t="shared" si="124"/>
        <v>24827.7</v>
      </c>
      <c r="D53" s="97">
        <f t="shared" si="124"/>
        <v>25080.400000000001</v>
      </c>
      <c r="E53" s="97">
        <f t="shared" ref="E53:F53" si="125">SUM(E55:E63)</f>
        <v>25373.4</v>
      </c>
      <c r="F53" s="97">
        <f t="shared" si="125"/>
        <v>25651.9</v>
      </c>
      <c r="G53" s="97">
        <f t="shared" ref="G53" si="126">SUM(G55:G63)</f>
        <v>25955.200000000001</v>
      </c>
      <c r="H53" s="98">
        <f t="shared" si="124"/>
        <v>967.9</v>
      </c>
      <c r="I53" s="97">
        <f t="shared" si="124"/>
        <v>923.69999999999993</v>
      </c>
      <c r="J53" s="97">
        <f t="shared" si="124"/>
        <v>946.69999999999993</v>
      </c>
      <c r="K53" s="97">
        <f t="shared" ref="K53:L53" si="127">SUM(K55:K63)</f>
        <v>965.3</v>
      </c>
      <c r="L53" s="97">
        <f t="shared" si="127"/>
        <v>992.8</v>
      </c>
      <c r="M53" s="97">
        <f t="shared" ref="M53" si="128">SUM(M55:M63)</f>
        <v>1026.0999999999999</v>
      </c>
      <c r="N53" s="98">
        <f t="shared" si="124"/>
        <v>1939.1999999999998</v>
      </c>
      <c r="O53" s="97">
        <f t="shared" si="124"/>
        <v>1879.6999999999998</v>
      </c>
      <c r="P53" s="97">
        <f t="shared" si="124"/>
        <v>1881.6</v>
      </c>
      <c r="Q53" s="97">
        <f t="shared" ref="Q53:R53" si="129">SUM(Q55:Q63)</f>
        <v>1876.3</v>
      </c>
      <c r="R53" s="97">
        <f t="shared" si="129"/>
        <v>1865.5999999999997</v>
      </c>
      <c r="S53" s="97">
        <f t="shared" ref="S53" si="130">SUM(S55:S63)</f>
        <v>1860.3000000000002</v>
      </c>
      <c r="T53" s="98">
        <f t="shared" si="124"/>
        <v>4572.3</v>
      </c>
      <c r="U53" s="97">
        <f t="shared" si="124"/>
        <v>4560.3999999999996</v>
      </c>
      <c r="V53" s="97">
        <f t="shared" si="124"/>
        <v>4613.6999999999989</v>
      </c>
      <c r="W53" s="97">
        <f t="shared" ref="W53:X53" si="131">SUM(W55:W63)</f>
        <v>4661.2000000000007</v>
      </c>
      <c r="X53" s="97">
        <f t="shared" si="131"/>
        <v>4695.7000000000007</v>
      </c>
      <c r="Y53" s="97">
        <f t="shared" ref="Y53" si="132">SUM(Y55:Y63)</f>
        <v>4752.3</v>
      </c>
      <c r="Z53" s="98">
        <f t="shared" si="124"/>
        <v>600.4</v>
      </c>
      <c r="AA53" s="97">
        <f t="shared" si="124"/>
        <v>577.9</v>
      </c>
      <c r="AB53" s="97">
        <f t="shared" si="124"/>
        <v>573.4</v>
      </c>
      <c r="AC53" s="97">
        <f t="shared" ref="AC53:AD53" si="133">SUM(AC55:AC63)</f>
        <v>578.20000000000005</v>
      </c>
      <c r="AD53" s="97">
        <f t="shared" si="133"/>
        <v>576.1</v>
      </c>
      <c r="AE53" s="97">
        <f t="shared" ref="AE53" si="134">SUM(AE55:AE63)</f>
        <v>575.79999999999995</v>
      </c>
      <c r="AF53" s="98">
        <f t="shared" si="124"/>
        <v>4907.2999999999993</v>
      </c>
      <c r="AG53" s="97">
        <f t="shared" ref="AG53:AZ53" si="135">SUM(AG55:AG63)</f>
        <v>4912.1000000000004</v>
      </c>
      <c r="AH53" s="97">
        <f t="shared" si="135"/>
        <v>5025.6000000000004</v>
      </c>
      <c r="AI53" s="97">
        <f t="shared" ref="AI53:AJ53" si="136">SUM(AI55:AI63)</f>
        <v>5119.3999999999996</v>
      </c>
      <c r="AJ53" s="97">
        <f t="shared" si="136"/>
        <v>5208.3999999999996</v>
      </c>
      <c r="AK53" s="97">
        <f t="shared" ref="AK53" si="137">SUM(AK55:AK63)</f>
        <v>5275.9</v>
      </c>
      <c r="AL53" s="98">
        <f t="shared" si="135"/>
        <v>4728.5</v>
      </c>
      <c r="AM53" s="97">
        <f t="shared" si="135"/>
        <v>4806.1000000000004</v>
      </c>
      <c r="AN53" s="97">
        <f t="shared" si="135"/>
        <v>4883.7</v>
      </c>
      <c r="AO53" s="97">
        <f t="shared" ref="AO53:AP53" si="138">SUM(AO55:AO63)</f>
        <v>4967</v>
      </c>
      <c r="AP53" s="97">
        <f t="shared" si="138"/>
        <v>5048.4000000000005</v>
      </c>
      <c r="AQ53" s="97">
        <f t="shared" ref="AQ53" si="139">SUM(AQ55:AQ63)</f>
        <v>5131.1000000000004</v>
      </c>
      <c r="AR53" s="98">
        <f t="shared" si="135"/>
        <v>3206.9</v>
      </c>
      <c r="AS53" s="97">
        <f t="shared" si="135"/>
        <v>3244.4</v>
      </c>
      <c r="AT53" s="97">
        <f t="shared" si="135"/>
        <v>3316.7999999999997</v>
      </c>
      <c r="AU53" s="97">
        <f t="shared" ref="AU53:AV53" si="140">SUM(AU55:AU63)</f>
        <v>3413</v>
      </c>
      <c r="AV53" s="97">
        <f t="shared" si="140"/>
        <v>3496</v>
      </c>
      <c r="AW53" s="97">
        <f t="shared" ref="AW53" si="141">SUM(AW55:AW63)</f>
        <v>3569.4</v>
      </c>
      <c r="AX53" s="98">
        <f t="shared" si="135"/>
        <v>3949.2</v>
      </c>
      <c r="AY53" s="97">
        <f t="shared" si="135"/>
        <v>3923.7</v>
      </c>
      <c r="AZ53" s="97">
        <f t="shared" si="135"/>
        <v>3839.2999999999997</v>
      </c>
      <c r="BA53" s="97">
        <f t="shared" ref="BA53:BB53" si="142">SUM(BA55:BA63)</f>
        <v>3793.4</v>
      </c>
      <c r="BB53" s="97">
        <f t="shared" si="142"/>
        <v>3769.3999999999996</v>
      </c>
      <c r="BC53" s="97">
        <f t="shared" ref="BC53" si="143">SUM(BC55:BC63)</f>
        <v>3765.0000000000005</v>
      </c>
    </row>
    <row r="54" spans="1:55" x14ac:dyDescent="0.2">
      <c r="A54" s="20" t="s">
        <v>61</v>
      </c>
      <c r="B54" s="97">
        <f t="shared" ref="B54:O54" si="144">(B53/B5)*100</f>
        <v>18.951940441809604</v>
      </c>
      <c r="C54" s="97">
        <f t="shared" si="144"/>
        <v>19.057915947035116</v>
      </c>
      <c r="D54" s="97">
        <f t="shared" si="144"/>
        <v>19.023073072313831</v>
      </c>
      <c r="E54" s="97">
        <f t="shared" ref="E54:F54" si="145">(E53/E5)*100</f>
        <v>18.920688420927043</v>
      </c>
      <c r="F54" s="97">
        <f t="shared" si="145"/>
        <v>18.807343485369486</v>
      </c>
      <c r="G54" s="97">
        <f t="shared" ref="G54" si="146">(G53/G5)*100</f>
        <v>18.667165316954591</v>
      </c>
      <c r="H54" s="98">
        <f t="shared" si="144"/>
        <v>15.543600449654729</v>
      </c>
      <c r="I54" s="97">
        <f t="shared" si="144"/>
        <v>15.142622950819669</v>
      </c>
      <c r="J54" s="97">
        <f t="shared" si="144"/>
        <v>14.93217665615142</v>
      </c>
      <c r="K54" s="97">
        <f t="shared" ref="K54:L54" si="147">(K53/K5)*100</f>
        <v>14.892008639308854</v>
      </c>
      <c r="L54" s="97">
        <f t="shared" si="147"/>
        <v>14.798032493665225</v>
      </c>
      <c r="M54" s="97">
        <f t="shared" ref="M54" si="148">(M53/M5)*100</f>
        <v>14.478622830534782</v>
      </c>
      <c r="N54" s="98">
        <f t="shared" si="144"/>
        <v>16.871411171045761</v>
      </c>
      <c r="O54" s="97">
        <f t="shared" si="144"/>
        <v>16.198724577731817</v>
      </c>
      <c r="P54" s="97">
        <f t="shared" ref="P54:AF54" si="149">(P53/P5)*100</f>
        <v>15.945762711864406</v>
      </c>
      <c r="Q54" s="97">
        <f t="shared" ref="Q54:R54" si="150">(Q53/Q5)*100</f>
        <v>15.69075096169928</v>
      </c>
      <c r="R54" s="97">
        <f t="shared" si="150"/>
        <v>15.438596491228068</v>
      </c>
      <c r="S54" s="97">
        <f t="shared" ref="S54" si="151">(S53/S5)*100</f>
        <v>15.121931393269389</v>
      </c>
      <c r="T54" s="98">
        <f t="shared" si="149"/>
        <v>18.183734340823225</v>
      </c>
      <c r="U54" s="97">
        <f t="shared" si="149"/>
        <v>17.957158607654748</v>
      </c>
      <c r="V54" s="97">
        <f t="shared" si="149"/>
        <v>17.803889789303078</v>
      </c>
      <c r="W54" s="97">
        <f t="shared" ref="W54:X54" si="152">(W53/W5)*100</f>
        <v>17.704345183834704</v>
      </c>
      <c r="X54" s="97">
        <f t="shared" si="152"/>
        <v>17.480827935373391</v>
      </c>
      <c r="Y54" s="97">
        <f t="shared" ref="Y54" si="153">(Y53/Y5)*100</f>
        <v>17.342894679220496</v>
      </c>
      <c r="Z54" s="98">
        <f t="shared" si="149"/>
        <v>21.793103448275861</v>
      </c>
      <c r="AA54" s="97">
        <f t="shared" si="149"/>
        <v>21.41957005189029</v>
      </c>
      <c r="AB54" s="97">
        <f t="shared" si="149"/>
        <v>21.268545994065281</v>
      </c>
      <c r="AC54" s="97">
        <f t="shared" ref="AC54:AD54" si="154">(AC53/AC5)*100</f>
        <v>21.566579634464752</v>
      </c>
      <c r="AD54" s="97">
        <f t="shared" si="154"/>
        <v>21.087115666178626</v>
      </c>
      <c r="AE54" s="97">
        <f t="shared" ref="AE54" si="155">(AE53/AE5)*100</f>
        <v>20.749549549549549</v>
      </c>
      <c r="AF54" s="98">
        <f t="shared" si="149"/>
        <v>20.173895169578621</v>
      </c>
      <c r="AG54" s="97">
        <f t="shared" ref="AG54:AT54" si="156">(AG53/AG5)*100</f>
        <v>19.790097095201645</v>
      </c>
      <c r="AH54" s="97">
        <f t="shared" si="156"/>
        <v>19.753940489760623</v>
      </c>
      <c r="AI54" s="97">
        <f t="shared" ref="AI54:AJ54" si="157">(AI53/AI5)*100</f>
        <v>19.629601226993863</v>
      </c>
      <c r="AJ54" s="97">
        <f t="shared" si="157"/>
        <v>19.490326684878191</v>
      </c>
      <c r="AK54" s="97">
        <f t="shared" ref="AK54" si="158">(AK53/AK5)*100</f>
        <v>19.130828921604177</v>
      </c>
      <c r="AL54" s="98">
        <f t="shared" si="156"/>
        <v>23.773252890899947</v>
      </c>
      <c r="AM54" s="97">
        <f t="shared" si="156"/>
        <v>23.794930191108033</v>
      </c>
      <c r="AN54" s="97">
        <f t="shared" si="156"/>
        <v>23.74416569428238</v>
      </c>
      <c r="AO54" s="97">
        <f t="shared" ref="AO54:AP54" si="159">(AO53/AO5)*100</f>
        <v>23.555913876505738</v>
      </c>
      <c r="AP54" s="97">
        <f t="shared" si="159"/>
        <v>23.581838565022423</v>
      </c>
      <c r="AQ54" s="97">
        <f t="shared" ref="AQ54" si="160">(AQ53/AQ5)*100</f>
        <v>23.437171698716487</v>
      </c>
      <c r="AR54" s="98">
        <f t="shared" si="156"/>
        <v>17.885666480758506</v>
      </c>
      <c r="AS54" s="97">
        <f t="shared" si="156"/>
        <v>17.893227443194355</v>
      </c>
      <c r="AT54" s="97">
        <f t="shared" si="156"/>
        <v>17.855297157622736</v>
      </c>
      <c r="AU54" s="97">
        <f t="shared" ref="AU54:AV54" si="161">(AU53/AU5)*100</f>
        <v>17.889715903134501</v>
      </c>
      <c r="AV54" s="97">
        <f t="shared" si="161"/>
        <v>17.809475292919004</v>
      </c>
      <c r="AW54" s="97">
        <f t="shared" ref="AW54" si="162">(AW53/AW5)*100</f>
        <v>17.682552263945308</v>
      </c>
      <c r="AX54" s="98">
        <f t="shared" ref="AX54:AZ54" si="163">(AX53/AX5)*100</f>
        <v>17.290718038528897</v>
      </c>
      <c r="AY54" s="97">
        <f t="shared" si="163"/>
        <v>17.356128632724378</v>
      </c>
      <c r="AZ54" s="97">
        <f t="shared" si="163"/>
        <v>17.224315836698072</v>
      </c>
      <c r="BA54" s="97">
        <f t="shared" ref="BA54:BB54" si="164">(BA53/BA5)*100</f>
        <v>17.052820858619917</v>
      </c>
      <c r="BB54" s="97">
        <f t="shared" si="164"/>
        <v>16.995355967356506</v>
      </c>
      <c r="BC54" s="97">
        <f t="shared" ref="BC54" si="165">(BC53/BC5)*100</f>
        <v>16.912986837967747</v>
      </c>
    </row>
    <row r="55" spans="1:55" x14ac:dyDescent="0.2">
      <c r="A55" s="21" t="s">
        <v>29</v>
      </c>
      <c r="B55" s="99">
        <v>1626.6</v>
      </c>
      <c r="C55" s="99">
        <v>1608</v>
      </c>
      <c r="D55" s="99">
        <v>1625.1</v>
      </c>
      <c r="E55" s="99">
        <v>1640.4</v>
      </c>
      <c r="F55" s="99">
        <v>1653.6</v>
      </c>
      <c r="G55" s="99">
        <v>1666.1</v>
      </c>
      <c r="H55" s="100">
        <v>55.2</v>
      </c>
      <c r="I55" s="99">
        <v>50.6</v>
      </c>
      <c r="J55" s="99">
        <v>52.1</v>
      </c>
      <c r="K55" s="99">
        <v>52.2</v>
      </c>
      <c r="L55" s="99">
        <v>54.300000000000004</v>
      </c>
      <c r="M55" s="99">
        <v>56.1</v>
      </c>
      <c r="N55" s="100">
        <v>170.5</v>
      </c>
      <c r="O55" s="99">
        <v>164.8</v>
      </c>
      <c r="P55" s="99">
        <v>165.5</v>
      </c>
      <c r="Q55" s="99">
        <v>164.2</v>
      </c>
      <c r="R55" s="99">
        <v>162.6</v>
      </c>
      <c r="S55" s="99">
        <v>159.69999999999999</v>
      </c>
      <c r="T55" s="100">
        <v>293.3</v>
      </c>
      <c r="U55" s="99">
        <v>289.8</v>
      </c>
      <c r="V55" s="99">
        <v>292.89999999999998</v>
      </c>
      <c r="W55" s="99">
        <v>295.8</v>
      </c>
      <c r="X55" s="99">
        <v>298.39999999999998</v>
      </c>
      <c r="Y55" s="99">
        <v>301.3</v>
      </c>
      <c r="Z55" s="100">
        <v>34.299999999999997</v>
      </c>
      <c r="AA55" s="99">
        <v>31.7</v>
      </c>
      <c r="AB55" s="99">
        <v>31.3</v>
      </c>
      <c r="AC55" s="99">
        <v>31.3</v>
      </c>
      <c r="AD55" s="99">
        <v>32.1</v>
      </c>
      <c r="AE55" s="99">
        <v>31.8</v>
      </c>
      <c r="AF55" s="100">
        <v>327.7</v>
      </c>
      <c r="AG55" s="99">
        <v>325.89999999999998</v>
      </c>
      <c r="AH55" s="99">
        <v>332.1</v>
      </c>
      <c r="AI55" s="99">
        <v>336.5</v>
      </c>
      <c r="AJ55" s="99">
        <v>337.29999999999995</v>
      </c>
      <c r="AK55" s="99">
        <v>340.4</v>
      </c>
      <c r="AL55" s="100">
        <v>302.39999999999998</v>
      </c>
      <c r="AM55" s="99">
        <v>306.89999999999998</v>
      </c>
      <c r="AN55" s="99">
        <v>313.3</v>
      </c>
      <c r="AO55" s="99">
        <v>317.60000000000002</v>
      </c>
      <c r="AP55" s="99">
        <v>321.2</v>
      </c>
      <c r="AQ55" s="99">
        <v>325</v>
      </c>
      <c r="AR55" s="100">
        <v>195</v>
      </c>
      <c r="AS55" s="99">
        <v>194.1</v>
      </c>
      <c r="AT55" s="99">
        <v>197.70000000000002</v>
      </c>
      <c r="AU55" s="99">
        <v>204.3</v>
      </c>
      <c r="AV55" s="99">
        <v>209.5</v>
      </c>
      <c r="AW55" s="99">
        <v>214</v>
      </c>
      <c r="AX55" s="100">
        <v>248.2</v>
      </c>
      <c r="AY55" s="99">
        <v>244.2</v>
      </c>
      <c r="AZ55" s="99">
        <v>240.3</v>
      </c>
      <c r="BA55" s="99">
        <v>238.5</v>
      </c>
      <c r="BB55" s="99">
        <v>238.2</v>
      </c>
      <c r="BC55" s="99">
        <v>237.9</v>
      </c>
    </row>
    <row r="56" spans="1:55" x14ac:dyDescent="0.2">
      <c r="A56" s="21" t="s">
        <v>37</v>
      </c>
      <c r="B56" s="99">
        <v>596.29999999999995</v>
      </c>
      <c r="C56" s="99">
        <v>593</v>
      </c>
      <c r="D56" s="99">
        <v>594.70000000000005</v>
      </c>
      <c r="E56" s="99">
        <v>598.1</v>
      </c>
      <c r="F56" s="99">
        <v>601.70000000000005</v>
      </c>
      <c r="G56" s="99">
        <v>604.4</v>
      </c>
      <c r="H56" s="100">
        <v>27.599999999999998</v>
      </c>
      <c r="I56" s="99">
        <v>26.9</v>
      </c>
      <c r="J56" s="99">
        <v>27.8</v>
      </c>
      <c r="K56" s="99">
        <v>28.1</v>
      </c>
      <c r="L56" s="99">
        <v>28</v>
      </c>
      <c r="M56" s="99">
        <v>28.3</v>
      </c>
      <c r="N56" s="100">
        <v>52.3</v>
      </c>
      <c r="O56" s="99">
        <v>50.8</v>
      </c>
      <c r="P56" s="99">
        <v>50.7</v>
      </c>
      <c r="Q56" s="99">
        <v>50.8</v>
      </c>
      <c r="R56" s="99">
        <v>50.4</v>
      </c>
      <c r="S56" s="99">
        <v>50.2</v>
      </c>
      <c r="T56" s="100">
        <v>118.8</v>
      </c>
      <c r="U56" s="99">
        <v>116.8</v>
      </c>
      <c r="V56" s="99">
        <v>117</v>
      </c>
      <c r="W56" s="99">
        <v>117.4</v>
      </c>
      <c r="X56" s="99">
        <v>118</v>
      </c>
      <c r="Y56" s="99">
        <v>119</v>
      </c>
      <c r="Z56" s="100">
        <v>9</v>
      </c>
      <c r="AA56" s="99">
        <v>8.6999999999999993</v>
      </c>
      <c r="AB56" s="99">
        <v>8.1999999999999993</v>
      </c>
      <c r="AC56" s="99">
        <v>7.9</v>
      </c>
      <c r="AD56" s="99">
        <v>7.6</v>
      </c>
      <c r="AE56" s="99">
        <v>7.5</v>
      </c>
      <c r="AF56" s="100">
        <v>87.4</v>
      </c>
      <c r="AG56" s="99">
        <v>87.6</v>
      </c>
      <c r="AH56" s="99">
        <v>89.1</v>
      </c>
      <c r="AI56" s="99">
        <v>89.7</v>
      </c>
      <c r="AJ56" s="99">
        <v>91.9</v>
      </c>
      <c r="AK56" s="99">
        <v>93.699999999999989</v>
      </c>
      <c r="AL56" s="100">
        <v>118.6</v>
      </c>
      <c r="AM56" s="99">
        <v>118.9</v>
      </c>
      <c r="AN56" s="99">
        <v>119.7</v>
      </c>
      <c r="AO56" s="99">
        <v>121.3</v>
      </c>
      <c r="AP56" s="99">
        <v>121.9</v>
      </c>
      <c r="AQ56" s="99">
        <v>122.4</v>
      </c>
      <c r="AR56" s="100">
        <v>78.900000000000006</v>
      </c>
      <c r="AS56" s="99">
        <v>79.400000000000006</v>
      </c>
      <c r="AT56" s="99">
        <v>80.099999999999994</v>
      </c>
      <c r="AU56" s="99">
        <v>81.599999999999994</v>
      </c>
      <c r="AV56" s="99">
        <v>83.4</v>
      </c>
      <c r="AW56" s="99">
        <v>83.5</v>
      </c>
      <c r="AX56" s="100">
        <v>103.7</v>
      </c>
      <c r="AY56" s="99">
        <v>104</v>
      </c>
      <c r="AZ56" s="99">
        <v>102.1</v>
      </c>
      <c r="BA56" s="99">
        <v>101.5</v>
      </c>
      <c r="BB56" s="99">
        <v>100.5</v>
      </c>
      <c r="BC56" s="99">
        <v>99.8</v>
      </c>
    </row>
    <row r="57" spans="1:55" x14ac:dyDescent="0.2">
      <c r="A57" s="21" t="s">
        <v>38</v>
      </c>
      <c r="B57" s="99">
        <v>3203.9</v>
      </c>
      <c r="C57" s="99">
        <v>3214.5</v>
      </c>
      <c r="D57" s="99">
        <v>3250.7</v>
      </c>
      <c r="E57" s="99">
        <v>3301.5</v>
      </c>
      <c r="F57" s="99">
        <v>3358.5</v>
      </c>
      <c r="G57" s="99">
        <v>3413.5</v>
      </c>
      <c r="H57" s="100">
        <v>112.7</v>
      </c>
      <c r="I57" s="99">
        <v>108.19999999999999</v>
      </c>
      <c r="J57" s="99">
        <v>111.8</v>
      </c>
      <c r="K57" s="99">
        <v>116.5</v>
      </c>
      <c r="L57" s="99">
        <v>123.3</v>
      </c>
      <c r="M57" s="99">
        <v>128.69999999999999</v>
      </c>
      <c r="N57" s="100">
        <v>259.2</v>
      </c>
      <c r="O57" s="99">
        <v>253</v>
      </c>
      <c r="P57" s="99">
        <v>252.6</v>
      </c>
      <c r="Q57" s="99">
        <v>252.2</v>
      </c>
      <c r="R57" s="99">
        <v>250.8</v>
      </c>
      <c r="S57" s="99">
        <v>249.7</v>
      </c>
      <c r="T57" s="100">
        <v>542.20000000000005</v>
      </c>
      <c r="U57" s="99">
        <v>543.6</v>
      </c>
      <c r="V57" s="99">
        <v>548.1</v>
      </c>
      <c r="W57" s="99">
        <v>551.29999999999995</v>
      </c>
      <c r="X57" s="99">
        <v>556</v>
      </c>
      <c r="Y57" s="99">
        <v>561.4</v>
      </c>
      <c r="Z57" s="100">
        <v>85.8</v>
      </c>
      <c r="AA57" s="99">
        <v>85</v>
      </c>
      <c r="AB57" s="99">
        <v>84.7</v>
      </c>
      <c r="AC57" s="99">
        <v>86.4</v>
      </c>
      <c r="AD57" s="99">
        <v>86.1</v>
      </c>
      <c r="AE57" s="99">
        <v>86.2</v>
      </c>
      <c r="AF57" s="100">
        <v>672</v>
      </c>
      <c r="AG57" s="99">
        <v>671.7</v>
      </c>
      <c r="AH57" s="99">
        <v>685.7</v>
      </c>
      <c r="AI57" s="99">
        <v>698.90000000000009</v>
      </c>
      <c r="AJ57" s="99">
        <v>713.3</v>
      </c>
      <c r="AK57" s="99">
        <v>725.3</v>
      </c>
      <c r="AL57" s="100">
        <v>675.3</v>
      </c>
      <c r="AM57" s="99">
        <v>687.7</v>
      </c>
      <c r="AN57" s="99">
        <v>698.2</v>
      </c>
      <c r="AO57" s="99">
        <v>710.8</v>
      </c>
      <c r="AP57" s="99">
        <v>723.4</v>
      </c>
      <c r="AQ57" s="99">
        <v>736.4</v>
      </c>
      <c r="AR57" s="100">
        <v>418.8</v>
      </c>
      <c r="AS57" s="99">
        <v>426</v>
      </c>
      <c r="AT57" s="99">
        <v>435</v>
      </c>
      <c r="AU57" s="99">
        <v>448.20000000000005</v>
      </c>
      <c r="AV57" s="99">
        <v>462.5</v>
      </c>
      <c r="AW57" s="99">
        <v>474.2</v>
      </c>
      <c r="AX57" s="100">
        <v>437.9</v>
      </c>
      <c r="AY57" s="99">
        <v>439.3</v>
      </c>
      <c r="AZ57" s="99">
        <v>434.7</v>
      </c>
      <c r="BA57" s="99">
        <v>437.2</v>
      </c>
      <c r="BB57" s="99">
        <v>443.1</v>
      </c>
      <c r="BC57" s="99">
        <v>451.7</v>
      </c>
    </row>
    <row r="58" spans="1:55" x14ac:dyDescent="0.2">
      <c r="A58" s="21" t="s">
        <v>45</v>
      </c>
      <c r="B58" s="99">
        <v>628.4</v>
      </c>
      <c r="C58" s="99">
        <v>624.79999999999995</v>
      </c>
      <c r="D58" s="99">
        <v>628.4</v>
      </c>
      <c r="E58" s="99">
        <v>634.79999999999995</v>
      </c>
      <c r="F58" s="99">
        <v>640.29999999999995</v>
      </c>
      <c r="G58" s="99">
        <v>647.79999999999995</v>
      </c>
      <c r="H58" s="100">
        <v>23.5</v>
      </c>
      <c r="I58" s="99">
        <v>22.299999999999997</v>
      </c>
      <c r="J58" s="99">
        <v>23</v>
      </c>
      <c r="K58" s="99">
        <v>23.099999999999998</v>
      </c>
      <c r="L58" s="99">
        <v>23.4</v>
      </c>
      <c r="M58" s="99">
        <v>24.3</v>
      </c>
      <c r="N58" s="100">
        <v>67.900000000000006</v>
      </c>
      <c r="O58" s="99">
        <v>65.8</v>
      </c>
      <c r="P58" s="99">
        <v>66.5</v>
      </c>
      <c r="Q58" s="99">
        <v>66</v>
      </c>
      <c r="R58" s="99">
        <v>66</v>
      </c>
      <c r="S58" s="99">
        <v>66.5</v>
      </c>
      <c r="T58" s="100">
        <v>133.9</v>
      </c>
      <c r="U58" s="99">
        <v>132.80000000000001</v>
      </c>
      <c r="V58" s="99">
        <v>134</v>
      </c>
      <c r="W58" s="99">
        <v>135.80000000000001</v>
      </c>
      <c r="X58" s="99">
        <v>136.5</v>
      </c>
      <c r="Y58" s="99">
        <v>136.69999999999999</v>
      </c>
      <c r="Z58" s="100">
        <v>12.3</v>
      </c>
      <c r="AA58" s="99">
        <v>11.4</v>
      </c>
      <c r="AB58" s="99">
        <v>11.4</v>
      </c>
      <c r="AC58" s="99">
        <v>12</v>
      </c>
      <c r="AD58" s="99">
        <v>11.9</v>
      </c>
      <c r="AE58" s="99">
        <v>12</v>
      </c>
      <c r="AF58" s="100">
        <v>99.4</v>
      </c>
      <c r="AG58" s="99">
        <v>99.4</v>
      </c>
      <c r="AH58" s="99">
        <v>100.8</v>
      </c>
      <c r="AI58" s="99">
        <v>103.1</v>
      </c>
      <c r="AJ58" s="99">
        <v>106</v>
      </c>
      <c r="AK58" s="99">
        <v>109.2</v>
      </c>
      <c r="AL58" s="100">
        <v>110.6</v>
      </c>
      <c r="AM58" s="99">
        <v>112.1</v>
      </c>
      <c r="AN58" s="99">
        <v>113.4</v>
      </c>
      <c r="AO58" s="99">
        <v>114.3</v>
      </c>
      <c r="AP58" s="99">
        <v>115</v>
      </c>
      <c r="AQ58" s="99">
        <v>115.9</v>
      </c>
      <c r="AR58" s="100">
        <v>84.2</v>
      </c>
      <c r="AS58" s="99">
        <v>85.2</v>
      </c>
      <c r="AT58" s="99">
        <v>87.3</v>
      </c>
      <c r="AU58" s="99">
        <v>88.9</v>
      </c>
      <c r="AV58" s="99">
        <v>91.2</v>
      </c>
      <c r="AW58" s="99">
        <v>92.800000000000011</v>
      </c>
      <c r="AX58" s="100">
        <v>96.5</v>
      </c>
      <c r="AY58" s="99">
        <v>95.9</v>
      </c>
      <c r="AZ58" s="99">
        <v>92</v>
      </c>
      <c r="BA58" s="99">
        <v>91.6</v>
      </c>
      <c r="BB58" s="99">
        <v>90.4</v>
      </c>
      <c r="BC58" s="99">
        <v>90.5</v>
      </c>
    </row>
    <row r="59" spans="1:55" x14ac:dyDescent="0.2">
      <c r="A59" s="21" t="s">
        <v>46</v>
      </c>
      <c r="B59" s="99">
        <v>3893.9</v>
      </c>
      <c r="C59" s="99">
        <v>3848.3</v>
      </c>
      <c r="D59" s="99">
        <v>3847.3</v>
      </c>
      <c r="E59" s="99">
        <v>3890.4</v>
      </c>
      <c r="F59" s="99">
        <v>3935.2</v>
      </c>
      <c r="G59" s="99">
        <v>3962.2</v>
      </c>
      <c r="H59" s="100">
        <v>140.1</v>
      </c>
      <c r="I59" s="99">
        <v>130.9</v>
      </c>
      <c r="J59" s="99">
        <v>131.20000000000002</v>
      </c>
      <c r="K59" s="99">
        <v>131.70000000000002</v>
      </c>
      <c r="L59" s="99">
        <v>138.9</v>
      </c>
      <c r="M59" s="99">
        <v>143.30000000000001</v>
      </c>
      <c r="N59" s="100">
        <v>266.3</v>
      </c>
      <c r="O59" s="99">
        <v>257.2</v>
      </c>
      <c r="P59" s="99">
        <v>251.5</v>
      </c>
      <c r="Q59" s="99">
        <v>245.3</v>
      </c>
      <c r="R59" s="99">
        <v>243.3</v>
      </c>
      <c r="S59" s="99">
        <v>242.6</v>
      </c>
      <c r="T59" s="100">
        <v>817.4</v>
      </c>
      <c r="U59" s="99">
        <v>808.1</v>
      </c>
      <c r="V59" s="99">
        <v>814.6</v>
      </c>
      <c r="W59" s="99">
        <v>821.7</v>
      </c>
      <c r="X59" s="99">
        <v>827.2</v>
      </c>
      <c r="Y59" s="99">
        <v>837.3</v>
      </c>
      <c r="Z59" s="100">
        <v>84.3</v>
      </c>
      <c r="AA59" s="99">
        <v>79.2</v>
      </c>
      <c r="AB59" s="99">
        <v>76.400000000000006</v>
      </c>
      <c r="AC59" s="99">
        <v>76.900000000000006</v>
      </c>
      <c r="AD59" s="99">
        <v>75.3</v>
      </c>
      <c r="AE59" s="99">
        <v>75.099999999999994</v>
      </c>
      <c r="AF59" s="100">
        <v>840.3</v>
      </c>
      <c r="AG59" s="99">
        <v>837.6</v>
      </c>
      <c r="AH59" s="99">
        <v>851.7</v>
      </c>
      <c r="AI59" s="99">
        <v>868.30000000000007</v>
      </c>
      <c r="AJ59" s="99">
        <v>884.8</v>
      </c>
      <c r="AK59" s="99">
        <v>881.9</v>
      </c>
      <c r="AL59" s="100">
        <v>595.4</v>
      </c>
      <c r="AM59" s="99">
        <v>598.70000000000005</v>
      </c>
      <c r="AN59" s="99">
        <v>603.9</v>
      </c>
      <c r="AO59" s="99">
        <v>618</v>
      </c>
      <c r="AP59" s="99">
        <v>629.29999999999995</v>
      </c>
      <c r="AQ59" s="99">
        <v>635.1</v>
      </c>
      <c r="AR59" s="100">
        <v>496</v>
      </c>
      <c r="AS59" s="99">
        <v>494.79999999999995</v>
      </c>
      <c r="AT59" s="99">
        <v>497</v>
      </c>
      <c r="AU59" s="99">
        <v>510.2</v>
      </c>
      <c r="AV59" s="99">
        <v>518.79999999999995</v>
      </c>
      <c r="AW59" s="99">
        <v>526.5</v>
      </c>
      <c r="AX59" s="100">
        <v>654.20000000000005</v>
      </c>
      <c r="AY59" s="99">
        <v>641.9</v>
      </c>
      <c r="AZ59" s="99">
        <v>621</v>
      </c>
      <c r="BA59" s="99">
        <v>618.29999999999995</v>
      </c>
      <c r="BB59" s="99">
        <v>617.70000000000005</v>
      </c>
      <c r="BC59" s="99">
        <v>620.5</v>
      </c>
    </row>
    <row r="60" spans="1:55" x14ac:dyDescent="0.2">
      <c r="A60" s="21" t="s">
        <v>48</v>
      </c>
      <c r="B60" s="99">
        <v>8545.6</v>
      </c>
      <c r="C60" s="99">
        <v>8557.9</v>
      </c>
      <c r="D60" s="99">
        <v>8684.2000000000007</v>
      </c>
      <c r="E60" s="99">
        <v>8809.2000000000007</v>
      </c>
      <c r="F60" s="99">
        <v>8940.6</v>
      </c>
      <c r="G60" s="99">
        <v>9083.9</v>
      </c>
      <c r="H60" s="100">
        <v>329.9</v>
      </c>
      <c r="I60" s="99">
        <v>311.90000000000003</v>
      </c>
      <c r="J60" s="99">
        <v>313.40000000000003</v>
      </c>
      <c r="K60" s="99">
        <v>319.7</v>
      </c>
      <c r="L60" s="99">
        <v>332.1</v>
      </c>
      <c r="M60" s="99">
        <v>344.8</v>
      </c>
      <c r="N60" s="100">
        <v>475.9</v>
      </c>
      <c r="O60" s="99">
        <v>457.1</v>
      </c>
      <c r="P60" s="99">
        <v>458.6</v>
      </c>
      <c r="Q60" s="99">
        <v>459.2</v>
      </c>
      <c r="R60" s="99">
        <v>456.1</v>
      </c>
      <c r="S60" s="99">
        <v>452.3</v>
      </c>
      <c r="T60" s="100">
        <v>1456.5</v>
      </c>
      <c r="U60" s="99">
        <v>1461.5</v>
      </c>
      <c r="V60" s="99">
        <v>1486.2</v>
      </c>
      <c r="W60" s="99">
        <v>1509.5</v>
      </c>
      <c r="X60" s="99">
        <v>1529.3</v>
      </c>
      <c r="Y60" s="99">
        <v>1555.2</v>
      </c>
      <c r="Z60" s="100">
        <v>259.5</v>
      </c>
      <c r="AA60" s="99">
        <v>253.2</v>
      </c>
      <c r="AB60" s="99">
        <v>255.2</v>
      </c>
      <c r="AC60" s="99">
        <v>259.10000000000002</v>
      </c>
      <c r="AD60" s="99">
        <v>261.60000000000002</v>
      </c>
      <c r="AE60" s="99">
        <v>264.3</v>
      </c>
      <c r="AF60" s="100">
        <v>1768.9</v>
      </c>
      <c r="AG60" s="99">
        <v>1769.3</v>
      </c>
      <c r="AH60" s="99">
        <v>1818.7</v>
      </c>
      <c r="AI60" s="99">
        <v>1854.6</v>
      </c>
      <c r="AJ60" s="99">
        <v>1884.5</v>
      </c>
      <c r="AK60" s="99">
        <v>1919.9</v>
      </c>
      <c r="AL60" s="100">
        <v>1654</v>
      </c>
      <c r="AM60" s="99">
        <v>1693.5</v>
      </c>
      <c r="AN60" s="99">
        <v>1729.4</v>
      </c>
      <c r="AO60" s="99">
        <v>1764.7</v>
      </c>
      <c r="AP60" s="99">
        <v>1808.3</v>
      </c>
      <c r="AQ60" s="99">
        <v>1848.5</v>
      </c>
      <c r="AR60" s="100">
        <v>1077.2</v>
      </c>
      <c r="AS60" s="99">
        <v>1100.0999999999999</v>
      </c>
      <c r="AT60" s="99">
        <v>1140.4000000000001</v>
      </c>
      <c r="AU60" s="99">
        <v>1183.7</v>
      </c>
      <c r="AV60" s="99">
        <v>1225.5999999999999</v>
      </c>
      <c r="AW60" s="99">
        <v>1262.3</v>
      </c>
      <c r="AX60" s="100">
        <v>1523.8</v>
      </c>
      <c r="AY60" s="99">
        <v>1511.2</v>
      </c>
      <c r="AZ60" s="99">
        <v>1482.3</v>
      </c>
      <c r="BA60" s="99">
        <v>1458.7</v>
      </c>
      <c r="BB60" s="99">
        <v>1443.3</v>
      </c>
      <c r="BC60" s="99">
        <v>1436.7</v>
      </c>
    </row>
    <row r="61" spans="1:55" x14ac:dyDescent="0.2">
      <c r="A61" s="21" t="s">
        <v>52</v>
      </c>
      <c r="B61" s="99">
        <v>5619.9</v>
      </c>
      <c r="C61" s="99">
        <v>5625.2</v>
      </c>
      <c r="D61" s="99">
        <v>5688.8</v>
      </c>
      <c r="E61" s="99">
        <v>5729.1</v>
      </c>
      <c r="F61" s="99">
        <v>5743.9</v>
      </c>
      <c r="G61" s="99">
        <v>5790.1</v>
      </c>
      <c r="H61" s="100">
        <v>246.9</v>
      </c>
      <c r="I61" s="99">
        <v>242.5</v>
      </c>
      <c r="J61" s="99">
        <v>256.60000000000002</v>
      </c>
      <c r="K61" s="99">
        <v>262.8</v>
      </c>
      <c r="L61" s="99">
        <v>261.60000000000002</v>
      </c>
      <c r="M61" s="99">
        <v>268.39999999999998</v>
      </c>
      <c r="N61" s="100">
        <v>574.1</v>
      </c>
      <c r="O61" s="99">
        <v>560</v>
      </c>
      <c r="P61" s="99">
        <v>565</v>
      </c>
      <c r="Q61" s="99">
        <v>567.20000000000005</v>
      </c>
      <c r="R61" s="99">
        <v>564.6</v>
      </c>
      <c r="S61" s="99">
        <v>567.20000000000005</v>
      </c>
      <c r="T61" s="100">
        <v>1080.8</v>
      </c>
      <c r="U61" s="99">
        <v>1079.2</v>
      </c>
      <c r="V61" s="99">
        <v>1091.0999999999999</v>
      </c>
      <c r="W61" s="99">
        <v>1099.5999999999999</v>
      </c>
      <c r="X61" s="99">
        <v>1100.7</v>
      </c>
      <c r="Y61" s="99">
        <v>1110.7</v>
      </c>
      <c r="Z61" s="100">
        <v>99.6</v>
      </c>
      <c r="AA61" s="99">
        <v>93.3</v>
      </c>
      <c r="AB61" s="99">
        <v>91.1</v>
      </c>
      <c r="AC61" s="99">
        <v>90.3</v>
      </c>
      <c r="AD61" s="99">
        <v>87.8</v>
      </c>
      <c r="AE61" s="99">
        <v>85.2</v>
      </c>
      <c r="AF61" s="100">
        <v>993.19999999999993</v>
      </c>
      <c r="AG61" s="99">
        <v>1000.9</v>
      </c>
      <c r="AH61" s="99">
        <v>1025.4000000000001</v>
      </c>
      <c r="AI61" s="99">
        <v>1042.5999999999999</v>
      </c>
      <c r="AJ61" s="99">
        <v>1061.2</v>
      </c>
      <c r="AK61" s="99">
        <v>1073.8</v>
      </c>
      <c r="AL61" s="100">
        <v>1112.9000000000001</v>
      </c>
      <c r="AM61" s="99">
        <v>1127.8</v>
      </c>
      <c r="AN61" s="99">
        <v>1144</v>
      </c>
      <c r="AO61" s="99">
        <v>1156.3</v>
      </c>
      <c r="AP61" s="99">
        <v>1163</v>
      </c>
      <c r="AQ61" s="99">
        <v>1180.3</v>
      </c>
      <c r="AR61" s="100">
        <v>744.2</v>
      </c>
      <c r="AS61" s="99">
        <v>750.90000000000009</v>
      </c>
      <c r="AT61" s="99">
        <v>764.2</v>
      </c>
      <c r="AU61" s="99">
        <v>778.1</v>
      </c>
      <c r="AV61" s="99">
        <v>784.40000000000009</v>
      </c>
      <c r="AW61" s="99">
        <v>792.6</v>
      </c>
      <c r="AX61" s="100">
        <v>768.2</v>
      </c>
      <c r="AY61" s="99">
        <v>770.6</v>
      </c>
      <c r="AZ61" s="99">
        <v>751.4</v>
      </c>
      <c r="BA61" s="99">
        <v>732.3</v>
      </c>
      <c r="BB61" s="99">
        <v>720.7</v>
      </c>
      <c r="BC61" s="99">
        <v>711.9</v>
      </c>
    </row>
    <row r="62" spans="1:55" x14ac:dyDescent="0.2">
      <c r="A62" s="21" t="s">
        <v>53</v>
      </c>
      <c r="B62" s="99">
        <v>459.4</v>
      </c>
      <c r="C62" s="99">
        <v>458</v>
      </c>
      <c r="D62" s="99">
        <v>460.5</v>
      </c>
      <c r="E62" s="99">
        <v>465.4</v>
      </c>
      <c r="F62" s="99">
        <v>471.5</v>
      </c>
      <c r="G62" s="99">
        <v>477.3</v>
      </c>
      <c r="H62" s="100">
        <v>17.399999999999999</v>
      </c>
      <c r="I62" s="99">
        <v>16.100000000000001</v>
      </c>
      <c r="J62" s="99">
        <v>15.899999999999999</v>
      </c>
      <c r="K62" s="99">
        <v>16.2</v>
      </c>
      <c r="L62" s="99">
        <v>16.3</v>
      </c>
      <c r="M62" s="99">
        <v>16.7</v>
      </c>
      <c r="N62" s="100">
        <v>41.8</v>
      </c>
      <c r="O62" s="99">
        <v>40.4</v>
      </c>
      <c r="P62" s="99">
        <v>40.1</v>
      </c>
      <c r="Q62" s="99">
        <v>39.6</v>
      </c>
      <c r="R62" s="99">
        <v>40</v>
      </c>
      <c r="S62" s="99">
        <v>40.9</v>
      </c>
      <c r="T62" s="100">
        <v>73.3</v>
      </c>
      <c r="U62" s="99">
        <v>72.7</v>
      </c>
      <c r="V62" s="99">
        <v>73.900000000000006</v>
      </c>
      <c r="W62" s="99">
        <v>74.599999999999994</v>
      </c>
      <c r="X62" s="99">
        <v>74.099999999999994</v>
      </c>
      <c r="Y62" s="99">
        <v>74.900000000000006</v>
      </c>
      <c r="Z62" s="100">
        <v>10.1</v>
      </c>
      <c r="AA62" s="99">
        <v>10</v>
      </c>
      <c r="AB62" s="99">
        <v>10.1</v>
      </c>
      <c r="AC62" s="99">
        <v>9.6</v>
      </c>
      <c r="AD62" s="99">
        <v>9</v>
      </c>
      <c r="AE62" s="99">
        <v>8.9</v>
      </c>
      <c r="AF62" s="100">
        <v>83.7</v>
      </c>
      <c r="AG62" s="99">
        <v>84.1</v>
      </c>
      <c r="AH62" s="99">
        <v>85.1</v>
      </c>
      <c r="AI62" s="99">
        <v>87.7</v>
      </c>
      <c r="AJ62" s="99">
        <v>91</v>
      </c>
      <c r="AK62" s="99">
        <v>93</v>
      </c>
      <c r="AL62" s="100">
        <v>100</v>
      </c>
      <c r="AM62" s="99">
        <v>101.4</v>
      </c>
      <c r="AN62" s="99">
        <v>102.3</v>
      </c>
      <c r="AO62" s="99">
        <v>103.3</v>
      </c>
      <c r="AP62" s="99">
        <v>104.6</v>
      </c>
      <c r="AQ62" s="99">
        <v>105</v>
      </c>
      <c r="AR62" s="100">
        <v>71.099999999999994</v>
      </c>
      <c r="AS62" s="99">
        <v>71.599999999999994</v>
      </c>
      <c r="AT62" s="99">
        <v>72.5</v>
      </c>
      <c r="AU62" s="99">
        <v>74.400000000000006</v>
      </c>
      <c r="AV62" s="99">
        <v>76.2</v>
      </c>
      <c r="AW62" s="99">
        <v>77.900000000000006</v>
      </c>
      <c r="AX62" s="100">
        <v>62.1</v>
      </c>
      <c r="AY62" s="99">
        <v>61.7</v>
      </c>
      <c r="AZ62" s="99">
        <v>60.6</v>
      </c>
      <c r="BA62" s="99">
        <v>60.1</v>
      </c>
      <c r="BB62" s="99">
        <v>60.2</v>
      </c>
      <c r="BC62" s="99">
        <v>60.1</v>
      </c>
    </row>
    <row r="63" spans="1:55" x14ac:dyDescent="0.2">
      <c r="A63" s="21" t="s">
        <v>56</v>
      </c>
      <c r="B63" s="99">
        <v>297.2</v>
      </c>
      <c r="C63" s="99">
        <v>298</v>
      </c>
      <c r="D63" s="99">
        <v>300.7</v>
      </c>
      <c r="E63" s="99">
        <v>304.5</v>
      </c>
      <c r="F63" s="99">
        <v>306.60000000000002</v>
      </c>
      <c r="G63" s="99">
        <v>309.89999999999998</v>
      </c>
      <c r="H63" s="100">
        <v>14.600000000000001</v>
      </c>
      <c r="I63" s="99">
        <v>14.3</v>
      </c>
      <c r="J63" s="99">
        <v>14.9</v>
      </c>
      <c r="K63" s="99">
        <v>15</v>
      </c>
      <c r="L63" s="99">
        <v>14.9</v>
      </c>
      <c r="M63" s="99">
        <v>15.5</v>
      </c>
      <c r="N63" s="100">
        <v>31.2</v>
      </c>
      <c r="O63" s="99">
        <v>30.6</v>
      </c>
      <c r="P63" s="99">
        <v>31.1</v>
      </c>
      <c r="Q63" s="99">
        <v>31.8</v>
      </c>
      <c r="R63" s="99">
        <v>31.8</v>
      </c>
      <c r="S63" s="99">
        <v>31.2</v>
      </c>
      <c r="T63" s="100">
        <v>56.1</v>
      </c>
      <c r="U63" s="99">
        <v>55.9</v>
      </c>
      <c r="V63" s="99">
        <v>55.9</v>
      </c>
      <c r="W63" s="99">
        <v>55.5</v>
      </c>
      <c r="X63" s="99">
        <v>55.5</v>
      </c>
      <c r="Y63" s="99">
        <v>55.8</v>
      </c>
      <c r="Z63" s="100">
        <v>5.5</v>
      </c>
      <c r="AA63" s="99">
        <v>5.4</v>
      </c>
      <c r="AB63" s="99">
        <v>5</v>
      </c>
      <c r="AC63" s="99">
        <v>4.7</v>
      </c>
      <c r="AD63" s="99">
        <v>4.7</v>
      </c>
      <c r="AE63" s="99">
        <v>4.8</v>
      </c>
      <c r="AF63" s="100">
        <v>34.700000000000003</v>
      </c>
      <c r="AG63" s="99">
        <v>35.599999999999994</v>
      </c>
      <c r="AH63" s="99">
        <v>37</v>
      </c>
      <c r="AI63" s="99">
        <v>38</v>
      </c>
      <c r="AJ63" s="99">
        <v>38.4</v>
      </c>
      <c r="AK63" s="99">
        <v>38.700000000000003</v>
      </c>
      <c r="AL63" s="100">
        <v>59.3</v>
      </c>
      <c r="AM63" s="99">
        <v>59.1</v>
      </c>
      <c r="AN63" s="99">
        <v>59.5</v>
      </c>
      <c r="AO63" s="99">
        <v>60.7</v>
      </c>
      <c r="AP63" s="99">
        <v>61.7</v>
      </c>
      <c r="AQ63" s="99">
        <v>62.5</v>
      </c>
      <c r="AR63" s="100">
        <v>41.5</v>
      </c>
      <c r="AS63" s="99">
        <v>42.3</v>
      </c>
      <c r="AT63" s="99">
        <v>42.6</v>
      </c>
      <c r="AU63" s="99">
        <v>43.6</v>
      </c>
      <c r="AV63" s="99">
        <v>44.4</v>
      </c>
      <c r="AW63" s="99">
        <v>45.599999999999994</v>
      </c>
      <c r="AX63" s="100">
        <v>54.6</v>
      </c>
      <c r="AY63" s="99">
        <v>54.9</v>
      </c>
      <c r="AZ63" s="99">
        <v>54.9</v>
      </c>
      <c r="BA63" s="99">
        <v>55.2</v>
      </c>
      <c r="BB63" s="99">
        <v>55.3</v>
      </c>
      <c r="BC63" s="99">
        <v>55.9</v>
      </c>
    </row>
    <row r="64" spans="1:55" x14ac:dyDescent="0.2">
      <c r="A64" s="101" t="s">
        <v>30</v>
      </c>
      <c r="B64" s="102">
        <v>701.6</v>
      </c>
      <c r="C64" s="102">
        <v>712.1</v>
      </c>
      <c r="D64" s="102">
        <v>726.2</v>
      </c>
      <c r="E64" s="102">
        <v>734.8</v>
      </c>
      <c r="F64" s="102">
        <v>748.3</v>
      </c>
      <c r="G64" s="102">
        <v>753.8</v>
      </c>
      <c r="H64" s="103">
        <v>11.6</v>
      </c>
      <c r="I64" s="102">
        <v>10.6</v>
      </c>
      <c r="J64" s="102">
        <v>12.1</v>
      </c>
      <c r="K64" s="102">
        <v>13.6</v>
      </c>
      <c r="L64" s="102">
        <v>14</v>
      </c>
      <c r="M64" s="102">
        <v>14.3</v>
      </c>
      <c r="N64" s="103">
        <v>1.3</v>
      </c>
      <c r="O64" s="102">
        <v>1.1000000000000001</v>
      </c>
      <c r="P64" s="102">
        <v>1.1000000000000001</v>
      </c>
      <c r="Q64" s="102">
        <v>1</v>
      </c>
      <c r="R64" s="102">
        <v>1</v>
      </c>
      <c r="S64" s="102">
        <v>1</v>
      </c>
      <c r="T64" s="103">
        <v>26.8</v>
      </c>
      <c r="U64" s="102">
        <v>27.3</v>
      </c>
      <c r="V64" s="102">
        <v>27.4</v>
      </c>
      <c r="W64" s="102">
        <v>28.1</v>
      </c>
      <c r="X64" s="102">
        <v>29.1</v>
      </c>
      <c r="Y64" s="102">
        <v>30.7</v>
      </c>
      <c r="Z64" s="103">
        <v>19.100000000000001</v>
      </c>
      <c r="AA64" s="102">
        <v>18.7</v>
      </c>
      <c r="AB64" s="102">
        <v>18.3</v>
      </c>
      <c r="AC64" s="102">
        <v>17.5</v>
      </c>
      <c r="AD64" s="102">
        <v>17</v>
      </c>
      <c r="AE64" s="102">
        <v>17.2</v>
      </c>
      <c r="AF64" s="103">
        <v>174.5</v>
      </c>
      <c r="AG64" s="102">
        <v>174.6</v>
      </c>
      <c r="AH64" s="102">
        <v>178</v>
      </c>
      <c r="AI64" s="102">
        <v>182.29999999999998</v>
      </c>
      <c r="AJ64" s="102">
        <v>184.9</v>
      </c>
      <c r="AK64" s="102">
        <v>188.10000000000002</v>
      </c>
      <c r="AL64" s="103">
        <v>105</v>
      </c>
      <c r="AM64" s="102">
        <v>107.9</v>
      </c>
      <c r="AN64" s="102">
        <v>112.9</v>
      </c>
      <c r="AO64" s="102">
        <v>115.7</v>
      </c>
      <c r="AP64" s="102">
        <v>124.8</v>
      </c>
      <c r="AQ64" s="102">
        <v>127.4</v>
      </c>
      <c r="AR64" s="103">
        <v>123</v>
      </c>
      <c r="AS64" s="102">
        <v>125.10000000000001</v>
      </c>
      <c r="AT64" s="102">
        <v>129.30000000000001</v>
      </c>
      <c r="AU64" s="102">
        <v>133.60000000000002</v>
      </c>
      <c r="AV64" s="102">
        <v>137.10000000000002</v>
      </c>
      <c r="AW64" s="102">
        <v>140.19999999999999</v>
      </c>
      <c r="AX64" s="103">
        <v>240.3</v>
      </c>
      <c r="AY64" s="102">
        <v>246.9</v>
      </c>
      <c r="AZ64" s="102">
        <v>247.1</v>
      </c>
      <c r="BA64" s="102">
        <v>243.1</v>
      </c>
      <c r="BB64" s="102">
        <v>240.4</v>
      </c>
      <c r="BC64" s="102">
        <v>234.9</v>
      </c>
    </row>
    <row r="65" spans="1:7" x14ac:dyDescent="0.2">
      <c r="B65" s="2"/>
      <c r="C65" s="2"/>
      <c r="D65" s="2"/>
      <c r="E65" s="2"/>
      <c r="F65" s="2"/>
      <c r="G65" s="2"/>
    </row>
    <row r="66" spans="1:7" x14ac:dyDescent="0.2">
      <c r="A66" s="90" t="s">
        <v>22</v>
      </c>
      <c r="B66" s="91" t="s">
        <v>75</v>
      </c>
    </row>
    <row r="67" spans="1:7" x14ac:dyDescent="0.2">
      <c r="B67" s="72" t="s">
        <v>74</v>
      </c>
    </row>
    <row r="68" spans="1:7" x14ac:dyDescent="0.2">
      <c r="B68" s="2" t="s">
        <v>76</v>
      </c>
    </row>
    <row r="69" spans="1:7" x14ac:dyDescent="0.2">
      <c r="A69" s="91"/>
    </row>
    <row r="70" spans="1:7" x14ac:dyDescent="0.2">
      <c r="B70" s="91" t="s">
        <v>70</v>
      </c>
    </row>
    <row r="71" spans="1:7" x14ac:dyDescent="0.2">
      <c r="B71" s="91" t="s">
        <v>71</v>
      </c>
    </row>
    <row r="72" spans="1:7" x14ac:dyDescent="0.2">
      <c r="B72" s="72" t="s">
        <v>74</v>
      </c>
    </row>
  </sheetData>
  <sortState ref="A5:CW64">
    <sortCondition ref="A6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14</vt:lpstr>
      <vt:lpstr>Non-Ag Employment</vt:lpstr>
      <vt:lpstr>'Table 14'!Print_Area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2013-04-22T18:17:35Z</cp:lastPrinted>
  <dcterms:created xsi:type="dcterms:W3CDTF">2000-03-02T15:04:17Z</dcterms:created>
  <dcterms:modified xsi:type="dcterms:W3CDTF">2015-06-08T20:47:54Z</dcterms:modified>
</cp:coreProperties>
</file>