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FactBooks\5_FacultyAdms\"/>
    </mc:Choice>
  </mc:AlternateContent>
  <bookViews>
    <workbookView xWindow="10785" yWindow="-15" windowWidth="10830" windowHeight="10155"/>
  </bookViews>
  <sheets>
    <sheet name="TABLE 87 (86)" sheetId="3" r:id="rId1"/>
    <sheet name="Salary Data" sheetId="1" r:id="rId2"/>
  </sheets>
  <definedNames>
    <definedName name="A">'Salary Data'!$DL$6</definedName>
    <definedName name="DATA">'Salary Data'!$A$1</definedName>
    <definedName name="NOTE">'Salary Data'!$R$36:$JJ$8170</definedName>
    <definedName name="_xlnm.Print_Area" localSheetId="0">'TABLE 87 (86)'!$A$1:$N$73</definedName>
    <definedName name="TABLE" localSheetId="0">'TABLE 87 (86)'!#REF!</definedName>
    <definedName name="TABLE">'Salary Data'!$A$1:$JJ$8170</definedName>
    <definedName name="TABLE_2" localSheetId="0">'TABLE 87 (86)'!#REF!</definedName>
  </definedNames>
  <calcPr calcId="152511"/>
</workbook>
</file>

<file path=xl/calcChain.xml><?xml version="1.0" encoding="utf-8"?>
<calcChain xmlns="http://schemas.openxmlformats.org/spreadsheetml/2006/main">
  <c r="M17" i="3" l="1"/>
  <c r="M29" i="3"/>
  <c r="M38" i="3"/>
  <c r="L20" i="3"/>
  <c r="L29" i="3"/>
  <c r="K53" i="3"/>
  <c r="J36" i="3"/>
  <c r="J35" i="3"/>
  <c r="J38" i="3"/>
  <c r="N46" i="3"/>
  <c r="N16" i="3"/>
  <c r="L13" i="3"/>
  <c r="M25" i="3"/>
  <c r="L32" i="3"/>
  <c r="L31" i="3"/>
  <c r="L38" i="3"/>
  <c r="L60" i="3"/>
  <c r="J62" i="3"/>
  <c r="M51" i="3"/>
  <c r="J54" i="3"/>
  <c r="K51" i="3"/>
  <c r="J46" i="3"/>
  <c r="K36" i="3"/>
  <c r="K29" i="3"/>
  <c r="J15" i="3"/>
  <c r="N66" i="3"/>
  <c r="N65" i="3"/>
  <c r="N64" i="3"/>
  <c r="N63" i="3"/>
  <c r="N62" i="3"/>
  <c r="N61" i="3"/>
  <c r="N60" i="3"/>
  <c r="N59" i="3"/>
  <c r="N58" i="3"/>
  <c r="N57" i="3"/>
  <c r="N55" i="3"/>
  <c r="N54" i="3"/>
  <c r="N53" i="3"/>
  <c r="N52" i="3"/>
  <c r="N51" i="3"/>
  <c r="N50" i="3"/>
  <c r="N49" i="3"/>
  <c r="N48" i="3"/>
  <c r="N47" i="3"/>
  <c r="N45" i="3"/>
  <c r="N44" i="3"/>
  <c r="N43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6" i="3"/>
  <c r="N25" i="3"/>
  <c r="N24" i="3"/>
  <c r="N23" i="3"/>
  <c r="N22" i="3"/>
  <c r="N21" i="3"/>
  <c r="N20" i="3"/>
  <c r="N19" i="3"/>
  <c r="N18" i="3"/>
  <c r="N17" i="3"/>
  <c r="N15" i="3"/>
  <c r="N14" i="3"/>
  <c r="N13" i="3"/>
  <c r="N12" i="3"/>
  <c r="N11" i="3"/>
  <c r="N10" i="3"/>
  <c r="N8" i="3"/>
  <c r="N7" i="3"/>
  <c r="H66" i="3"/>
  <c r="H65" i="3"/>
  <c r="H64" i="3"/>
  <c r="H63" i="3"/>
  <c r="H62" i="3"/>
  <c r="H61" i="3"/>
  <c r="H60" i="3"/>
  <c r="H59" i="3"/>
  <c r="H58" i="3"/>
  <c r="H57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8" i="3"/>
  <c r="H7" i="3"/>
  <c r="G66" i="3"/>
  <c r="G65" i="3"/>
  <c r="G64" i="3"/>
  <c r="G63" i="3"/>
  <c r="G62" i="3"/>
  <c r="G61" i="3"/>
  <c r="G60" i="3"/>
  <c r="G59" i="3"/>
  <c r="G58" i="3"/>
  <c r="G57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8" i="3"/>
  <c r="G7" i="3"/>
  <c r="M66" i="3"/>
  <c r="M65" i="3"/>
  <c r="M64" i="3"/>
  <c r="M63" i="3"/>
  <c r="M62" i="3"/>
  <c r="M61" i="3"/>
  <c r="M60" i="3"/>
  <c r="M59" i="3"/>
  <c r="M58" i="3"/>
  <c r="M57" i="3"/>
  <c r="M55" i="3"/>
  <c r="M54" i="3"/>
  <c r="M53" i="3"/>
  <c r="M52" i="3"/>
  <c r="M50" i="3"/>
  <c r="M49" i="3"/>
  <c r="M48" i="3"/>
  <c r="M47" i="3"/>
  <c r="M46" i="3"/>
  <c r="M45" i="3"/>
  <c r="M44" i="3"/>
  <c r="M43" i="3"/>
  <c r="M41" i="3"/>
  <c r="M40" i="3"/>
  <c r="M39" i="3"/>
  <c r="M37" i="3"/>
  <c r="M36" i="3"/>
  <c r="M35" i="3"/>
  <c r="M34" i="3"/>
  <c r="M33" i="3"/>
  <c r="M32" i="3"/>
  <c r="M31" i="3"/>
  <c r="M30" i="3"/>
  <c r="M28" i="3"/>
  <c r="M26" i="3"/>
  <c r="M24" i="3"/>
  <c r="M23" i="3"/>
  <c r="M22" i="3"/>
  <c r="M21" i="3"/>
  <c r="M20" i="3"/>
  <c r="M19" i="3"/>
  <c r="M18" i="3"/>
  <c r="M16" i="3"/>
  <c r="M15" i="3"/>
  <c r="M14" i="3"/>
  <c r="M13" i="3"/>
  <c r="M12" i="3"/>
  <c r="M11" i="3"/>
  <c r="M10" i="3"/>
  <c r="M8" i="3"/>
  <c r="M7" i="3"/>
  <c r="L66" i="3"/>
  <c r="L65" i="3"/>
  <c r="L64" i="3"/>
  <c r="L63" i="3"/>
  <c r="L62" i="3"/>
  <c r="L61" i="3"/>
  <c r="L59" i="3"/>
  <c r="L58" i="3"/>
  <c r="L57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1" i="3"/>
  <c r="L40" i="3"/>
  <c r="L39" i="3"/>
  <c r="L37" i="3"/>
  <c r="L36" i="3"/>
  <c r="L35" i="3"/>
  <c r="L34" i="3"/>
  <c r="L33" i="3"/>
  <c r="L30" i="3"/>
  <c r="L28" i="3"/>
  <c r="L26" i="3"/>
  <c r="L25" i="3"/>
  <c r="L24" i="3"/>
  <c r="L23" i="3"/>
  <c r="L22" i="3"/>
  <c r="L21" i="3"/>
  <c r="L19" i="3"/>
  <c r="L18" i="3"/>
  <c r="L17" i="3"/>
  <c r="L16" i="3"/>
  <c r="L15" i="3"/>
  <c r="L14" i="3"/>
  <c r="L12" i="3"/>
  <c r="L11" i="3"/>
  <c r="L10" i="3"/>
  <c r="L8" i="3"/>
  <c r="L7" i="3"/>
  <c r="F66" i="3"/>
  <c r="F65" i="3"/>
  <c r="F64" i="3"/>
  <c r="F63" i="3"/>
  <c r="F62" i="3"/>
  <c r="F61" i="3"/>
  <c r="F60" i="3"/>
  <c r="F59" i="3"/>
  <c r="F58" i="3"/>
  <c r="F57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8" i="3"/>
  <c r="F7" i="3"/>
  <c r="K66" i="3"/>
  <c r="K65" i="3"/>
  <c r="K64" i="3"/>
  <c r="K63" i="3"/>
  <c r="K62" i="3"/>
  <c r="K61" i="3"/>
  <c r="K60" i="3"/>
  <c r="K59" i="3"/>
  <c r="K58" i="3"/>
  <c r="K57" i="3"/>
  <c r="K55" i="3"/>
  <c r="K54" i="3"/>
  <c r="K52" i="3"/>
  <c r="K50" i="3"/>
  <c r="K49" i="3"/>
  <c r="K48" i="3"/>
  <c r="K47" i="3"/>
  <c r="K46" i="3"/>
  <c r="K45" i="3"/>
  <c r="K44" i="3"/>
  <c r="K43" i="3"/>
  <c r="K41" i="3"/>
  <c r="K40" i="3"/>
  <c r="K39" i="3"/>
  <c r="K38" i="3"/>
  <c r="K37" i="3"/>
  <c r="K35" i="3"/>
  <c r="K34" i="3"/>
  <c r="K33" i="3"/>
  <c r="K32" i="3"/>
  <c r="K31" i="3"/>
  <c r="K30" i="3"/>
  <c r="K28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8" i="3"/>
  <c r="K7" i="3"/>
  <c r="E66" i="3"/>
  <c r="E65" i="3"/>
  <c r="E64" i="3"/>
  <c r="E63" i="3"/>
  <c r="E62" i="3"/>
  <c r="E61" i="3"/>
  <c r="E60" i="3"/>
  <c r="E59" i="3"/>
  <c r="E58" i="3"/>
  <c r="E57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8" i="3"/>
  <c r="E7" i="3"/>
  <c r="J66" i="3"/>
  <c r="J65" i="3"/>
  <c r="J64" i="3"/>
  <c r="J63" i="3"/>
  <c r="J61" i="3"/>
  <c r="J60" i="3"/>
  <c r="J59" i="3"/>
  <c r="J58" i="3"/>
  <c r="J57" i="3"/>
  <c r="J55" i="3"/>
  <c r="J53" i="3"/>
  <c r="J52" i="3"/>
  <c r="J51" i="3"/>
  <c r="J50" i="3"/>
  <c r="J49" i="3"/>
  <c r="J48" i="3"/>
  <c r="J47" i="3"/>
  <c r="J45" i="3"/>
  <c r="J44" i="3"/>
  <c r="J43" i="3"/>
  <c r="J41" i="3"/>
  <c r="J40" i="3"/>
  <c r="J39" i="3"/>
  <c r="J37" i="3"/>
  <c r="J34" i="3"/>
  <c r="J33" i="3"/>
  <c r="J32" i="3"/>
  <c r="J31" i="3"/>
  <c r="J30" i="3"/>
  <c r="J29" i="3"/>
  <c r="J28" i="3"/>
  <c r="J26" i="3"/>
  <c r="J25" i="3"/>
  <c r="J24" i="3"/>
  <c r="J23" i="3"/>
  <c r="J22" i="3"/>
  <c r="J21" i="3"/>
  <c r="J20" i="3"/>
  <c r="J19" i="3"/>
  <c r="J18" i="3"/>
  <c r="J17" i="3"/>
  <c r="J16" i="3"/>
  <c r="J14" i="3"/>
  <c r="J13" i="3"/>
  <c r="J12" i="3"/>
  <c r="J11" i="3"/>
  <c r="J10" i="3"/>
  <c r="J8" i="3"/>
  <c r="J7" i="3"/>
  <c r="D66" i="3"/>
  <c r="D65" i="3"/>
  <c r="D64" i="3"/>
  <c r="D63" i="3"/>
  <c r="D62" i="3"/>
  <c r="D61" i="3"/>
  <c r="D60" i="3"/>
  <c r="D59" i="3"/>
  <c r="D58" i="3"/>
  <c r="D57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8" i="3"/>
  <c r="D7" i="3"/>
  <c r="I66" i="3" l="1"/>
  <c r="I65" i="3"/>
  <c r="I64" i="3"/>
  <c r="I63" i="3"/>
  <c r="I62" i="3"/>
  <c r="I61" i="3"/>
  <c r="I60" i="3"/>
  <c r="I59" i="3"/>
  <c r="I58" i="3"/>
  <c r="I57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8" i="3"/>
  <c r="I7" i="3"/>
  <c r="C66" i="3"/>
  <c r="C65" i="3"/>
  <c r="C64" i="3"/>
  <c r="C63" i="3"/>
  <c r="C62" i="3"/>
  <c r="C61" i="3"/>
  <c r="C60" i="3"/>
  <c r="C59" i="3"/>
  <c r="C58" i="3"/>
  <c r="C57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8" i="3"/>
  <c r="C7" i="3"/>
  <c r="F42" i="3" l="1"/>
  <c r="E42" i="3"/>
  <c r="D42" i="3"/>
  <c r="C42" i="3"/>
  <c r="C9" i="3" l="1"/>
  <c r="C27" i="3"/>
  <c r="D27" i="3"/>
  <c r="E27" i="3"/>
  <c r="F27" i="3"/>
  <c r="C56" i="3"/>
  <c r="D56" i="3"/>
  <c r="E9" i="3"/>
  <c r="F9" i="3"/>
  <c r="H27" i="3"/>
  <c r="H56" i="3"/>
  <c r="H42" i="3"/>
  <c r="G42" i="3"/>
  <c r="F56" i="3"/>
  <c r="E56" i="3"/>
  <c r="G9" i="3"/>
  <c r="H9" i="3"/>
  <c r="G27" i="3"/>
  <c r="G56" i="3"/>
  <c r="D9" i="3"/>
</calcChain>
</file>

<file path=xl/comments1.xml><?xml version="1.0" encoding="utf-8"?>
<comments xmlns="http://schemas.openxmlformats.org/spreadsheetml/2006/main">
  <authors>
    <author>jmarks</author>
    <author>Lisa Cowan</author>
  </authors>
  <commentList>
    <comment ref="N16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M17" authorId="1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Formula manually edited</t>
        </r>
      </text>
    </comment>
    <comment ref="L20" authorId="1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Formula manually edited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L29" authorId="1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Formula manually edited</t>
        </r>
      </text>
    </comment>
    <comment ref="M29" authorId="1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Formula manually edited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J35" authorId="1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Formula manually edited</t>
        </r>
      </text>
    </comment>
    <comment ref="J36" authorId="1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Formula manually edited</t>
        </r>
      </text>
    </comment>
    <comment ref="J38" authorId="1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Formula manually edited</t>
        </r>
      </text>
    </comment>
    <comment ref="M38" authorId="1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Formula manually edited</t>
        </r>
      </text>
    </comment>
    <comment ref="M51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  <comment ref="K53" authorId="1" shapeId="0">
      <text>
        <r>
          <rPr>
            <b/>
            <sz val="9"/>
            <color indexed="81"/>
            <rFont val="Tahoma"/>
            <charset val="1"/>
          </rPr>
          <t>Lisa Cowan:</t>
        </r>
        <r>
          <rPr>
            <sz val="9"/>
            <color indexed="81"/>
            <rFont val="Tahoma"/>
            <charset val="1"/>
          </rPr>
          <t xml:space="preserve">
Formula manually edited</t>
        </r>
      </text>
    </comment>
    <comment ref="L60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Note revised formula.</t>
        </r>
      </text>
    </comment>
  </commentList>
</comments>
</file>

<file path=xl/comments2.xml><?xml version="1.0" encoding="utf-8"?>
<comments xmlns="http://schemas.openxmlformats.org/spreadsheetml/2006/main">
  <authors>
    <author>JLM</author>
    <author>mloverde</author>
  </authors>
  <commentList>
    <comment ref="O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P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Q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R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S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T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AK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AL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M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N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G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BH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I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J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K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L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C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CD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E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F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G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H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Y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CZ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A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B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C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D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U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DV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W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X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Y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Z7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12" authorId="1" shapeId="0">
      <text>
        <r>
          <rPr>
            <b/>
            <sz val="8"/>
            <color indexed="81"/>
            <rFont val="Tahoma"/>
            <family val="2"/>
          </rPr>
          <t>from WebCASPAR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S12" authorId="1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</commentList>
</comments>
</file>

<file path=xl/sharedStrings.xml><?xml version="1.0" encoding="utf-8"?>
<sst xmlns="http://schemas.openxmlformats.org/spreadsheetml/2006/main" count="1332" uniqueCount="119">
  <si>
    <t>Average Salaries of Full-Time Faculty</t>
  </si>
  <si>
    <t>Public 4-year Institutions</t>
  </si>
  <si>
    <t>Four-Year 1</t>
  </si>
  <si>
    <t>1992-93</t>
  </si>
  <si>
    <t>1993-94</t>
  </si>
  <si>
    <t>1995-96</t>
  </si>
  <si>
    <t>1996-97</t>
  </si>
  <si>
    <t>U.S.</t>
  </si>
  <si>
    <t>SREB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</si>
  <si>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</si>
  <si>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</si>
  <si>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</si>
  <si>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</si>
  <si>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</si>
  <si>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</si>
  <si>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</si>
  <si>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</si>
  <si>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</si>
  <si>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</si>
  <si>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</si>
  <si>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</si>
  <si>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</si>
  <si>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</si>
  <si>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</si>
  <si>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1997-98</t>
  </si>
  <si>
    <t>Delaware</t>
  </si>
  <si>
    <t>Sources:</t>
  </si>
  <si>
    <t>SREB states</t>
  </si>
  <si>
    <t>1998-99</t>
  </si>
  <si>
    <t>NA</t>
  </si>
  <si>
    <t>Four-Year 2</t>
  </si>
  <si>
    <t>Four-Year 4</t>
  </si>
  <si>
    <t>Four-Year 5</t>
  </si>
  <si>
    <t>1999-00</t>
  </si>
  <si>
    <t xml:space="preserve">Four-Year 3 </t>
  </si>
  <si>
    <t xml:space="preserve">Four-Year 6 </t>
  </si>
  <si>
    <t>1994-95</t>
  </si>
  <si>
    <t>2000-01</t>
  </si>
  <si>
    <t>2001-02</t>
  </si>
  <si>
    <t xml:space="preserve"> </t>
  </si>
  <si>
    <t>2002-03</t>
  </si>
  <si>
    <t>2003-04</t>
  </si>
  <si>
    <t>All Faculty Ranks</t>
  </si>
  <si>
    <t>SREB-State Data Exchange.</t>
  </si>
  <si>
    <t>2004-05</t>
  </si>
  <si>
    <t>DE98- 20</t>
  </si>
  <si>
    <t>2005-06</t>
  </si>
  <si>
    <t>2006-07</t>
  </si>
  <si>
    <t>2007-08</t>
  </si>
  <si>
    <t>DE Salaries06 (#107)</t>
  </si>
  <si>
    <t>2008-09</t>
  </si>
  <si>
    <t>DE  Salaries07 (#107)</t>
  </si>
  <si>
    <t>DE  Salaries08 (#107)</t>
  </si>
  <si>
    <t>DE  Salaries09 (#107)</t>
  </si>
  <si>
    <t>2009-10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</si>
  <si>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</si>
  <si>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</si>
  <si>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</si>
  <si>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</si>
  <si>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</si>
  <si>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</si>
  <si>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</si>
  <si>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</si>
  <si>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</si>
  <si>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</si>
  <si>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</si>
  <si>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</si>
  <si>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</si>
  <si>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</si>
  <si>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</si>
  <si>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</si>
  <si>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</si>
  <si>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</si>
  <si>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</si>
  <si>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</si>
  <si>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</si>
  <si>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</si>
  <si>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</si>
  <si>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</si>
  <si>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</si>
  <si>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</si>
  <si>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</si>
  <si>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</si>
  <si>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</si>
  <si>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</si>
  <si>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</si>
  <si>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</si>
  <si>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</si>
  <si>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</si>
  <si>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</si>
  <si>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</si>
  <si>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</si>
  <si>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</si>
  <si>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DE Salaries06 (#107); IPEDS</t>
  </si>
  <si>
    <t xml:space="preserve">   as a percent of U.S.</t>
  </si>
  <si>
    <t>SREB Categories of Four-Year Colleges and Universities</t>
  </si>
  <si>
    <t>50 states and D.C.</t>
  </si>
  <si>
    <t>Average Salaries of Full-Time Instructional Faculty by Type of Public Four-Year College or University</t>
  </si>
  <si>
    <r>
      <t>SREB Categories of Four-Year Colleges and Universities</t>
    </r>
    <r>
      <rPr>
        <vertAlign val="superscript"/>
        <sz val="10"/>
        <rFont val="Arial"/>
        <family val="2"/>
      </rPr>
      <t>1</t>
    </r>
  </si>
  <si>
    <t>"NA" indicates not applicable. There was no institution of this type in at least one of the years.</t>
  </si>
  <si>
    <t>2010-11</t>
  </si>
  <si>
    <t>DE  Salaries11 (#143s); IPEDS</t>
  </si>
  <si>
    <t>DE  Salaries11 (#143s) for SREB; IPEDS for others</t>
  </si>
  <si>
    <t>2011-12</t>
  </si>
  <si>
    <t>DE  Salaries12 (#143s)</t>
  </si>
  <si>
    <t xml:space="preserve"> NA 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</si>
  <si>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Figures are not adjusted for inflation.</t>
    </r>
  </si>
  <si>
    <t>In order for this to profile the same group as the faculty salary averages, figures include all full-time faculty at public four-year colleges and universities except those at specialized institutions. (See Appendix A for examples.)</t>
  </si>
  <si>
    <t xml:space="preserve">SREB and the National Center for Education Statistics (NCES) treat two-year colleges awarding bachelor's degrees differently. NCES classifies two-year colleges awarding bachelor's degrees as four-year. SREB classifies them as two-year until they meet other criteria. (See Appendix A for definitions.) 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</si>
  <si>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SREB classifies four-year college into six categories based on the number of degrees awarded and number of subjects in which degrees are awarded. (See Appendix A.)</t>
    </r>
  </si>
  <si>
    <t>2012-13</t>
  </si>
  <si>
    <t>NOTE:  Salaries reported as 11-12 month appointments have been converted to 9-10 month equivalence by reducing the reported amounts by 2/11. This changed with 2012-13.</t>
  </si>
  <si>
    <t>2013-14</t>
  </si>
  <si>
    <t>Average for All Ranks of Faculty, 2013-14</t>
  </si>
  <si>
    <r>
      <t>Percent Change, 2008-09 to 2013-14</t>
    </r>
    <r>
      <rPr>
        <vertAlign val="superscript"/>
        <sz val="10"/>
        <rFont val="Arial"/>
        <family val="2"/>
      </rPr>
      <t>2</t>
    </r>
  </si>
  <si>
    <t xml:space="preserve"> July 2015</t>
  </si>
  <si>
    <t xml:space="preserve">Notes: </t>
  </si>
  <si>
    <t>SREB analysis of National Center for Education Statistics salary surveys — www.nces.ed.gov/ipeds.</t>
  </si>
  <si>
    <t>Table 87 (86)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</si>
</sst>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&quot;$&quot;#,##0"/>
  </numFmts>
  <fonts count="16">
    <font>
      <sz val="10"/>
      <name val="SWISS-C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0"/>
      <name val="Helvetica-Narrow"/>
      <family val="2"/>
    </font>
    <font>
      <sz val="8"/>
      <color indexed="81"/>
      <name val="Tahoma"/>
      <family val="2"/>
    </font>
    <font>
      <sz val="8"/>
      <name val="SWISS-C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0">
    <xf numFmtId="37" fontId="0" fillId="0" borderId="0" xfId="0" applyNumberFormat="1" applyAlignment="1"/>
    <xf numFmtId="37" fontId="2" fillId="0" borderId="0" xfId="0" applyNumberFormat="1" applyFont="1" applyFill="1" applyAlignment="1"/>
    <xf numFmtId="37" fontId="2" fillId="0" borderId="0" xfId="0" applyNumberFormat="1" applyFont="1" applyFill="1" applyAlignment="1" applyProtection="1"/>
    <xf numFmtId="37" fontId="2" fillId="0" borderId="0" xfId="0" applyNumberFormat="1" applyFont="1" applyFill="1" applyBorder="1" applyAlignment="1" applyProtection="1"/>
    <xf numFmtId="37" fontId="2" fillId="0" borderId="0" xfId="0" applyNumberFormat="1" applyFont="1" applyFill="1" applyAlignment="1" applyProtection="1">
      <alignment horizontal="left"/>
    </xf>
    <xf numFmtId="37" fontId="2" fillId="0" borderId="0" xfId="0" applyNumberFormat="1" applyFont="1" applyFill="1" applyAlignment="1" applyProtection="1">
      <alignment horizontal="fill"/>
    </xf>
    <xf numFmtId="37" fontId="2" fillId="0" borderId="0" xfId="0" applyNumberFormat="1" applyFont="1" applyFill="1" applyBorder="1" applyAlignment="1" applyProtection="1">
      <alignment horizontal="fill"/>
    </xf>
    <xf numFmtId="37" fontId="2" fillId="0" borderId="0" xfId="0" applyNumberFormat="1" applyFont="1" applyFill="1" applyAlignment="1" applyProtection="1">
      <alignment horizontal="right"/>
    </xf>
    <xf numFmtId="3" fontId="2" fillId="0" borderId="0" xfId="0" applyNumberFormat="1" applyFont="1" applyFill="1" applyAlignment="1" applyProtection="1">
      <alignment horizontal="right"/>
    </xf>
    <xf numFmtId="9" fontId="2" fillId="0" borderId="0" xfId="0" applyNumberFormat="1" applyFont="1" applyFill="1" applyAlignment="1" applyProtection="1">
      <alignment horizontal="right"/>
    </xf>
    <xf numFmtId="37" fontId="2" fillId="0" borderId="1" xfId="0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/>
    <xf numFmtId="37" fontId="2" fillId="0" borderId="2" xfId="0" applyNumberFormat="1" applyFont="1" applyFill="1" applyBorder="1" applyAlignment="1" applyProtection="1">
      <alignment horizontal="right"/>
    </xf>
    <xf numFmtId="37" fontId="3" fillId="0" borderId="0" xfId="0" applyNumberFormat="1" applyFont="1" applyFill="1" applyAlignment="1" applyProtection="1"/>
    <xf numFmtId="37" fontId="2" fillId="0" borderId="4" xfId="0" applyNumberFormat="1" applyFont="1" applyFill="1" applyBorder="1" applyAlignment="1" applyProtection="1">
      <alignment horizontal="right"/>
    </xf>
    <xf numFmtId="37" fontId="2" fillId="0" borderId="3" xfId="0" applyNumberFormat="1" applyFont="1" applyFill="1" applyBorder="1" applyAlignment="1"/>
    <xf numFmtId="37" fontId="2" fillId="0" borderId="5" xfId="0" applyNumberFormat="1" applyFont="1" applyFill="1" applyBorder="1" applyAlignment="1" applyProtection="1">
      <alignment horizontal="right"/>
    </xf>
    <xf numFmtId="3" fontId="2" fillId="0" borderId="5" xfId="0" applyNumberFormat="1" applyFont="1" applyFill="1" applyBorder="1" applyAlignment="1" applyProtection="1">
      <alignment horizontal="right"/>
    </xf>
    <xf numFmtId="9" fontId="2" fillId="0" borderId="5" xfId="0" applyNumberFormat="1" applyFont="1" applyFill="1" applyBorder="1" applyAlignment="1" applyProtection="1">
      <alignment horizontal="right"/>
    </xf>
    <xf numFmtId="37" fontId="2" fillId="0" borderId="1" xfId="0" applyNumberFormat="1" applyFont="1" applyFill="1" applyBorder="1" applyAlignment="1" applyProtection="1"/>
    <xf numFmtId="37" fontId="2" fillId="0" borderId="1" xfId="0" applyNumberFormat="1" applyFont="1" applyFill="1" applyBorder="1" applyAlignment="1"/>
    <xf numFmtId="3" fontId="5" fillId="0" borderId="0" xfId="2" applyNumberFormat="1" applyFont="1" applyFill="1" applyAlignment="1"/>
    <xf numFmtId="3" fontId="5" fillId="0" borderId="5" xfId="2" applyNumberFormat="1" applyFont="1" applyFill="1" applyBorder="1" applyAlignment="1"/>
    <xf numFmtId="37" fontId="2" fillId="0" borderId="6" xfId="0" applyNumberFormat="1" applyFont="1" applyFill="1" applyBorder="1" applyAlignment="1" applyProtection="1"/>
    <xf numFmtId="164" fontId="2" fillId="0" borderId="0" xfId="1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>
      <alignment horizontal="left"/>
    </xf>
    <xf numFmtId="37" fontId="2" fillId="0" borderId="9" xfId="0" applyNumberFormat="1" applyFont="1" applyFill="1" applyBorder="1" applyAlignment="1" applyProtection="1"/>
    <xf numFmtId="3" fontId="5" fillId="0" borderId="0" xfId="2" applyNumberFormat="1" applyFont="1" applyFill="1" applyBorder="1" applyAlignment="1"/>
    <xf numFmtId="9" fontId="2" fillId="0" borderId="0" xfId="0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7" fontId="2" fillId="0" borderId="0" xfId="0" quotePrefix="1" applyNumberFormat="1" applyFont="1" applyFill="1" applyBorder="1" applyAlignment="1" applyProtection="1">
      <alignment horizontal="right"/>
    </xf>
    <xf numFmtId="3" fontId="5" fillId="0" borderId="0" xfId="2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>
      <alignment horizontal="left"/>
    </xf>
    <xf numFmtId="3" fontId="2" fillId="0" borderId="0" xfId="2" applyNumberFormat="1" applyFont="1" applyBorder="1"/>
    <xf numFmtId="3" fontId="2" fillId="0" borderId="7" xfId="2" applyNumberFormat="1" applyFont="1" applyBorder="1"/>
    <xf numFmtId="37" fontId="3" fillId="0" borderId="5" xfId="0" applyNumberFormat="1" applyFont="1" applyFill="1" applyBorder="1" applyAlignment="1" applyProtection="1"/>
    <xf numFmtId="37" fontId="2" fillId="0" borderId="6" xfId="0" applyNumberFormat="1" applyFont="1" applyFill="1" applyBorder="1" applyAlignment="1" applyProtection="1">
      <alignment horizontal="right"/>
    </xf>
    <xf numFmtId="3" fontId="2" fillId="0" borderId="0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3" fontId="5" fillId="0" borderId="7" xfId="2" applyNumberFormat="1" applyFont="1" applyFill="1" applyBorder="1" applyAlignment="1"/>
    <xf numFmtId="3" fontId="8" fillId="0" borderId="0" xfId="0" quotePrefix="1" applyNumberFormat="1" applyFont="1" applyAlignment="1">
      <alignment horizontal="right" wrapText="1"/>
    </xf>
    <xf numFmtId="37" fontId="2" fillId="0" borderId="10" xfId="0" applyNumberFormat="1" applyFont="1" applyFill="1" applyBorder="1" applyAlignment="1" applyProtection="1">
      <alignment horizontal="right"/>
    </xf>
    <xf numFmtId="37" fontId="2" fillId="0" borderId="9" xfId="0" applyNumberFormat="1" applyFont="1" applyFill="1" applyBorder="1" applyAlignment="1" applyProtection="1">
      <alignment horizontal="left"/>
    </xf>
    <xf numFmtId="37" fontId="2" fillId="0" borderId="11" xfId="0" applyNumberFormat="1" applyFont="1" applyFill="1" applyBorder="1" applyAlignment="1" applyProtection="1">
      <alignment horizontal="left"/>
    </xf>
    <xf numFmtId="37" fontId="2" fillId="0" borderId="2" xfId="0" quotePrefix="1" applyNumberFormat="1" applyFont="1" applyFill="1" applyBorder="1" applyAlignment="1" applyProtection="1">
      <alignment horizontal="right"/>
    </xf>
    <xf numFmtId="37" fontId="2" fillId="0" borderId="13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left"/>
    </xf>
    <xf numFmtId="3" fontId="2" fillId="0" borderId="0" xfId="0" applyNumberFormat="1" applyFont="1" applyFill="1" applyBorder="1" applyAlignment="1"/>
    <xf numFmtId="3" fontId="2" fillId="0" borderId="1" xfId="0" applyNumberFormat="1" applyFont="1" applyFill="1" applyBorder="1" applyAlignment="1"/>
    <xf numFmtId="3" fontId="2" fillId="0" borderId="9" xfId="0" applyNumberFormat="1" applyFont="1" applyFill="1" applyBorder="1" applyAlignment="1"/>
    <xf numFmtId="3" fontId="2" fillId="0" borderId="5" xfId="0" applyNumberFormat="1" applyFont="1" applyFill="1" applyBorder="1" applyAlignment="1"/>
    <xf numFmtId="3" fontId="2" fillId="0" borderId="5" xfId="0" applyNumberFormat="1" applyFont="1" applyFill="1" applyBorder="1" applyAlignment="1">
      <alignment horizontal="left"/>
    </xf>
    <xf numFmtId="3" fontId="2" fillId="0" borderId="6" xfId="0" applyNumberFormat="1" applyFont="1" applyFill="1" applyBorder="1" applyAlignment="1"/>
    <xf numFmtId="3" fontId="2" fillId="0" borderId="0" xfId="0" applyNumberFormat="1" applyFont="1" applyFill="1" applyBorder="1" applyAlignment="1">
      <alignment horizontal="left"/>
    </xf>
    <xf numFmtId="37" fontId="2" fillId="0" borderId="9" xfId="0" applyNumberFormat="1" applyFont="1" applyFill="1" applyBorder="1" applyAlignment="1" applyProtection="1">
      <alignment horizontal="right"/>
    </xf>
    <xf numFmtId="3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Fill="1" applyBorder="1" applyAlignment="1" applyProtection="1">
      <alignment horizontal="right"/>
    </xf>
    <xf numFmtId="37" fontId="2" fillId="0" borderId="11" xfId="0" applyNumberFormat="1" applyFont="1" applyFill="1" applyBorder="1" applyAlignment="1" applyProtection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 applyProtection="1">
      <alignment horizontal="right"/>
    </xf>
    <xf numFmtId="164" fontId="2" fillId="0" borderId="0" xfId="1" applyNumberFormat="1" applyFont="1" applyBorder="1" applyAlignment="1" applyProtection="1">
      <alignment horizontal="right"/>
    </xf>
    <xf numFmtId="164" fontId="2" fillId="0" borderId="1" xfId="1" applyNumberFormat="1" applyFont="1" applyBorder="1" applyAlignment="1" applyProtection="1">
      <alignment horizontal="right"/>
    </xf>
    <xf numFmtId="164" fontId="2" fillId="0" borderId="1" xfId="1" applyNumberFormat="1" applyFont="1" applyFill="1" applyBorder="1" applyAlignment="1" applyProtection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5" fillId="0" borderId="7" xfId="1" applyNumberFormat="1" applyFont="1" applyFill="1" applyBorder="1" applyAlignment="1">
      <alignment horizontal="right"/>
    </xf>
    <xf numFmtId="3" fontId="2" fillId="0" borderId="7" xfId="0" applyNumberFormat="1" applyFont="1" applyBorder="1" applyAlignment="1"/>
    <xf numFmtId="37" fontId="2" fillId="0" borderId="0" xfId="0" applyNumberFormat="1" applyFont="1" applyAlignment="1">
      <alignment horizontal="lef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7" fontId="2" fillId="0" borderId="0" xfId="0" applyNumberFormat="1" applyFont="1" applyAlignment="1"/>
    <xf numFmtId="37" fontId="2" fillId="0" borderId="7" xfId="0" applyNumberFormat="1" applyFont="1" applyBorder="1" applyAlignment="1"/>
    <xf numFmtId="37" fontId="2" fillId="0" borderId="7" xfId="0" applyNumberFormat="1" applyFont="1" applyBorder="1" applyAlignment="1">
      <alignment horizontal="centerContinuous"/>
    </xf>
    <xf numFmtId="37" fontId="2" fillId="0" borderId="10" xfId="0" applyNumberFormat="1" applyFont="1" applyBorder="1" applyAlignment="1">
      <alignment horizontal="centerContinuous"/>
    </xf>
    <xf numFmtId="37" fontId="2" fillId="0" borderId="1" xfId="0" applyNumberFormat="1" applyFont="1" applyBorder="1" applyAlignment="1">
      <alignment horizontal="centerContinuous"/>
    </xf>
    <xf numFmtId="37" fontId="2" fillId="0" borderId="6" xfId="0" applyNumberFormat="1" applyFont="1" applyBorder="1" applyAlignment="1">
      <alignment horizontal="centerContinuous"/>
    </xf>
    <xf numFmtId="37" fontId="2" fillId="0" borderId="8" xfId="0" applyNumberFormat="1" applyFont="1" applyBorder="1" applyAlignment="1">
      <alignment horizontal="center"/>
    </xf>
    <xf numFmtId="37" fontId="2" fillId="0" borderId="8" xfId="0" applyNumberFormat="1" applyFont="1" applyBorder="1" applyAlignment="1">
      <alignment horizontal="right"/>
    </xf>
    <xf numFmtId="37" fontId="2" fillId="0" borderId="12" xfId="0" applyNumberFormat="1" applyFont="1" applyBorder="1" applyAlignment="1">
      <alignment horizontal="center"/>
    </xf>
    <xf numFmtId="5" fontId="2" fillId="0" borderId="1" xfId="2" applyNumberFormat="1" applyFont="1" applyFill="1" applyBorder="1" applyAlignment="1">
      <alignment horizontal="right"/>
    </xf>
    <xf numFmtId="165" fontId="2" fillId="0" borderId="6" xfId="1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5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Alignment="1">
      <alignment horizontal="right"/>
    </xf>
    <xf numFmtId="3" fontId="2" fillId="2" borderId="0" xfId="0" applyNumberFormat="1" applyFont="1" applyFill="1" applyAlignment="1"/>
    <xf numFmtId="3" fontId="2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165" fontId="2" fillId="2" borderId="5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5" fontId="2" fillId="2" borderId="0" xfId="1" applyNumberFormat="1" applyFont="1" applyFill="1" applyAlignment="1">
      <alignment horizontal="center"/>
    </xf>
    <xf numFmtId="3" fontId="2" fillId="0" borderId="0" xfId="0" applyNumberFormat="1" applyFont="1" applyAlignment="1"/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65" fontId="2" fillId="0" borderId="5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3" fontId="2" fillId="2" borderId="0" xfId="0" applyNumberFormat="1" applyFont="1" applyFill="1" applyBorder="1" applyAlignment="1"/>
    <xf numFmtId="3" fontId="2" fillId="0" borderId="1" xfId="0" applyNumberFormat="1" applyFont="1" applyBorder="1" applyAlignment="1"/>
    <xf numFmtId="3" fontId="2" fillId="0" borderId="1" xfId="0" applyNumberFormat="1" applyFont="1" applyBorder="1" applyAlignment="1">
      <alignment horizontal="right"/>
    </xf>
    <xf numFmtId="165" fontId="2" fillId="0" borderId="6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3" fontId="2" fillId="2" borderId="0" xfId="0" applyNumberFormat="1" applyFont="1" applyFill="1" applyAlignment="1">
      <alignment horizontal="left"/>
    </xf>
    <xf numFmtId="3" fontId="2" fillId="2" borderId="1" xfId="0" applyNumberFormat="1" applyFont="1" applyFill="1" applyBorder="1" applyAlignment="1"/>
    <xf numFmtId="3" fontId="2" fillId="2" borderId="1" xfId="0" applyNumberFormat="1" applyFont="1" applyFill="1" applyBorder="1" applyAlignment="1">
      <alignment horizontal="right"/>
    </xf>
    <xf numFmtId="165" fontId="2" fillId="2" borderId="6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3" fontId="2" fillId="2" borderId="9" xfId="0" applyNumberFormat="1" applyFont="1" applyFill="1" applyBorder="1" applyAlignment="1"/>
    <xf numFmtId="3" fontId="2" fillId="2" borderId="9" xfId="0" applyNumberFormat="1" applyFont="1" applyFill="1" applyBorder="1" applyAlignment="1">
      <alignment horizontal="right"/>
    </xf>
    <xf numFmtId="165" fontId="2" fillId="2" borderId="11" xfId="1" applyNumberFormat="1" applyFont="1" applyFill="1" applyBorder="1" applyAlignment="1">
      <alignment horizontal="center"/>
    </xf>
    <xf numFmtId="165" fontId="2" fillId="2" borderId="9" xfId="1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vertical="top"/>
    </xf>
    <xf numFmtId="37" fontId="2" fillId="0" borderId="0" xfId="0" applyNumberFormat="1" applyFont="1" applyFill="1" applyBorder="1" applyAlignment="1">
      <alignment horizontal="right" vertical="top"/>
    </xf>
    <xf numFmtId="37" fontId="2" fillId="0" borderId="0" xfId="0" applyNumberFormat="1" applyFont="1" applyFill="1" applyBorder="1" applyAlignment="1">
      <alignment horizontal="center" vertical="top"/>
    </xf>
    <xf numFmtId="37" fontId="11" fillId="0" borderId="0" xfId="0" applyNumberFormat="1" applyFont="1" applyFill="1" applyBorder="1" applyAlignment="1">
      <alignment horizontal="right" vertical="top"/>
    </xf>
    <xf numFmtId="37" fontId="11" fillId="0" borderId="0" xfId="0" applyNumberFormat="1" applyFont="1" applyFill="1" applyBorder="1" applyAlignment="1">
      <alignment horizontal="center" vertical="top"/>
    </xf>
    <xf numFmtId="37" fontId="11" fillId="0" borderId="0" xfId="0" applyNumberFormat="1" applyFont="1" applyFill="1" applyAlignment="1">
      <alignment vertical="top"/>
    </xf>
    <xf numFmtId="37" fontId="11" fillId="0" borderId="0" xfId="0" applyNumberFormat="1" applyFont="1" applyFill="1" applyAlignment="1">
      <alignment horizontal="right" vertical="top"/>
    </xf>
    <xf numFmtId="37" fontId="11" fillId="0" borderId="0" xfId="0" applyNumberFormat="1" applyFont="1" applyFill="1" applyAlignment="1">
      <alignment horizontal="center" vertical="top"/>
    </xf>
    <xf numFmtId="37" fontId="2" fillId="0" borderId="0" xfId="0" applyNumberFormat="1" applyFont="1" applyFill="1" applyAlignment="1">
      <alignment horizontal="left" vertical="top"/>
    </xf>
    <xf numFmtId="37" fontId="2" fillId="0" borderId="0" xfId="0" applyNumberFormat="1" applyFont="1" applyFill="1" applyAlignment="1">
      <alignment horizontal="right" vertical="top"/>
    </xf>
    <xf numFmtId="37" fontId="2" fillId="0" borderId="0" xfId="0" applyNumberFormat="1" applyFont="1" applyFill="1" applyAlignment="1">
      <alignment horizontal="center" vertical="top"/>
    </xf>
    <xf numFmtId="37" fontId="2" fillId="0" borderId="0" xfId="0" applyNumberFormat="1" applyFont="1" applyAlignment="1">
      <alignment horizontal="left" vertical="top"/>
    </xf>
    <xf numFmtId="37" fontId="2" fillId="0" borderId="0" xfId="0" applyNumberFormat="1" applyFont="1" applyBorder="1" applyAlignment="1">
      <alignment horizontal="right" vertical="top"/>
    </xf>
    <xf numFmtId="37" fontId="2" fillId="0" borderId="0" xfId="0" applyNumberFormat="1" applyFont="1" applyAlignment="1">
      <alignment horizontal="right" vertical="top"/>
    </xf>
    <xf numFmtId="37" fontId="2" fillId="0" borderId="0" xfId="0" applyNumberFormat="1" applyFont="1" applyAlignment="1">
      <alignment horizontal="center" vertical="top"/>
    </xf>
    <xf numFmtId="37" fontId="2" fillId="0" borderId="0" xfId="0" applyNumberFormat="1" applyFont="1" applyBorder="1" applyAlignment="1">
      <alignment horizontal="center" vertical="top"/>
    </xf>
    <xf numFmtId="0" fontId="2" fillId="0" borderId="0" xfId="0" applyNumberFormat="1" applyFont="1" applyAlignment="1">
      <alignment horizontal="left" vertical="top"/>
    </xf>
    <xf numFmtId="0" fontId="0" fillId="0" borderId="0" xfId="0" applyAlignment="1"/>
    <xf numFmtId="37" fontId="2" fillId="0" borderId="0" xfId="0" applyNumberFormat="1" applyFont="1" applyFill="1" applyAlignment="1">
      <alignment vertical="top"/>
    </xf>
    <xf numFmtId="166" fontId="2" fillId="0" borderId="0" xfId="0" applyNumberFormat="1" applyFont="1" applyBorder="1" applyAlignment="1" applyProtection="1">
      <alignment horizontal="right" vertical="center"/>
    </xf>
    <xf numFmtId="166" fontId="2" fillId="0" borderId="0" xfId="0" applyNumberFormat="1" applyFont="1" applyAlignment="1" applyProtection="1">
      <alignment horizontal="right"/>
    </xf>
    <xf numFmtId="3" fontId="2" fillId="0" borderId="14" xfId="0" applyNumberFormat="1" applyFont="1" applyFill="1" applyBorder="1" applyAlignment="1"/>
    <xf numFmtId="37" fontId="2" fillId="3" borderId="2" xfId="0" applyNumberFormat="1" applyFont="1" applyFill="1" applyBorder="1" applyAlignment="1" applyProtection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0" fontId="0" fillId="0" borderId="0" xfId="0" applyNumberFormat="1" applyAlignment="1">
      <alignment horizontal="left" vertical="top" wrapText="1"/>
    </xf>
    <xf numFmtId="37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NumberFormat="1" applyFont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006600"/>
      <color rgb="FF9900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Salaries of Full-Time Instructional Faculty</a:t>
            </a:r>
          </a:p>
          <a:p>
            <a:pPr>
              <a:defRPr/>
            </a:pPr>
            <a:r>
              <a:rPr lang="en-US" sz="1400"/>
              <a:t>by Type of Public Four-Year College or University, 2013-14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87 (86)'!$A$7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'TABLE 87 (86)'!$C$5:$H$6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Universities1</c:v>
                  </c:pt>
                </c:lvl>
              </c:multiLvlStrCache>
            </c:multiLvlStrRef>
          </c:cat>
          <c:val>
            <c:numRef>
              <c:f>'TABLE 87 (86)'!$C$7:$H$7</c:f>
              <c:numCache>
                <c:formatCode>"$"#,##0_);\("$"#,##0\)</c:formatCode>
                <c:ptCount val="6"/>
                <c:pt idx="0">
                  <c:v>90409.357583928679</c:v>
                </c:pt>
                <c:pt idx="1">
                  <c:v>77710.739399698185</c:v>
                </c:pt>
                <c:pt idx="2">
                  <c:v>69229.922851208699</c:v>
                </c:pt>
                <c:pt idx="3">
                  <c:v>64980.077006582113</c:v>
                </c:pt>
                <c:pt idx="4">
                  <c:v>63784.485094018295</c:v>
                </c:pt>
                <c:pt idx="5">
                  <c:v>59791.882985504504</c:v>
                </c:pt>
              </c:numCache>
            </c:numRef>
          </c:val>
        </c:ser>
        <c:ser>
          <c:idx val="1"/>
          <c:order val="1"/>
          <c:tx>
            <c:strRef>
              <c:f>'TABLE 87 (86)'!$A$8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'TABLE 87 (86)'!$C$5:$H$6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Universities1</c:v>
                  </c:pt>
                </c:lvl>
              </c:multiLvlStrCache>
            </c:multiLvlStrRef>
          </c:cat>
          <c:val>
            <c:numRef>
              <c:f>'TABLE 87 (86)'!$C$8:$H$8</c:f>
              <c:numCache>
                <c:formatCode>#,##0</c:formatCode>
                <c:ptCount val="6"/>
                <c:pt idx="0">
                  <c:v>88339.674959911907</c:v>
                </c:pt>
                <c:pt idx="1">
                  <c:v>78414.97347127719</c:v>
                </c:pt>
                <c:pt idx="2">
                  <c:v>65457.14569482606</c:v>
                </c:pt>
                <c:pt idx="3">
                  <c:v>61886.090418203363</c:v>
                </c:pt>
                <c:pt idx="4">
                  <c:v>61532.584383175286</c:v>
                </c:pt>
                <c:pt idx="5">
                  <c:v>58041.930063400541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'TABLE 87 (86)'!$C$5:$H$6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Universities1</c:v>
                  </c:pt>
                </c:lvl>
              </c:multiLvlStrCache>
            </c:multiLvlStrRef>
          </c:cat>
          <c:val>
            <c:numRef>
              <c:f>'TABLE 87 (86)'!$C$10:$H$10</c:f>
              <c:numCache>
                <c:formatCode>#,##0</c:formatCode>
                <c:ptCount val="6"/>
                <c:pt idx="0">
                  <c:v>85530.592880186232</c:v>
                </c:pt>
                <c:pt idx="1">
                  <c:v>89279.468937521233</c:v>
                </c:pt>
                <c:pt idx="2">
                  <c:v>74959.590784934597</c:v>
                </c:pt>
                <c:pt idx="3">
                  <c:v>70336.697972393187</c:v>
                </c:pt>
                <c:pt idx="4">
                  <c:v>60857.880456349209</c:v>
                </c:pt>
                <c:pt idx="5">
                  <c:v>69872.388749206322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221690552"/>
        <c:axId val="155600072"/>
      </c:barChart>
      <c:catAx>
        <c:axId val="221690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55600072"/>
        <c:crosses val="autoZero"/>
        <c:auto val="1"/>
        <c:lblAlgn val="ctr"/>
        <c:lblOffset val="100"/>
        <c:noMultiLvlLbl val="0"/>
      </c:catAx>
      <c:valAx>
        <c:axId val="155600072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2216905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</a:t>
            </a:r>
            <a:r>
              <a:rPr lang="en-US" sz="1400" baseline="0"/>
              <a:t> Change in Average Salaries, 2008-09 to 2013-14 </a:t>
            </a:r>
            <a:endParaRPr lang="en-US" sz="14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87 (86)'!$A$7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'TABLE 87 (86)'!$I$5:$N$6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</c:v>
                  </c:pt>
                </c:lvl>
              </c:multiLvlStrCache>
            </c:multiLvlStrRef>
          </c:cat>
          <c:val>
            <c:numRef>
              <c:f>'TABLE 87 (86)'!$I$7:$N$7</c:f>
              <c:numCache>
                <c:formatCode>#,##0.0</c:formatCode>
                <c:ptCount val="6"/>
                <c:pt idx="0">
                  <c:v>4.738756344450775</c:v>
                </c:pt>
                <c:pt idx="1">
                  <c:v>5.4273459441834522</c:v>
                </c:pt>
                <c:pt idx="2">
                  <c:v>1.1909147962934956</c:v>
                </c:pt>
                <c:pt idx="3">
                  <c:v>0.15568901805363819</c:v>
                </c:pt>
                <c:pt idx="4">
                  <c:v>3.7250034101278082</c:v>
                </c:pt>
                <c:pt idx="5">
                  <c:v>-0.60749982487188481</c:v>
                </c:pt>
              </c:numCache>
            </c:numRef>
          </c:val>
        </c:ser>
        <c:ser>
          <c:idx val="1"/>
          <c:order val="1"/>
          <c:tx>
            <c:strRef>
              <c:f>'TABLE 87 (86)'!$A$8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dLbl>
              <c:idx val="4"/>
              <c:layout>
                <c:manualLayout>
                  <c:x val="0"/>
                  <c:y val="2.20994475138125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'TABLE 87 (86)'!$I$5:$N$6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</c:v>
                  </c:pt>
                </c:lvl>
              </c:multiLvlStrCache>
            </c:multiLvlStrRef>
          </c:cat>
          <c:val>
            <c:numRef>
              <c:f>'TABLE 87 (86)'!$I$8:$N$8</c:f>
              <c:numCache>
                <c:formatCode>#,##0.0</c:formatCode>
                <c:ptCount val="6"/>
                <c:pt idx="0">
                  <c:v>5.8215007997023207</c:v>
                </c:pt>
                <c:pt idx="1">
                  <c:v>3.3390166806667052</c:v>
                </c:pt>
                <c:pt idx="2">
                  <c:v>2.9872564623867812</c:v>
                </c:pt>
                <c:pt idx="3">
                  <c:v>0.85093940306152183</c:v>
                </c:pt>
                <c:pt idx="4">
                  <c:v>6.3209955369791695</c:v>
                </c:pt>
                <c:pt idx="5">
                  <c:v>1.2814831065077024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'TABLE 87 (86)'!$I$5:$N$6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</c:v>
                  </c:pt>
                </c:lvl>
              </c:multiLvlStrCache>
            </c:multiLvlStrRef>
          </c:cat>
          <c:val>
            <c:numRef>
              <c:f>'TABLE 87 (86)'!$I$10:$N$10</c:f>
              <c:numCache>
                <c:formatCode>#,##0.0</c:formatCode>
                <c:ptCount val="6"/>
                <c:pt idx="0">
                  <c:v>7.0424108231674847</c:v>
                </c:pt>
                <c:pt idx="1">
                  <c:v>20.616941082652428</c:v>
                </c:pt>
                <c:pt idx="2">
                  <c:v>23.741273314745698</c:v>
                </c:pt>
                <c:pt idx="3">
                  <c:v>13.136178588721027</c:v>
                </c:pt>
                <c:pt idx="4">
                  <c:v>7.9777259853656952</c:v>
                </c:pt>
                <c:pt idx="5">
                  <c:v>2.831135827541583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1759200"/>
        <c:axId val="221586040"/>
      </c:barChart>
      <c:catAx>
        <c:axId val="221759200"/>
        <c:scaling>
          <c:orientation val="maxMin"/>
        </c:scaling>
        <c:delete val="0"/>
        <c:axPos val="l"/>
        <c:majorGridlines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221586040"/>
        <c:crosses val="autoZero"/>
        <c:auto val="1"/>
        <c:lblAlgn val="ctr"/>
        <c:lblOffset val="100"/>
        <c:noMultiLvlLbl val="0"/>
      </c:catAx>
      <c:valAx>
        <c:axId val="22158604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217592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105834</xdr:colOff>
      <xdr:row>4</xdr:row>
      <xdr:rowOff>116416</xdr:rowOff>
    </xdr:from>
    <xdr:to>
      <xdr:col>26</xdr:col>
      <xdr:colOff>349250</xdr:colOff>
      <xdr:row>40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105833</xdr:colOff>
      <xdr:row>41</xdr:row>
      <xdr:rowOff>148167</xdr:rowOff>
    </xdr:from>
    <xdr:to>
      <xdr:col>26</xdr:col>
      <xdr:colOff>349249</xdr:colOff>
      <xdr:row>67</xdr:row>
      <xdr:rowOff>592667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455083</xdr:colOff>
      <xdr:row>1</xdr:row>
      <xdr:rowOff>63499</xdr:rowOff>
    </xdr:from>
    <xdr:to>
      <xdr:col>28</xdr:col>
      <xdr:colOff>128058</xdr:colOff>
      <xdr:row>12</xdr:row>
      <xdr:rowOff>89956</xdr:rowOff>
    </xdr:to>
    <xdr:sp macro="" textlink="">
      <xdr:nvSpPr>
        <xdr:cNvPr id="4" name="Oval Callout 3"/>
        <xdr:cNvSpPr/>
      </xdr:nvSpPr>
      <xdr:spPr>
        <a:xfrm>
          <a:off x="17081500" y="222249"/>
          <a:ext cx="1609725" cy="1815040"/>
        </a:xfrm>
        <a:prstGeom prst="wedgeEllipseCallout">
          <a:avLst>
            <a:gd name="adj1" fmla="val -112974"/>
            <a:gd name="adj2" fmla="val 9740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C00000"/>
  </sheetPr>
  <dimension ref="A1:O74"/>
  <sheetViews>
    <sheetView showGridLines="0" tabSelected="1" view="pageBreakPreview" zoomScaleNormal="100" zoomScaleSheetLayoutView="100" workbookViewId="0"/>
  </sheetViews>
  <sheetFormatPr defaultColWidth="9.7109375" defaultRowHeight="12.75"/>
  <cols>
    <col min="1" max="1" width="9" style="78" customWidth="1"/>
    <col min="2" max="2" width="11" style="78" customWidth="1"/>
    <col min="3" max="3" width="10.28515625" style="74" customWidth="1"/>
    <col min="4" max="8" width="10.28515625" style="75" customWidth="1"/>
    <col min="9" max="9" width="10.140625" style="76" customWidth="1"/>
    <col min="10" max="10" width="10.140625" style="77" customWidth="1"/>
    <col min="11" max="14" width="10.140625" style="76" customWidth="1"/>
    <col min="15" max="16384" width="9.7109375" style="78"/>
  </cols>
  <sheetData>
    <row r="1" spans="1:14">
      <c r="A1" s="73" t="s">
        <v>118</v>
      </c>
      <c r="B1" s="73"/>
    </row>
    <row r="2" spans="1:14">
      <c r="A2" s="73" t="s">
        <v>97</v>
      </c>
      <c r="B2" s="73"/>
      <c r="J2" s="77" t="s">
        <v>39</v>
      </c>
    </row>
    <row r="3" spans="1:14">
      <c r="A3" s="73"/>
      <c r="B3" s="73"/>
    </row>
    <row r="4" spans="1:14" ht="14.25">
      <c r="A4" s="79"/>
      <c r="B4" s="79"/>
      <c r="C4" s="80" t="s">
        <v>113</v>
      </c>
      <c r="D4" s="80"/>
      <c r="E4" s="80"/>
      <c r="F4" s="80"/>
      <c r="G4" s="80"/>
      <c r="H4" s="80"/>
      <c r="I4" s="81" t="s">
        <v>114</v>
      </c>
      <c r="J4" s="80"/>
      <c r="K4" s="80"/>
      <c r="L4" s="80"/>
      <c r="M4" s="80"/>
      <c r="N4" s="80"/>
    </row>
    <row r="5" spans="1:14" ht="14.25">
      <c r="C5" s="82" t="s">
        <v>98</v>
      </c>
      <c r="D5" s="82"/>
      <c r="E5" s="82"/>
      <c r="F5" s="82"/>
      <c r="G5" s="82"/>
      <c r="H5" s="82"/>
      <c r="I5" s="83" t="s">
        <v>95</v>
      </c>
      <c r="J5" s="82"/>
      <c r="K5" s="82"/>
      <c r="L5" s="82"/>
      <c r="M5" s="82"/>
      <c r="N5" s="82"/>
    </row>
    <row r="6" spans="1:14">
      <c r="A6" s="84"/>
      <c r="B6" s="84"/>
      <c r="C6" s="85">
        <v>1</v>
      </c>
      <c r="D6" s="85">
        <v>2</v>
      </c>
      <c r="E6" s="85">
        <v>3</v>
      </c>
      <c r="F6" s="85">
        <v>4</v>
      </c>
      <c r="G6" s="85">
        <v>5</v>
      </c>
      <c r="H6" s="85">
        <v>6</v>
      </c>
      <c r="I6" s="86">
        <v>1</v>
      </c>
      <c r="J6" s="84">
        <v>2</v>
      </c>
      <c r="K6" s="84">
        <v>3</v>
      </c>
      <c r="L6" s="84">
        <v>4</v>
      </c>
      <c r="M6" s="84">
        <v>5</v>
      </c>
      <c r="N6" s="84">
        <v>6</v>
      </c>
    </row>
    <row r="7" spans="1:14">
      <c r="A7" s="50" t="s">
        <v>96</v>
      </c>
      <c r="B7" s="50"/>
      <c r="C7" s="87">
        <f>'Salary Data'!W7</f>
        <v>90409.357583928679</v>
      </c>
      <c r="D7" s="87">
        <f>'Salary Data'!AS7</f>
        <v>77710.739399698185</v>
      </c>
      <c r="E7" s="87">
        <f>'Salary Data'!BO7</f>
        <v>69229.922851208699</v>
      </c>
      <c r="F7" s="87">
        <f>'Salary Data'!CK7</f>
        <v>64980.077006582113</v>
      </c>
      <c r="G7" s="87">
        <f>'Salary Data'!DG7</f>
        <v>63784.485094018295</v>
      </c>
      <c r="H7" s="87">
        <f>'Salary Data'!EC7</f>
        <v>59791.882985504504</v>
      </c>
      <c r="I7" s="88">
        <f>IF('Salary Data'!R7="NA","NA",(('Salary Data'!W7-'Salary Data'!R7)/'Salary Data'!R7)*100)</f>
        <v>4.738756344450775</v>
      </c>
      <c r="J7" s="89">
        <f>IF('Salary Data'!AN7="NA","NA",(('Salary Data'!AS7-'Salary Data'!AN7)/'Salary Data'!AN7)*100)</f>
        <v>5.4273459441834522</v>
      </c>
      <c r="K7" s="89">
        <f>IF('Salary Data'!BJ7="NA","NA",(('Salary Data'!BO7-'Salary Data'!BJ7)/'Salary Data'!BJ7)*100)</f>
        <v>1.1909147962934956</v>
      </c>
      <c r="L7" s="89">
        <f>IF('Salary Data'!CK7="NA","NA",(('Salary Data'!CK7-'Salary Data'!CF7)/'Salary Data'!CF7)*100)</f>
        <v>0.15568901805363819</v>
      </c>
      <c r="M7" s="89">
        <f>IF('Salary Data'!DG7="NA","NA",(('Salary Data'!DG7-'Salary Data'!DB7)/'Salary Data'!DB7)*100)</f>
        <v>3.7250034101278082</v>
      </c>
      <c r="N7" s="89">
        <f>IF('Salary Data'!EC7="NA","NA",(('Salary Data'!EC7-'Salary Data'!DX7)/'Salary Data'!DX7)*100)</f>
        <v>-0.60749982487188481</v>
      </c>
    </row>
    <row r="8" spans="1:14">
      <c r="A8" s="47" t="s">
        <v>27</v>
      </c>
      <c r="B8" s="47"/>
      <c r="C8" s="61">
        <f>'Salary Data'!W8</f>
        <v>88339.674959911907</v>
      </c>
      <c r="D8" s="60">
        <f>'Salary Data'!AS8</f>
        <v>78414.97347127719</v>
      </c>
      <c r="E8" s="60">
        <f>'Salary Data'!BO8</f>
        <v>65457.14569482606</v>
      </c>
      <c r="F8" s="60">
        <f>'Salary Data'!CK8</f>
        <v>61886.090418203363</v>
      </c>
      <c r="G8" s="60">
        <f>'Salary Data'!DG8</f>
        <v>61532.584383175286</v>
      </c>
      <c r="H8" s="60">
        <f>'Salary Data'!EC8</f>
        <v>58041.930063400541</v>
      </c>
      <c r="I8" s="90">
        <f>IF('Salary Data'!R8="NA","NA",(('Salary Data'!W8-'Salary Data'!R8)/'Salary Data'!R8)*100)</f>
        <v>5.8215007997023207</v>
      </c>
      <c r="J8" s="91">
        <f>IF('Salary Data'!AN8="NA","NA",(('Salary Data'!AS8-'Salary Data'!AN8)/'Salary Data'!AN8)*100)</f>
        <v>3.3390166806667052</v>
      </c>
      <c r="K8" s="92">
        <f>IF('Salary Data'!BJ8="NA","NA",(('Salary Data'!BO8-'Salary Data'!BJ8)/'Salary Data'!BJ8)*100)</f>
        <v>2.9872564623867812</v>
      </c>
      <c r="L8" s="92">
        <f>IF('Salary Data'!CK8="NA","NA",(('Salary Data'!CK8-'Salary Data'!CF8)/'Salary Data'!CF8)*100)</f>
        <v>0.85093940306152183</v>
      </c>
      <c r="M8" s="92">
        <f>IF('Salary Data'!DG8="NA","NA",(('Salary Data'!DG8-'Salary Data'!DB8)/'Salary Data'!DB8)*100)</f>
        <v>6.3209955369791695</v>
      </c>
      <c r="N8" s="92">
        <f>IF('Salary Data'!EC8="NA","NA",(('Salary Data'!EC8-'Salary Data'!DX8)/'Salary Data'!DX8)*100)</f>
        <v>1.2814831065077024</v>
      </c>
    </row>
    <row r="9" spans="1:14">
      <c r="A9" s="47" t="s">
        <v>94</v>
      </c>
      <c r="B9" s="47"/>
      <c r="C9" s="93">
        <f>(C8/C$7)*100</f>
        <v>97.710765036577712</v>
      </c>
      <c r="D9" s="94">
        <f t="shared" ref="D9:H9" si="0">(D8/D$7)*100</f>
        <v>100.90622490149892</v>
      </c>
      <c r="E9" s="94">
        <f t="shared" si="0"/>
        <v>94.550366371935411</v>
      </c>
      <c r="F9" s="94">
        <f t="shared" si="0"/>
        <v>95.238561216131913</v>
      </c>
      <c r="G9" s="94">
        <f t="shared" si="0"/>
        <v>96.469516517184843</v>
      </c>
      <c r="H9" s="94">
        <f t="shared" si="0"/>
        <v>97.073260056840482</v>
      </c>
      <c r="I9" s="90"/>
      <c r="J9" s="91"/>
      <c r="K9" s="92"/>
      <c r="L9" s="92"/>
      <c r="M9" s="92"/>
      <c r="N9" s="92"/>
    </row>
    <row r="10" spans="1:14">
      <c r="A10" s="95" t="s">
        <v>9</v>
      </c>
      <c r="B10" s="95"/>
      <c r="C10" s="96">
        <f>'Salary Data'!W10</f>
        <v>85530.592880186232</v>
      </c>
      <c r="D10" s="97">
        <f>IF('Salary Data'!AS10&gt;0,('Salary Data'!AS10),"NA")</f>
        <v>89279.468937521233</v>
      </c>
      <c r="E10" s="97">
        <f>IF('Salary Data'!BO10&gt;0,('Salary Data'!BO10),"NA")</f>
        <v>74959.590784934597</v>
      </c>
      <c r="F10" s="97">
        <f>IF('Salary Data'!CK10&gt;0,('Salary Data'!CK10),"NA")</f>
        <v>70336.697972393187</v>
      </c>
      <c r="G10" s="97">
        <f>IF('Salary Data'!DG10&gt;0,('Salary Data'!DG10),"NA")</f>
        <v>60857.880456349209</v>
      </c>
      <c r="H10" s="97">
        <f>IF('Salary Data'!EC10&gt;0,('Salary Data'!EC10),"NA")</f>
        <v>69872.388749206322</v>
      </c>
      <c r="I10" s="98">
        <f>IF('Salary Data'!R10="NA","NA",(('Salary Data'!W10-'Salary Data'!R10)/'Salary Data'!R10)*100)</f>
        <v>7.0424108231674847</v>
      </c>
      <c r="J10" s="99">
        <f>IF('Salary Data'!AN10="NA","NA",(('Salary Data'!AS10-'Salary Data'!AN10)/'Salary Data'!AN10)*100)</f>
        <v>20.616941082652428</v>
      </c>
      <c r="K10" s="100">
        <f>IF('Salary Data'!BJ10="NA","NA",(('Salary Data'!BO10-'Salary Data'!BJ10)/'Salary Data'!BJ10)*100)</f>
        <v>23.741273314745698</v>
      </c>
      <c r="L10" s="100">
        <f>IF('Salary Data'!CK10="NA","NA",(('Salary Data'!CK10-'Salary Data'!CF10)/'Salary Data'!CF10)*100)</f>
        <v>13.136178588721027</v>
      </c>
      <c r="M10" s="100">
        <f>IF('Salary Data'!DG10="NA","NA",(('Salary Data'!DG10-'Salary Data'!DB10)/'Salary Data'!DB10)*100)</f>
        <v>7.9777259853656952</v>
      </c>
      <c r="N10" s="100">
        <f>IF('Salary Data'!EC10="NA","NA",(('Salary Data'!EC10-'Salary Data'!DX10)/'Salary Data'!DX10)*100)</f>
        <v>2.831135827541583</v>
      </c>
    </row>
    <row r="11" spans="1:14">
      <c r="A11" s="95" t="s">
        <v>10</v>
      </c>
      <c r="B11" s="95"/>
      <c r="C11" s="96">
        <f>'Salary Data'!W11</f>
        <v>79333.524842542582</v>
      </c>
      <c r="D11" s="97" t="str">
        <f>IF('Salary Data'!AS11&gt;0,('Salary Data'!AS11),"NA")</f>
        <v>NA</v>
      </c>
      <c r="E11" s="97">
        <f>IF('Salary Data'!BO11&gt;0,('Salary Data'!BO11),"NA")</f>
        <v>60708.371080291981</v>
      </c>
      <c r="F11" s="97">
        <f>IF('Salary Data'!CK11&gt;0,('Salary Data'!CK11),"NA")</f>
        <v>52583.911144207683</v>
      </c>
      <c r="G11" s="97">
        <f>IF('Salary Data'!DG11&gt;0,('Salary Data'!DG11),"NA")</f>
        <v>71600.97514284424</v>
      </c>
      <c r="H11" s="97">
        <f>IF('Salary Data'!EC11&gt;0,('Salary Data'!EC11),"NA")</f>
        <v>54975.070485222772</v>
      </c>
      <c r="I11" s="98">
        <f>IF('Salary Data'!R11="NA","NA",(('Salary Data'!W11-'Salary Data'!R11)/'Salary Data'!R11)*100)</f>
        <v>-0.29726882576709768</v>
      </c>
      <c r="J11" s="99" t="str">
        <f>IF('Salary Data'!AN11="NA","NA",(('Salary Data'!AS11-'Salary Data'!AN11)/'Salary Data'!AN11)*100)</f>
        <v>NA</v>
      </c>
      <c r="K11" s="100">
        <f>IF('Salary Data'!BJ11="NA","NA",(('Salary Data'!BO11-'Salary Data'!BJ11)/'Salary Data'!BJ11)*100)</f>
        <v>2.2602995901656908</v>
      </c>
      <c r="L11" s="100">
        <f>IF('Salary Data'!CK11="NA","NA",(('Salary Data'!CK11-'Salary Data'!CF11)/'Salary Data'!CF11)*100)</f>
        <v>0.2619525052004274</v>
      </c>
      <c r="M11" s="100">
        <f>IF('Salary Data'!DG11="NA","NA",(('Salary Data'!DG11-'Salary Data'!DB11)/'Salary Data'!DB11)*100)</f>
        <v>46.620315926508155</v>
      </c>
      <c r="N11" s="100">
        <f>IF('Salary Data'!EC11="NA","NA",(('Salary Data'!EC11-'Salary Data'!DX11)/'Salary Data'!DX11)*100)</f>
        <v>6.6917853772038516</v>
      </c>
    </row>
    <row r="12" spans="1:14">
      <c r="A12" s="95" t="s">
        <v>25</v>
      </c>
      <c r="B12" s="95"/>
      <c r="C12" s="96">
        <f>IF('Salary Data'!W12&gt;0,('Salary Data'!W12),"--")</f>
        <v>106642.0298983817</v>
      </c>
      <c r="D12" s="97" t="str">
        <f>IF('Salary Data'!AS12&gt;0,('Salary Data'!AS12),"NA")</f>
        <v>NA</v>
      </c>
      <c r="E12" s="97">
        <f>IF('Salary Data'!BO12&gt;0,('Salary Data'!BO12),"NA")</f>
        <v>67133.069545938677</v>
      </c>
      <c r="F12" s="97" t="str">
        <f>IF('Salary Data'!CK12&gt;0,('Salary Data'!CK12),"NA")</f>
        <v>NA</v>
      </c>
      <c r="G12" s="97" t="str">
        <f>IF('Salary Data'!DG12&gt;0,('Salary Data'!DG12),"NA")</f>
        <v>NA</v>
      </c>
      <c r="H12" s="97" t="str">
        <f>IF('Salary Data'!EC12&gt;0,('Salary Data'!EC12),"NA")</f>
        <v>NA</v>
      </c>
      <c r="I12" s="98">
        <f>IF('Salary Data'!R12="NA","NA",(('Salary Data'!W12-'Salary Data'!R12)/'Salary Data'!R12)*100)</f>
        <v>12.857388230557662</v>
      </c>
      <c r="J12" s="99" t="str">
        <f>IF('Salary Data'!AN12="NA","NA",(('Salary Data'!AS12-'Salary Data'!AN12)/'Salary Data'!AN12)*100)</f>
        <v>NA</v>
      </c>
      <c r="K12" s="100" t="str">
        <f>IF('Salary Data'!BJ12="NA","NA",(('Salary Data'!BO12-'Salary Data'!BJ12)/'Salary Data'!BJ12)*100)</f>
        <v>NA</v>
      </c>
      <c r="L12" s="100" t="str">
        <f>IF('Salary Data'!CK12="NA","NA",(('Salary Data'!CK12-'Salary Data'!CF12)/'Salary Data'!CF12)*100)</f>
        <v>NA</v>
      </c>
      <c r="M12" s="100" t="str">
        <f>IF('Salary Data'!DG12="NA","NA",(('Salary Data'!DG12-'Salary Data'!DB12)/'Salary Data'!DB12)*100)</f>
        <v>NA</v>
      </c>
      <c r="N12" s="100" t="str">
        <f>IF('Salary Data'!EC12="NA","NA",(('Salary Data'!EC12-'Salary Data'!DX12)/'Salary Data'!DX12)*100)</f>
        <v>NA</v>
      </c>
    </row>
    <row r="13" spans="1:14">
      <c r="A13" s="95" t="s">
        <v>11</v>
      </c>
      <c r="B13" s="95"/>
      <c r="C13" s="96">
        <f>'Salary Data'!W13</f>
        <v>85377.919847822413</v>
      </c>
      <c r="D13" s="97">
        <f>IF('Salary Data'!AS13&gt;0,('Salary Data'!AS13),"NA")</f>
        <v>71714.182396673277</v>
      </c>
      <c r="E13" s="97">
        <f>IF('Salary Data'!BO13&gt;0,('Salary Data'!BO13),"NA")</f>
        <v>69498.377568811236</v>
      </c>
      <c r="F13" s="97">
        <f>IF('Salary Data'!CK13&gt;0,('Salary Data'!CK13),"NA")</f>
        <v>66377.832329891069</v>
      </c>
      <c r="G13" s="97" t="str">
        <f>IF('Salary Data'!DG13&gt;0,('Salary Data'!DG13),"NA")</f>
        <v>NA</v>
      </c>
      <c r="H13" s="97">
        <f>IF('Salary Data'!EC13&gt;0,('Salary Data'!EC13),"NA")</f>
        <v>73882.542857142864</v>
      </c>
      <c r="I13" s="98">
        <f>IF('Salary Data'!R13="NA","NA",(('Salary Data'!W13-'Salary Data'!R13)/'Salary Data'!R13)*100)</f>
        <v>8.238810124662951</v>
      </c>
      <c r="J13" s="99">
        <f>IF('Salary Data'!AN13="NA","NA",(('Salary Data'!AS13-'Salary Data'!AN13)/'Salary Data'!AN13)*100)</f>
        <v>-0.90905181750069364</v>
      </c>
      <c r="K13" s="100">
        <f>IF('Salary Data'!BJ13="NA","NA",(('Salary Data'!BO13-'Salary Data'!BJ13)/'Salary Data'!BJ13)*100)</f>
        <v>5.6254767951171178</v>
      </c>
      <c r="L13" s="100">
        <f>IF('Salary Data'!CK13="NA","NA",(('Salary Data'!CK13-'Salary Data'!CF13)/'Salary Data'!CF13)*100)</f>
        <v>-1.8206496129904191</v>
      </c>
      <c r="M13" s="100" t="str">
        <f>IF('Salary Data'!DG13="NA","NA",(('Salary Data'!DG13-'Salary Data'!DB13)/'Salary Data'!DB13)*100)</f>
        <v>NA</v>
      </c>
      <c r="N13" s="100">
        <f>IF('Salary Data'!EC13="NA","NA",(('Salary Data'!EC13-'Salary Data'!DX13)/'Salary Data'!DX13)*100)</f>
        <v>11.586858984735899</v>
      </c>
    </row>
    <row r="14" spans="1:14">
      <c r="A14" s="101" t="s">
        <v>12</v>
      </c>
      <c r="B14" s="101"/>
      <c r="C14" s="102">
        <f>'Salary Data'!W14</f>
        <v>85187.081795780876</v>
      </c>
      <c r="D14" s="103">
        <f>IF('Salary Data'!AS14&gt;0,('Salary Data'!AS14),"NA")</f>
        <v>112002.07317824662</v>
      </c>
      <c r="E14" s="103">
        <f>IF('Salary Data'!BO14&gt;0,('Salary Data'!BO14),"NA")</f>
        <v>61021.0096041539</v>
      </c>
      <c r="F14" s="103">
        <f>IF('Salary Data'!CK14&gt;0,('Salary Data'!CK14),"NA")</f>
        <v>61603.587370881469</v>
      </c>
      <c r="G14" s="103">
        <f>IF('Salary Data'!DG14&gt;0,('Salary Data'!DG14),"NA")</f>
        <v>57684.528041787271</v>
      </c>
      <c r="H14" s="103">
        <f>IF('Salary Data'!EC14&gt;0,('Salary Data'!EC14),"NA")</f>
        <v>57828.497186492401</v>
      </c>
      <c r="I14" s="104">
        <f>IF('Salary Data'!R14="NA","NA",(('Salary Data'!W14-'Salary Data'!R14)/'Salary Data'!R14)*100)</f>
        <v>5.2592286215083259</v>
      </c>
      <c r="J14" s="105">
        <f>IF('Salary Data'!AN14="NA","NA",(('Salary Data'!AS14-'Salary Data'!AN14)/'Salary Data'!AN14)*100)</f>
        <v>-6.93856531185825</v>
      </c>
      <c r="K14" s="106">
        <f>IF('Salary Data'!BJ14="NA","NA",(('Salary Data'!BO14-'Salary Data'!BJ14)/'Salary Data'!BJ14)*100)</f>
        <v>3.408854222520489</v>
      </c>
      <c r="L14" s="106">
        <f>IF('Salary Data'!CK14="NA","NA",(('Salary Data'!CK14-'Salary Data'!CF14)/'Salary Data'!CF14)*100)</f>
        <v>2.3774140700041118</v>
      </c>
      <c r="M14" s="106">
        <f>IF('Salary Data'!DG14="NA","NA",(('Salary Data'!DG14-'Salary Data'!DB14)/'Salary Data'!DB14)*100)</f>
        <v>1.5039821318226669</v>
      </c>
      <c r="N14" s="106">
        <f>IF('Salary Data'!EC14="NA","NA",(('Salary Data'!EC14-'Salary Data'!DX14)/'Salary Data'!DX14)*100)</f>
        <v>3.5902602783910922</v>
      </c>
    </row>
    <row r="15" spans="1:14">
      <c r="A15" s="101" t="s">
        <v>13</v>
      </c>
      <c r="B15" s="101"/>
      <c r="C15" s="102">
        <f>'Salary Data'!W15</f>
        <v>85339.467342205622</v>
      </c>
      <c r="D15" s="103" t="str">
        <f>IF('Salary Data'!AS15&gt;0,('Salary Data'!AS15),"NA")</f>
        <v>NA</v>
      </c>
      <c r="E15" s="103">
        <f>IF('Salary Data'!BO15&gt;0,('Salary Data'!BO15),"NA")</f>
        <v>62060.175773356605</v>
      </c>
      <c r="F15" s="103">
        <f>IF('Salary Data'!CK15&gt;0,('Salary Data'!CK15),"NA")</f>
        <v>59910.900069867384</v>
      </c>
      <c r="G15" s="103" t="str">
        <f>IF('Salary Data'!DG15&gt;0,('Salary Data'!DG15),"NA")</f>
        <v>NA</v>
      </c>
      <c r="H15" s="103" t="str">
        <f>IF('Salary Data'!EC15&gt;0,('Salary Data'!EC15),"NA")</f>
        <v>NA</v>
      </c>
      <c r="I15" s="104">
        <f>IF('Salary Data'!R15="NA","NA",(('Salary Data'!W15-'Salary Data'!R15)/'Salary Data'!R15)*100)</f>
        <v>7.3993159391246204</v>
      </c>
      <c r="J15" s="105" t="str">
        <f>IF('Salary Data'!AN15="NA","NA",(('Salary Data'!AS15-'Salary Data'!AN15)/'Salary Data'!AN15)*100)</f>
        <v>NA</v>
      </c>
      <c r="K15" s="106">
        <f>IF('Salary Data'!BJ15="NA","NA",(('Salary Data'!BO15-'Salary Data'!BJ15)/'Salary Data'!BJ15)*100)</f>
        <v>2.4167098376429466</v>
      </c>
      <c r="L15" s="106">
        <f>IF('Salary Data'!CK15="NA","NA",(('Salary Data'!CK15-'Salary Data'!CF15)/'Salary Data'!CF15)*100)</f>
        <v>-0.53238956398820558</v>
      </c>
      <c r="M15" s="106" t="str">
        <f>IF('Salary Data'!DG15="NA","NA",(('Salary Data'!DG15-'Salary Data'!DB15)/'Salary Data'!DB15)*100)</f>
        <v>NA</v>
      </c>
      <c r="N15" s="106" t="str">
        <f>IF('Salary Data'!EC15="NA","NA",(('Salary Data'!EC15-'Salary Data'!DX15)/'Salary Data'!DX15)*100)</f>
        <v>NA</v>
      </c>
    </row>
    <row r="16" spans="1:14">
      <c r="A16" s="101" t="s">
        <v>14</v>
      </c>
      <c r="B16" s="101"/>
      <c r="C16" s="102">
        <f>'Salary Data'!W16</f>
        <v>82605.063069109659</v>
      </c>
      <c r="D16" s="103">
        <f>IF('Salary Data'!AS16&gt;0,('Salary Data'!AS16),"NA")</f>
        <v>66490.851102674438</v>
      </c>
      <c r="E16" s="103">
        <f>IF('Salary Data'!BO16&gt;0,('Salary Data'!BO16),"NA")</f>
        <v>58156.797635959534</v>
      </c>
      <c r="F16" s="103">
        <f>IF('Salary Data'!CK16&gt;0,('Salary Data'!CK16),"NA")</f>
        <v>54116.308850229012</v>
      </c>
      <c r="G16" s="103" t="str">
        <f>IF('Salary Data'!DG16&gt;0,('Salary Data'!DG16),"NA")</f>
        <v>NA</v>
      </c>
      <c r="H16" s="103">
        <f>IF('Salary Data'!EC16&gt;0,('Salary Data'!EC16),"NA")</f>
        <v>47448.995929887111</v>
      </c>
      <c r="I16" s="104">
        <f>IF('Salary Data'!R16="NA","NA",(('Salary Data'!W16-'Salary Data'!R16)/'Salary Data'!R16)*100)</f>
        <v>3.1787709498584547</v>
      </c>
      <c r="J16" s="105">
        <f>IF('Salary Data'!AN16="NA","NA",(('Salary Data'!AS16-'Salary Data'!AN16)/'Salary Data'!AN16)*100)</f>
        <v>-0.36379532008332804</v>
      </c>
      <c r="K16" s="106">
        <f>IF('Salary Data'!BJ16="NA","NA",(('Salary Data'!BO16-'Salary Data'!BJ16)/'Salary Data'!BJ16)*100)</f>
        <v>-0.49314529076346303</v>
      </c>
      <c r="L16" s="106">
        <f>IF('Salary Data'!CK16="NA","NA",(('Salary Data'!CK16-'Salary Data'!CF16)/'Salary Data'!CF16)*100)</f>
        <v>-2.4721221809732716</v>
      </c>
      <c r="M16" s="106" t="str">
        <f>IF('Salary Data'!DG16="NA","NA",(('Salary Data'!DG16-'Salary Data'!DB16)/'Salary Data'!DB16)*100)</f>
        <v>NA</v>
      </c>
      <c r="N16" s="92" t="str">
        <f>IF('Salary Data'!DX16="NA","NA",(('Salary Data'!EC16-'Salary Data'!DX16)/'Salary Data'!DX16)*100)</f>
        <v>NA</v>
      </c>
    </row>
    <row r="17" spans="1:15">
      <c r="A17" s="101" t="s">
        <v>15</v>
      </c>
      <c r="B17" s="101"/>
      <c r="C17" s="102">
        <f>'Salary Data'!W17</f>
        <v>103903.87776108331</v>
      </c>
      <c r="D17" s="103">
        <f>IF('Salary Data'!AS17&gt;0,('Salary Data'!AS17),"NA")</f>
        <v>74412.011546778755</v>
      </c>
      <c r="E17" s="103">
        <f>IF('Salary Data'!BO17&gt;0,('Salary Data'!BO17),"NA")</f>
        <v>59936.057312286066</v>
      </c>
      <c r="F17" s="103">
        <f>IF('Salary Data'!CK17&gt;0,('Salary Data'!CK17),"NA")</f>
        <v>66401.772034937982</v>
      </c>
      <c r="G17" s="103">
        <f>IF('Salary Data'!DG17&gt;0,('Salary Data'!DG17),"NA")</f>
        <v>62582.214693669412</v>
      </c>
      <c r="H17" s="103">
        <f>IF('Salary Data'!EC17&gt;0,('Salary Data'!EC17),"NA")</f>
        <v>62417.139064599891</v>
      </c>
      <c r="I17" s="104">
        <f>IF('Salary Data'!R17="NA","NA",(('Salary Data'!W17-'Salary Data'!R17)/'Salary Data'!R17)*100)</f>
        <v>1.8183598459756125</v>
      </c>
      <c r="J17" s="105">
        <f>IF('Salary Data'!AN17="NA","NA",(('Salary Data'!AS17-'Salary Data'!AN17)/'Salary Data'!AN17)*100)</f>
        <v>-9.758196761492135</v>
      </c>
      <c r="K17" s="106">
        <f>IF('Salary Data'!BJ17="NA","NA",(('Salary Data'!BO17-'Salary Data'!BJ17)/'Salary Data'!BJ17)*100)</f>
        <v>-8.5595571443768179</v>
      </c>
      <c r="L17" s="106">
        <f>IF('Salary Data'!CK17="NA","NA",(('Salary Data'!CK17-'Salary Data'!CF17)/'Salary Data'!CF17)*100)</f>
        <v>-4.5404050987703952</v>
      </c>
      <c r="M17" s="106" t="str">
        <f>IF('Salary Data'!DB17="NA","NA",(('Salary Data'!DG17-'Salary Data'!DB17)/'Salary Data'!DB17)*100)</f>
        <v>NA</v>
      </c>
      <c r="N17" s="106">
        <f>IF('Salary Data'!EC17="NA","NA",(('Salary Data'!EC17-'Salary Data'!DX17)/'Salary Data'!DX17)*100)</f>
        <v>-1.285511442735233</v>
      </c>
    </row>
    <row r="18" spans="1:15">
      <c r="A18" s="107" t="s">
        <v>16</v>
      </c>
      <c r="B18" s="107"/>
      <c r="C18" s="96">
        <f>'Salary Data'!W18</f>
        <v>67195.012283857446</v>
      </c>
      <c r="D18" s="96">
        <f>IF('Salary Data'!AS18&gt;0,('Salary Data'!AS18),"NA")</f>
        <v>70706.846160277957</v>
      </c>
      <c r="E18" s="96" t="str">
        <f>IF('Salary Data'!BO18&gt;0,('Salary Data'!BO18),"NA")</f>
        <v>NA</v>
      </c>
      <c r="F18" s="96">
        <f>IF('Salary Data'!CK18&gt;0,('Salary Data'!CK18),"NA")</f>
        <v>54063.927301412208</v>
      </c>
      <c r="G18" s="96">
        <f>IF('Salary Data'!DG18&gt;0,('Salary Data'!DG18),"NA")</f>
        <v>53268.998051629074</v>
      </c>
      <c r="H18" s="96" t="str">
        <f>IF('Salary Data'!EC18&gt;0,('Salary Data'!EC18),"NA")</f>
        <v>NA</v>
      </c>
      <c r="I18" s="98">
        <f>IF('Salary Data'!R18="NA","NA",(('Salary Data'!W18-'Salary Data'!R18)/'Salary Data'!R18)*100)</f>
        <v>3.9141352291229889</v>
      </c>
      <c r="J18" s="99">
        <f>IF('Salary Data'!AN18="NA","NA",(('Salary Data'!AS18-'Salary Data'!AN18)/'Salary Data'!AN18)*100)</f>
        <v>5.9301647580256045</v>
      </c>
      <c r="K18" s="99" t="str">
        <f>IF('Salary Data'!BJ18="NA","NA",(('Salary Data'!BO18-'Salary Data'!BJ18)/'Salary Data'!BJ18)*100)</f>
        <v>NA</v>
      </c>
      <c r="L18" s="99">
        <f>IF('Salary Data'!CK18="NA","NA",(('Salary Data'!CK18-'Salary Data'!CF18)/'Salary Data'!CF18)*100)</f>
        <v>2.5833487038409308</v>
      </c>
      <c r="M18" s="99">
        <f>IF('Salary Data'!DG18="NA","NA",(('Salary Data'!DG18-'Salary Data'!DB18)/'Salary Data'!DB18)*100)</f>
        <v>6.5534366938562654</v>
      </c>
      <c r="N18" s="99" t="str">
        <f>IF('Salary Data'!EC18="NA","NA",(('Salary Data'!EC18-'Salary Data'!DX18)/'Salary Data'!DX18)*100)</f>
        <v>NA</v>
      </c>
    </row>
    <row r="19" spans="1:15">
      <c r="A19" s="107" t="s">
        <v>17</v>
      </c>
      <c r="B19" s="107"/>
      <c r="C19" s="96">
        <f>'Salary Data'!W19</f>
        <v>90995.889350636455</v>
      </c>
      <c r="D19" s="96">
        <f>IF('Salary Data'!AS19&gt;0,('Salary Data'!AS19),"NA")</f>
        <v>73447.602410725667</v>
      </c>
      <c r="E19" s="96">
        <f>IF('Salary Data'!BO19&gt;0,('Salary Data'!BO19),"NA")</f>
        <v>69898.091577827159</v>
      </c>
      <c r="F19" s="96">
        <f>IF('Salary Data'!CK19&gt;0,('Salary Data'!CK19),"NA")</f>
        <v>72354.448089593701</v>
      </c>
      <c r="G19" s="96">
        <f>IF('Salary Data'!DG19&gt;0,('Salary Data'!DG19),"NA")</f>
        <v>64004.52307652789</v>
      </c>
      <c r="H19" s="96">
        <f>IF('Salary Data'!EC19&gt;0,('Salary Data'!EC19),"NA")</f>
        <v>66996.440288751633</v>
      </c>
      <c r="I19" s="98">
        <f>IF('Salary Data'!R19="NA","NA",(('Salary Data'!W19-'Salary Data'!R19)/'Salary Data'!R19)*100)</f>
        <v>-5.5051673274626314</v>
      </c>
      <c r="J19" s="99">
        <f>IF('Salary Data'!AN19="NA","NA",(('Salary Data'!AS19-'Salary Data'!AN19)/'Salary Data'!AN19)*100)</f>
        <v>-2.1582599832171709</v>
      </c>
      <c r="K19" s="99">
        <f>IF('Salary Data'!BJ19="NA","NA",(('Salary Data'!BO19-'Salary Data'!BJ19)/'Salary Data'!BJ19)*100)</f>
        <v>-1.2882476752489913</v>
      </c>
      <c r="L19" s="99">
        <f>IF('Salary Data'!CK19="NA","NA",(('Salary Data'!CK19-'Salary Data'!CF19)/'Salary Data'!CF19)*100)</f>
        <v>7.0136515871167555</v>
      </c>
      <c r="M19" s="99">
        <f>IF('Salary Data'!DG19="NA","NA",(('Salary Data'!DG19-'Salary Data'!DB19)/'Salary Data'!DB19)*100)</f>
        <v>-4.8100666782530466</v>
      </c>
      <c r="N19" s="99">
        <f>IF('Salary Data'!EC19="NA","NA",(('Salary Data'!EC19-'Salary Data'!DX19)/'Salary Data'!DX19)*100)</f>
        <v>-1.7404207389831461</v>
      </c>
    </row>
    <row r="20" spans="1:15">
      <c r="A20" s="107" t="s">
        <v>18</v>
      </c>
      <c r="B20" s="107"/>
      <c r="C20" s="96">
        <f>'Salary Data'!W20</f>
        <v>82533.751073948195</v>
      </c>
      <c r="D20" s="96" t="str">
        <f>IF('Salary Data'!AS20&gt;0,('Salary Data'!AS20),"NA")</f>
        <v>NA</v>
      </c>
      <c r="E20" s="96">
        <f>IF('Salary Data'!BO20&gt;0,('Salary Data'!BO20),"NA")</f>
        <v>63092.969941120835</v>
      </c>
      <c r="F20" s="96">
        <f>IF('Salary Data'!CK20&gt;0,('Salary Data'!CK20),"NA")</f>
        <v>62765.564480949601</v>
      </c>
      <c r="G20" s="96">
        <f>IF('Salary Data'!DG20&gt;0,('Salary Data'!DG20),"NA")</f>
        <v>55896.426070411108</v>
      </c>
      <c r="H20" s="96">
        <f>IF('Salary Data'!EC20&gt;0,('Salary Data'!EC20),"NA")</f>
        <v>50442.419976634206</v>
      </c>
      <c r="I20" s="98">
        <f>IF('Salary Data'!R20="NA","NA",(('Salary Data'!W20-'Salary Data'!R20)/'Salary Data'!R20)*100)</f>
        <v>6.7695931172017376</v>
      </c>
      <c r="J20" s="99" t="str">
        <f>IF('Salary Data'!AN20="NA","NA",(('Salary Data'!AS20-'Salary Data'!AN20)/'Salary Data'!AN20)*100)</f>
        <v>NA</v>
      </c>
      <c r="K20" s="99">
        <f>IF('Salary Data'!BJ20="NA","NA",(('Salary Data'!BO20-'Salary Data'!BJ20)/'Salary Data'!BJ20)*100)</f>
        <v>8.3808283941969677</v>
      </c>
      <c r="L20" s="99" t="str">
        <f>IF('Salary Data'!CF20="NA","NA",(('Salary Data'!CK20-'Salary Data'!CF20)/'Salary Data'!CF20)*100)</f>
        <v>NA</v>
      </c>
      <c r="M20" s="99">
        <f>IF('Salary Data'!DG20="NA","NA",(('Salary Data'!DG20-'Salary Data'!DB20)/'Salary Data'!DB20)*100)</f>
        <v>3.4163323566024659</v>
      </c>
      <c r="N20" s="99">
        <f>IF('Salary Data'!EC20="NA","NA",(('Salary Data'!EC20-'Salary Data'!DX20)/'Salary Data'!DX20)*100)</f>
        <v>3.7693985301512001</v>
      </c>
    </row>
    <row r="21" spans="1:15">
      <c r="A21" s="107" t="s">
        <v>19</v>
      </c>
      <c r="B21" s="107"/>
      <c r="C21" s="96">
        <f>'Salary Data'!W21</f>
        <v>87263.00912457268</v>
      </c>
      <c r="D21" s="96" t="str">
        <f>IF('Salary Data'!AS21&gt;0,('Salary Data'!AS21),"NA")</f>
        <v>NA</v>
      </c>
      <c r="E21" s="96">
        <f>IF('Salary Data'!BO21&gt;0,('Salary Data'!BO21),"NA")</f>
        <v>68971.21723654955</v>
      </c>
      <c r="F21" s="96" t="str">
        <f>IF('Salary Data'!CK21&gt;0,('Salary Data'!CK21),"NA")</f>
        <v>NA</v>
      </c>
      <c r="G21" s="96">
        <f>IF('Salary Data'!DG21&gt;0,('Salary Data'!DG21),"NA")</f>
        <v>63269.261165977383</v>
      </c>
      <c r="H21" s="96">
        <f>IF('Salary Data'!EC21&gt;0,('Salary Data'!EC21),"NA")</f>
        <v>54538.43086865505</v>
      </c>
      <c r="I21" s="98">
        <f>IF('Salary Data'!R21="NA","NA",(('Salary Data'!W21-'Salary Data'!R21)/'Salary Data'!R21)*100)</f>
        <v>11.978273222519338</v>
      </c>
      <c r="J21" s="99" t="str">
        <f>IF('Salary Data'!AN21="NA","NA",(('Salary Data'!AS21-'Salary Data'!AN21)/'Salary Data'!AN21)*100)</f>
        <v>NA</v>
      </c>
      <c r="K21" s="99">
        <f>IF('Salary Data'!BJ21="NA","NA",(('Salary Data'!BO21-'Salary Data'!BJ21)/'Salary Data'!BJ21)*100)</f>
        <v>8.9442685574848682</v>
      </c>
      <c r="L21" s="99" t="str">
        <f>IF('Salary Data'!CK21="NA","NA",(('Salary Data'!CK21-'Salary Data'!CF21)/'Salary Data'!CF21)*100)</f>
        <v>NA</v>
      </c>
      <c r="M21" s="99">
        <f>IF('Salary Data'!DG21="NA","NA",(('Salary Data'!DG21-'Salary Data'!DB21)/'Salary Data'!DB21)*100)</f>
        <v>8.5892711749003681</v>
      </c>
      <c r="N21" s="99">
        <f>IF('Salary Data'!EC21="NA","NA",(('Salary Data'!EC21-'Salary Data'!DX21)/'Salary Data'!DX21)*100)</f>
        <v>-1.2272686244282898</v>
      </c>
    </row>
    <row r="22" spans="1:15">
      <c r="A22" s="101" t="s">
        <v>20</v>
      </c>
      <c r="B22" s="101"/>
      <c r="C22" s="102">
        <f>'Salary Data'!W22</f>
        <v>84366.17459352802</v>
      </c>
      <c r="D22" s="103">
        <f>IF('Salary Data'!AS22&gt;0,('Salary Data'!AS22),"NA")</f>
        <v>64050.803773367385</v>
      </c>
      <c r="E22" s="103">
        <f>IF('Salary Data'!BO22&gt;0,('Salary Data'!BO22),"NA")</f>
        <v>63674.828203122925</v>
      </c>
      <c r="F22" s="103" t="str">
        <f>IF('Salary Data'!CK22&gt;0,('Salary Data'!CK22),"NA")</f>
        <v>NA</v>
      </c>
      <c r="G22" s="103">
        <f>IF('Salary Data'!DG22&gt;0,('Salary Data'!DG22),"NA")</f>
        <v>61726.849045990522</v>
      </c>
      <c r="H22" s="103" t="str">
        <f>IF('Salary Data'!EC22&gt;0,('Salary Data'!EC22),"NA")</f>
        <v>NA</v>
      </c>
      <c r="I22" s="104">
        <f>IF('Salary Data'!R22="NA","NA",(('Salary Data'!W22-'Salary Data'!R22)/'Salary Data'!R22)*100)</f>
        <v>11.093480803814204</v>
      </c>
      <c r="J22" s="105">
        <f>IF('Salary Data'!AN22="NA","NA",(('Salary Data'!AS22-'Salary Data'!AN22)/'Salary Data'!AN22)*100)</f>
        <v>-9.1239342372225654</v>
      </c>
      <c r="K22" s="106">
        <f>IF('Salary Data'!BJ22="NA","NA",(('Salary Data'!BO22-'Salary Data'!BJ22)/'Salary Data'!BJ22)*100)</f>
        <v>4.480163175932363</v>
      </c>
      <c r="L22" s="106" t="str">
        <f>IF('Salary Data'!CK22="NA","NA",(('Salary Data'!CK22-'Salary Data'!CF22)/'Salary Data'!CF22)*100)</f>
        <v>NA</v>
      </c>
      <c r="M22" s="106">
        <f>IF('Salary Data'!DG22="NA","NA",(('Salary Data'!DG22-'Salary Data'!DB22)/'Salary Data'!DB22)*100)</f>
        <v>11.212448645190667</v>
      </c>
      <c r="N22" s="106" t="str">
        <f>IF('Salary Data'!EC22="NA","NA",(('Salary Data'!EC22-'Salary Data'!DX22)/'Salary Data'!DX22)*100)</f>
        <v>NA</v>
      </c>
    </row>
    <row r="23" spans="1:15">
      <c r="A23" s="101" t="s">
        <v>21</v>
      </c>
      <c r="B23" s="101"/>
      <c r="C23" s="102">
        <f>'Salary Data'!W23</f>
        <v>92028.082798998541</v>
      </c>
      <c r="D23" s="103">
        <f>IF('Salary Data'!AS23&gt;0,('Salary Data'!AS23),"NA")</f>
        <v>76187.220652173914</v>
      </c>
      <c r="E23" s="103">
        <f>IF('Salary Data'!BO23&gt;0,('Salary Data'!BO23),"NA")</f>
        <v>66417.565100356936</v>
      </c>
      <c r="F23" s="103">
        <f>IF('Salary Data'!CK23&gt;0,('Salary Data'!CK23),"NA")</f>
        <v>72505.789244513464</v>
      </c>
      <c r="G23" s="103">
        <f>IF('Salary Data'!DG23&gt;0,('Salary Data'!DG23),"NA")</f>
        <v>65554.016059547226</v>
      </c>
      <c r="H23" s="103" t="str">
        <f>IF('Salary Data'!EC23&gt;0,('Salary Data'!EC23),"NA")</f>
        <v>NA</v>
      </c>
      <c r="I23" s="104">
        <f>IF('Salary Data'!R23="NA","NA",(('Salary Data'!W23-'Salary Data'!R23)/'Salary Data'!R23)*100)</f>
        <v>8.3437783102490588</v>
      </c>
      <c r="J23" s="105">
        <f>IF('Salary Data'!AN23="NA","NA",(('Salary Data'!AS23-'Salary Data'!AN23)/'Salary Data'!AN23)*100)</f>
        <v>18.373190937673325</v>
      </c>
      <c r="K23" s="106">
        <f>IF('Salary Data'!BJ23="NA","NA",(('Salary Data'!BO23-'Salary Data'!BJ23)/'Salary Data'!BJ23)*100)</f>
        <v>3.793859931406137</v>
      </c>
      <c r="L23" s="106">
        <f>IF('Salary Data'!CK23="NA","NA",(('Salary Data'!CK23-'Salary Data'!CF23)/'Salary Data'!CF23)*100)</f>
        <v>20.45493359368967</v>
      </c>
      <c r="M23" s="106">
        <f>IF('Salary Data'!DG23="NA","NA",(('Salary Data'!DG23-'Salary Data'!DB23)/'Salary Data'!DB23)*100)</f>
        <v>0.97599938510521533</v>
      </c>
      <c r="N23" s="106" t="str">
        <f>IF('Salary Data'!EC23="NA","NA",(('Salary Data'!EC23-'Salary Data'!DX23)/'Salary Data'!DX23)*100)</f>
        <v>NA</v>
      </c>
    </row>
    <row r="24" spans="1:15">
      <c r="A24" s="101" t="s">
        <v>22</v>
      </c>
      <c r="B24" s="101"/>
      <c r="C24" s="102">
        <f>'Salary Data'!W24</f>
        <v>94863.963748501032</v>
      </c>
      <c r="D24" s="103">
        <f>IF('Salary Data'!AS24&gt;0,('Salary Data'!AS24),"NA")</f>
        <v>80308.227297901554</v>
      </c>
      <c r="E24" s="103">
        <f>IF('Salary Data'!BO24&gt;0,('Salary Data'!BO24),"NA")</f>
        <v>71095.577853590949</v>
      </c>
      <c r="F24" s="103" t="str">
        <f>IF('Salary Data'!CK24&gt;0,('Salary Data'!CK24),"NA")</f>
        <v>NA</v>
      </c>
      <c r="G24" s="103">
        <f>IF('Salary Data'!DG24&gt;0,('Salary Data'!DG24),"NA")</f>
        <v>69346.406716417914</v>
      </c>
      <c r="H24" s="103">
        <f>IF('Salary Data'!EC24&gt;0,('Salary Data'!EC24),"NA")</f>
        <v>62390.823201479157</v>
      </c>
      <c r="I24" s="104">
        <f>IF('Salary Data'!R24="NA","NA",(('Salary Data'!W24-'Salary Data'!R24)/'Salary Data'!R24)*100)</f>
        <v>2.2488975739469481</v>
      </c>
      <c r="J24" s="105">
        <f>IF('Salary Data'!AN24="NA","NA",(('Salary Data'!AS24-'Salary Data'!AN24)/'Salary Data'!AN24)*100)</f>
        <v>3.1499476953088608</v>
      </c>
      <c r="K24" s="106">
        <f>IF('Salary Data'!BJ24="NA","NA",(('Salary Data'!BO24-'Salary Data'!BJ24)/'Salary Data'!BJ24)*100)</f>
        <v>6.8277095245510067</v>
      </c>
      <c r="L24" s="106" t="str">
        <f>IF('Salary Data'!CK24="NA","NA",(('Salary Data'!CK24-'Salary Data'!CF24)/'Salary Data'!CF24)*100)</f>
        <v>NA</v>
      </c>
      <c r="M24" s="106">
        <f>IF('Salary Data'!DG24="NA","NA",(('Salary Data'!DG24-'Salary Data'!DB24)/'Salary Data'!DB24)*100)</f>
        <v>10.735207570114893</v>
      </c>
      <c r="N24" s="106">
        <f>IF('Salary Data'!EC24="NA","NA",(('Salary Data'!EC24-'Salary Data'!DX24)/'Salary Data'!DX24)*100)</f>
        <v>8.2419534872641762</v>
      </c>
    </row>
    <row r="25" spans="1:15">
      <c r="A25" s="108" t="s">
        <v>23</v>
      </c>
      <c r="B25" s="108"/>
      <c r="C25" s="109">
        <f>'Salary Data'!W25</f>
        <v>80798.397551871676</v>
      </c>
      <c r="D25" s="109" t="str">
        <f>IF('Salary Data'!AS25&gt;0,('Salary Data'!AS25),"NA")</f>
        <v>NA</v>
      </c>
      <c r="E25" s="109">
        <f>IF('Salary Data'!BO25&gt;0,('Salary Data'!BO25),"NA")</f>
        <v>62353.695602270644</v>
      </c>
      <c r="F25" s="109" t="str">
        <f>IF('Salary Data'!CK25&gt;0,('Salary Data'!CK25),"NA")</f>
        <v>NA</v>
      </c>
      <c r="G25" s="109">
        <f>IF('Salary Data'!DG25&gt;0,('Salary Data'!DG25),"NA")</f>
        <v>61329.069697398925</v>
      </c>
      <c r="H25" s="109">
        <f>IF('Salary Data'!EC25&gt;0,('Salary Data'!EC25),"NA")</f>
        <v>56997.411977529177</v>
      </c>
      <c r="I25" s="110">
        <f>IF('Salary Data'!R25="NA","NA",(('Salary Data'!W25-'Salary Data'!R25)/'Salary Data'!R25)*100)</f>
        <v>6.1437908445433083</v>
      </c>
      <c r="J25" s="111" t="str">
        <f>IF('Salary Data'!AN25="NA","NA",(('Salary Data'!AS25-'Salary Data'!AN25)/'Salary Data'!AN25)*100)</f>
        <v>NA</v>
      </c>
      <c r="K25" s="111">
        <f>IF('Salary Data'!BJ25="NA","NA",(('Salary Data'!BO25-'Salary Data'!BJ25)/'Salary Data'!BJ25)*100)</f>
        <v>2.5510337482119145</v>
      </c>
      <c r="L25" s="111" t="str">
        <f>IF('Salary Data'!CK25="NA","NA",(('Salary Data'!CK25-'Salary Data'!CF25)/'Salary Data'!CF25)*100)</f>
        <v>NA</v>
      </c>
      <c r="M25" s="89" t="str">
        <f>IF('Salary Data'!DB25="NA","NA",(('Salary Data'!DG25-'Salary Data'!DB25)/'Salary Data'!DB25)*100)</f>
        <v>NA</v>
      </c>
      <c r="N25" s="111">
        <f>IF('Salary Data'!EC25="NA","NA",(('Salary Data'!EC25-'Salary Data'!DX25)/'Salary Data'!DX25)*100)</f>
        <v>3.0423004047897</v>
      </c>
    </row>
    <row r="26" spans="1:15">
      <c r="A26" s="47" t="s">
        <v>55</v>
      </c>
      <c r="B26" s="47"/>
      <c r="C26" s="61">
        <f>'Salary Data'!W26</f>
        <v>95570.834921374757</v>
      </c>
      <c r="D26" s="60">
        <f>IF('Salary Data'!AS26&gt;0,('Salary Data'!AS26),"NA")</f>
        <v>76166.954476544022</v>
      </c>
      <c r="E26" s="60">
        <f>IF('Salary Data'!BO26&gt;0,('Salary Data'!BO26),"NA")</f>
        <v>74613.067109528187</v>
      </c>
      <c r="F26" s="60">
        <f>IF('Salary Data'!CK26&gt;0,('Salary Data'!CK26),"NA")</f>
        <v>66816.624757974932</v>
      </c>
      <c r="G26" s="60">
        <f>IF('Salary Data'!DG26&gt;0,('Salary Data'!DG26),"NA")</f>
        <v>59973.774736369756</v>
      </c>
      <c r="H26" s="60">
        <f>IF('Salary Data'!EC26&gt;0,('Salary Data'!EC26),"NA")</f>
        <v>58202.518353016283</v>
      </c>
      <c r="I26" s="90">
        <f>IF('Salary Data'!R26="NA","NA",(('Salary Data'!W26-'Salary Data'!R26)/'Salary Data'!R26)*100)</f>
        <v>4.0320168311747926</v>
      </c>
      <c r="J26" s="91">
        <f>IF('Salary Data'!AN26="NA","NA",(('Salary Data'!AS26-'Salary Data'!AN26)/'Salary Data'!AN26)*100)</f>
        <v>5.2467246703040002</v>
      </c>
      <c r="K26" s="92">
        <f>IF('Salary Data'!BJ26="NA","NA",(('Salary Data'!BO26-'Salary Data'!BJ26)/'Salary Data'!BJ26)*100)</f>
        <v>0.4543916842864929</v>
      </c>
      <c r="L26" s="92">
        <f>IF('Salary Data'!CK26="NA","NA",(('Salary Data'!CK26-'Salary Data'!CF26)/'Salary Data'!CF26)*100)</f>
        <v>3.984494077290897</v>
      </c>
      <c r="M26" s="92">
        <f>IF('Salary Data'!DG26="NA","NA",(('Salary Data'!DG26-'Salary Data'!DB26)/'Salary Data'!DB26)*100)</f>
        <v>3.4466339209812915</v>
      </c>
      <c r="N26" s="92">
        <f>IF('Salary Data'!EC26="NA","NA",(('Salary Data'!EC26-'Salary Data'!DX26)/'Salary Data'!DX26)*100)</f>
        <v>-1.6268420486032602</v>
      </c>
    </row>
    <row r="27" spans="1:15">
      <c r="A27" s="47" t="s">
        <v>94</v>
      </c>
      <c r="B27" s="47"/>
      <c r="C27" s="93">
        <f>(C26/C$7)*100</f>
        <v>105.70900786752586</v>
      </c>
      <c r="D27" s="94">
        <f t="shared" ref="D27:H27" si="1">(D26/D$7)*100</f>
        <v>98.013421394417776</v>
      </c>
      <c r="E27" s="94">
        <f t="shared" si="1"/>
        <v>107.77574787984254</v>
      </c>
      <c r="F27" s="94">
        <f t="shared" si="1"/>
        <v>102.82632436893971</v>
      </c>
      <c r="G27" s="94">
        <f t="shared" si="1"/>
        <v>94.025646907658583</v>
      </c>
      <c r="H27" s="94">
        <f t="shared" si="1"/>
        <v>97.341838802980106</v>
      </c>
      <c r="I27" s="90"/>
      <c r="J27" s="91"/>
      <c r="K27" s="92"/>
      <c r="L27" s="92"/>
      <c r="M27" s="92"/>
      <c r="N27" s="92"/>
      <c r="O27" s="1"/>
    </row>
    <row r="28" spans="1:15" s="1" customFormat="1">
      <c r="A28" s="112" t="s">
        <v>56</v>
      </c>
      <c r="B28" s="112"/>
      <c r="C28" s="96" t="str">
        <f>'Salary Data'!W28</f>
        <v>NA</v>
      </c>
      <c r="D28" s="97">
        <f>IF('Salary Data'!AS28&gt;0,('Salary Data'!AS28),"NA")</f>
        <v>79578.925006744001</v>
      </c>
      <c r="E28" s="97">
        <f>IF('Salary Data'!BO28&gt;0,('Salary Data'!BO28),"NA")</f>
        <v>76243.186639676118</v>
      </c>
      <c r="F28" s="97" t="str">
        <f>IF('Salary Data'!CK28&gt;0,('Salary Data'!CK28),"NA")</f>
        <v>NA</v>
      </c>
      <c r="G28" s="97">
        <f>IF('Salary Data'!DG28&gt;0,('Salary Data'!DG28),"NA")</f>
        <v>72242.107266435982</v>
      </c>
      <c r="H28" s="97" t="str">
        <f>IF('Salary Data'!EC28&gt;0,('Salary Data'!EC28),"NA")</f>
        <v>NA</v>
      </c>
      <c r="I28" s="98" t="str">
        <f>IF('Salary Data'!R28="NA","NA",(('Salary Data'!W28-'Salary Data'!R28)/'Salary Data'!R28)*100)</f>
        <v>NA</v>
      </c>
      <c r="J28" s="99" t="str">
        <f>IF('Salary Data'!AN28="NA","NA",(('Salary Data'!AS28-'Salary Data'!AN28)/'Salary Data'!AN28)*100)</f>
        <v>NA</v>
      </c>
      <c r="K28" s="100">
        <f>IF('Salary Data'!BJ28="NA","NA",(('Salary Data'!BO28-'Salary Data'!BJ28)/'Salary Data'!BJ28)*100)</f>
        <v>9.7463908284466481</v>
      </c>
      <c r="L28" s="100" t="str">
        <f>IF('Salary Data'!CK28="NA","NA",(('Salary Data'!CK28-'Salary Data'!CF28)/'Salary Data'!CF28)*100)</f>
        <v>NA</v>
      </c>
      <c r="M28" s="100">
        <f>IF('Salary Data'!DG28="NA","NA",(('Salary Data'!DG28-'Salary Data'!DB28)/'Salary Data'!DB28)*100)</f>
        <v>14.123922526433599</v>
      </c>
      <c r="N28" s="100" t="str">
        <f>IF('Salary Data'!EC28="NA","NA",(('Salary Data'!EC28-'Salary Data'!DX28)/'Salary Data'!DX28)*100)</f>
        <v>NA</v>
      </c>
    </row>
    <row r="29" spans="1:15" s="1" customFormat="1">
      <c r="A29" s="95" t="s">
        <v>57</v>
      </c>
      <c r="B29" s="95"/>
      <c r="C29" s="96">
        <f>'Salary Data'!W29</f>
        <v>93285.336141778025</v>
      </c>
      <c r="D29" s="97">
        <f>IF('Salary Data'!AS29&gt;0,('Salary Data'!AS29),"NA")</f>
        <v>72896.874586092716</v>
      </c>
      <c r="E29" s="97" t="str">
        <f>IF('Salary Data'!BO29&gt;0,('Salary Data'!BO29),"NA")</f>
        <v>NA</v>
      </c>
      <c r="F29" s="97">
        <f>IF('Salary Data'!CK29&gt;0,('Salary Data'!CK29),"NA")</f>
        <v>73584.625</v>
      </c>
      <c r="G29" s="97">
        <f>IF('Salary Data'!DG29&gt;0,('Salary Data'!DG29),"NA")</f>
        <v>64208.722466960353</v>
      </c>
      <c r="H29" s="97" t="str">
        <f>IF('Salary Data'!EC29&gt;0,('Salary Data'!EC29),"NA")</f>
        <v>NA</v>
      </c>
      <c r="I29" s="98">
        <f>IF('Salary Data'!R29="NA","NA",(('Salary Data'!W29-'Salary Data'!R29)/'Salary Data'!R29)*100)</f>
        <v>10.086397864005669</v>
      </c>
      <c r="J29" s="99">
        <f>IF('Salary Data'!AN29="NA","NA",(('Salary Data'!AS29-'Salary Data'!AN29)/'Salary Data'!AN29)*100)</f>
        <v>10.737782188185919</v>
      </c>
      <c r="K29" s="100" t="str">
        <f>IF('Salary Data'!BJ29="NA","NA",(('Salary Data'!BO29-'Salary Data'!BJ29)/'Salary Data'!BJ29)*100)</f>
        <v>NA</v>
      </c>
      <c r="L29" s="100" t="str">
        <f>IF('Salary Data'!CF29="NA","NA",(('Salary Data'!CK29-'Salary Data'!CF29)/'Salary Data'!CF29)*100)</f>
        <v>NA</v>
      </c>
      <c r="M29" s="100" t="str">
        <f>IF('Salary Data'!DB29="NA","NA",(('Salary Data'!DG29-'Salary Data'!DB29)/'Salary Data'!DB29)*100)</f>
        <v>NA</v>
      </c>
      <c r="N29" s="100" t="str">
        <f>IF('Salary Data'!EC29="NA","NA",(('Salary Data'!EC29-'Salary Data'!DX29)/'Salary Data'!DX29)*100)</f>
        <v>NA</v>
      </c>
    </row>
    <row r="30" spans="1:15" s="1" customFormat="1">
      <c r="A30" s="95" t="s">
        <v>58</v>
      </c>
      <c r="B30" s="95"/>
      <c r="C30" s="96">
        <f>'Salary Data'!W30</f>
        <v>120069.60469017705</v>
      </c>
      <c r="D30" s="97">
        <f>IF('Salary Data'!AS30&gt;0,('Salary Data'!AS30),"NA")</f>
        <v>83204.345323741014</v>
      </c>
      <c r="E30" s="97">
        <f>IF('Salary Data'!BO30&gt;0,('Salary Data'!BO30),"NA")</f>
        <v>77243.84615139442</v>
      </c>
      <c r="F30" s="97">
        <f>IF('Salary Data'!CK30&gt;0,('Salary Data'!CK30),"NA")</f>
        <v>74366.427631578932</v>
      </c>
      <c r="G30" s="97" t="str">
        <f>IF('Salary Data'!DG30&gt;0,('Salary Data'!DG30),"NA")</f>
        <v>NA</v>
      </c>
      <c r="H30" s="97">
        <f>IF('Salary Data'!EC30&gt;0,('Salary Data'!EC30),"NA")</f>
        <v>74326.726256983238</v>
      </c>
      <c r="I30" s="98">
        <f>IF('Salary Data'!R30="NA","NA",(('Salary Data'!W30-'Salary Data'!R30)/'Salary Data'!R30)*100)</f>
        <v>14.298203402214577</v>
      </c>
      <c r="J30" s="99">
        <f>IF('Salary Data'!AN30="NA","NA",(('Salary Data'!AS30-'Salary Data'!AN30)/'Salary Data'!AN30)*100)</f>
        <v>1.3551850492942852</v>
      </c>
      <c r="K30" s="100">
        <f>IF('Salary Data'!BJ30="NA","NA",(('Salary Data'!BO30-'Salary Data'!BJ30)/'Salary Data'!BJ30)*100)</f>
        <v>-1.3266113127653756</v>
      </c>
      <c r="L30" s="100">
        <f>IF('Salary Data'!CK30="NA","NA",(('Salary Data'!CK30-'Salary Data'!CF30)/'Salary Data'!CF30)*100)</f>
        <v>-1.8751793370103984</v>
      </c>
      <c r="M30" s="100" t="str">
        <f>IF('Salary Data'!DG30="NA","NA",(('Salary Data'!DG30-'Salary Data'!DB30)/'Salary Data'!DB30)*100)</f>
        <v>NA</v>
      </c>
      <c r="N30" s="100">
        <f>IF('Salary Data'!EC30="NA","NA",(('Salary Data'!EC30-'Salary Data'!DX30)/'Salary Data'!DX30)*100)</f>
        <v>6.0826274709083421</v>
      </c>
    </row>
    <row r="31" spans="1:15" s="1" customFormat="1">
      <c r="A31" s="95" t="s">
        <v>59</v>
      </c>
      <c r="B31" s="95"/>
      <c r="C31" s="96">
        <f>'Salary Data'!W31</f>
        <v>85885.549476264758</v>
      </c>
      <c r="D31" s="97">
        <f>IF('Salary Data'!AS31&gt;0,('Salary Data'!AS31),"NA")</f>
        <v>78315.712374581941</v>
      </c>
      <c r="E31" s="97">
        <f>IF('Salary Data'!BO31&gt;0,('Salary Data'!BO31),"NA")</f>
        <v>65564.561038961037</v>
      </c>
      <c r="F31" s="97">
        <f>IF('Salary Data'!CK31&gt;0,('Salary Data'!CK31),"NA")</f>
        <v>57477.423841059608</v>
      </c>
      <c r="G31" s="97">
        <f>IF('Salary Data'!DG31&gt;0,('Salary Data'!DG31),"NA")</f>
        <v>53373.604962095109</v>
      </c>
      <c r="H31" s="97">
        <f>IF('Salary Data'!EC31&gt;0,('Salary Data'!EC31),"NA")</f>
        <v>59969.912408759126</v>
      </c>
      <c r="I31" s="98">
        <f>IF('Salary Data'!R31="NA","NA",(('Salary Data'!W31-'Salary Data'!R31)/'Salary Data'!R31)*100)</f>
        <v>2.4410030488467167</v>
      </c>
      <c r="J31" s="99">
        <f>IF('Salary Data'!AN31="NA","NA",(('Salary Data'!AS31-'Salary Data'!AN31)/'Salary Data'!AN31)*100)</f>
        <v>13.213185078722789</v>
      </c>
      <c r="K31" s="100">
        <f>IF('Salary Data'!BJ31="NA","NA",(('Salary Data'!BO31-'Salary Data'!BJ31)/'Salary Data'!BJ31)*100)</f>
        <v>2.5981032942881637</v>
      </c>
      <c r="L31" s="100" t="str">
        <f>IF('Salary Data'!CF31="NA","NA",(('Salary Data'!CK31-'Salary Data'!CF31)/'Salary Data'!CF31)*100)</f>
        <v>NA</v>
      </c>
      <c r="M31" s="100">
        <f>IF('Salary Data'!DG31="NA","NA",(('Salary Data'!DG31-'Salary Data'!DB31)/'Salary Data'!DB31)*100)</f>
        <v>-1.1921604721047505</v>
      </c>
      <c r="N31" s="100">
        <f>IF('Salary Data'!EC31="NA","NA",(('Salary Data'!EC31-'Salary Data'!DX31)/'Salary Data'!DX31)*100)</f>
        <v>7.6211696708829519</v>
      </c>
    </row>
    <row r="32" spans="1:15" s="1" customFormat="1">
      <c r="A32" s="101" t="s">
        <v>60</v>
      </c>
      <c r="B32" s="101"/>
      <c r="C32" s="102">
        <f>'Salary Data'!W32</f>
        <v>93243.922430691673</v>
      </c>
      <c r="D32" s="103" t="str">
        <f>IF('Salary Data'!AS32&gt;0,('Salary Data'!AS32),"NA")</f>
        <v>NA</v>
      </c>
      <c r="E32" s="103" t="str">
        <f>IF('Salary Data'!BO32&gt;0,('Salary Data'!BO32),"NA")</f>
        <v>NA</v>
      </c>
      <c r="F32" s="103">
        <f>IF('Salary Data'!CK32&gt;0,('Salary Data'!CK32),"NA")</f>
        <v>78700.930099857345</v>
      </c>
      <c r="G32" s="103" t="str">
        <f>IF('Salary Data'!DG32&gt;0,('Salary Data'!DG32),"NA")</f>
        <v>NA</v>
      </c>
      <c r="H32" s="103">
        <f>IF('Salary Data'!EC32&gt;0,('Salary Data'!EC32),"NA")</f>
        <v>76394.444444444453</v>
      </c>
      <c r="I32" s="104">
        <f>IF('Salary Data'!R32="NA","NA",(('Salary Data'!W32-'Salary Data'!R32)/'Salary Data'!R32)*100)</f>
        <v>0.65419785326019497</v>
      </c>
      <c r="J32" s="105" t="str">
        <f>IF('Salary Data'!AN32="NA","NA",(('Salary Data'!AS32-'Salary Data'!AN32)/'Salary Data'!AN32)*100)</f>
        <v>NA</v>
      </c>
      <c r="K32" s="106" t="str">
        <f>IF('Salary Data'!BJ32="NA","NA",(('Salary Data'!BO32-'Salary Data'!BJ32)/'Salary Data'!BJ32)*100)</f>
        <v>NA</v>
      </c>
      <c r="L32" s="92" t="str">
        <f>IF('Salary Data'!CF32="NA","NA",(('Salary Data'!CK32-'Salary Data'!CF32)/'Salary Data'!CF32)*100)</f>
        <v>NA</v>
      </c>
      <c r="M32" s="106" t="str">
        <f>IF('Salary Data'!DG32="NA","NA",(('Salary Data'!DG32-'Salary Data'!DB32)/'Salary Data'!DB32)*100)</f>
        <v>NA</v>
      </c>
      <c r="N32" s="106">
        <f>IF('Salary Data'!EC32="NA","NA",(('Salary Data'!EC32-'Salary Data'!DX32)/'Salary Data'!DX32)*100)</f>
        <v>2.4411248483981716</v>
      </c>
    </row>
    <row r="33" spans="1:14" s="1" customFormat="1">
      <c r="A33" s="101" t="s">
        <v>61</v>
      </c>
      <c r="B33" s="101"/>
      <c r="C33" s="102" t="str">
        <f>'Salary Data'!W33</f>
        <v>NA</v>
      </c>
      <c r="D33" s="103">
        <f>IF('Salary Data'!AS33&gt;0,('Salary Data'!AS33),"NA")</f>
        <v>64902.345194353125</v>
      </c>
      <c r="E33" s="103">
        <f>IF('Salary Data'!BO33&gt;0,('Salary Data'!BO33),"NA")</f>
        <v>62148.508777740972</v>
      </c>
      <c r="F33" s="103" t="str">
        <f>IF('Salary Data'!CK33&gt;0,('Salary Data'!CK33),"NA")</f>
        <v>NA</v>
      </c>
      <c r="G33" s="103" t="str">
        <f>IF('Salary Data'!DG33&gt;0,('Salary Data'!DG33),"NA")</f>
        <v>NA</v>
      </c>
      <c r="H33" s="103">
        <f>IF('Salary Data'!EC33&gt;0,('Salary Data'!EC33),"NA")</f>
        <v>49604.669147496621</v>
      </c>
      <c r="I33" s="104" t="str">
        <f>IF('Salary Data'!R33="NA","NA",(('Salary Data'!W33-'Salary Data'!R33)/'Salary Data'!R33)*100)</f>
        <v>NA</v>
      </c>
      <c r="J33" s="105">
        <f>IF('Salary Data'!AN33="NA","NA",(('Salary Data'!AS33-'Salary Data'!AN33)/'Salary Data'!AN33)*100)</f>
        <v>4.5478705450057753</v>
      </c>
      <c r="K33" s="106">
        <f>IF('Salary Data'!BJ33="NA","NA",(('Salary Data'!BO33-'Salary Data'!BJ33)/'Salary Data'!BJ33)*100)</f>
        <v>3.3105299056538833</v>
      </c>
      <c r="L33" s="106" t="str">
        <f>IF('Salary Data'!CK33="NA","NA",(('Salary Data'!CK33-'Salary Data'!CF33)/'Salary Data'!CF33)*100)</f>
        <v>NA</v>
      </c>
      <c r="M33" s="106" t="str">
        <f>IF('Salary Data'!DG33="NA","NA",(('Salary Data'!DG33-'Salary Data'!DB33)/'Salary Data'!DB33)*100)</f>
        <v>NA</v>
      </c>
      <c r="N33" s="106">
        <f>IF('Salary Data'!EC33="NA","NA",(('Salary Data'!EC33-'Salary Data'!DX33)/'Salary Data'!DX33)*100)</f>
        <v>1.5958527096224677</v>
      </c>
    </row>
    <row r="34" spans="1:14" s="1" customFormat="1">
      <c r="A34" s="101" t="s">
        <v>62</v>
      </c>
      <c r="B34" s="101"/>
      <c r="C34" s="102" t="str">
        <f>'Salary Data'!W34</f>
        <v>NA</v>
      </c>
      <c r="D34" s="103">
        <f>IF('Salary Data'!AS34&gt;0,('Salary Data'!AS34),"NA")</f>
        <v>81183.206146709184</v>
      </c>
      <c r="E34" s="103" t="str">
        <f>IF('Salary Data'!BO34&gt;0,('Salary Data'!BO34),"NA")</f>
        <v>NA</v>
      </c>
      <c r="F34" s="103">
        <f>IF('Salary Data'!CK34&gt;0,('Salary Data'!CK34),"NA")</f>
        <v>56509.507886435335</v>
      </c>
      <c r="G34" s="103" t="str">
        <f>IF('Salary Data'!DG34&gt;0,('Salary Data'!DG34),"NA")</f>
        <v>NA</v>
      </c>
      <c r="H34" s="103">
        <f>IF('Salary Data'!EC34&gt;0,('Salary Data'!EC34),"NA")</f>
        <v>44601.195652173912</v>
      </c>
      <c r="I34" s="104" t="str">
        <f>IF('Salary Data'!R34="NA","NA",(('Salary Data'!W34-'Salary Data'!R34)/'Salary Data'!R34)*100)</f>
        <v>NA</v>
      </c>
      <c r="J34" s="105">
        <f>IF('Salary Data'!AN34="NA","NA",(('Salary Data'!AS34-'Salary Data'!AN34)/'Salary Data'!AN34)*100)</f>
        <v>25.531850246476175</v>
      </c>
      <c r="K34" s="106" t="str">
        <f>IF('Salary Data'!BJ34="NA","NA",(('Salary Data'!BO34-'Salary Data'!BJ34)/'Salary Data'!BJ34)*100)</f>
        <v>NA</v>
      </c>
      <c r="L34" s="106">
        <f>IF('Salary Data'!CK34="NA","NA",(('Salary Data'!CK34-'Salary Data'!CF34)/'Salary Data'!CF34)*100)</f>
        <v>6.6057652305510457</v>
      </c>
      <c r="M34" s="106" t="str">
        <f>IF('Salary Data'!DG34="NA","NA",(('Salary Data'!DG34-'Salary Data'!DB34)/'Salary Data'!DB34)*100)</f>
        <v>NA</v>
      </c>
      <c r="N34" s="106">
        <f>IF('Salary Data'!EC34="NA","NA",(('Salary Data'!EC34-'Salary Data'!DX34)/'Salary Data'!DX34)*100)</f>
        <v>-7.9163023084026038</v>
      </c>
    </row>
    <row r="35" spans="1:14" s="1" customFormat="1">
      <c r="A35" s="101" t="s">
        <v>63</v>
      </c>
      <c r="B35" s="101"/>
      <c r="C35" s="102">
        <f>'Salary Data'!W35</f>
        <v>87013.464652065435</v>
      </c>
      <c r="D35" s="103" t="str">
        <f>IF('Salary Data'!AS35&gt;0,('Salary Data'!AS35),"NA")</f>
        <v>NA</v>
      </c>
      <c r="E35" s="103" t="str">
        <f>IF('Salary Data'!BO35&gt;0,('Salary Data'!BO35),"NA")</f>
        <v>NA</v>
      </c>
      <c r="F35" s="103" t="str">
        <f>IF('Salary Data'!CK35&gt;0,('Salary Data'!CK35),"NA")</f>
        <v>NA</v>
      </c>
      <c r="G35" s="103" t="str">
        <f>IF('Salary Data'!DG35&gt;0,('Salary Data'!DG35),"NA")</f>
        <v>NA</v>
      </c>
      <c r="H35" s="103">
        <f>IF('Salary Data'!EC35&gt;0,('Salary Data'!EC35),"NA")</f>
        <v>68127.859649122809</v>
      </c>
      <c r="I35" s="104" t="str">
        <f>IF('Salary Data'!R35="NA","NA",(('Salary Data'!W35-'Salary Data'!R35)/'Salary Data'!R35)*100)</f>
        <v>NA</v>
      </c>
      <c r="J35" s="105" t="str">
        <f>IF('Salary Data'!AS35="NA","NA",(('Salary Data'!AS35-'Salary Data'!AN35)/'Salary Data'!AN35)*100)</f>
        <v>NA</v>
      </c>
      <c r="K35" s="106" t="str">
        <f>IF('Salary Data'!BJ35="NA","NA",(('Salary Data'!BO35-'Salary Data'!BJ35)/'Salary Data'!BJ35)*100)</f>
        <v>NA</v>
      </c>
      <c r="L35" s="106" t="str">
        <f>IF('Salary Data'!CK35="NA","NA",(('Salary Data'!CK35-'Salary Data'!CF35)/'Salary Data'!CF35)*100)</f>
        <v>NA</v>
      </c>
      <c r="M35" s="106" t="str">
        <f>IF('Salary Data'!DG35="NA","NA",(('Salary Data'!DG35-'Salary Data'!DB35)/'Salary Data'!DB35)*100)</f>
        <v>NA</v>
      </c>
      <c r="N35" s="106">
        <f>IF('Salary Data'!EC35="NA","NA",(('Salary Data'!EC35-'Salary Data'!DX35)/'Salary Data'!DX35)*100)</f>
        <v>-0.17411834427430742</v>
      </c>
    </row>
    <row r="36" spans="1:14" s="1" customFormat="1">
      <c r="A36" s="107" t="s">
        <v>64</v>
      </c>
      <c r="B36" s="107"/>
      <c r="C36" s="96">
        <f>'Salary Data'!W36</f>
        <v>76947.791307408072</v>
      </c>
      <c r="D36" s="96" t="str">
        <f>IF('Salary Data'!AS36&gt;0,('Salary Data'!AS36),"NA")</f>
        <v>NA</v>
      </c>
      <c r="E36" s="96">
        <f>IF('Salary Data'!BO36&gt;0,('Salary Data'!BO36),"NA")</f>
        <v>55062.161106590727</v>
      </c>
      <c r="F36" s="96">
        <f>IF('Salary Data'!CK36&gt;0,('Salary Data'!CK36),"NA")</f>
        <v>53479.274647887323</v>
      </c>
      <c r="G36" s="96" t="str">
        <f>IF('Salary Data'!DG36&gt;0,('Salary Data'!DG36),"NA")</f>
        <v>NA</v>
      </c>
      <c r="H36" s="96" t="str">
        <f>IF('Salary Data'!EC36&gt;0,('Salary Data'!EC36),"NA")</f>
        <v>NA</v>
      </c>
      <c r="I36" s="98">
        <f>IF('Salary Data'!R36="NA","NA",(('Salary Data'!W36-'Salary Data'!R36)/'Salary Data'!R36)*100)</f>
        <v>-2.762286116442997</v>
      </c>
      <c r="J36" s="99" t="str">
        <f>IF('Salary Data'!AS36="NA","NA",(('Salary Data'!AS36-'Salary Data'!AN36)/'Salary Data'!AN36)*100)</f>
        <v>NA</v>
      </c>
      <c r="K36" s="99">
        <f>IF('Salary Data'!BJ36="NA","NA",(('Salary Data'!BO36-'Salary Data'!BJ36)/'Salary Data'!BJ36)*100)</f>
        <v>2.1663343332198979</v>
      </c>
      <c r="L36" s="99">
        <f>IF('Salary Data'!CK36="NA","NA",(('Salary Data'!CK36-'Salary Data'!CF36)/'Salary Data'!CF36)*100)</f>
        <v>4.2885010172129192</v>
      </c>
      <c r="M36" s="99" t="str">
        <f>IF('Salary Data'!DG36="NA","NA",(('Salary Data'!DG36-'Salary Data'!DB36)/'Salary Data'!DB36)*100)</f>
        <v>NA</v>
      </c>
      <c r="N36" s="99" t="str">
        <f>IF('Salary Data'!EC36="NA","NA",(('Salary Data'!EC36-'Salary Data'!DX36)/'Salary Data'!DX36)*100)</f>
        <v>NA</v>
      </c>
    </row>
    <row r="37" spans="1:14" s="1" customFormat="1">
      <c r="A37" s="107" t="s">
        <v>65</v>
      </c>
      <c r="B37" s="107"/>
      <c r="C37" s="96">
        <f>'Salary Data'!W37</f>
        <v>78894.596970752085</v>
      </c>
      <c r="D37" s="96">
        <f>IF('Salary Data'!AS37&gt;0,('Salary Data'!AS37),"NA")</f>
        <v>74577.4643015521</v>
      </c>
      <c r="E37" s="96">
        <f>IF('Salary Data'!BO37&gt;0,('Salary Data'!BO37),"NA")</f>
        <v>54896.152533868539</v>
      </c>
      <c r="F37" s="96">
        <f>IF('Salary Data'!CK37&gt;0,('Salary Data'!CK37),"NA")</f>
        <v>63862.135953266064</v>
      </c>
      <c r="G37" s="96">
        <f>IF('Salary Data'!DG37&gt;0,('Salary Data'!DG37),"NA")</f>
        <v>54509.336040609138</v>
      </c>
      <c r="H37" s="96">
        <f>IF('Salary Data'!EC37&gt;0,('Salary Data'!EC37),"NA")</f>
        <v>60000.512251148539</v>
      </c>
      <c r="I37" s="98">
        <f>IF('Salary Data'!R37="NA","NA",(('Salary Data'!W37-'Salary Data'!R37)/'Salary Data'!R37)*100)</f>
        <v>10.085581289886694</v>
      </c>
      <c r="J37" s="99">
        <f>IF('Salary Data'!AN37="NA","NA",(('Salary Data'!AS37-'Salary Data'!AN37)/'Salary Data'!AN37)*100)</f>
        <v>11.943442315886033</v>
      </c>
      <c r="K37" s="99" t="str">
        <f>IF('Salary Data'!BJ37="NA","NA",(('Salary Data'!BO37-'Salary Data'!BJ37)/'Salary Data'!BJ37)*100)</f>
        <v>NA</v>
      </c>
      <c r="L37" s="99">
        <f>IF('Salary Data'!CK37="NA","NA",(('Salary Data'!CK37-'Salary Data'!CF37)/'Salary Data'!CF37)*100)</f>
        <v>16.149084007991341</v>
      </c>
      <c r="M37" s="99">
        <f>IF('Salary Data'!DG37="NA","NA",(('Salary Data'!DG37-'Salary Data'!DB37)/'Salary Data'!DB37)*100)</f>
        <v>3.1444511840547036</v>
      </c>
      <c r="N37" s="99">
        <f>IF('Salary Data'!EC37="NA","NA",(('Salary Data'!EC37-'Salary Data'!DX37)/'Salary Data'!DX37)*100)</f>
        <v>5.6099568380725451</v>
      </c>
    </row>
    <row r="38" spans="1:14" s="1" customFormat="1">
      <c r="A38" s="107" t="s">
        <v>66</v>
      </c>
      <c r="B38" s="107"/>
      <c r="C38" s="96">
        <f>'Salary Data'!W38</f>
        <v>71015.824609733696</v>
      </c>
      <c r="D38" s="96" t="str">
        <f>IF('Salary Data'!AS38&gt;0,('Salary Data'!AS38),"NA")</f>
        <v>NA</v>
      </c>
      <c r="E38" s="96" t="str">
        <f>IF('Salary Data'!BO38&gt;0,('Salary Data'!BO38),"NA")</f>
        <v>NA</v>
      </c>
      <c r="F38" s="96">
        <f>IF('Salary Data'!CK38&gt;0,('Salary Data'!CK38),"NA")</f>
        <v>61181.663599037238</v>
      </c>
      <c r="G38" s="96">
        <f>IF('Salary Data'!DG38&gt;0,('Salary Data'!DG38),"NA")</f>
        <v>63893.756944444445</v>
      </c>
      <c r="H38" s="96" t="str">
        <f>IF('Salary Data'!EC38&gt;0,('Salary Data'!EC38),"NA")</f>
        <v>NA</v>
      </c>
      <c r="I38" s="98">
        <f>IF('Salary Data'!R38="NA","NA",(('Salary Data'!W38-'Salary Data'!R38)/'Salary Data'!R38)*100)</f>
        <v>-13.094302985936052</v>
      </c>
      <c r="J38" s="99" t="str">
        <f>IF('Salary Data'!AS38="NA","NA",(('Salary Data'!AS38-'Salary Data'!AN38)/'Salary Data'!AN38)*100)</f>
        <v>NA</v>
      </c>
      <c r="K38" s="99" t="str">
        <f>IF('Salary Data'!BJ38="NA","NA",(('Salary Data'!BO38-'Salary Data'!BJ38)/'Salary Data'!BJ38)*100)</f>
        <v>NA</v>
      </c>
      <c r="L38" s="99">
        <f>IF('Salary Data'!CK38="NA","NA",(('Salary Data'!CK38-'Salary Data'!CF38)/'Salary Data'!CF38)*100)</f>
        <v>5.406115475225219</v>
      </c>
      <c r="M38" s="99" t="str">
        <f>IF('Salary Data'!DB38="NA","NA",(('Salary Data'!DG38-'Salary Data'!DB38)/'Salary Data'!DB38)*100)</f>
        <v>NA</v>
      </c>
      <c r="N38" s="99" t="str">
        <f>IF('Salary Data'!EC38="NA","NA",(('Salary Data'!EC38-'Salary Data'!DX38)/'Salary Data'!DX38)*100)</f>
        <v>NA</v>
      </c>
    </row>
    <row r="39" spans="1:14" s="1" customFormat="1">
      <c r="A39" s="107" t="s">
        <v>67</v>
      </c>
      <c r="B39" s="107"/>
      <c r="C39" s="96">
        <f>'Salary Data'!W39</f>
        <v>87426.491331719124</v>
      </c>
      <c r="D39" s="96" t="str">
        <f>IF('Salary Data'!AS39&gt;0,('Salary Data'!AS39),"NA")</f>
        <v>NA</v>
      </c>
      <c r="E39" s="96">
        <f>IF('Salary Data'!BO39&gt;0,('Salary Data'!BO39),"NA")</f>
        <v>68095.627594070698</v>
      </c>
      <c r="F39" s="96">
        <f>IF('Salary Data'!CK39&gt;0,('Salary Data'!CK39),"NA")</f>
        <v>80052.05046560528</v>
      </c>
      <c r="G39" s="96">
        <f>IF('Salary Data'!DG39&gt;0,('Salary Data'!DG39),"NA")</f>
        <v>69114.921686746995</v>
      </c>
      <c r="H39" s="96" t="str">
        <f>IF('Salary Data'!EC39&gt;0,('Salary Data'!EC39),"NA")</f>
        <v>NA</v>
      </c>
      <c r="I39" s="98">
        <f>IF('Salary Data'!R39="NA","NA",(('Salary Data'!W39-'Salary Data'!R39)/'Salary Data'!R39)*100)</f>
        <v>0.73172519754060061</v>
      </c>
      <c r="J39" s="99" t="str">
        <f>IF('Salary Data'!AN39="NA","NA",(('Salary Data'!AS39-'Salary Data'!AN39)/'Salary Data'!AN39)*100)</f>
        <v>NA</v>
      </c>
      <c r="K39" s="99">
        <f>IF('Salary Data'!BJ39="NA","NA",(('Salary Data'!BO39-'Salary Data'!BJ39)/'Salary Data'!BJ39)*100)</f>
        <v>9.2064741906467216</v>
      </c>
      <c r="L39" s="99">
        <f>IF('Salary Data'!CK39="NA","NA",(('Salary Data'!CK39-'Salary Data'!CF39)/'Salary Data'!CF39)*100)</f>
        <v>0.40406943576912785</v>
      </c>
      <c r="M39" s="99">
        <f>IF('Salary Data'!DG39="NA","NA",(('Salary Data'!DG39-'Salary Data'!DB39)/'Salary Data'!DB39)*100)</f>
        <v>-2.156003036491676</v>
      </c>
      <c r="N39" s="99" t="str">
        <f>IF('Salary Data'!EC39="NA","NA",(('Salary Data'!EC39-'Salary Data'!DX39)/'Salary Data'!DX39)*100)</f>
        <v>NA</v>
      </c>
    </row>
    <row r="40" spans="1:14" s="1" customFormat="1">
      <c r="A40" s="113" t="s">
        <v>68</v>
      </c>
      <c r="B40" s="113"/>
      <c r="C40" s="114" t="str">
        <f>'Salary Data'!W40</f>
        <v>NA</v>
      </c>
      <c r="D40" s="114">
        <f>IF('Salary Data'!AS40&gt;0,('Salary Data'!AS40),"NA")</f>
        <v>79285.734193548386</v>
      </c>
      <c r="E40" s="114" t="str">
        <f>IF('Salary Data'!BO40&gt;0,('Salary Data'!BO40),"NA")</f>
        <v>NA</v>
      </c>
      <c r="F40" s="114" t="str">
        <f>IF('Salary Data'!CK40&gt;0,('Salary Data'!CK40),"NA")</f>
        <v>NA</v>
      </c>
      <c r="G40" s="114" t="str">
        <f>IF('Salary Data'!DG40&gt;0,('Salary Data'!DG40),"NA")</f>
        <v>NA</v>
      </c>
      <c r="H40" s="114" t="str">
        <f>IF('Salary Data'!EC40&gt;0,('Salary Data'!EC40),"NA")</f>
        <v>NA</v>
      </c>
      <c r="I40" s="115" t="str">
        <f>IF('Salary Data'!R40="NA","NA",(('Salary Data'!W40-'Salary Data'!R40)/'Salary Data'!R40)*100)</f>
        <v>NA</v>
      </c>
      <c r="J40" s="116">
        <f>IF('Salary Data'!AN40="NA","NA",(('Salary Data'!AS40-'Salary Data'!AN40)/'Salary Data'!AN40)*100)</f>
        <v>4.0865423699740653</v>
      </c>
      <c r="K40" s="116" t="str">
        <f>IF('Salary Data'!BJ40="NA","NA",(('Salary Data'!BO40-'Salary Data'!BJ40)/'Salary Data'!BJ40)*100)</f>
        <v>NA</v>
      </c>
      <c r="L40" s="116" t="str">
        <f>IF('Salary Data'!CK40="NA","NA",(('Salary Data'!CK40-'Salary Data'!CF40)/'Salary Data'!CF40)*100)</f>
        <v>NA</v>
      </c>
      <c r="M40" s="116" t="str">
        <f>IF('Salary Data'!DG40="NA","NA",(('Salary Data'!DG40-'Salary Data'!DB40)/'Salary Data'!DB40)*100)</f>
        <v>NA</v>
      </c>
      <c r="N40" s="116" t="str">
        <f>IF('Salary Data'!EC40="NA","NA",(('Salary Data'!EC40-'Salary Data'!DX40)/'Salary Data'!DX40)*100)</f>
        <v>NA</v>
      </c>
    </row>
    <row r="41" spans="1:14" s="1" customFormat="1">
      <c r="A41" s="47" t="s">
        <v>69</v>
      </c>
      <c r="B41" s="47"/>
      <c r="C41" s="61">
        <f>'Salary Data'!W41</f>
        <v>89701.882875461684</v>
      </c>
      <c r="D41" s="60">
        <f>IF('Salary Data'!AS41&gt;0,('Salary Data'!AS41),"NA")</f>
        <v>72799.232503616498</v>
      </c>
      <c r="E41" s="60">
        <f>IF('Salary Data'!BO41&gt;0,('Salary Data'!BO41),"NA")</f>
        <v>69071.568115304588</v>
      </c>
      <c r="F41" s="60">
        <f>IF('Salary Data'!CK41&gt;0,('Salary Data'!CK41),"NA")</f>
        <v>61898.856502396804</v>
      </c>
      <c r="G41" s="60">
        <f>IF('Salary Data'!DG41&gt;0,('Salary Data'!DG41),"NA")</f>
        <v>61568.62148232141</v>
      </c>
      <c r="H41" s="60">
        <f>IF('Salary Data'!EC41&gt;0,('Salary Data'!EC41),"NA")</f>
        <v>55981.635449466739</v>
      </c>
      <c r="I41" s="90">
        <f>IF('Salary Data'!R41="NA","NA",(('Salary Data'!W41-'Salary Data'!R41)/'Salary Data'!R41)*100)</f>
        <v>5.8112723444633172</v>
      </c>
      <c r="J41" s="91">
        <f>IF('Salary Data'!AN41="NA","NA",(('Salary Data'!AS41-'Salary Data'!AN41)/'Salary Data'!AN41)*100)</f>
        <v>7.2201524577602383</v>
      </c>
      <c r="K41" s="92">
        <f>IF('Salary Data'!BJ41="NA","NA",(('Salary Data'!BO41-'Salary Data'!BJ41)/'Salary Data'!BJ41)*100)</f>
        <v>6.0514672193376313</v>
      </c>
      <c r="L41" s="92">
        <f>IF('Salary Data'!CK41="NA","NA",(('Salary Data'!CK41-'Salary Data'!CF41)/'Salary Data'!CF41)*100)</f>
        <v>9.4467362371687489E-3</v>
      </c>
      <c r="M41" s="92">
        <f>IF('Salary Data'!DG41="NA","NA",(('Salary Data'!DG41-'Salary Data'!DB41)/'Salary Data'!DB41)*100)</f>
        <v>3.4648697757533711</v>
      </c>
      <c r="N41" s="92">
        <f>IF('Salary Data'!EC41="NA","NA",(('Salary Data'!EC41-'Salary Data'!DX41)/'Salary Data'!DX41)*100)</f>
        <v>0.55665180559512695</v>
      </c>
    </row>
    <row r="42" spans="1:14" s="1" customFormat="1">
      <c r="A42" s="47" t="s">
        <v>94</v>
      </c>
      <c r="B42" s="47"/>
      <c r="C42" s="93">
        <f>(C41/C$7)*100</f>
        <v>99.217476235454683</v>
      </c>
      <c r="D42" s="94">
        <f t="shared" ref="D42:H42" si="2">(D41/D$7)*100</f>
        <v>93.67975786355629</v>
      </c>
      <c r="E42" s="94">
        <f t="shared" si="2"/>
        <v>99.771262585046571</v>
      </c>
      <c r="F42" s="94">
        <f t="shared" si="2"/>
        <v>95.258207367354757</v>
      </c>
      <c r="G42" s="94">
        <f t="shared" si="2"/>
        <v>96.526014737861871</v>
      </c>
      <c r="H42" s="94">
        <f t="shared" si="2"/>
        <v>93.627483621879762</v>
      </c>
      <c r="I42" s="90"/>
      <c r="J42" s="91"/>
      <c r="K42" s="92"/>
      <c r="L42" s="92"/>
      <c r="M42" s="92"/>
      <c r="N42" s="92"/>
    </row>
    <row r="43" spans="1:14" s="1" customFormat="1">
      <c r="A43" s="95" t="s">
        <v>70</v>
      </c>
      <c r="B43" s="95"/>
      <c r="C43" s="96">
        <f>'Salary Data'!W43</f>
        <v>91274.426297184385</v>
      </c>
      <c r="D43" s="97">
        <f>IF('Salary Data'!AS43&gt;0,('Salary Data'!AS43),"NA")</f>
        <v>69780.130506205896</v>
      </c>
      <c r="E43" s="97">
        <f>IF('Salary Data'!BO43&gt;0,('Salary Data'!BO43),"NA")</f>
        <v>69203.797248868781</v>
      </c>
      <c r="F43" s="97" t="str">
        <f>IF('Salary Data'!CK43&gt;0,('Salary Data'!CK43),"NA")</f>
        <v>NA</v>
      </c>
      <c r="G43" s="97" t="str">
        <f>IF('Salary Data'!DG43&gt;0,('Salary Data'!DG43),"NA")</f>
        <v>NA</v>
      </c>
      <c r="H43" s="97" t="str">
        <f>IF('Salary Data'!EC43&gt;0,('Salary Data'!EC43),"NA")</f>
        <v>NA</v>
      </c>
      <c r="I43" s="98">
        <f>IF('Salary Data'!R43="NA","NA",(('Salary Data'!W43-'Salary Data'!R43)/'Salary Data'!R43)*100)</f>
        <v>8.2288230551588342</v>
      </c>
      <c r="J43" s="99">
        <f>IF('Salary Data'!AN43="NA","NA",(('Salary Data'!AS43-'Salary Data'!AN43)/'Salary Data'!AN43)*100)</f>
        <v>1.8020195052736394</v>
      </c>
      <c r="K43" s="100">
        <f>IF('Salary Data'!BJ43="NA","NA",(('Salary Data'!BO43-'Salary Data'!BJ43)/'Salary Data'!BJ43)*100)</f>
        <v>8.3291171914203286</v>
      </c>
      <c r="L43" s="100" t="str">
        <f>IF('Salary Data'!CK43="NA","NA",(('Salary Data'!CK43-'Salary Data'!CF43)/'Salary Data'!CF43)*100)</f>
        <v>NA</v>
      </c>
      <c r="M43" s="100" t="str">
        <f>IF('Salary Data'!DG43="NA","NA",(('Salary Data'!DG43-'Salary Data'!DB43)/'Salary Data'!DB43)*100)</f>
        <v>NA</v>
      </c>
      <c r="N43" s="100" t="str">
        <f>IF('Salary Data'!EC43="NA","NA",(('Salary Data'!EC43-'Salary Data'!DX43)/'Salary Data'!DX43)*100)</f>
        <v>NA</v>
      </c>
    </row>
    <row r="44" spans="1:14" s="1" customFormat="1">
      <c r="A44" s="95" t="s">
        <v>71</v>
      </c>
      <c r="B44" s="95"/>
      <c r="C44" s="96">
        <f>'Salary Data'!W44</f>
        <v>91256.365047598447</v>
      </c>
      <c r="D44" s="97">
        <f>IF('Salary Data'!AS44&gt;0,('Salary Data'!AS44),"NA")</f>
        <v>66851.342839962206</v>
      </c>
      <c r="E44" s="97">
        <f>IF('Salary Data'!BO44&gt;0,('Salary Data'!BO44),"NA")</f>
        <v>68392.216071428571</v>
      </c>
      <c r="F44" s="97">
        <f>IF('Salary Data'!CK44&gt;0,('Salary Data'!CK44),"NA")</f>
        <v>55041.752066115703</v>
      </c>
      <c r="G44" s="97">
        <f>IF('Salary Data'!DG44&gt;0,('Salary Data'!DG44),"NA")</f>
        <v>58853.297014925374</v>
      </c>
      <c r="H44" s="97">
        <f>IF('Salary Data'!EC44&gt;0,('Salary Data'!EC44),"NA")</f>
        <v>55232.347567030782</v>
      </c>
      <c r="I44" s="98">
        <f>IF('Salary Data'!R44="NA","NA",(('Salary Data'!W44-'Salary Data'!R44)/'Salary Data'!R44)*100)</f>
        <v>8.6068028071345353</v>
      </c>
      <c r="J44" s="99">
        <f>IF('Salary Data'!AN44="NA","NA",(('Salary Data'!AS44-'Salary Data'!AN44)/'Salary Data'!AN44)*100)</f>
        <v>4.7940476716521276</v>
      </c>
      <c r="K44" s="100">
        <f>IF('Salary Data'!BJ44="NA","NA",(('Salary Data'!BO44-'Salary Data'!BJ44)/'Salary Data'!BJ44)*100)</f>
        <v>10.846570734671754</v>
      </c>
      <c r="L44" s="100">
        <f>IF('Salary Data'!CK44="NA","NA",(('Salary Data'!CK44-'Salary Data'!CF44)/'Salary Data'!CF44)*100)</f>
        <v>-1.7364713298943382</v>
      </c>
      <c r="M44" s="100">
        <f>IF('Salary Data'!DG44="NA","NA",(('Salary Data'!DG44-'Salary Data'!DB44)/'Salary Data'!DB44)*100)</f>
        <v>-1.8110267757668428</v>
      </c>
      <c r="N44" s="100">
        <f>IF('Salary Data'!EC44="NA","NA",(('Salary Data'!EC44-'Salary Data'!DX44)/'Salary Data'!DX44)*100)</f>
        <v>-1.1116970173679277</v>
      </c>
    </row>
    <row r="45" spans="1:14" s="1" customFormat="1">
      <c r="A45" s="95" t="s">
        <v>72</v>
      </c>
      <c r="B45" s="95"/>
      <c r="C45" s="96">
        <f>'Salary Data'!W45</f>
        <v>90994.286048845766</v>
      </c>
      <c r="D45" s="97" t="str">
        <f>IF('Salary Data'!AS45&gt;0,('Salary Data'!AS45),"NA")</f>
        <v>NA</v>
      </c>
      <c r="E45" s="97">
        <f>IF('Salary Data'!BO45&gt;0,('Salary Data'!BO45),"NA")</f>
        <v>72555.907547169816</v>
      </c>
      <c r="F45" s="97" t="str">
        <f>IF('Salary Data'!CK45&gt;0,('Salary Data'!CK45),"NA")</f>
        <v>NA</v>
      </c>
      <c r="G45" s="97" t="str">
        <f>IF('Salary Data'!DG45&gt;0,('Salary Data'!DG45),"NA")</f>
        <v>NA</v>
      </c>
      <c r="H45" s="97" t="str">
        <f>IF('Salary Data'!EC45&gt;0,('Salary Data'!EC45),"NA")</f>
        <v>NA</v>
      </c>
      <c r="I45" s="98">
        <f>IF('Salary Data'!R45="NA","NA",(('Salary Data'!W45-'Salary Data'!R45)/'Salary Data'!R45)*100)</f>
        <v>2.8185414723527993</v>
      </c>
      <c r="J45" s="99" t="str">
        <f>IF('Salary Data'!AN45="NA","NA",(('Salary Data'!AS45-'Salary Data'!AN45)/'Salary Data'!AN45)*100)</f>
        <v>NA</v>
      </c>
      <c r="K45" s="100">
        <f>IF('Salary Data'!BJ45="NA","NA",(('Salary Data'!BO45-'Salary Data'!BJ45)/'Salary Data'!BJ45)*100)</f>
        <v>10.724003048640578</v>
      </c>
      <c r="L45" s="100" t="str">
        <f>IF('Salary Data'!CK45="NA","NA",(('Salary Data'!CK45-'Salary Data'!CF45)/'Salary Data'!CF45)*100)</f>
        <v>NA</v>
      </c>
      <c r="M45" s="100" t="str">
        <f>IF('Salary Data'!DG45="NA","NA",(('Salary Data'!DG45-'Salary Data'!DB45)/'Salary Data'!DB45)*100)</f>
        <v>NA</v>
      </c>
      <c r="N45" s="100" t="str">
        <f>IF('Salary Data'!EC45="NA","NA",(('Salary Data'!EC45-'Salary Data'!DX45)/'Salary Data'!DX45)*100)</f>
        <v>NA</v>
      </c>
    </row>
    <row r="46" spans="1:14" s="1" customFormat="1">
      <c r="A46" s="95" t="s">
        <v>73</v>
      </c>
      <c r="B46" s="95"/>
      <c r="C46" s="96">
        <f>'Salary Data'!W46</f>
        <v>80563.622957746469</v>
      </c>
      <c r="D46" s="97">
        <f>IF('Salary Data'!AS46&gt;0,('Salary Data'!AS46),"NA")</f>
        <v>68112.497578692492</v>
      </c>
      <c r="E46" s="97">
        <f>IF('Salary Data'!BO46&gt;0,('Salary Data'!BO46),"NA")</f>
        <v>59420.56192861616</v>
      </c>
      <c r="F46" s="97">
        <f>IF('Salary Data'!CK46&gt;0,('Salary Data'!CK46),"NA")</f>
        <v>68562.1529548088</v>
      </c>
      <c r="G46" s="97" t="str">
        <f>IF('Salary Data'!DG46&gt;0,('Salary Data'!DG46),"NA")</f>
        <v>NA</v>
      </c>
      <c r="H46" s="97" t="str">
        <f>IF('Salary Data'!EC46&gt;0,('Salary Data'!EC46),"NA")</f>
        <v>NA</v>
      </c>
      <c r="I46" s="98">
        <f>IF('Salary Data'!R46="NA","NA",(('Salary Data'!W46-'Salary Data'!R46)/'Salary Data'!R46)*100)</f>
        <v>1.2949984789274311</v>
      </c>
      <c r="J46" s="99">
        <f>IF('Salary Data'!AN46="NA","NA",(('Salary Data'!AS46-'Salary Data'!AN46)/'Salary Data'!AN46)*100)</f>
        <v>-2.1033722446759109</v>
      </c>
      <c r="K46" s="100">
        <f>IF('Salary Data'!BJ46="NA","NA",(('Salary Data'!BO46-'Salary Data'!BJ46)/'Salary Data'!BJ46)*100)</f>
        <v>4.1350569290864998</v>
      </c>
      <c r="L46" s="100">
        <f>IF('Salary Data'!CK46="NA","NA",(('Salary Data'!CK46-'Salary Data'!CF46)/'Salary Data'!CF46)*100)</f>
        <v>1.1094034737212399</v>
      </c>
      <c r="M46" s="100" t="str">
        <f>IF('Salary Data'!DG46="NA","NA",(('Salary Data'!DG46-'Salary Data'!DB46)/'Salary Data'!DB46)*100)</f>
        <v>NA</v>
      </c>
      <c r="N46" s="100" t="str">
        <f>IF('Salary Data'!EC46="NA","NA",(('Salary Data'!EC46-'Salary Data'!DX46)/'Salary Data'!DX46)*100)</f>
        <v>NA</v>
      </c>
    </row>
    <row r="47" spans="1:14" s="1" customFormat="1">
      <c r="A47" s="101" t="s">
        <v>74</v>
      </c>
      <c r="B47" s="101"/>
      <c r="C47" s="102">
        <f>'Salary Data'!W47</f>
        <v>92398.845856175438</v>
      </c>
      <c r="D47" s="103">
        <f>IF('Salary Data'!AS47&gt;0,('Salary Data'!AS47),"NA")</f>
        <v>78215.020027221457</v>
      </c>
      <c r="E47" s="103">
        <f>IF('Salary Data'!BO47&gt;0,('Salary Data'!BO47),"NA")</f>
        <v>73173.532545767477</v>
      </c>
      <c r="F47" s="103">
        <f>IF('Salary Data'!CK47&gt;0,('Salary Data'!CK47),"NA")</f>
        <v>70118.41025641025</v>
      </c>
      <c r="G47" s="103" t="str">
        <f>IF('Salary Data'!DG47&gt;0,('Salary Data'!DG47),"NA")</f>
        <v>NA</v>
      </c>
      <c r="H47" s="103">
        <f>IF('Salary Data'!EC47&gt;0,('Salary Data'!EC47),"NA")</f>
        <v>54545.46428571429</v>
      </c>
      <c r="I47" s="104">
        <f>IF('Salary Data'!R47="NA","NA",(('Salary Data'!W47-'Salary Data'!R47)/'Salary Data'!R47)*100)</f>
        <v>5.0336205211831988</v>
      </c>
      <c r="J47" s="105">
        <f>IF('Salary Data'!AN47="NA","NA",(('Salary Data'!AS47-'Salary Data'!AN47)/'Salary Data'!AN47)*100)</f>
        <v>8.044193914811931</v>
      </c>
      <c r="K47" s="106">
        <f>IF('Salary Data'!BJ47="NA","NA",(('Salary Data'!BO47-'Salary Data'!BJ47)/'Salary Data'!BJ47)*100)</f>
        <v>7.8483601900524889</v>
      </c>
      <c r="L47" s="106">
        <f>IF('Salary Data'!CK47="NA","NA",(('Salary Data'!CK47-'Salary Data'!CF47)/'Salary Data'!CF47)*100)</f>
        <v>9.2149652401959958</v>
      </c>
      <c r="M47" s="106" t="str">
        <f>IF('Salary Data'!DG47="NA","NA",(('Salary Data'!DG47-'Salary Data'!DB47)/'Salary Data'!DB47)*100)</f>
        <v>NA</v>
      </c>
      <c r="N47" s="106">
        <f>IF('Salary Data'!EC47="NA","NA",(('Salary Data'!EC47-'Salary Data'!DX47)/'Salary Data'!DX47)*100)</f>
        <v>-0.67826206972243275</v>
      </c>
    </row>
    <row r="48" spans="1:14" s="1" customFormat="1">
      <c r="A48" s="101" t="s">
        <v>75</v>
      </c>
      <c r="B48" s="101"/>
      <c r="C48" s="102">
        <f>'Salary Data'!W48</f>
        <v>98030.275520568815</v>
      </c>
      <c r="D48" s="103" t="str">
        <f>IF('Salary Data'!AS48&gt;0,('Salary Data'!AS48),"NA")</f>
        <v>NA</v>
      </c>
      <c r="E48" s="103">
        <f>IF('Salary Data'!BO48&gt;0,('Salary Data'!BO48),"NA")</f>
        <v>71480.182078853046</v>
      </c>
      <c r="F48" s="103">
        <f>IF('Salary Data'!CK48&gt;0,('Salary Data'!CK48),"NA")</f>
        <v>70515.916981132075</v>
      </c>
      <c r="G48" s="103">
        <f>IF('Salary Data'!DG48&gt;0,('Salary Data'!DG48),"NA")</f>
        <v>69178.095890410958</v>
      </c>
      <c r="H48" s="103">
        <f>IF('Salary Data'!EC48&gt;0,('Salary Data'!EC48),"NA")</f>
        <v>59028.897422126742</v>
      </c>
      <c r="I48" s="104">
        <f>IF('Salary Data'!R48="NA","NA",(('Salary Data'!W48-'Salary Data'!R48)/'Salary Data'!R48)*100)</f>
        <v>4.9265545940726625</v>
      </c>
      <c r="J48" s="105" t="str">
        <f>IF('Salary Data'!AN48="NA","NA",(('Salary Data'!AS48-'Salary Data'!AN48)/'Salary Data'!AN48)*100)</f>
        <v>NA</v>
      </c>
      <c r="K48" s="106">
        <f>IF('Salary Data'!BJ48="NA","NA",(('Salary Data'!BO48-'Salary Data'!BJ48)/'Salary Data'!BJ48)*100)</f>
        <v>3.7775944903745731</v>
      </c>
      <c r="L48" s="106">
        <f>IF('Salary Data'!CK48="NA","NA",(('Salary Data'!CK48-'Salary Data'!CF48)/'Salary Data'!CF48)*100)</f>
        <v>5.2491303187674854</v>
      </c>
      <c r="M48" s="106">
        <f>IF('Salary Data'!DG48="NA","NA",(('Salary Data'!DG48-'Salary Data'!DB48)/'Salary Data'!DB48)*100)</f>
        <v>1.7770075387599238</v>
      </c>
      <c r="N48" s="106">
        <f>IF('Salary Data'!EC48="NA","NA",(('Salary Data'!EC48-'Salary Data'!DX48)/'Salary Data'!DX48)*100)</f>
        <v>-0.32189265574392084</v>
      </c>
    </row>
    <row r="49" spans="1:14" s="1" customFormat="1">
      <c r="A49" s="101" t="s">
        <v>76</v>
      </c>
      <c r="B49" s="101"/>
      <c r="C49" s="102">
        <f>'Salary Data'!W49</f>
        <v>79094.002791496678</v>
      </c>
      <c r="D49" s="103">
        <f>IF('Salary Data'!AS49&gt;0,('Salary Data'!AS49),"NA")</f>
        <v>77556.43526510481</v>
      </c>
      <c r="E49" s="103">
        <f>IF('Salary Data'!BO49&gt;0,('Salary Data'!BO49),"NA")</f>
        <v>62102.382289025714</v>
      </c>
      <c r="F49" s="103">
        <f>IF('Salary Data'!CK49&gt;0,('Salary Data'!CK49),"NA")</f>
        <v>59772.948202959829</v>
      </c>
      <c r="G49" s="103">
        <f>IF('Salary Data'!DG49&gt;0,('Salary Data'!DG49),"NA")</f>
        <v>59327.801980198019</v>
      </c>
      <c r="H49" s="103">
        <f>IF('Salary Data'!EC49&gt;0,('Salary Data'!EC49),"NA")</f>
        <v>48114.34782608696</v>
      </c>
      <c r="I49" s="104">
        <f>IF('Salary Data'!R49="NA","NA",(('Salary Data'!W49-'Salary Data'!R49)/'Salary Data'!R49)*100)</f>
        <v>5.0855493363899127</v>
      </c>
      <c r="J49" s="105">
        <f>IF('Salary Data'!AN49="NA","NA",(('Salary Data'!AS49-'Salary Data'!AN49)/'Salary Data'!AN49)*100)</f>
        <v>10.802410553290645</v>
      </c>
      <c r="K49" s="106">
        <f>IF('Salary Data'!BJ49="NA","NA",(('Salary Data'!BO49-'Salary Data'!BJ49)/'Salary Data'!BJ49)*100)</f>
        <v>-0.94927110563464645</v>
      </c>
      <c r="L49" s="106">
        <f>IF('Salary Data'!CK49="NA","NA",(('Salary Data'!CK49-'Salary Data'!CF49)/'Salary Data'!CF49)*100)</f>
        <v>-16.665326437115858</v>
      </c>
      <c r="M49" s="106">
        <f>IF('Salary Data'!DG49="NA","NA",(('Salary Data'!DG49-'Salary Data'!DB49)/'Salary Data'!DB49)*100)</f>
        <v>17.022980740396971</v>
      </c>
      <c r="N49" s="106">
        <f>IF('Salary Data'!EC49="NA","NA",(('Salary Data'!EC49-'Salary Data'!DX49)/'Salary Data'!DX49)*100)</f>
        <v>-14.404048464410598</v>
      </c>
    </row>
    <row r="50" spans="1:14" s="1" customFormat="1">
      <c r="A50" s="101" t="s">
        <v>77</v>
      </c>
      <c r="B50" s="101"/>
      <c r="C50" s="102">
        <f>'Salary Data'!W50</f>
        <v>90762.043576258468</v>
      </c>
      <c r="D50" s="103" t="str">
        <f>IF('Salary Data'!AS50&gt;0,('Salary Data'!AS50),"NA")</f>
        <v>NA</v>
      </c>
      <c r="E50" s="103">
        <f>IF('Salary Data'!BO50&gt;0,('Salary Data'!BO50),"NA")</f>
        <v>67780.397163120564</v>
      </c>
      <c r="F50" s="103">
        <f>IF('Salary Data'!CK50&gt;0,('Salary Data'!CK50),"NA")</f>
        <v>60317.36363636364</v>
      </c>
      <c r="G50" s="103">
        <f>IF('Salary Data'!DG50&gt;0,('Salary Data'!DG50),"NA")</f>
        <v>63567.194285714286</v>
      </c>
      <c r="H50" s="103" t="str">
        <f>IF('Salary Data'!EC50&gt;0,('Salary Data'!EC50),"NA")</f>
        <v>NA</v>
      </c>
      <c r="I50" s="104">
        <f>IF('Salary Data'!R50="NA","NA",(('Salary Data'!W50-'Salary Data'!R50)/'Salary Data'!R50)*100)</f>
        <v>9.1529734439704793</v>
      </c>
      <c r="J50" s="105" t="str">
        <f>IF('Salary Data'!AN50="NA","NA",(('Salary Data'!AS50-'Salary Data'!AN50)/'Salary Data'!AN50)*100)</f>
        <v>NA</v>
      </c>
      <c r="K50" s="106">
        <f>IF('Salary Data'!BJ50="NA","NA",(('Salary Data'!BO50-'Salary Data'!BJ50)/'Salary Data'!BJ50)*100)</f>
        <v>-1.0572366184448327</v>
      </c>
      <c r="L50" s="106">
        <f>IF('Salary Data'!CK50="NA","NA",(('Salary Data'!CK50-'Salary Data'!CF50)/'Salary Data'!CF50)*100)</f>
        <v>-0.43898579938118248</v>
      </c>
      <c r="M50" s="106">
        <f>IF('Salary Data'!DG50="NA","NA",(('Salary Data'!DG50-'Salary Data'!DB50)/'Salary Data'!DB50)*100)</f>
        <v>15.072194789462618</v>
      </c>
      <c r="N50" s="106" t="str">
        <f>IF('Salary Data'!EC50="NA","NA",(('Salary Data'!EC50-'Salary Data'!DX50)/'Salary Data'!DX50)*100)</f>
        <v>NA</v>
      </c>
    </row>
    <row r="51" spans="1:14" s="1" customFormat="1">
      <c r="A51" s="95" t="s">
        <v>78</v>
      </c>
      <c r="B51" s="95"/>
      <c r="C51" s="96" t="str">
        <f>'Salary Data'!W51</f>
        <v>NA</v>
      </c>
      <c r="D51" s="97">
        <f>IF('Salary Data'!AS51&gt;0,('Salary Data'!AS51),"NA")</f>
        <v>74350.925006817575</v>
      </c>
      <c r="E51" s="97" t="str">
        <f>IF('Salary Data'!BO51&gt;0,('Salary Data'!BO51),"NA")</f>
        <v>NA</v>
      </c>
      <c r="F51" s="97">
        <f>IF('Salary Data'!CK51&gt;0,('Salary Data'!CK51),"NA")</f>
        <v>57040.807286166841</v>
      </c>
      <c r="G51" s="97">
        <f>IF('Salary Data'!DG51&gt;0,('Salary Data'!DG51),"NA")</f>
        <v>52139.935749588134</v>
      </c>
      <c r="H51" s="97">
        <f>IF('Salary Data'!EC51&gt;0,('Salary Data'!EC51),"NA")</f>
        <v>54388.409638554214</v>
      </c>
      <c r="I51" s="98" t="str">
        <f>IF('Salary Data'!R51="NA","NA",(('Salary Data'!W51-'Salary Data'!R51)/'Salary Data'!R51)*100)</f>
        <v>NA</v>
      </c>
      <c r="J51" s="99">
        <f>IF('Salary Data'!AN51="NA","NA",(('Salary Data'!AS51-'Salary Data'!AN51)/'Salary Data'!AN51)*100)</f>
        <v>15.164083353462773</v>
      </c>
      <c r="K51" s="100" t="str">
        <f>IF('Salary Data'!BJ51="NA","NA",(('Salary Data'!BO51-'Salary Data'!BJ51)/'Salary Data'!BJ51)*100)</f>
        <v>NA</v>
      </c>
      <c r="L51" s="100">
        <f>IF('Salary Data'!CK51="NA","NA",(('Salary Data'!CK51-'Salary Data'!CF51)/'Salary Data'!CF51)*100)</f>
        <v>12.026770935624956</v>
      </c>
      <c r="M51" s="100" t="str">
        <f>IF('Salary Data'!DB51="NA","NA",(('Salary Data'!DG51-'Salary Data'!DB51)/'Salary Data'!DB51)*100)</f>
        <v>NA</v>
      </c>
      <c r="N51" s="100">
        <f>IF('Salary Data'!EC51="NA","NA",(('Salary Data'!EC51-'Salary Data'!DX51)/'Salary Data'!DX51)*100)</f>
        <v>15.494712854847807</v>
      </c>
    </row>
    <row r="52" spans="1:14" s="1" customFormat="1">
      <c r="A52" s="95" t="s">
        <v>79</v>
      </c>
      <c r="B52" s="95"/>
      <c r="C52" s="96">
        <f>'Salary Data'!W52</f>
        <v>86282.17810422476</v>
      </c>
      <c r="D52" s="97">
        <f>IF('Salary Data'!AS52&gt;0,('Salary Data'!AS52),"NA")</f>
        <v>76441.584285061661</v>
      </c>
      <c r="E52" s="97">
        <f>IF('Salary Data'!BO52&gt;0,('Salary Data'!BO52),"NA")</f>
        <v>73867.783096982967</v>
      </c>
      <c r="F52" s="97" t="str">
        <f>IF('Salary Data'!CK52&gt;0,('Salary Data'!CK52),"NA")</f>
        <v>NA</v>
      </c>
      <c r="G52" s="97" t="str">
        <f>IF('Salary Data'!DG52&gt;0,('Salary Data'!DG52),"NA")</f>
        <v>NA</v>
      </c>
      <c r="H52" s="97">
        <f>IF('Salary Data'!EC52&gt;0,('Salary Data'!EC52),"NA")</f>
        <v>57409.905882352941</v>
      </c>
      <c r="I52" s="98">
        <f>IF('Salary Data'!R52="NA","NA",(('Salary Data'!W52-'Salary Data'!R52)/'Salary Data'!R52)*100)</f>
        <v>4.5247806513832849</v>
      </c>
      <c r="J52" s="99">
        <f>IF('Salary Data'!AN52="NA","NA",(('Salary Data'!AS52-'Salary Data'!AN52)/'Salary Data'!AN52)*100)</f>
        <v>9.3523233811802129</v>
      </c>
      <c r="K52" s="100">
        <f>IF('Salary Data'!BJ52="NA","NA",(('Salary Data'!BO52-'Salary Data'!BJ52)/'Salary Data'!BJ52)*100)</f>
        <v>4.1751610042150906</v>
      </c>
      <c r="L52" s="100" t="str">
        <f>IF('Salary Data'!CK52="NA","NA",(('Salary Data'!CK52-'Salary Data'!CF52)/'Salary Data'!CF52)*100)</f>
        <v>NA</v>
      </c>
      <c r="M52" s="100" t="str">
        <f>IF('Salary Data'!DG52="NA","NA",(('Salary Data'!DG52-'Salary Data'!DB52)/'Salary Data'!DB52)*100)</f>
        <v>NA</v>
      </c>
      <c r="N52" s="100">
        <f>IF('Salary Data'!EC52="NA","NA",(('Salary Data'!EC52-'Salary Data'!DX52)/'Salary Data'!DX52)*100)</f>
        <v>-1.0860035498759757</v>
      </c>
    </row>
    <row r="53" spans="1:14" s="1" customFormat="1">
      <c r="A53" s="95" t="s">
        <v>80</v>
      </c>
      <c r="B53" s="95"/>
      <c r="C53" s="96" t="str">
        <f>'Salary Data'!W53</f>
        <v>NA</v>
      </c>
      <c r="D53" s="97">
        <f>IF('Salary Data'!AS53&gt;0,('Salary Data'!AS53),"NA")</f>
        <v>66251.456809432144</v>
      </c>
      <c r="E53" s="97" t="str">
        <f>IF('Salary Data'!BO53&gt;0,('Salary Data'!BO53),"NA")</f>
        <v>NA</v>
      </c>
      <c r="F53" s="97" t="str">
        <f>IF('Salary Data'!CK53&gt;0,('Salary Data'!CK53),"NA")</f>
        <v>NA</v>
      </c>
      <c r="G53" s="97">
        <f>IF('Salary Data'!DG53&gt;0,('Salary Data'!DG53),"NA")</f>
        <v>60912.47489082969</v>
      </c>
      <c r="H53" s="97" t="str">
        <f>IF('Salary Data'!EC53&gt;0,('Salary Data'!EC53),"NA")</f>
        <v>NA</v>
      </c>
      <c r="I53" s="98" t="str">
        <f>IF('Salary Data'!R53="NA","NA",(('Salary Data'!W53-'Salary Data'!R53)/'Salary Data'!R53)*100)</f>
        <v>NA</v>
      </c>
      <c r="J53" s="99">
        <f>IF('Salary Data'!AN53="NA","NA",(('Salary Data'!AS53-'Salary Data'!AN53)/'Salary Data'!AN53)*100)</f>
        <v>7.5651596733294495</v>
      </c>
      <c r="K53" s="100" t="str">
        <f>IF('Salary Data'!BO53="NA","NA",(('Salary Data'!BO53-'Salary Data'!BJ53)/'Salary Data'!BJ53)*100)</f>
        <v>NA</v>
      </c>
      <c r="L53" s="100" t="str">
        <f>IF('Salary Data'!CK53="NA","NA",(('Salary Data'!CK53-'Salary Data'!CF53)/'Salary Data'!CF53)*100)</f>
        <v>NA</v>
      </c>
      <c r="M53" s="100">
        <f>IF('Salary Data'!DG53="NA","NA",(('Salary Data'!DG53-'Salary Data'!DB53)/'Salary Data'!DB53)*100)</f>
        <v>7.453010120888508</v>
      </c>
      <c r="N53" s="100" t="str">
        <f>IF('Salary Data'!EC53="NA","NA",(('Salary Data'!EC53-'Salary Data'!DX53)/'Salary Data'!DX53)*100)</f>
        <v>NA</v>
      </c>
    </row>
    <row r="54" spans="1:14" s="1" customFormat="1">
      <c r="A54" s="113" t="s">
        <v>81</v>
      </c>
      <c r="B54" s="113"/>
      <c r="C54" s="114">
        <f>'Salary Data'!W54</f>
        <v>88663.332779190299</v>
      </c>
      <c r="D54" s="114" t="str">
        <f>IF('Salary Data'!AS54&gt;0,('Salary Data'!AS54),"NA")</f>
        <v>NA</v>
      </c>
      <c r="E54" s="114" t="str">
        <f>IF('Salary Data'!BO54&gt;0,('Salary Data'!BO54),"NA")</f>
        <v>NA</v>
      </c>
      <c r="F54" s="114">
        <f>IF('Salary Data'!CK54&gt;0,('Salary Data'!CK54),"NA")</f>
        <v>60020.576024381982</v>
      </c>
      <c r="G54" s="114">
        <f>IF('Salary Data'!DG54&gt;0,('Salary Data'!DG54),"NA")</f>
        <v>59168.384959713512</v>
      </c>
      <c r="H54" s="114" t="str">
        <f>IF('Salary Data'!EC54&gt;0,('Salary Data'!EC54),"NA")</f>
        <v>NA</v>
      </c>
      <c r="I54" s="115">
        <f>IF('Salary Data'!R54="NA","NA",(('Salary Data'!W54-'Salary Data'!R54)/'Salary Data'!R54)*100)</f>
        <v>8.2991207927213235</v>
      </c>
      <c r="J54" s="116" t="str">
        <f>IF('Salary Data'!AN54="NA","NA",(('Salary Data'!AS54-'Salary Data'!AN54)/'Salary Data'!AN54)*100)</f>
        <v>NA</v>
      </c>
      <c r="K54" s="116" t="str">
        <f>IF('Salary Data'!BJ54="NA","NA",(('Salary Data'!BO54-'Salary Data'!BJ54)/'Salary Data'!BJ54)*100)</f>
        <v>NA</v>
      </c>
      <c r="L54" s="116">
        <f>IF('Salary Data'!CK54="NA","NA",(('Salary Data'!CK54-'Salary Data'!CF54)/'Salary Data'!CF54)*100)</f>
        <v>2.655471041941849</v>
      </c>
      <c r="M54" s="116">
        <f>IF('Salary Data'!DG54="NA","NA",(('Salary Data'!DG54-'Salary Data'!DB54)/'Salary Data'!DB54)*100)</f>
        <v>1.3863398540489851</v>
      </c>
      <c r="N54" s="116" t="str">
        <f>IF('Salary Data'!EC54="NA","NA",(('Salary Data'!EC54-'Salary Data'!DX54)/'Salary Data'!DX54)*100)</f>
        <v>NA</v>
      </c>
    </row>
    <row r="55" spans="1:14" s="1" customFormat="1">
      <c r="A55" s="101" t="s">
        <v>82</v>
      </c>
      <c r="B55" s="101"/>
      <c r="C55" s="102">
        <f>'Salary Data'!W55</f>
        <v>92361.985776093657</v>
      </c>
      <c r="D55" s="103">
        <f>IF('Salary Data'!AS55&gt;0,('Salary Data'!AS55),"NA")</f>
        <v>92356.668265113898</v>
      </c>
      <c r="E55" s="103">
        <f>IF('Salary Data'!BO55&gt;0,('Salary Data'!BO55),"NA")</f>
        <v>75732.024041387704</v>
      </c>
      <c r="F55" s="103">
        <f>IF('Salary Data'!CK55&gt;0,('Salary Data'!CK55),"NA")</f>
        <v>74475.665993456394</v>
      </c>
      <c r="G55" s="103">
        <f>IF('Salary Data'!DG55&gt;0,('Salary Data'!DG55),"NA")</f>
        <v>71837.186560066577</v>
      </c>
      <c r="H55" s="103">
        <f>IF('Salary Data'!EC55&gt;0,('Salary Data'!EC55),"NA")</f>
        <v>64597.942022940559</v>
      </c>
      <c r="I55" s="104">
        <f>IF('Salary Data'!R55="NA","NA",(('Salary Data'!W55-'Salary Data'!R55)/'Salary Data'!R55)*100)</f>
        <v>1.6295673108815831</v>
      </c>
      <c r="J55" s="105">
        <f>IF('Salary Data'!AN55="NA","NA",(('Salary Data'!AS55-'Salary Data'!AN55)/'Salary Data'!AN55)*100)</f>
        <v>7.9513207446994141</v>
      </c>
      <c r="K55" s="106">
        <f>IF('Salary Data'!BJ55="NA","NA",(('Salary Data'!BO55-'Salary Data'!BJ55)/'Salary Data'!BJ55)*100)</f>
        <v>-4.7575369605656972</v>
      </c>
      <c r="L55" s="106">
        <f>IF('Salary Data'!CK55="NA","NA",(('Salary Data'!CK55-'Salary Data'!CF55)/'Salary Data'!CF55)*100)</f>
        <v>-1.5888678177201632</v>
      </c>
      <c r="M55" s="106">
        <f>IF('Salary Data'!DG55="NA","NA",(('Salary Data'!DG55-'Salary Data'!DB55)/'Salary Data'!DB55)*100)</f>
        <v>2.7163726543991218</v>
      </c>
      <c r="N55" s="106">
        <f>IF('Salary Data'!EC55="NA","NA",(('Salary Data'!EC55-'Salary Data'!DX55)/'Salary Data'!DX55)*100)</f>
        <v>-2.0050740526951869</v>
      </c>
    </row>
    <row r="56" spans="1:14" s="1" customFormat="1">
      <c r="A56" s="47" t="s">
        <v>94</v>
      </c>
      <c r="B56" s="47"/>
      <c r="C56" s="93">
        <f>(C55/C$7)*100</f>
        <v>102.15976337444089</v>
      </c>
      <c r="D56" s="94">
        <f t="shared" ref="D56:H56" si="3">(D55/D$7)*100</f>
        <v>118.84672437626118</v>
      </c>
      <c r="E56" s="94">
        <f t="shared" si="3"/>
        <v>109.3920387635756</v>
      </c>
      <c r="F56" s="94">
        <f t="shared" si="3"/>
        <v>114.61307746051521</v>
      </c>
      <c r="G56" s="94">
        <f t="shared" si="3"/>
        <v>112.62485924935916</v>
      </c>
      <c r="H56" s="94">
        <f t="shared" si="3"/>
        <v>108.03797906582268</v>
      </c>
      <c r="I56" s="90"/>
      <c r="J56" s="91"/>
      <c r="K56" s="92"/>
      <c r="L56" s="92"/>
      <c r="M56" s="92"/>
      <c r="N56" s="92"/>
    </row>
    <row r="57" spans="1:14" s="1" customFormat="1">
      <c r="A57" s="95" t="s">
        <v>83</v>
      </c>
      <c r="B57" s="95"/>
      <c r="C57" s="96">
        <f>'Salary Data'!W57</f>
        <v>104190.46556177357</v>
      </c>
      <c r="D57" s="97" t="str">
        <f>IF('Salary Data'!AS57&gt;0,('Salary Data'!AS57),"NA")</f>
        <v>NA</v>
      </c>
      <c r="E57" s="97">
        <f>IF('Salary Data'!BO57&gt;0,('Salary Data'!BO57),"NA")</f>
        <v>76275.950835053474</v>
      </c>
      <c r="F57" s="97" t="str">
        <f>IF('Salary Data'!CK57&gt;0,('Salary Data'!CK57),"NA")</f>
        <v>NA</v>
      </c>
      <c r="G57" s="97">
        <f>IF('Salary Data'!DG57&gt;0,('Salary Data'!DG57),"NA")</f>
        <v>72814.920895522388</v>
      </c>
      <c r="H57" s="97" t="str">
        <f>IF('Salary Data'!EC57&gt;0,('Salary Data'!EC57),"NA")</f>
        <v>NA</v>
      </c>
      <c r="I57" s="98">
        <f>IF('Salary Data'!R57="NA","NA",(('Salary Data'!W57-'Salary Data'!R57)/'Salary Data'!R57)*100)</f>
        <v>4.3008722769802565</v>
      </c>
      <c r="J57" s="99" t="str">
        <f>IF('Salary Data'!AN57="NA","NA",(('Salary Data'!AS57-'Salary Data'!AN57)/'Salary Data'!AN57)*100)</f>
        <v>NA</v>
      </c>
      <c r="K57" s="100">
        <f>IF('Salary Data'!BJ57="NA","NA",(('Salary Data'!BO57-'Salary Data'!BJ57)/'Salary Data'!BJ57)*100)</f>
        <v>-0.34010103155105048</v>
      </c>
      <c r="L57" s="100" t="str">
        <f>IF('Salary Data'!CK57="NA","NA",(('Salary Data'!CK57-'Salary Data'!CF57)/'Salary Data'!CF57)*100)</f>
        <v>NA</v>
      </c>
      <c r="M57" s="100">
        <f>IF('Salary Data'!DG57="NA","NA",(('Salary Data'!DG57-'Salary Data'!DB57)/'Salary Data'!DB57)*100)</f>
        <v>0.10335399960908476</v>
      </c>
      <c r="N57" s="100" t="str">
        <f>IF('Salary Data'!EC57="NA","NA",(('Salary Data'!EC57-'Salary Data'!DX57)/'Salary Data'!DX57)*100)</f>
        <v>NA</v>
      </c>
    </row>
    <row r="58" spans="1:14" s="1" customFormat="1">
      <c r="A58" s="95" t="s">
        <v>84</v>
      </c>
      <c r="B58" s="95"/>
      <c r="C58" s="96" t="str">
        <f>'Salary Data'!W58</f>
        <v>NA</v>
      </c>
      <c r="D58" s="97">
        <f>IF('Salary Data'!AS58&gt;0,('Salary Data'!AS58),"NA")</f>
        <v>78794.091172536777</v>
      </c>
      <c r="E58" s="97">
        <f>IF('Salary Data'!BO58&gt;0,('Salary Data'!BO58),"NA")</f>
        <v>76695.18553459119</v>
      </c>
      <c r="F58" s="97" t="str">
        <f>IF('Salary Data'!CK58&gt;0,('Salary Data'!CK58),"NA")</f>
        <v>NA</v>
      </c>
      <c r="G58" s="97" t="str">
        <f>IF('Salary Data'!DG58&gt;0,('Salary Data'!DG58),"NA")</f>
        <v>NA</v>
      </c>
      <c r="H58" s="97">
        <f>IF('Salary Data'!EC58&gt;0,('Salary Data'!EC58),"NA")</f>
        <v>53019.120643431634</v>
      </c>
      <c r="I58" s="98" t="str">
        <f>IF('Salary Data'!R58="NA","NA",(('Salary Data'!W58-'Salary Data'!R58)/'Salary Data'!R58)*100)</f>
        <v>NA</v>
      </c>
      <c r="J58" s="99">
        <f>IF('Salary Data'!AN58="NA","NA",(('Salary Data'!AS58-'Salary Data'!AN58)/'Salary Data'!AN58)*100)</f>
        <v>5.2515604686842563</v>
      </c>
      <c r="K58" s="100">
        <f>IF('Salary Data'!BJ58="NA","NA",(('Salary Data'!BO58-'Salary Data'!BJ58)/'Salary Data'!BJ58)*100)</f>
        <v>5.082368081232211</v>
      </c>
      <c r="L58" s="100" t="str">
        <f>IF('Salary Data'!CK58="NA","NA",(('Salary Data'!CK58-'Salary Data'!CF58)/'Salary Data'!CF58)*100)</f>
        <v>NA</v>
      </c>
      <c r="M58" s="100" t="str">
        <f>IF('Salary Data'!DG58="NA","NA",(('Salary Data'!DG58-'Salary Data'!DB58)/'Salary Data'!DB58)*100)</f>
        <v>NA</v>
      </c>
      <c r="N58" s="100">
        <f>IF('Salary Data'!EC58="NA","NA",(('Salary Data'!EC58-'Salary Data'!DX58)/'Salary Data'!DX58)*100)</f>
        <v>-5.9360651798963344</v>
      </c>
    </row>
    <row r="59" spans="1:14" s="1" customFormat="1">
      <c r="A59" s="95" t="s">
        <v>85</v>
      </c>
      <c r="B59" s="95"/>
      <c r="C59" s="96">
        <f>'Salary Data'!W59</f>
        <v>102188.91925790436</v>
      </c>
      <c r="D59" s="97">
        <f>IF('Salary Data'!AS59&gt;0,('Salary Data'!AS59),"NA")</f>
        <v>95945.65877598153</v>
      </c>
      <c r="E59" s="97">
        <f>IF('Salary Data'!BO59&gt;0,('Salary Data'!BO59),"NA")</f>
        <v>84228.935236004399</v>
      </c>
      <c r="F59" s="97">
        <f>IF('Salary Data'!CK59&gt;0,('Salary Data'!CK59),"NA")</f>
        <v>74418.131495227994</v>
      </c>
      <c r="G59" s="97">
        <f>IF('Salary Data'!DG59&gt;0,('Salary Data'!DG59),"NA")</f>
        <v>72380.962326503635</v>
      </c>
      <c r="H59" s="97" t="str">
        <f>IF('Salary Data'!EC59&gt;0,('Salary Data'!EC59),"NA")</f>
        <v>NA</v>
      </c>
      <c r="I59" s="98">
        <f>IF('Salary Data'!R59="NA","NA",(('Salary Data'!W59-'Salary Data'!R59)/'Salary Data'!R59)*100)</f>
        <v>13.38454902495474</v>
      </c>
      <c r="J59" s="99">
        <f>IF('Salary Data'!AN59="NA","NA",(('Salary Data'!AS59-'Salary Data'!AN59)/'Salary Data'!AN59)*100)</f>
        <v>6.9703544275553604</v>
      </c>
      <c r="K59" s="100">
        <f>IF('Salary Data'!BJ59="NA","NA",(('Salary Data'!BO59-'Salary Data'!BJ59)/'Salary Data'!BJ59)*100)</f>
        <v>11.869755663945684</v>
      </c>
      <c r="L59" s="100">
        <f>IF('Salary Data'!CK59="NA","NA",(('Salary Data'!CK59-'Salary Data'!CF59)/'Salary Data'!CF59)*100)</f>
        <v>12.558293502864061</v>
      </c>
      <c r="M59" s="100">
        <f>IF('Salary Data'!DG59="NA","NA",(('Salary Data'!DG59-'Salary Data'!DB59)/'Salary Data'!DB59)*100)</f>
        <v>8.1109987460958202</v>
      </c>
      <c r="N59" s="100" t="str">
        <f>IF('Salary Data'!EC59="NA","NA",(('Salary Data'!EC59-'Salary Data'!DX59)/'Salary Data'!DX59)*100)</f>
        <v>NA</v>
      </c>
    </row>
    <row r="60" spans="1:14" s="1" customFormat="1">
      <c r="A60" s="95" t="s">
        <v>86</v>
      </c>
      <c r="B60" s="95"/>
      <c r="C60" s="96" t="str">
        <f>'Salary Data'!W60</f>
        <v>NA</v>
      </c>
      <c r="D60" s="97">
        <f>IF('Salary Data'!AS60&gt;0,('Salary Data'!AS60),"NA")</f>
        <v>99545.044843049327</v>
      </c>
      <c r="E60" s="97" t="str">
        <f>IF('Salary Data'!BO60&gt;0,('Salary Data'!BO60),"NA")</f>
        <v>NA</v>
      </c>
      <c r="F60" s="97">
        <f>IF('Salary Data'!CK60&gt;0,('Salary Data'!CK60),"NA")</f>
        <v>72583.525423728817</v>
      </c>
      <c r="G60" s="97">
        <f>IF('Salary Data'!DG60&gt;0,('Salary Data'!DG60),"NA")</f>
        <v>48247.5</v>
      </c>
      <c r="H60" s="97">
        <f>IF('Salary Data'!EC60&gt;0,('Salary Data'!EC60),"NA")</f>
        <v>79570.040322580637</v>
      </c>
      <c r="I60" s="98" t="str">
        <f>IF('Salary Data'!R60="NA","NA",(('Salary Data'!W60-'Salary Data'!R60)/'Salary Data'!R60)*100)</f>
        <v>NA</v>
      </c>
      <c r="J60" s="99">
        <f>IF('Salary Data'!AN60="NA","NA",(('Salary Data'!AS60-'Salary Data'!AN60)/'Salary Data'!AN60)*100)</f>
        <v>7.4665388391379039</v>
      </c>
      <c r="K60" s="100" t="str">
        <f>IF('Salary Data'!BJ60="NA","NA",(('Salary Data'!BO60-'Salary Data'!BJ60)/'Salary Data'!BJ60)*100)</f>
        <v>NA</v>
      </c>
      <c r="L60" s="100" t="str">
        <f>IF('Salary Data'!CF60="NA","NA",(('Salary Data'!CK60-'Salary Data'!CF60)/'Salary Data'!CF60)*100)</f>
        <v>NA</v>
      </c>
      <c r="M60" s="100">
        <f>IF('Salary Data'!DG60="NA","NA",(('Salary Data'!DG60-'Salary Data'!DB60)/'Salary Data'!DB60)*100)</f>
        <v>-32.073919226836992</v>
      </c>
      <c r="N60" s="100">
        <f>IF('Salary Data'!EC60="NA","NA",(('Salary Data'!EC60-'Salary Data'!DX60)/'Salary Data'!DX60)*100)</f>
        <v>1.7365314418365771</v>
      </c>
    </row>
    <row r="61" spans="1:14" s="1" customFormat="1">
      <c r="A61" s="101" t="s">
        <v>87</v>
      </c>
      <c r="B61" s="101"/>
      <c r="C61" s="102">
        <f>'Salary Data'!W61</f>
        <v>98703.848290791022</v>
      </c>
      <c r="D61" s="103">
        <f>IF('Salary Data'!AS61&gt;0,('Salary Data'!AS61),"NA")</f>
        <v>107969.18789808918</v>
      </c>
      <c r="E61" s="103">
        <f>IF('Salary Data'!BO61&gt;0,('Salary Data'!BO61),"NA")</f>
        <v>88102.776760981404</v>
      </c>
      <c r="F61" s="103">
        <f>IF('Salary Data'!CK61&gt;0,('Salary Data'!CK61),"NA")</f>
        <v>82600.601694915254</v>
      </c>
      <c r="G61" s="103">
        <f>IF('Salary Data'!DG61&gt;0,('Salary Data'!DG61),"NA")</f>
        <v>85673.551381998579</v>
      </c>
      <c r="H61" s="103" t="str">
        <f>IF('Salary Data'!EC61&gt;0,('Salary Data'!EC61),"NA")</f>
        <v>NA</v>
      </c>
      <c r="I61" s="104">
        <f>IF('Salary Data'!R61="NA","NA",(('Salary Data'!W61-'Salary Data'!R61)/'Salary Data'!R61)*100)</f>
        <v>-5.4697537879201192</v>
      </c>
      <c r="J61" s="105">
        <f>IF('Salary Data'!AN61="NA","NA",(('Salary Data'!AS61-'Salary Data'!AN61)/'Salary Data'!AN61)*100)</f>
        <v>5.9953254113397225</v>
      </c>
      <c r="K61" s="106">
        <f>IF('Salary Data'!BJ61="NA","NA",(('Salary Data'!BO61-'Salary Data'!BJ61)/'Salary Data'!BJ61)*100)</f>
        <v>-3.8926562177056439</v>
      </c>
      <c r="L61" s="106">
        <f>IF('Salary Data'!CK61="NA","NA",(('Salary Data'!CK61-'Salary Data'!CF61)/'Salary Data'!CF61)*100)</f>
        <v>-4.1061031638955043</v>
      </c>
      <c r="M61" s="106">
        <f>IF('Salary Data'!DG61="NA","NA",(('Salary Data'!DG61-'Salary Data'!DB61)/'Salary Data'!DB61)*100)</f>
        <v>0.5561642456847905</v>
      </c>
      <c r="N61" s="106" t="str">
        <f>IF('Salary Data'!EC61="NA","NA",(('Salary Data'!EC61-'Salary Data'!DX61)/'Salary Data'!DX61)*100)</f>
        <v>NA</v>
      </c>
    </row>
    <row r="62" spans="1:14" s="1" customFormat="1">
      <c r="A62" s="101" t="s">
        <v>88</v>
      </c>
      <c r="B62" s="101"/>
      <c r="C62" s="102">
        <f>'Salary Data'!W62</f>
        <v>88576.228683254129</v>
      </c>
      <c r="D62" s="103" t="str">
        <f>IF('Salary Data'!AS62&gt;0,('Salary Data'!AS62),"NA")</f>
        <v>NA</v>
      </c>
      <c r="E62" s="103">
        <f>IF('Salary Data'!BO62&gt;0,('Salary Data'!BO62),"NA")</f>
        <v>67682.38660684113</v>
      </c>
      <c r="F62" s="103">
        <f>IF('Salary Data'!CK62&gt;0,('Salary Data'!CK62),"NA")</f>
        <v>66959.133642232395</v>
      </c>
      <c r="G62" s="103">
        <f>IF('Salary Data'!DG62&gt;0,('Salary Data'!DG62),"NA")</f>
        <v>66439.272615315727</v>
      </c>
      <c r="H62" s="103">
        <f>IF('Salary Data'!EC62&gt;0,('Salary Data'!EC62),"NA")</f>
        <v>61435.368947368421</v>
      </c>
      <c r="I62" s="104">
        <f>IF('Salary Data'!R62="NA","NA",(('Salary Data'!W62-'Salary Data'!R62)/'Salary Data'!R62)*100)</f>
        <v>-3.4818403280300845</v>
      </c>
      <c r="J62" s="105" t="str">
        <f>IF('Salary Data'!AN62="NA","NA",(('Salary Data'!AS62-'Salary Data'!AN62)/'Salary Data'!AN62)*100)</f>
        <v>NA</v>
      </c>
      <c r="K62" s="106">
        <f>IF('Salary Data'!BJ62="NA","NA",(('Salary Data'!BO62-'Salary Data'!BJ62)/'Salary Data'!BJ62)*100)</f>
        <v>-16.680903133229918</v>
      </c>
      <c r="L62" s="106">
        <f>IF('Salary Data'!CK62="NA","NA",(('Salary Data'!CK62-'Salary Data'!CF62)/'Salary Data'!CF62)*100)</f>
        <v>-11.516504928115474</v>
      </c>
      <c r="M62" s="106">
        <f>IF('Salary Data'!DG62="NA","NA",(('Salary Data'!DG62-'Salary Data'!DB62)/'Salary Data'!DB62)*100)</f>
        <v>4.2609572410476861</v>
      </c>
      <c r="N62" s="106">
        <f>IF('Salary Data'!EC62="NA","NA",(('Salary Data'!EC62-'Salary Data'!DX62)/'Salary Data'!DX62)*100)</f>
        <v>-13.562823011741862</v>
      </c>
    </row>
    <row r="63" spans="1:14" s="1" customFormat="1">
      <c r="A63" s="49" t="s">
        <v>89</v>
      </c>
      <c r="B63" s="49"/>
      <c r="C63" s="61">
        <f>'Salary Data'!W63</f>
        <v>87491.936321850953</v>
      </c>
      <c r="D63" s="61">
        <f>IF('Salary Data'!AS63&gt;0,('Salary Data'!AS63),"NA")</f>
        <v>81790.216438356161</v>
      </c>
      <c r="E63" s="61">
        <f>IF('Salary Data'!BO63&gt;0,('Salary Data'!BO63),"NA")</f>
        <v>81780.654077125408</v>
      </c>
      <c r="F63" s="61">
        <f>IF('Salary Data'!CK63&gt;0,('Salary Data'!CK63),"NA")</f>
        <v>81604.475880317535</v>
      </c>
      <c r="G63" s="61">
        <f>IF('Salary Data'!DG63&gt;0,('Salary Data'!DG63),"NA")</f>
        <v>78736.80273660204</v>
      </c>
      <c r="H63" s="61">
        <f>IF('Salary Data'!EC63&gt;0,('Salary Data'!EC63),"NA")</f>
        <v>69281.656550040687</v>
      </c>
      <c r="I63" s="90">
        <f>IF('Salary Data'!R63="NA","NA",(('Salary Data'!W63-'Salary Data'!R63)/'Salary Data'!R63)*100)</f>
        <v>3.6265189981925481</v>
      </c>
      <c r="J63" s="91">
        <f>IF('Salary Data'!AN63="NA","NA",(('Salary Data'!AS63-'Salary Data'!AN63)/'Salary Data'!AN63)*100)</f>
        <v>7.6921668222447028</v>
      </c>
      <c r="K63" s="91">
        <f>IF('Salary Data'!BJ63="NA","NA",(('Salary Data'!BO63-'Salary Data'!BJ63)/'Salary Data'!BJ63)*100)</f>
        <v>10.805778692503862</v>
      </c>
      <c r="L63" s="91">
        <f>IF('Salary Data'!CK63="NA","NA",(('Salary Data'!CK63-'Salary Data'!CF63)/'Salary Data'!CF63)*100)</f>
        <v>8.2237809887152462</v>
      </c>
      <c r="M63" s="91">
        <f>IF('Salary Data'!DG63="NA","NA",(('Salary Data'!DG63-'Salary Data'!DB63)/'Salary Data'!DB63)*100)</f>
        <v>9.9754676167318319</v>
      </c>
      <c r="N63" s="91">
        <f>IF('Salary Data'!EC63="NA","NA",(('Salary Data'!EC63-'Salary Data'!DX63)/'Salary Data'!DX63)*100)</f>
        <v>10.094170036841346</v>
      </c>
    </row>
    <row r="64" spans="1:14" s="1" customFormat="1">
      <c r="A64" s="49" t="s">
        <v>90</v>
      </c>
      <c r="B64" s="49"/>
      <c r="C64" s="61" t="str">
        <f>'Salary Data'!W64</f>
        <v>NA</v>
      </c>
      <c r="D64" s="61">
        <f>IF('Salary Data'!AS64&gt;0,('Salary Data'!AS64),"NA")</f>
        <v>82298.963754646844</v>
      </c>
      <c r="E64" s="61">
        <f>IF('Salary Data'!BO64&gt;0,('Salary Data'!BO64),"NA")</f>
        <v>68464.912423625254</v>
      </c>
      <c r="F64" s="61" t="str">
        <f>IF('Salary Data'!CK64&gt;0,('Salary Data'!CK64),"NA")</f>
        <v>NA</v>
      </c>
      <c r="G64" s="61" t="str">
        <f>IF('Salary Data'!DG64&gt;0,('Salary Data'!DG64),"NA")</f>
        <v>NA</v>
      </c>
      <c r="H64" s="61" t="str">
        <f>IF('Salary Data'!EC64&gt;0,('Salary Data'!EC64),"NA")</f>
        <v>NA</v>
      </c>
      <c r="I64" s="90" t="str">
        <f>IF('Salary Data'!R64="NA","NA",(('Salary Data'!W64-'Salary Data'!R64)/'Salary Data'!R64)*100)</f>
        <v>NA</v>
      </c>
      <c r="J64" s="91">
        <f>IF('Salary Data'!AN64="NA","NA",(('Salary Data'!AS64-'Salary Data'!AN64)/'Salary Data'!AN64)*100)</f>
        <v>0.52015193077758304</v>
      </c>
      <c r="K64" s="91">
        <f>IF('Salary Data'!BJ64="NA","NA",(('Salary Data'!BO64-'Salary Data'!BJ64)/'Salary Data'!BJ64)*100)</f>
        <v>8.7234770731578202</v>
      </c>
      <c r="L64" s="91" t="str">
        <f>IF('Salary Data'!CK64="NA","NA",(('Salary Data'!CK64-'Salary Data'!CF64)/'Salary Data'!CF64)*100)</f>
        <v>NA</v>
      </c>
      <c r="M64" s="91" t="str">
        <f>IF('Salary Data'!DG64="NA","NA",(('Salary Data'!DG64-'Salary Data'!DB64)/'Salary Data'!DB64)*100)</f>
        <v>NA</v>
      </c>
      <c r="N64" s="91" t="str">
        <f>IF('Salary Data'!EC64="NA","NA",(('Salary Data'!EC64-'Salary Data'!DX64)/'Salary Data'!DX64)*100)</f>
        <v>NA</v>
      </c>
    </row>
    <row r="65" spans="1:14" s="1" customFormat="1">
      <c r="A65" s="50" t="s">
        <v>91</v>
      </c>
      <c r="B65" s="50"/>
      <c r="C65" s="62" t="str">
        <f>'Salary Data'!W65</f>
        <v>NA</v>
      </c>
      <c r="D65" s="62">
        <f>IF('Salary Data'!AS65&gt;0,('Salary Data'!AS65),"NA")</f>
        <v>86055.290909090909</v>
      </c>
      <c r="E65" s="62" t="str">
        <f>IF('Salary Data'!BO65&gt;0,('Salary Data'!BO65),"NA")</f>
        <v>NA</v>
      </c>
      <c r="F65" s="62" t="str">
        <f>IF('Salary Data'!CK65&gt;0,('Salary Data'!CK65),"NA")</f>
        <v>NA</v>
      </c>
      <c r="G65" s="62">
        <f>IF('Salary Data'!DG65&gt;0,('Salary Data'!DG65),"NA")</f>
        <v>56958.646370023416</v>
      </c>
      <c r="H65" s="62">
        <f>IF('Salary Data'!EC65&gt;0,('Salary Data'!EC65),"NA")</f>
        <v>56286.5</v>
      </c>
      <c r="I65" s="88" t="str">
        <f>IF('Salary Data'!R65="NA","NA",(('Salary Data'!W65-'Salary Data'!R65)/'Salary Data'!R65)*100)</f>
        <v>NA</v>
      </c>
      <c r="J65" s="89">
        <f>IF('Salary Data'!AN65="NA","NA",(('Salary Data'!AS65-'Salary Data'!AN65)/'Salary Data'!AN65)*100)</f>
        <v>14.391429837772526</v>
      </c>
      <c r="K65" s="89" t="str">
        <f>IF('Salary Data'!BJ65="NA","NA",(('Salary Data'!BO65-'Salary Data'!BJ65)/'Salary Data'!BJ65)*100)</f>
        <v>NA</v>
      </c>
      <c r="L65" s="89" t="str">
        <f>IF('Salary Data'!CK65="NA","NA",(('Salary Data'!CK65-'Salary Data'!CF65)/'Salary Data'!CF65)*100)</f>
        <v>NA</v>
      </c>
      <c r="M65" s="89">
        <f>IF('Salary Data'!DG65="NA","NA",(('Salary Data'!DG65-'Salary Data'!DB65)/'Salary Data'!DB65)*100)</f>
        <v>-2.2068906199825657</v>
      </c>
      <c r="N65" s="89">
        <f>IF('Salary Data'!EC65="NA","NA",(('Salary Data'!EC65-'Salary Data'!DX65)/'Salary Data'!DX65)*100)</f>
        <v>1.4467727285298406</v>
      </c>
    </row>
    <row r="66" spans="1:14" s="1" customFormat="1">
      <c r="A66" s="117" t="s">
        <v>92</v>
      </c>
      <c r="B66" s="117"/>
      <c r="C66" s="118" t="str">
        <f>'Salary Data'!W66</f>
        <v>NA</v>
      </c>
      <c r="D66" s="118" t="str">
        <f>IF('Salary Data'!AS66&gt;0,('Salary Data'!AS66),"NA")</f>
        <v>NA</v>
      </c>
      <c r="E66" s="118" t="str">
        <f>IF('Salary Data'!BO66&gt;0,('Salary Data'!BO66),"NA")</f>
        <v>NA</v>
      </c>
      <c r="F66" s="118">
        <f>IF('Salary Data'!CK66&gt;0,('Salary Data'!CK66),"NA")</f>
        <v>74632.600496277912</v>
      </c>
      <c r="G66" s="118" t="str">
        <f>IF('Salary Data'!DG66&gt;0,('Salary Data'!DG66),"NA")</f>
        <v>NA</v>
      </c>
      <c r="H66" s="118" t="str">
        <f>IF('Salary Data'!EC66&gt;0,('Salary Data'!EC66),"NA")</f>
        <v>NA</v>
      </c>
      <c r="I66" s="119" t="str">
        <f>IF('Salary Data'!R66="NA","NA",(('Salary Data'!W66-'Salary Data'!R66)/'Salary Data'!R66)*100)</f>
        <v>NA</v>
      </c>
      <c r="J66" s="120" t="str">
        <f>IF('Salary Data'!AN66="NA","NA",(('Salary Data'!AS66-'Salary Data'!AN66)/'Salary Data'!AN66)*100)</f>
        <v>NA</v>
      </c>
      <c r="K66" s="120" t="str">
        <f>IF('Salary Data'!BJ66="NA","NA",(('Salary Data'!BO66-'Salary Data'!BJ66)/'Salary Data'!BJ66)*100)</f>
        <v>NA</v>
      </c>
      <c r="L66" s="120">
        <f>IF('Salary Data'!CK66="NA","NA",(('Salary Data'!CK66-'Salary Data'!CF66)/'Salary Data'!CF66)*100)</f>
        <v>-3.4630730749992011</v>
      </c>
      <c r="M66" s="120" t="str">
        <f>IF('Salary Data'!DG66="NA","NA",(('Salary Data'!DG66-'Salary Data'!DB66)/'Salary Data'!DB66)*100)</f>
        <v>NA</v>
      </c>
      <c r="N66" s="120" t="str">
        <f>IF('Salary Data'!EC66="NA","NA",(('Salary Data'!EC66-'Salary Data'!DX66)/'Salary Data'!DX66)*100)</f>
        <v>NA</v>
      </c>
    </row>
    <row r="67" spans="1:14" ht="16.5" customHeight="1">
      <c r="A67" s="121" t="s">
        <v>99</v>
      </c>
      <c r="B67" s="121"/>
      <c r="C67" s="122"/>
      <c r="D67" s="122"/>
      <c r="E67" s="122"/>
      <c r="F67" s="122"/>
      <c r="G67" s="122"/>
      <c r="H67" s="122"/>
      <c r="I67" s="123"/>
      <c r="J67" s="123"/>
      <c r="K67" s="123"/>
      <c r="L67" s="123"/>
      <c r="M67" s="123"/>
      <c r="N67" s="123"/>
    </row>
    <row r="68" spans="1:14" s="138" customFormat="1" ht="38.25" customHeight="1">
      <c r="A68" s="137" t="s">
        <v>116</v>
      </c>
      <c r="B68" s="146" t="s">
        <v>107</v>
      </c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8"/>
      <c r="N68" s="148"/>
    </row>
    <row r="69" spans="1:14" s="138" customFormat="1" ht="34.5" customHeight="1">
      <c r="A69" s="137"/>
      <c r="B69" s="146" t="s">
        <v>108</v>
      </c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8"/>
      <c r="N69" s="148"/>
    </row>
    <row r="70" spans="1:14" s="138" customFormat="1" ht="15.75" customHeight="1">
      <c r="A70" s="149" t="s">
        <v>109</v>
      </c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</row>
    <row r="71" spans="1:14" ht="21.75" customHeight="1">
      <c r="A71" s="139" t="s">
        <v>106</v>
      </c>
      <c r="B71" s="126"/>
      <c r="C71" s="124"/>
      <c r="D71" s="127"/>
      <c r="E71" s="127"/>
      <c r="F71" s="127"/>
      <c r="G71" s="127"/>
      <c r="H71" s="127"/>
      <c r="I71" s="128"/>
      <c r="J71" s="125"/>
      <c r="K71" s="128"/>
      <c r="L71" s="128"/>
      <c r="M71" s="128"/>
      <c r="N71" s="128"/>
    </row>
    <row r="72" spans="1:14" s="73" customFormat="1" ht="13.5" customHeight="1">
      <c r="A72" s="129" t="s">
        <v>26</v>
      </c>
      <c r="B72" s="129" t="s">
        <v>43</v>
      </c>
      <c r="C72" s="122"/>
      <c r="D72" s="130"/>
      <c r="E72" s="130"/>
      <c r="F72" s="130"/>
      <c r="G72" s="130"/>
      <c r="H72" s="130"/>
      <c r="I72" s="131"/>
      <c r="J72" s="123"/>
      <c r="K72" s="131"/>
      <c r="L72" s="131"/>
      <c r="M72" s="131"/>
      <c r="N72" s="131"/>
    </row>
    <row r="73" spans="1:14" s="73" customFormat="1" ht="12.75" customHeight="1">
      <c r="A73" s="132"/>
      <c r="B73" s="132" t="s">
        <v>117</v>
      </c>
      <c r="C73" s="133"/>
      <c r="D73" s="134"/>
      <c r="E73" s="134"/>
      <c r="F73" s="134"/>
      <c r="G73" s="134"/>
      <c r="H73" s="134"/>
      <c r="I73" s="135"/>
      <c r="J73" s="136"/>
      <c r="K73" s="135"/>
      <c r="L73" s="135"/>
      <c r="M73" s="135"/>
      <c r="N73" s="135"/>
    </row>
    <row r="74" spans="1:14">
      <c r="N74" s="75" t="s">
        <v>115</v>
      </c>
    </row>
  </sheetData>
  <mergeCells count="3">
    <mergeCell ref="B68:N68"/>
    <mergeCell ref="A70:N70"/>
    <mergeCell ref="B69:N69"/>
  </mergeCells>
  <pageMargins left="0.5" right="0.5" top="0.75" bottom="0.56999999999999995" header="0.5" footer="0.35"/>
  <pageSetup scale="68" orientation="portrait" verticalDpi="300" r:id="rId1"/>
  <headerFooter alignWithMargins="0">
    <oddFooter>&amp;L&amp;"Arial,Regular"&amp;8SREB Fact Book&amp;R&amp;"Arial,Regular"&amp;8&amp;D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00FF"/>
  </sheetPr>
  <dimension ref="A1:EC71"/>
  <sheetViews>
    <sheetView workbookViewId="0">
      <selection activeCell="DX1" sqref="DX1:DX1048576"/>
    </sheetView>
  </sheetViews>
  <sheetFormatPr defaultColWidth="9.7109375" defaultRowHeight="12.75"/>
  <cols>
    <col min="1" max="1" width="14.42578125" style="1" customWidth="1"/>
    <col min="2" max="12" width="9" style="1" customWidth="1"/>
    <col min="13" max="13" width="9" style="11" customWidth="1"/>
    <col min="14" max="14" width="9" style="69" customWidth="1"/>
    <col min="15" max="17" width="9" style="11" customWidth="1"/>
    <col min="18" max="23" width="9" style="63" customWidth="1"/>
    <col min="24" max="35" width="9" style="1" customWidth="1"/>
    <col min="36" max="39" width="9" style="11" customWidth="1"/>
    <col min="40" max="40" width="9" style="63" customWidth="1"/>
    <col min="41" max="41" width="9" style="11" customWidth="1"/>
    <col min="42" max="45" width="9" style="63" customWidth="1"/>
    <col min="46" max="57" width="9" style="1" customWidth="1"/>
    <col min="58" max="61" width="9" style="11" customWidth="1"/>
    <col min="62" max="62" width="9" style="63" customWidth="1"/>
    <col min="63" max="63" width="9" style="11" customWidth="1"/>
    <col min="64" max="67" width="9" style="63" customWidth="1"/>
    <col min="68" max="78" width="9" style="1" customWidth="1"/>
    <col min="79" max="83" width="9" style="11" customWidth="1"/>
    <col min="84" max="84" width="9" style="63" customWidth="1"/>
    <col min="85" max="85" width="9" style="11" customWidth="1"/>
    <col min="86" max="89" width="9" style="63" customWidth="1"/>
    <col min="90" max="100" width="9" style="1" customWidth="1"/>
    <col min="101" max="105" width="9" style="11" customWidth="1"/>
    <col min="106" max="106" width="9" style="63" customWidth="1"/>
    <col min="107" max="107" width="9" style="11" customWidth="1"/>
    <col min="108" max="111" width="9" style="63" customWidth="1"/>
    <col min="112" max="122" width="9" style="1" customWidth="1"/>
    <col min="123" max="127" width="9" style="11" customWidth="1"/>
    <col min="128" max="128" width="9" style="63" customWidth="1"/>
    <col min="129" max="130" width="9" style="11" customWidth="1"/>
    <col min="131" max="133" width="9" style="63" customWidth="1"/>
    <col min="134" max="16384" width="9.7109375" style="1"/>
  </cols>
  <sheetData>
    <row r="1" spans="1:13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4"/>
      <c r="O1" s="3"/>
      <c r="P1" s="3"/>
      <c r="Q1" s="3"/>
      <c r="R1" s="29"/>
      <c r="S1" s="29"/>
      <c r="T1" s="29"/>
      <c r="U1" s="29"/>
      <c r="V1" s="29"/>
      <c r="W1" s="2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3"/>
      <c r="AL1" s="3"/>
      <c r="AM1" s="3"/>
      <c r="AN1" s="29"/>
      <c r="AO1" s="3"/>
      <c r="AP1" s="29"/>
      <c r="AQ1" s="29"/>
      <c r="AR1" s="29"/>
      <c r="AS1" s="29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3"/>
      <c r="BG1" s="3"/>
      <c r="BH1" s="3"/>
      <c r="BI1" s="3"/>
      <c r="BJ1" s="29"/>
      <c r="BK1" s="3"/>
      <c r="BL1" s="29"/>
      <c r="BM1" s="29"/>
      <c r="BN1" s="29"/>
      <c r="BO1" s="29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3"/>
      <c r="CB1" s="3"/>
      <c r="CC1" s="3"/>
      <c r="CD1" s="3"/>
      <c r="CE1" s="3"/>
      <c r="CF1" s="29"/>
      <c r="CG1" s="3"/>
      <c r="CH1" s="29"/>
      <c r="CI1" s="29"/>
      <c r="CJ1" s="29"/>
      <c r="CK1" s="29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3"/>
      <c r="CX1" s="3"/>
      <c r="CY1" s="3"/>
      <c r="CZ1" s="3"/>
      <c r="DA1" s="3"/>
      <c r="DB1" s="29"/>
      <c r="DC1" s="3"/>
      <c r="DD1" s="29"/>
      <c r="DE1" s="29"/>
      <c r="DF1" s="29"/>
      <c r="DG1" s="29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3"/>
      <c r="DT1" s="3"/>
      <c r="DU1" s="3"/>
      <c r="DV1" s="3"/>
      <c r="DW1" s="3"/>
      <c r="DX1" s="29"/>
      <c r="DY1" s="3"/>
      <c r="DZ1" s="3"/>
      <c r="EA1" s="29"/>
      <c r="EB1" s="29"/>
      <c r="EC1" s="29"/>
    </row>
    <row r="2" spans="1:133">
      <c r="A2" s="4" t="s">
        <v>1</v>
      </c>
      <c r="B2" s="4"/>
      <c r="E2" s="4"/>
      <c r="F2" s="4"/>
      <c r="G2" s="4"/>
      <c r="H2" s="4"/>
      <c r="I2" s="4"/>
      <c r="J2" s="4"/>
      <c r="K2" s="4"/>
      <c r="L2" s="4"/>
      <c r="M2" s="33"/>
      <c r="N2" s="24"/>
      <c r="O2" s="33"/>
      <c r="P2" s="33"/>
      <c r="Q2" s="33"/>
      <c r="R2" s="29"/>
      <c r="S2" s="29"/>
      <c r="T2" s="29"/>
      <c r="U2" s="29"/>
      <c r="V2" s="29"/>
      <c r="W2" s="29"/>
      <c r="X2" s="2"/>
      <c r="Y2" s="11"/>
      <c r="AA2" s="4"/>
      <c r="AB2" s="4"/>
      <c r="AC2" s="4"/>
      <c r="AD2" s="4"/>
      <c r="AE2" s="4"/>
      <c r="AF2" s="4"/>
      <c r="AG2" s="4"/>
      <c r="AH2" s="4"/>
      <c r="AI2" s="4"/>
      <c r="AJ2" s="33"/>
      <c r="AK2" s="33"/>
      <c r="AL2" s="33"/>
      <c r="AM2" s="33"/>
      <c r="AN2" s="29"/>
      <c r="AO2" s="33"/>
      <c r="AP2" s="29"/>
      <c r="AQ2" s="29"/>
      <c r="AR2" s="29"/>
      <c r="AS2" s="29"/>
      <c r="AT2" s="4"/>
      <c r="AW2" s="4"/>
      <c r="AX2" s="4"/>
      <c r="AY2" s="4"/>
      <c r="AZ2" s="4"/>
      <c r="BA2" s="4"/>
      <c r="BB2" s="4"/>
      <c r="BC2" s="4"/>
      <c r="BD2" s="4"/>
      <c r="BE2" s="4"/>
      <c r="BF2" s="33"/>
      <c r="BG2" s="33"/>
      <c r="BH2" s="33"/>
      <c r="BI2" s="33"/>
      <c r="BJ2" s="29"/>
      <c r="BK2" s="33"/>
      <c r="BL2" s="29"/>
      <c r="BM2" s="29"/>
      <c r="BN2" s="29"/>
      <c r="BO2" s="29"/>
      <c r="BP2" s="4"/>
      <c r="BS2" s="4"/>
      <c r="BT2" s="4"/>
      <c r="BU2" s="4"/>
      <c r="BV2" s="4"/>
      <c r="BW2" s="4"/>
      <c r="BX2" s="4"/>
      <c r="BY2" s="4"/>
      <c r="BZ2" s="4"/>
      <c r="CA2" s="33"/>
      <c r="CB2" s="33"/>
      <c r="CC2" s="33"/>
      <c r="CD2" s="33"/>
      <c r="CE2" s="33"/>
      <c r="CF2" s="29"/>
      <c r="CG2" s="33"/>
      <c r="CH2" s="29"/>
      <c r="CI2" s="29"/>
      <c r="CJ2" s="29"/>
      <c r="CK2" s="29"/>
      <c r="CL2" s="4"/>
      <c r="CO2" s="4"/>
      <c r="CP2" s="4"/>
      <c r="CQ2" s="4"/>
      <c r="CR2" s="4"/>
      <c r="CS2" s="4"/>
      <c r="CT2" s="4"/>
      <c r="CU2" s="4"/>
      <c r="CV2" s="4"/>
      <c r="CW2" s="33"/>
      <c r="CX2" s="33"/>
      <c r="CY2" s="33"/>
      <c r="CZ2" s="33"/>
      <c r="DA2" s="33"/>
      <c r="DB2" s="29"/>
      <c r="DC2" s="33"/>
      <c r="DD2" s="29"/>
      <c r="DE2" s="29"/>
      <c r="DF2" s="29"/>
      <c r="DG2" s="29"/>
      <c r="DH2" s="4"/>
      <c r="DK2" s="4"/>
      <c r="DL2" s="4"/>
      <c r="DM2" s="4"/>
      <c r="DN2" s="4"/>
      <c r="DO2" s="4"/>
      <c r="DP2" s="4"/>
      <c r="DQ2" s="4"/>
      <c r="DR2" s="4"/>
      <c r="DS2" s="33"/>
      <c r="DT2" s="33"/>
      <c r="DU2" s="33"/>
      <c r="DV2" s="33"/>
      <c r="DW2" s="33"/>
      <c r="DX2" s="29"/>
      <c r="DY2" s="33"/>
      <c r="DZ2" s="33"/>
      <c r="EA2" s="29"/>
      <c r="EB2" s="29"/>
      <c r="EC2" s="29"/>
    </row>
    <row r="3" spans="1:13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24"/>
      <c r="O3" s="3"/>
      <c r="P3" s="3"/>
      <c r="Q3" s="3"/>
      <c r="R3" s="29"/>
      <c r="S3" s="29"/>
      <c r="T3" s="29"/>
      <c r="U3" s="29"/>
      <c r="V3" s="29"/>
      <c r="W3" s="29"/>
      <c r="X3" s="2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  <c r="AJ3" s="3"/>
      <c r="AK3" s="3"/>
      <c r="AL3" s="3"/>
      <c r="AM3" s="3"/>
      <c r="AN3" s="29"/>
      <c r="AO3" s="3"/>
      <c r="AP3" s="29"/>
      <c r="AQ3" s="29"/>
      <c r="AR3" s="29"/>
      <c r="AS3" s="29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3"/>
      <c r="BG3" s="3"/>
      <c r="BH3" s="3"/>
      <c r="BI3" s="3"/>
      <c r="BJ3" s="29"/>
      <c r="BK3" s="3"/>
      <c r="BL3" s="29"/>
      <c r="BM3" s="29"/>
      <c r="BN3" s="29"/>
      <c r="BO3" s="29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3"/>
      <c r="CB3" s="3"/>
      <c r="CC3" s="3"/>
      <c r="CD3" s="3"/>
      <c r="CE3" s="3"/>
      <c r="CF3" s="29"/>
      <c r="CG3" s="3"/>
      <c r="CH3" s="29"/>
      <c r="CI3" s="29"/>
      <c r="CJ3" s="29"/>
      <c r="CK3" s="29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3"/>
      <c r="CX3" s="3"/>
      <c r="CY3" s="3"/>
      <c r="CZ3" s="3"/>
      <c r="DA3" s="3"/>
      <c r="DB3" s="29"/>
      <c r="DC3" s="3"/>
      <c r="DD3" s="29"/>
      <c r="DE3" s="29"/>
      <c r="DF3" s="29"/>
      <c r="DG3" s="29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3"/>
      <c r="DT3" s="3"/>
      <c r="DU3" s="3"/>
      <c r="DV3" s="3"/>
      <c r="DW3" s="3"/>
      <c r="DX3" s="29"/>
      <c r="DY3" s="3"/>
      <c r="DZ3" s="3"/>
      <c r="EA3" s="29"/>
      <c r="EB3" s="29"/>
      <c r="EC3" s="29"/>
    </row>
    <row r="4" spans="1:133">
      <c r="A4" s="2"/>
      <c r="B4" s="36" t="s">
        <v>42</v>
      </c>
      <c r="C4" s="2"/>
      <c r="D4" s="2"/>
      <c r="E4" s="7"/>
      <c r="F4" s="5"/>
      <c r="G4" s="5"/>
      <c r="H4" s="5"/>
      <c r="I4" s="5"/>
      <c r="J4" s="5"/>
      <c r="K4" s="5"/>
      <c r="L4" s="5"/>
      <c r="M4" s="6"/>
      <c r="N4" s="24"/>
      <c r="O4" s="6"/>
      <c r="P4" s="6"/>
      <c r="Q4" s="6"/>
      <c r="R4" s="29"/>
      <c r="S4" s="29"/>
      <c r="T4" s="29"/>
      <c r="U4" s="29"/>
      <c r="V4" s="29"/>
      <c r="W4" s="29"/>
      <c r="X4" s="2"/>
      <c r="Y4" s="3"/>
      <c r="Z4" s="2"/>
      <c r="AA4" s="7"/>
      <c r="AB4" s="5"/>
      <c r="AC4" s="5"/>
      <c r="AD4" s="5"/>
      <c r="AE4" s="5"/>
      <c r="AF4" s="5"/>
      <c r="AG4" s="5"/>
      <c r="AH4" s="5"/>
      <c r="AI4" s="5"/>
      <c r="AJ4" s="6"/>
      <c r="AK4" s="6"/>
      <c r="AL4" s="6"/>
      <c r="AM4" s="6"/>
      <c r="AN4" s="29"/>
      <c r="AO4" s="6"/>
      <c r="AP4" s="29"/>
      <c r="AQ4" s="29"/>
      <c r="AR4" s="29"/>
      <c r="AS4" s="29"/>
      <c r="AT4" s="13"/>
      <c r="AU4" s="2"/>
      <c r="AV4" s="2"/>
      <c r="AW4" s="7"/>
      <c r="AX4" s="5"/>
      <c r="AY4" s="5"/>
      <c r="AZ4" s="5"/>
      <c r="BA4" s="5"/>
      <c r="BB4" s="5"/>
      <c r="BC4" s="5"/>
      <c r="BD4" s="5"/>
      <c r="BE4" s="5"/>
      <c r="BF4" s="6"/>
      <c r="BG4" s="6"/>
      <c r="BH4" s="6"/>
      <c r="BI4" s="6"/>
      <c r="BJ4" s="29"/>
      <c r="BK4" s="6"/>
      <c r="BL4" s="29"/>
      <c r="BM4" s="29"/>
      <c r="BN4" s="29"/>
      <c r="BO4" s="29"/>
      <c r="BP4" s="13"/>
      <c r="BQ4" s="2"/>
      <c r="BR4" s="2"/>
      <c r="BS4" s="7"/>
      <c r="BT4" s="5"/>
      <c r="BU4" s="5"/>
      <c r="BV4" s="5"/>
      <c r="BW4" s="5"/>
      <c r="BX4" s="5"/>
      <c r="BY4" s="5"/>
      <c r="BZ4" s="5"/>
      <c r="CA4" s="6"/>
      <c r="CB4" s="6"/>
      <c r="CC4" s="6"/>
      <c r="CD4" s="6"/>
      <c r="CE4" s="6"/>
      <c r="CF4" s="29"/>
      <c r="CG4" s="6"/>
      <c r="CH4" s="29"/>
      <c r="CI4" s="29"/>
      <c r="CJ4" s="29"/>
      <c r="CK4" s="29"/>
      <c r="CL4" s="13"/>
      <c r="CM4" s="2"/>
      <c r="CN4" s="2"/>
      <c r="CO4" s="7"/>
      <c r="CP4" s="5"/>
      <c r="CQ4" s="5"/>
      <c r="CR4" s="5"/>
      <c r="CS4" s="5"/>
      <c r="CT4" s="5"/>
      <c r="CU4" s="5"/>
      <c r="CV4" s="5"/>
      <c r="CW4" s="6"/>
      <c r="CX4" s="6"/>
      <c r="CY4" s="6"/>
      <c r="CZ4" s="6"/>
      <c r="DA4" s="6"/>
      <c r="DB4" s="29"/>
      <c r="DC4" s="6"/>
      <c r="DD4" s="29"/>
      <c r="DE4" s="29"/>
      <c r="DF4" s="29"/>
      <c r="DG4" s="29"/>
      <c r="DH4" s="13"/>
      <c r="DI4" s="2"/>
      <c r="DJ4" s="2"/>
      <c r="DK4" s="7"/>
      <c r="DL4" s="5"/>
      <c r="DM4" s="5"/>
      <c r="DN4" s="5"/>
      <c r="DO4" s="5"/>
      <c r="DP4" s="5"/>
      <c r="DQ4" s="5"/>
      <c r="DR4" s="5"/>
      <c r="DS4" s="6"/>
      <c r="DT4" s="6"/>
      <c r="DU4" s="6"/>
      <c r="DV4" s="6"/>
      <c r="DW4" s="6"/>
      <c r="DX4" s="29"/>
      <c r="DY4" s="6"/>
      <c r="DZ4" s="6"/>
      <c r="EA4" s="29"/>
      <c r="EB4" s="29"/>
      <c r="EC4" s="29"/>
    </row>
    <row r="5" spans="1:133" s="25" customFormat="1">
      <c r="A5" s="43"/>
      <c r="B5" s="44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70"/>
      <c r="O5" s="43"/>
      <c r="P5" s="43"/>
      <c r="Q5" s="43"/>
      <c r="R5" s="56"/>
      <c r="S5" s="56"/>
      <c r="T5" s="56"/>
      <c r="U5" s="56"/>
      <c r="V5" s="56"/>
      <c r="W5" s="56"/>
      <c r="X5" s="44" t="s">
        <v>30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56"/>
      <c r="AO5" s="43"/>
      <c r="AP5" s="56"/>
      <c r="AQ5" s="56"/>
      <c r="AR5" s="56"/>
      <c r="AS5" s="56"/>
      <c r="AT5" s="44" t="s">
        <v>34</v>
      </c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56"/>
      <c r="BK5" s="43"/>
      <c r="BL5" s="56"/>
      <c r="BM5" s="56"/>
      <c r="BN5" s="56"/>
      <c r="BO5" s="56"/>
      <c r="BP5" s="44" t="s">
        <v>31</v>
      </c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56"/>
      <c r="CG5" s="43"/>
      <c r="CH5" s="56"/>
      <c r="CI5" s="56"/>
      <c r="CJ5" s="56"/>
      <c r="CK5" s="56"/>
      <c r="CL5" s="44" t="s">
        <v>32</v>
      </c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56"/>
      <c r="DC5" s="43"/>
      <c r="DD5" s="56"/>
      <c r="DE5" s="56"/>
      <c r="DF5" s="56"/>
      <c r="DG5" s="56"/>
      <c r="DH5" s="44" t="s">
        <v>35</v>
      </c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56"/>
      <c r="DY5" s="43"/>
      <c r="DZ5" s="43"/>
      <c r="EA5" s="56"/>
      <c r="EB5" s="56"/>
      <c r="EC5" s="56"/>
    </row>
    <row r="6" spans="1:133" s="15" customFormat="1">
      <c r="A6" s="26"/>
      <c r="B6" s="14" t="s">
        <v>3</v>
      </c>
      <c r="C6" s="12" t="s">
        <v>4</v>
      </c>
      <c r="D6" s="12" t="s">
        <v>36</v>
      </c>
      <c r="E6" s="12" t="s">
        <v>5</v>
      </c>
      <c r="F6" s="12" t="s">
        <v>6</v>
      </c>
      <c r="G6" s="12" t="s">
        <v>24</v>
      </c>
      <c r="H6" s="12" t="s">
        <v>28</v>
      </c>
      <c r="I6" s="12" t="s">
        <v>33</v>
      </c>
      <c r="J6" s="12" t="s">
        <v>37</v>
      </c>
      <c r="K6" s="12" t="s">
        <v>38</v>
      </c>
      <c r="L6" s="12" t="s">
        <v>40</v>
      </c>
      <c r="M6" s="12" t="s">
        <v>41</v>
      </c>
      <c r="N6" s="64" t="s">
        <v>44</v>
      </c>
      <c r="O6" s="12" t="s">
        <v>46</v>
      </c>
      <c r="P6" s="45" t="s">
        <v>47</v>
      </c>
      <c r="Q6" s="12" t="s">
        <v>48</v>
      </c>
      <c r="R6" s="12" t="s">
        <v>50</v>
      </c>
      <c r="S6" s="12" t="s">
        <v>54</v>
      </c>
      <c r="T6" s="12" t="s">
        <v>100</v>
      </c>
      <c r="U6" s="12" t="s">
        <v>103</v>
      </c>
      <c r="V6" s="143" t="s">
        <v>110</v>
      </c>
      <c r="W6" s="143" t="s">
        <v>112</v>
      </c>
      <c r="X6" s="14" t="s">
        <v>3</v>
      </c>
      <c r="Y6" s="12" t="s">
        <v>4</v>
      </c>
      <c r="Z6" s="12" t="s">
        <v>36</v>
      </c>
      <c r="AA6" s="12" t="s">
        <v>5</v>
      </c>
      <c r="AB6" s="12" t="s">
        <v>6</v>
      </c>
      <c r="AC6" s="12" t="s">
        <v>24</v>
      </c>
      <c r="AD6" s="12" t="s">
        <v>28</v>
      </c>
      <c r="AE6" s="12" t="s">
        <v>33</v>
      </c>
      <c r="AF6" s="12" t="s">
        <v>37</v>
      </c>
      <c r="AG6" s="12" t="s">
        <v>38</v>
      </c>
      <c r="AH6" s="12" t="s">
        <v>40</v>
      </c>
      <c r="AI6" s="12" t="s">
        <v>41</v>
      </c>
      <c r="AJ6" s="12" t="s">
        <v>44</v>
      </c>
      <c r="AK6" s="12" t="s">
        <v>46</v>
      </c>
      <c r="AL6" s="45" t="s">
        <v>47</v>
      </c>
      <c r="AM6" s="12" t="s">
        <v>48</v>
      </c>
      <c r="AN6" s="12" t="s">
        <v>50</v>
      </c>
      <c r="AO6" s="12" t="s">
        <v>54</v>
      </c>
      <c r="AP6" s="12" t="s">
        <v>100</v>
      </c>
      <c r="AQ6" s="12" t="s">
        <v>103</v>
      </c>
      <c r="AR6" s="12" t="s">
        <v>110</v>
      </c>
      <c r="AS6" s="12" t="s">
        <v>112</v>
      </c>
      <c r="AT6" s="14" t="s">
        <v>3</v>
      </c>
      <c r="AU6" s="12" t="s">
        <v>4</v>
      </c>
      <c r="AV6" s="12" t="s">
        <v>36</v>
      </c>
      <c r="AW6" s="12" t="s">
        <v>5</v>
      </c>
      <c r="AX6" s="12" t="s">
        <v>6</v>
      </c>
      <c r="AY6" s="12" t="s">
        <v>24</v>
      </c>
      <c r="AZ6" s="12" t="s">
        <v>28</v>
      </c>
      <c r="BA6" s="12" t="s">
        <v>33</v>
      </c>
      <c r="BB6" s="12" t="s">
        <v>37</v>
      </c>
      <c r="BC6" s="12" t="s">
        <v>38</v>
      </c>
      <c r="BD6" s="12" t="s">
        <v>40</v>
      </c>
      <c r="BE6" s="12" t="s">
        <v>41</v>
      </c>
      <c r="BF6" s="12" t="s">
        <v>44</v>
      </c>
      <c r="BG6" s="12" t="s">
        <v>46</v>
      </c>
      <c r="BH6" s="45" t="s">
        <v>47</v>
      </c>
      <c r="BI6" s="12" t="s">
        <v>48</v>
      </c>
      <c r="BJ6" s="12" t="s">
        <v>50</v>
      </c>
      <c r="BK6" s="12" t="s">
        <v>54</v>
      </c>
      <c r="BL6" s="12" t="s">
        <v>100</v>
      </c>
      <c r="BM6" s="12" t="s">
        <v>103</v>
      </c>
      <c r="BN6" s="12" t="s">
        <v>110</v>
      </c>
      <c r="BO6" s="12" t="s">
        <v>112</v>
      </c>
      <c r="BP6" s="14" t="s">
        <v>3</v>
      </c>
      <c r="BQ6" s="12" t="s">
        <v>4</v>
      </c>
      <c r="BR6" s="12" t="s">
        <v>36</v>
      </c>
      <c r="BS6" s="12" t="s">
        <v>5</v>
      </c>
      <c r="BT6" s="12" t="s">
        <v>6</v>
      </c>
      <c r="BU6" s="12" t="s">
        <v>24</v>
      </c>
      <c r="BV6" s="12" t="s">
        <v>28</v>
      </c>
      <c r="BW6" s="12" t="s">
        <v>33</v>
      </c>
      <c r="BX6" s="12" t="s">
        <v>37</v>
      </c>
      <c r="BY6" s="12" t="s">
        <v>38</v>
      </c>
      <c r="BZ6" s="12" t="s">
        <v>40</v>
      </c>
      <c r="CA6" s="12" t="s">
        <v>41</v>
      </c>
      <c r="CB6" s="12" t="s">
        <v>44</v>
      </c>
      <c r="CC6" s="12" t="s">
        <v>46</v>
      </c>
      <c r="CD6" s="45" t="s">
        <v>47</v>
      </c>
      <c r="CE6" s="12" t="s">
        <v>48</v>
      </c>
      <c r="CF6" s="12" t="s">
        <v>50</v>
      </c>
      <c r="CG6" s="12" t="s">
        <v>54</v>
      </c>
      <c r="CH6" s="12" t="s">
        <v>100</v>
      </c>
      <c r="CI6" s="12" t="s">
        <v>103</v>
      </c>
      <c r="CJ6" s="12" t="s">
        <v>110</v>
      </c>
      <c r="CK6" s="12" t="s">
        <v>112</v>
      </c>
      <c r="CL6" s="14" t="s">
        <v>3</v>
      </c>
      <c r="CM6" s="12" t="s">
        <v>4</v>
      </c>
      <c r="CN6" s="12" t="s">
        <v>36</v>
      </c>
      <c r="CO6" s="12" t="s">
        <v>5</v>
      </c>
      <c r="CP6" s="12" t="s">
        <v>6</v>
      </c>
      <c r="CQ6" s="12" t="s">
        <v>24</v>
      </c>
      <c r="CR6" s="12" t="s">
        <v>28</v>
      </c>
      <c r="CS6" s="12" t="s">
        <v>33</v>
      </c>
      <c r="CT6" s="12" t="s">
        <v>37</v>
      </c>
      <c r="CU6" s="12" t="s">
        <v>38</v>
      </c>
      <c r="CV6" s="12" t="s">
        <v>40</v>
      </c>
      <c r="CW6" s="12" t="s">
        <v>41</v>
      </c>
      <c r="CX6" s="12" t="s">
        <v>44</v>
      </c>
      <c r="CY6" s="12" t="s">
        <v>46</v>
      </c>
      <c r="CZ6" s="45" t="s">
        <v>47</v>
      </c>
      <c r="DA6" s="12" t="s">
        <v>48</v>
      </c>
      <c r="DB6" s="12" t="s">
        <v>50</v>
      </c>
      <c r="DC6" s="12" t="s">
        <v>54</v>
      </c>
      <c r="DD6" s="12" t="s">
        <v>100</v>
      </c>
      <c r="DE6" s="12" t="s">
        <v>103</v>
      </c>
      <c r="DF6" s="12" t="s">
        <v>110</v>
      </c>
      <c r="DG6" s="12" t="s">
        <v>112</v>
      </c>
      <c r="DH6" s="14" t="s">
        <v>3</v>
      </c>
      <c r="DI6" s="12" t="s">
        <v>4</v>
      </c>
      <c r="DJ6" s="12" t="s">
        <v>36</v>
      </c>
      <c r="DK6" s="12" t="s">
        <v>5</v>
      </c>
      <c r="DL6" s="12" t="s">
        <v>6</v>
      </c>
      <c r="DM6" s="12" t="s">
        <v>24</v>
      </c>
      <c r="DN6" s="12" t="s">
        <v>28</v>
      </c>
      <c r="DO6" s="12" t="s">
        <v>33</v>
      </c>
      <c r="DP6" s="12" t="s">
        <v>37</v>
      </c>
      <c r="DQ6" s="12" t="s">
        <v>38</v>
      </c>
      <c r="DR6" s="12" t="s">
        <v>40</v>
      </c>
      <c r="DS6" s="12" t="s">
        <v>41</v>
      </c>
      <c r="DT6" s="12" t="s">
        <v>44</v>
      </c>
      <c r="DU6" s="12" t="s">
        <v>46</v>
      </c>
      <c r="DV6" s="45" t="s">
        <v>47</v>
      </c>
      <c r="DW6" s="12" t="s">
        <v>48</v>
      </c>
      <c r="DX6" s="12" t="s">
        <v>50</v>
      </c>
      <c r="DY6" s="12" t="s">
        <v>54</v>
      </c>
      <c r="DZ6" s="12" t="s">
        <v>100</v>
      </c>
      <c r="EA6" s="12" t="s">
        <v>103</v>
      </c>
      <c r="EB6" s="12" t="s">
        <v>110</v>
      </c>
      <c r="EC6" s="12" t="s">
        <v>112</v>
      </c>
    </row>
    <row r="7" spans="1:133">
      <c r="A7" s="2" t="s">
        <v>7</v>
      </c>
      <c r="B7" s="16">
        <v>51730</v>
      </c>
      <c r="C7" s="7">
        <v>53220</v>
      </c>
      <c r="D7" s="7">
        <v>55360</v>
      </c>
      <c r="E7" s="7">
        <v>57200</v>
      </c>
      <c r="F7" s="7">
        <v>59115</v>
      </c>
      <c r="G7" s="7">
        <v>60933</v>
      </c>
      <c r="H7" s="7">
        <v>64338.239999999998</v>
      </c>
      <c r="I7" s="7">
        <v>66855.06</v>
      </c>
      <c r="J7" s="21">
        <v>69243</v>
      </c>
      <c r="K7" s="27">
        <v>71613</v>
      </c>
      <c r="L7" s="27">
        <v>73598</v>
      </c>
      <c r="M7" s="35">
        <v>75510.810137429304</v>
      </c>
      <c r="N7" s="71">
        <v>76301.241219046031</v>
      </c>
      <c r="O7" s="27">
        <v>79905.297810392643</v>
      </c>
      <c r="P7" s="27">
        <v>81814.697391757436</v>
      </c>
      <c r="Q7" s="27">
        <v>84076.352730536659</v>
      </c>
      <c r="R7" s="32">
        <v>86318.914544490588</v>
      </c>
      <c r="S7" s="32">
        <v>87294.289913275279</v>
      </c>
      <c r="T7" s="32">
        <v>88411.535470864124</v>
      </c>
      <c r="U7" s="32">
        <v>90174</v>
      </c>
      <c r="V7" s="32">
        <v>88999.360679666788</v>
      </c>
      <c r="W7" s="32">
        <v>90409.357583928679</v>
      </c>
      <c r="X7" s="16">
        <v>45660</v>
      </c>
      <c r="Y7" s="29">
        <v>46990</v>
      </c>
      <c r="Z7" s="7">
        <v>48970</v>
      </c>
      <c r="AA7" s="7">
        <v>50400</v>
      </c>
      <c r="AB7" s="7">
        <v>51284</v>
      </c>
      <c r="AC7" s="7">
        <v>53181</v>
      </c>
      <c r="AD7" s="7">
        <v>55773.38</v>
      </c>
      <c r="AE7" s="7">
        <v>57943.76</v>
      </c>
      <c r="AF7" s="21">
        <v>60135</v>
      </c>
      <c r="AG7" s="27">
        <v>61840</v>
      </c>
      <c r="AH7" s="27">
        <v>63381.010321191097</v>
      </c>
      <c r="AI7" s="34">
        <v>64386.500623911197</v>
      </c>
      <c r="AJ7" s="40">
        <v>64843.808607463267</v>
      </c>
      <c r="AK7" s="41">
        <v>67460.965825233739</v>
      </c>
      <c r="AL7" s="27">
        <v>69696.572978130411</v>
      </c>
      <c r="AM7" s="27">
        <v>72080.899869059533</v>
      </c>
      <c r="AN7" s="32">
        <v>73710.230209950169</v>
      </c>
      <c r="AO7" s="32">
        <v>74910.472217443661</v>
      </c>
      <c r="AP7" s="32">
        <v>74349.173447726876</v>
      </c>
      <c r="AQ7" s="32">
        <v>75584</v>
      </c>
      <c r="AR7" s="32">
        <v>75555.903867493034</v>
      </c>
      <c r="AS7" s="32">
        <v>77710.739399698185</v>
      </c>
      <c r="AT7" s="42">
        <v>44660</v>
      </c>
      <c r="AU7" s="7">
        <v>45960</v>
      </c>
      <c r="AV7" s="7">
        <v>47520</v>
      </c>
      <c r="AW7" s="7">
        <v>48700</v>
      </c>
      <c r="AX7" s="7">
        <v>50614</v>
      </c>
      <c r="AY7" s="7">
        <v>51735</v>
      </c>
      <c r="AZ7" s="7">
        <v>52400.47</v>
      </c>
      <c r="BA7" s="7">
        <v>54672.92</v>
      </c>
      <c r="BB7" s="21">
        <v>56054</v>
      </c>
      <c r="BC7" s="27">
        <v>57936</v>
      </c>
      <c r="BD7" s="27">
        <v>59057.954819370098</v>
      </c>
      <c r="BE7" s="27">
        <v>59483.866522970697</v>
      </c>
      <c r="BF7" s="40">
        <v>60749.949431682428</v>
      </c>
      <c r="BG7" s="27">
        <v>62552.663401918515</v>
      </c>
      <c r="BH7" s="27">
        <v>63818.785587742401</v>
      </c>
      <c r="BI7" s="27">
        <v>66622.457349412798</v>
      </c>
      <c r="BJ7" s="32">
        <v>68415.15662801826</v>
      </c>
      <c r="BK7" s="32">
        <v>69178.168885334831</v>
      </c>
      <c r="BL7" s="32">
        <v>70258.814623392173</v>
      </c>
      <c r="BM7" s="32">
        <v>70507</v>
      </c>
      <c r="BN7" s="32">
        <v>68429.393865684106</v>
      </c>
      <c r="BO7" s="32">
        <v>69229.922851208699</v>
      </c>
      <c r="BP7" s="16">
        <v>42730</v>
      </c>
      <c r="BQ7" s="7">
        <v>44110</v>
      </c>
      <c r="BR7" s="7">
        <v>45410</v>
      </c>
      <c r="BS7" s="7">
        <v>46130</v>
      </c>
      <c r="BT7" s="7">
        <v>48117</v>
      </c>
      <c r="BU7" s="7">
        <v>49156</v>
      </c>
      <c r="BV7" s="7">
        <v>50678.95</v>
      </c>
      <c r="BW7" s="7">
        <v>52708.36</v>
      </c>
      <c r="BX7" s="21">
        <v>53689</v>
      </c>
      <c r="BY7" s="27">
        <v>56501</v>
      </c>
      <c r="BZ7" s="27">
        <v>58558.352887177098</v>
      </c>
      <c r="CA7" s="27">
        <v>58664.860311009201</v>
      </c>
      <c r="CB7" s="40">
        <v>57101.683533412543</v>
      </c>
      <c r="CC7" s="41">
        <v>58671.416091747415</v>
      </c>
      <c r="CD7" s="27">
        <v>60906.811726888023</v>
      </c>
      <c r="CE7" s="27">
        <v>62908.918396045512</v>
      </c>
      <c r="CF7" s="32">
        <v>64879.067423587971</v>
      </c>
      <c r="CG7" s="32">
        <v>65604.265539781001</v>
      </c>
      <c r="CH7" s="32">
        <v>65144.78685380525</v>
      </c>
      <c r="CI7" s="32">
        <v>66258</v>
      </c>
      <c r="CJ7" s="32">
        <v>64169.347529022125</v>
      </c>
      <c r="CK7" s="32">
        <v>64980.077006582113</v>
      </c>
      <c r="CL7" s="42">
        <v>40890</v>
      </c>
      <c r="CM7" s="7">
        <v>43030</v>
      </c>
      <c r="CN7" s="7">
        <v>44370</v>
      </c>
      <c r="CO7" s="7">
        <v>45400</v>
      </c>
      <c r="CP7" s="7">
        <v>47946</v>
      </c>
      <c r="CQ7" s="7">
        <v>49334</v>
      </c>
      <c r="CR7" s="7">
        <v>47511.69</v>
      </c>
      <c r="CS7" s="7">
        <v>48314.13</v>
      </c>
      <c r="CT7" s="21">
        <v>50113</v>
      </c>
      <c r="CU7" s="32">
        <v>51892</v>
      </c>
      <c r="CV7" s="32">
        <v>53689.8700536752</v>
      </c>
      <c r="CW7" s="32">
        <v>54607.627230940299</v>
      </c>
      <c r="CX7" s="40">
        <v>54614.480183893465</v>
      </c>
      <c r="CY7" s="27">
        <v>58112.208670346525</v>
      </c>
      <c r="CZ7" s="27">
        <v>58954.520009077845</v>
      </c>
      <c r="DA7" s="27">
        <v>60093</v>
      </c>
      <c r="DB7" s="32">
        <v>61493.837548324744</v>
      </c>
      <c r="DC7" s="32">
        <v>62576.850238808387</v>
      </c>
      <c r="DD7" s="32">
        <v>64537.895583424208</v>
      </c>
      <c r="DE7" s="32">
        <v>63894</v>
      </c>
      <c r="DF7" s="32">
        <v>61558.469332605433</v>
      </c>
      <c r="DG7" s="32">
        <v>63784.485094018295</v>
      </c>
      <c r="DH7" s="22">
        <v>38070</v>
      </c>
      <c r="DI7" s="7">
        <v>39550</v>
      </c>
      <c r="DJ7" s="7">
        <v>40880</v>
      </c>
      <c r="DK7" s="7">
        <v>41700</v>
      </c>
      <c r="DL7" s="7">
        <v>42656</v>
      </c>
      <c r="DM7" s="7">
        <v>43642</v>
      </c>
      <c r="DN7" s="7">
        <v>45870.83</v>
      </c>
      <c r="DO7" s="7">
        <v>46616.91</v>
      </c>
      <c r="DP7" s="21">
        <v>48696</v>
      </c>
      <c r="DQ7" s="32">
        <v>49714</v>
      </c>
      <c r="DR7" s="32">
        <v>51105.521525128803</v>
      </c>
      <c r="DS7" s="32">
        <v>51205.611523928099</v>
      </c>
      <c r="DT7" s="40">
        <v>52647.689844824199</v>
      </c>
      <c r="DU7" s="27">
        <v>54051.323755168531</v>
      </c>
      <c r="DV7" s="27">
        <v>55919.064396813352</v>
      </c>
      <c r="DW7" s="27">
        <v>57992</v>
      </c>
      <c r="DX7" s="32">
        <v>60157.338712832548</v>
      </c>
      <c r="DY7" s="32">
        <v>60997.506979878694</v>
      </c>
      <c r="DZ7" s="32">
        <v>61529.301123595505</v>
      </c>
      <c r="EA7" s="32">
        <v>61577</v>
      </c>
      <c r="EB7" s="32">
        <v>58855.925139122795</v>
      </c>
      <c r="EC7" s="32">
        <v>59791.882985504504</v>
      </c>
    </row>
    <row r="8" spans="1:133">
      <c r="A8" s="2" t="s">
        <v>8</v>
      </c>
      <c r="B8" s="17">
        <v>49366</v>
      </c>
      <c r="C8" s="8">
        <v>50060.819336082386</v>
      </c>
      <c r="D8" s="8">
        <v>52164.612415391326</v>
      </c>
      <c r="E8" s="8">
        <v>53526</v>
      </c>
      <c r="F8" s="8">
        <v>56329</v>
      </c>
      <c r="G8" s="8">
        <v>58241</v>
      </c>
      <c r="H8" s="8">
        <v>60383.094734124767</v>
      </c>
      <c r="I8" s="8">
        <v>62503.538967524131</v>
      </c>
      <c r="J8" s="8">
        <v>65287</v>
      </c>
      <c r="K8" s="8">
        <v>68039</v>
      </c>
      <c r="L8" s="8">
        <v>69277.698284331971</v>
      </c>
      <c r="M8" s="30">
        <v>70891.980165368645</v>
      </c>
      <c r="N8" s="24">
        <v>73161</v>
      </c>
      <c r="O8" s="30">
        <v>75687.936590518832</v>
      </c>
      <c r="P8" s="30">
        <v>78762.069722205197</v>
      </c>
      <c r="Q8" s="30">
        <v>81566.845374046083</v>
      </c>
      <c r="R8" s="30">
        <v>83479.892358661775</v>
      </c>
      <c r="S8" s="30">
        <v>84009.036482834694</v>
      </c>
      <c r="T8" s="30">
        <v>86344.785370794707</v>
      </c>
      <c r="U8" s="30">
        <v>86699.35395035884</v>
      </c>
      <c r="V8" s="30">
        <v>86256.57380505318</v>
      </c>
      <c r="W8" s="30">
        <v>88339.674959911907</v>
      </c>
      <c r="X8" s="17">
        <v>46027</v>
      </c>
      <c r="Y8" s="30">
        <v>47436.305973885297</v>
      </c>
      <c r="Z8" s="8">
        <v>49403.858861234701</v>
      </c>
      <c r="AA8" s="8">
        <v>50644</v>
      </c>
      <c r="AB8" s="8">
        <v>52197</v>
      </c>
      <c r="AC8" s="8">
        <v>54203</v>
      </c>
      <c r="AD8" s="8">
        <v>54823.151244154986</v>
      </c>
      <c r="AE8" s="8">
        <v>57538.033889861836</v>
      </c>
      <c r="AF8" s="8">
        <v>60214.232151353048</v>
      </c>
      <c r="AG8" s="30">
        <v>62401.677850332308</v>
      </c>
      <c r="AH8" s="30">
        <v>64579.262483404367</v>
      </c>
      <c r="AI8" s="30">
        <v>64851.496222995644</v>
      </c>
      <c r="AJ8" s="30">
        <v>67015.440415021949</v>
      </c>
      <c r="AK8" s="30">
        <v>69215.636903467239</v>
      </c>
      <c r="AL8" s="30">
        <v>73046.640117388277</v>
      </c>
      <c r="AM8" s="30">
        <v>75823.304178438731</v>
      </c>
      <c r="AN8" s="30">
        <v>75881.284717070026</v>
      </c>
      <c r="AO8" s="30">
        <v>75982.479552900986</v>
      </c>
      <c r="AP8" s="30">
        <v>77611.723464561204</v>
      </c>
      <c r="AQ8" s="30">
        <v>75443.145352128224</v>
      </c>
      <c r="AR8" s="30">
        <v>75941.651486007569</v>
      </c>
      <c r="AS8" s="30">
        <v>78414.97347127719</v>
      </c>
      <c r="AT8" s="17">
        <v>38908</v>
      </c>
      <c r="AU8" s="8">
        <v>40699.194336446002</v>
      </c>
      <c r="AV8" s="8">
        <v>42345.162775213103</v>
      </c>
      <c r="AW8" s="8">
        <v>43030</v>
      </c>
      <c r="AX8" s="8">
        <v>44730</v>
      </c>
      <c r="AY8" s="8">
        <v>45987</v>
      </c>
      <c r="AZ8" s="8">
        <v>47450.906186232191</v>
      </c>
      <c r="BA8" s="8">
        <v>49067.976231626199</v>
      </c>
      <c r="BB8" s="8">
        <v>50835</v>
      </c>
      <c r="BC8" s="30">
        <v>52419.070818036991</v>
      </c>
      <c r="BD8" s="30">
        <v>53533.27620607135</v>
      </c>
      <c r="BE8" s="30">
        <v>54248.467729162003</v>
      </c>
      <c r="BF8" s="30">
        <v>56461.294945371563</v>
      </c>
      <c r="BG8" s="30">
        <v>58184.146833345956</v>
      </c>
      <c r="BH8" s="30">
        <v>59905.08639431031</v>
      </c>
      <c r="BI8" s="30">
        <v>61999.57069270729</v>
      </c>
      <c r="BJ8" s="30">
        <v>63558.490577649725</v>
      </c>
      <c r="BK8" s="30">
        <v>63167.617887218912</v>
      </c>
      <c r="BL8" s="30">
        <v>65262.438080962056</v>
      </c>
      <c r="BM8" s="30">
        <v>64240.551958498618</v>
      </c>
      <c r="BN8" s="30">
        <v>63004.919549342005</v>
      </c>
      <c r="BO8" s="30">
        <v>65457.14569482606</v>
      </c>
      <c r="BP8" s="17">
        <v>38494</v>
      </c>
      <c r="BQ8" s="8">
        <v>39607.423267758684</v>
      </c>
      <c r="BR8" s="8">
        <v>41428.927804774961</v>
      </c>
      <c r="BS8" s="8">
        <v>42412</v>
      </c>
      <c r="BT8" s="8">
        <v>43843</v>
      </c>
      <c r="BU8" s="8">
        <v>44991</v>
      </c>
      <c r="BV8" s="8">
        <v>46561.205454883595</v>
      </c>
      <c r="BW8" s="8">
        <v>47478.83717761044</v>
      </c>
      <c r="BX8" s="8">
        <v>49280</v>
      </c>
      <c r="BY8" s="30">
        <v>50711</v>
      </c>
      <c r="BZ8" s="30">
        <v>52104.632570781665</v>
      </c>
      <c r="CA8" s="30">
        <v>52421.687692365602</v>
      </c>
      <c r="CB8" s="30">
        <v>54117.98205246526</v>
      </c>
      <c r="CC8" s="30">
        <v>55155.145019145966</v>
      </c>
      <c r="CD8" s="30">
        <v>57626.328320494191</v>
      </c>
      <c r="CE8" s="30">
        <v>59871.25642263495</v>
      </c>
      <c r="CF8" s="30">
        <v>61363.920638229269</v>
      </c>
      <c r="CG8" s="30">
        <v>61660.461744727807</v>
      </c>
      <c r="CH8" s="30">
        <v>61597.011568183159</v>
      </c>
      <c r="CI8" s="30">
        <v>62004.409266607043</v>
      </c>
      <c r="CJ8" s="30">
        <v>59419.746571728123</v>
      </c>
      <c r="CK8" s="30">
        <v>61886.090418203363</v>
      </c>
      <c r="CL8" s="17">
        <v>37406</v>
      </c>
      <c r="CM8" s="8">
        <v>38239.074429162203</v>
      </c>
      <c r="CN8" s="8">
        <v>39737.8311155107</v>
      </c>
      <c r="CO8" s="8">
        <v>40698</v>
      </c>
      <c r="CP8" s="8">
        <v>42197</v>
      </c>
      <c r="CQ8" s="8">
        <v>43408</v>
      </c>
      <c r="CR8" s="8">
        <v>44519.878918109585</v>
      </c>
      <c r="CS8" s="8">
        <v>45530.932481284603</v>
      </c>
      <c r="CT8" s="8">
        <v>46739.946124385118</v>
      </c>
      <c r="CU8" s="30">
        <v>47917.958727730664</v>
      </c>
      <c r="CV8" s="30">
        <v>48699.713803754683</v>
      </c>
      <c r="CW8" s="30">
        <v>49297.962752758714</v>
      </c>
      <c r="CX8" s="30">
        <v>50274.829983374235</v>
      </c>
      <c r="CY8" s="30">
        <v>52233.129653485514</v>
      </c>
      <c r="CZ8" s="30">
        <v>54405.529092689867</v>
      </c>
      <c r="DA8" s="30">
        <v>57000.111538273843</v>
      </c>
      <c r="DB8" s="30">
        <v>57874.349344080241</v>
      </c>
      <c r="DC8" s="140">
        <v>58640.492704222183</v>
      </c>
      <c r="DD8" s="140">
        <v>59803.985499071277</v>
      </c>
      <c r="DE8" s="30">
        <v>59815.634086341001</v>
      </c>
      <c r="DF8" s="30">
        <v>58385.543259532729</v>
      </c>
      <c r="DG8" s="30">
        <v>61532.584383175286</v>
      </c>
      <c r="DH8" s="17">
        <v>35877</v>
      </c>
      <c r="DI8" s="8">
        <v>36288.624068088699</v>
      </c>
      <c r="DJ8" s="8">
        <v>38013.316786606003</v>
      </c>
      <c r="DK8" s="8">
        <v>39572</v>
      </c>
      <c r="DL8" s="8">
        <v>40979</v>
      </c>
      <c r="DM8" s="8">
        <v>42358</v>
      </c>
      <c r="DN8" s="8">
        <v>44542.032171503008</v>
      </c>
      <c r="DO8" s="8">
        <v>46147.813269150734</v>
      </c>
      <c r="DP8" s="8">
        <v>48142.325152969934</v>
      </c>
      <c r="DQ8" s="30">
        <v>43549</v>
      </c>
      <c r="DR8" s="30">
        <v>49926.94639124161</v>
      </c>
      <c r="DS8" s="30">
        <v>49260.219274603456</v>
      </c>
      <c r="DT8" s="30">
        <v>51318.277211634224</v>
      </c>
      <c r="DU8" s="30">
        <v>53456</v>
      </c>
      <c r="DV8" s="30">
        <v>54936.520782623571</v>
      </c>
      <c r="DW8" s="30">
        <v>56061.889281231131</v>
      </c>
      <c r="DX8" s="30">
        <v>57307.543573748415</v>
      </c>
      <c r="DY8" s="30">
        <v>57755.258250489518</v>
      </c>
      <c r="DZ8" s="30">
        <v>57684.047198899352</v>
      </c>
      <c r="EA8" s="30">
        <v>58228.200448451011</v>
      </c>
      <c r="EB8" s="30">
        <v>57413.247963483256</v>
      </c>
      <c r="EC8" s="30">
        <v>58041.930063400541</v>
      </c>
    </row>
    <row r="9" spans="1:133">
      <c r="A9" s="2"/>
      <c r="B9" s="18"/>
      <c r="C9" s="9"/>
      <c r="D9" s="9"/>
      <c r="E9" s="9"/>
      <c r="F9" s="9"/>
      <c r="G9" s="9"/>
      <c r="H9" s="9"/>
      <c r="I9" s="9"/>
      <c r="J9" s="9"/>
      <c r="K9" s="28"/>
      <c r="L9" s="28"/>
      <c r="M9" s="28"/>
      <c r="N9" s="24"/>
      <c r="O9" s="28"/>
      <c r="P9" s="28"/>
      <c r="Q9" s="28"/>
      <c r="R9" s="28"/>
      <c r="S9" s="28"/>
      <c r="T9" s="28"/>
      <c r="U9" s="28"/>
      <c r="V9" s="28"/>
      <c r="W9" s="28"/>
      <c r="X9" s="18"/>
      <c r="Y9" s="28"/>
      <c r="Z9" s="9"/>
      <c r="AA9" s="9"/>
      <c r="AB9" s="9"/>
      <c r="AC9" s="9"/>
      <c r="AD9" s="9"/>
      <c r="AE9" s="9"/>
      <c r="AF9" s="9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18"/>
      <c r="AU9" s="9"/>
      <c r="AV9" s="9"/>
      <c r="AW9" s="9"/>
      <c r="AX9" s="9"/>
      <c r="AY9" s="9"/>
      <c r="AZ9" s="9"/>
      <c r="BA9" s="9"/>
      <c r="BB9" s="9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18"/>
      <c r="BQ9" s="9"/>
      <c r="BR9" s="9"/>
      <c r="BS9" s="9"/>
      <c r="BT9" s="9"/>
      <c r="BU9" s="9"/>
      <c r="BV9" s="9"/>
      <c r="BW9" s="9"/>
      <c r="BX9" s="9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18"/>
      <c r="CM9" s="9"/>
      <c r="CN9" s="9"/>
      <c r="CO9" s="9"/>
      <c r="CP9" s="9"/>
      <c r="CQ9" s="9"/>
      <c r="CR9" s="9"/>
      <c r="CS9" s="9"/>
      <c r="CT9" s="9"/>
      <c r="CU9" s="28"/>
      <c r="CV9" s="28"/>
      <c r="CW9" s="28"/>
      <c r="CX9" s="28"/>
      <c r="CY9" s="28"/>
      <c r="CZ9" s="28"/>
      <c r="DA9" s="28"/>
      <c r="DB9" s="28"/>
      <c r="DC9" s="141"/>
      <c r="DD9" s="141"/>
      <c r="DE9" s="28"/>
      <c r="DF9" s="28"/>
      <c r="DG9" s="28"/>
      <c r="DH9" s="18"/>
      <c r="DI9" s="9"/>
      <c r="DJ9" s="9"/>
      <c r="DK9" s="9"/>
      <c r="DL9" s="9"/>
      <c r="DM9" s="9"/>
      <c r="DN9" s="9"/>
      <c r="DO9" s="9"/>
      <c r="DP9" s="9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</row>
    <row r="10" spans="1:133">
      <c r="A10" s="2" t="s">
        <v>9</v>
      </c>
      <c r="B10" s="16">
        <v>43803.389339682202</v>
      </c>
      <c r="C10" s="7">
        <v>45846.651377484101</v>
      </c>
      <c r="D10" s="7">
        <v>48555.714607374102</v>
      </c>
      <c r="E10" s="7">
        <v>48631</v>
      </c>
      <c r="F10" s="7">
        <v>49786.04462690388</v>
      </c>
      <c r="G10" s="7">
        <v>50619</v>
      </c>
      <c r="H10" s="7">
        <v>54751.617656476898</v>
      </c>
      <c r="I10" s="7">
        <v>56671.470067436858</v>
      </c>
      <c r="J10" s="7">
        <v>62064.751020395299</v>
      </c>
      <c r="K10" s="29">
        <v>59750.825414514038</v>
      </c>
      <c r="L10" s="29">
        <v>64551.042901299275</v>
      </c>
      <c r="M10" s="29">
        <v>64743.563583107629</v>
      </c>
      <c r="N10" s="65">
        <v>70389.128149595956</v>
      </c>
      <c r="O10" s="38">
        <v>72764.469323725556</v>
      </c>
      <c r="P10" s="38">
        <v>78306.488548816211</v>
      </c>
      <c r="Q10" s="38">
        <v>81867.361095706394</v>
      </c>
      <c r="R10" s="38">
        <v>79903.462769987062</v>
      </c>
      <c r="S10" s="38">
        <v>79795.660453619479</v>
      </c>
      <c r="T10" s="38">
        <v>81186.655495792074</v>
      </c>
      <c r="U10" s="38">
        <v>84704.293575723961</v>
      </c>
      <c r="V10" s="38">
        <v>83303.098039770543</v>
      </c>
      <c r="W10" s="38">
        <v>85530.592880186232</v>
      </c>
      <c r="X10" s="16">
        <v>43521.933115510299</v>
      </c>
      <c r="Y10" s="29">
        <v>44666.590722035202</v>
      </c>
      <c r="Z10" s="7">
        <v>47015.202700269998</v>
      </c>
      <c r="AA10" s="7">
        <v>47474</v>
      </c>
      <c r="AB10" s="7">
        <v>50736.525892150778</v>
      </c>
      <c r="AC10" s="7">
        <v>51838</v>
      </c>
      <c r="AD10" s="7">
        <v>52690.616755703704</v>
      </c>
      <c r="AE10" s="7">
        <v>54858.156644837545</v>
      </c>
      <c r="AF10" s="7">
        <v>56922.471919481482</v>
      </c>
      <c r="AG10" s="29">
        <v>56806.260094368234</v>
      </c>
      <c r="AH10" s="29">
        <v>59209.122978399995</v>
      </c>
      <c r="AI10" s="29">
        <v>59244.515413574009</v>
      </c>
      <c r="AJ10" s="29">
        <v>63753.025363247223</v>
      </c>
      <c r="AK10" s="38">
        <v>67246.092023785706</v>
      </c>
      <c r="AL10" s="38">
        <v>70079.635827177684</v>
      </c>
      <c r="AM10" s="38">
        <v>73718.984947404853</v>
      </c>
      <c r="AN10" s="38">
        <v>74019.012699337749</v>
      </c>
      <c r="AO10" s="38">
        <v>74941.678860066007</v>
      </c>
      <c r="AP10" s="38">
        <v>77123.619475907588</v>
      </c>
      <c r="AQ10" s="38">
        <v>80268.939691503256</v>
      </c>
      <c r="AR10" s="38">
        <v>84984.927878017232</v>
      </c>
      <c r="AS10" s="38">
        <v>89279.468937521233</v>
      </c>
      <c r="AT10" s="16">
        <v>38728.1052631579</v>
      </c>
      <c r="AU10" s="7">
        <v>40502.226981818203</v>
      </c>
      <c r="AV10" s="7">
        <v>42477.157720057701</v>
      </c>
      <c r="AW10" s="7">
        <v>42439</v>
      </c>
      <c r="AX10" s="7">
        <v>43462.872908424339</v>
      </c>
      <c r="AY10" s="7">
        <v>45133</v>
      </c>
      <c r="AZ10" s="7">
        <v>47434.447214004285</v>
      </c>
      <c r="BA10" s="7">
        <v>47679.107533890063</v>
      </c>
      <c r="BB10" s="7">
        <v>50582.20847812001</v>
      </c>
      <c r="BC10" s="29">
        <v>49903.822978598597</v>
      </c>
      <c r="BD10" s="29">
        <v>51712.467064023673</v>
      </c>
      <c r="BE10" s="29">
        <v>51451.302685136405</v>
      </c>
      <c r="BF10" s="29">
        <v>53508.680029201103</v>
      </c>
      <c r="BG10" s="38">
        <v>55486.57247341051</v>
      </c>
      <c r="BH10" s="38">
        <v>56963.101298704074</v>
      </c>
      <c r="BI10" s="38">
        <v>59201.371054774543</v>
      </c>
      <c r="BJ10" s="38">
        <v>60577.678552142388</v>
      </c>
      <c r="BK10" s="38">
        <v>61091.586803418802</v>
      </c>
      <c r="BL10" s="38">
        <v>61003.221698644287</v>
      </c>
      <c r="BM10" s="38">
        <v>62356.524951547071</v>
      </c>
      <c r="BN10" s="38">
        <v>60592.178399969809</v>
      </c>
      <c r="BO10" s="38">
        <v>74959.590784934597</v>
      </c>
      <c r="BP10" s="16">
        <v>36157.434565434603</v>
      </c>
      <c r="BQ10" s="7">
        <v>37772.473735566797</v>
      </c>
      <c r="BR10" s="7">
        <v>39599.785309845902</v>
      </c>
      <c r="BS10" s="7">
        <v>37366</v>
      </c>
      <c r="BT10" s="7">
        <v>40301.20364567521</v>
      </c>
      <c r="BU10" s="7">
        <v>40599</v>
      </c>
      <c r="BV10" s="7">
        <v>44117.30553610644</v>
      </c>
      <c r="BW10" s="7">
        <v>45180.270415967527</v>
      </c>
      <c r="BX10" s="7">
        <v>48673.402008777972</v>
      </c>
      <c r="BY10" s="29">
        <v>46547.522982450704</v>
      </c>
      <c r="BZ10" s="29">
        <v>49165.917178967327</v>
      </c>
      <c r="CA10" s="29">
        <v>49075.686989938025</v>
      </c>
      <c r="CB10" s="29">
        <v>50743.355901182025</v>
      </c>
      <c r="CC10" s="38">
        <v>54268.546945677692</v>
      </c>
      <c r="CD10" s="38">
        <v>59498.668428169003</v>
      </c>
      <c r="CE10" s="38">
        <v>62336.505910551183</v>
      </c>
      <c r="CF10" s="38">
        <v>62169.943204538569</v>
      </c>
      <c r="CG10" s="38">
        <v>63263.786931221715</v>
      </c>
      <c r="CH10" s="38">
        <v>63609.936787779436</v>
      </c>
      <c r="CI10" s="38">
        <v>64709.676069096211</v>
      </c>
      <c r="CJ10" s="38">
        <v>61695.646723505648</v>
      </c>
      <c r="CK10" s="38">
        <v>70336.697972393187</v>
      </c>
      <c r="CL10" s="16">
        <v>34957.682939451399</v>
      </c>
      <c r="CM10" s="7">
        <v>36405.655133017797</v>
      </c>
      <c r="CN10" s="7">
        <v>38095.585736677102</v>
      </c>
      <c r="CO10" s="7">
        <v>38366</v>
      </c>
      <c r="CP10" s="7">
        <v>39655.559890387325</v>
      </c>
      <c r="CQ10" s="7">
        <v>39916</v>
      </c>
      <c r="CR10" s="7">
        <v>41840.704322324324</v>
      </c>
      <c r="CS10" s="7">
        <v>43740.873329096386</v>
      </c>
      <c r="CT10" s="7">
        <v>45287.724866323908</v>
      </c>
      <c r="CU10" s="29">
        <v>45512.572536227395</v>
      </c>
      <c r="CV10" s="29">
        <v>46983.909275274731</v>
      </c>
      <c r="CW10" s="29">
        <v>47387.901795628422</v>
      </c>
      <c r="CX10" s="29">
        <v>48081.070549404387</v>
      </c>
      <c r="CY10" s="38">
        <v>48947.629486060607</v>
      </c>
      <c r="CZ10" s="38">
        <v>52924.726086956522</v>
      </c>
      <c r="DA10" s="38">
        <v>55076.52866839827</v>
      </c>
      <c r="DB10" s="38">
        <v>56361.513359336095</v>
      </c>
      <c r="DC10" s="38">
        <v>56072.135406349211</v>
      </c>
      <c r="DD10" s="38">
        <v>56738.445081967213</v>
      </c>
      <c r="DE10" s="38">
        <v>57820.84978902954</v>
      </c>
      <c r="DF10" s="38">
        <v>51426.075672801329</v>
      </c>
      <c r="DG10" s="38">
        <v>60857.880456349209</v>
      </c>
      <c r="DH10" s="16">
        <v>37453.899300699297</v>
      </c>
      <c r="DI10" s="7">
        <v>39217.430622009597</v>
      </c>
      <c r="DJ10" s="7">
        <v>43187.5270092227</v>
      </c>
      <c r="DK10" s="7">
        <v>43664</v>
      </c>
      <c r="DL10" s="7">
        <v>45384.948762686567</v>
      </c>
      <c r="DM10" s="7">
        <v>44577</v>
      </c>
      <c r="DN10" s="7">
        <v>51543.767048831163</v>
      </c>
      <c r="DO10" s="7">
        <v>51848.437425853663</v>
      </c>
      <c r="DP10" s="7">
        <v>53518.867001298699</v>
      </c>
      <c r="DQ10" s="29">
        <v>57727</v>
      </c>
      <c r="DR10" s="29">
        <v>69215.262983636363</v>
      </c>
      <c r="DS10" s="29">
        <v>58589.763143692311</v>
      </c>
      <c r="DT10" s="29">
        <v>56282.660479375001</v>
      </c>
      <c r="DU10" s="30">
        <v>61585</v>
      </c>
      <c r="DV10" s="38">
        <v>63247.59869365854</v>
      </c>
      <c r="DW10" s="38">
        <v>67262.561502325581</v>
      </c>
      <c r="DX10" s="38">
        <v>67948.669619277105</v>
      </c>
      <c r="DY10" s="38">
        <v>68440.106785365861</v>
      </c>
      <c r="DZ10" s="38">
        <v>68725.878179069769</v>
      </c>
      <c r="EA10" s="38">
        <v>69460.827164705886</v>
      </c>
      <c r="EB10" s="38">
        <v>67796.111527918867</v>
      </c>
      <c r="EC10" s="38">
        <v>69872.388749206322</v>
      </c>
    </row>
    <row r="11" spans="1:133">
      <c r="A11" s="2" t="s">
        <v>10</v>
      </c>
      <c r="B11" s="16">
        <v>43334.173302646697</v>
      </c>
      <c r="C11" s="7">
        <v>45244.735957590798</v>
      </c>
      <c r="D11" s="7">
        <v>46177.500400228702</v>
      </c>
      <c r="E11" s="7">
        <v>48087</v>
      </c>
      <c r="F11" s="7">
        <v>49172.491251818181</v>
      </c>
      <c r="G11" s="7">
        <v>51589</v>
      </c>
      <c r="H11" s="7">
        <v>54084.874294962967</v>
      </c>
      <c r="I11" s="7">
        <v>57889.218414085597</v>
      </c>
      <c r="J11" s="7">
        <v>59573.156628339486</v>
      </c>
      <c r="K11" s="29" t="s">
        <v>29</v>
      </c>
      <c r="L11" s="29" t="s">
        <v>29</v>
      </c>
      <c r="M11" s="29" t="s">
        <v>29</v>
      </c>
      <c r="N11" s="65">
        <v>66500.179573324989</v>
      </c>
      <c r="O11" s="38">
        <v>68860.937197767955</v>
      </c>
      <c r="P11" s="38">
        <v>72470.768712849414</v>
      </c>
      <c r="Q11" s="38">
        <v>75399.75968993135</v>
      </c>
      <c r="R11" s="38">
        <v>79570.061831009778</v>
      </c>
      <c r="S11" s="38">
        <v>76750.922739427304</v>
      </c>
      <c r="T11" s="38">
        <v>77922.003020168064</v>
      </c>
      <c r="U11" s="38">
        <v>79119.94406444022</v>
      </c>
      <c r="V11" s="38">
        <v>70270.458487172742</v>
      </c>
      <c r="W11" s="38">
        <v>79333.524842542582</v>
      </c>
      <c r="X11" s="16" t="s">
        <v>29</v>
      </c>
      <c r="Y11" s="29" t="s">
        <v>29</v>
      </c>
      <c r="Z11" s="7" t="s">
        <v>29</v>
      </c>
      <c r="AA11" s="7" t="s">
        <v>29</v>
      </c>
      <c r="AB11" s="7" t="s">
        <v>29</v>
      </c>
      <c r="AC11" s="7" t="s">
        <v>29</v>
      </c>
      <c r="AD11" s="7" t="s">
        <v>29</v>
      </c>
      <c r="AE11" s="7" t="s">
        <v>29</v>
      </c>
      <c r="AF11" s="7" t="s">
        <v>29</v>
      </c>
      <c r="AG11" s="29">
        <v>60899.131761329991</v>
      </c>
      <c r="AH11" s="29">
        <v>62801.938326068266</v>
      </c>
      <c r="AI11" s="29">
        <v>63955.256742601014</v>
      </c>
      <c r="AJ11" s="29" t="s">
        <v>29</v>
      </c>
      <c r="AK11" s="29" t="s">
        <v>29</v>
      </c>
      <c r="AL11" s="29" t="s">
        <v>29</v>
      </c>
      <c r="AM11" s="29" t="s">
        <v>29</v>
      </c>
      <c r="AN11" s="38" t="s">
        <v>29</v>
      </c>
      <c r="AO11" s="29" t="s">
        <v>29</v>
      </c>
      <c r="AP11" s="29" t="s">
        <v>29</v>
      </c>
      <c r="AQ11" s="38" t="s">
        <v>29</v>
      </c>
      <c r="AR11" s="38" t="s">
        <v>29</v>
      </c>
      <c r="AS11" s="38" t="s">
        <v>29</v>
      </c>
      <c r="AT11" s="16">
        <v>39627.466864377799</v>
      </c>
      <c r="AU11" s="7">
        <v>40710.907254361802</v>
      </c>
      <c r="AV11" s="7">
        <v>40456.893165813097</v>
      </c>
      <c r="AW11" s="7">
        <v>41256</v>
      </c>
      <c r="AX11" s="7">
        <v>42999.794056060608</v>
      </c>
      <c r="AY11" s="7">
        <v>43483</v>
      </c>
      <c r="AZ11" s="7">
        <v>45348.49530867298</v>
      </c>
      <c r="BA11" s="7">
        <v>48417.633330511213</v>
      </c>
      <c r="BB11" s="7">
        <v>48555.58634136249</v>
      </c>
      <c r="BC11" s="29">
        <v>49577.453144656247</v>
      </c>
      <c r="BD11" s="29">
        <v>49459.93731446677</v>
      </c>
      <c r="BE11" s="29">
        <v>49508.392647822366</v>
      </c>
      <c r="BF11" s="29">
        <v>52233.955226471422</v>
      </c>
      <c r="BG11" s="38">
        <v>54170.456074798334</v>
      </c>
      <c r="BH11" s="29">
        <v>55616.360548257973</v>
      </c>
      <c r="BI11" s="29">
        <v>58127.522355359557</v>
      </c>
      <c r="BJ11" s="38">
        <v>59366.51009589871</v>
      </c>
      <c r="BK11" s="38">
        <v>56676.902067578128</v>
      </c>
      <c r="BL11" s="38">
        <v>57765.180917686172</v>
      </c>
      <c r="BM11" s="38">
        <v>60030.391081472146</v>
      </c>
      <c r="BN11" s="38">
        <v>57857.70059108697</v>
      </c>
      <c r="BO11" s="38">
        <v>60708.371080291981</v>
      </c>
      <c r="BP11" s="16">
        <v>39106.995026250297</v>
      </c>
      <c r="BQ11" s="7">
        <v>39466.999465240602</v>
      </c>
      <c r="BR11" s="7" t="s">
        <v>29</v>
      </c>
      <c r="BS11" s="7" t="s">
        <v>29</v>
      </c>
      <c r="BT11" s="7" t="s">
        <v>29</v>
      </c>
      <c r="BU11" s="7" t="s">
        <v>29</v>
      </c>
      <c r="BV11" s="7" t="s">
        <v>29</v>
      </c>
      <c r="BW11" s="7" t="s">
        <v>29</v>
      </c>
      <c r="BX11" s="7" t="s">
        <v>29</v>
      </c>
      <c r="BY11" s="29" t="s">
        <v>29</v>
      </c>
      <c r="BZ11" s="29" t="s">
        <v>29</v>
      </c>
      <c r="CA11" s="29" t="s">
        <v>29</v>
      </c>
      <c r="CB11" s="29" t="s">
        <v>29</v>
      </c>
      <c r="CC11" s="38">
        <v>49888.157953607741</v>
      </c>
      <c r="CD11" s="29">
        <v>52093.31823137615</v>
      </c>
      <c r="CE11" s="29">
        <v>52273.388182191782</v>
      </c>
      <c r="CF11" s="38">
        <v>52446.526155053922</v>
      </c>
      <c r="CG11" s="38">
        <v>50929.420572222218</v>
      </c>
      <c r="CH11" s="38">
        <v>52555.77495040519</v>
      </c>
      <c r="CI11" s="38">
        <v>53198.244017332305</v>
      </c>
      <c r="CJ11" s="38">
        <v>51880.543603128885</v>
      </c>
      <c r="CK11" s="38">
        <v>52583.911144207683</v>
      </c>
      <c r="CL11" s="16">
        <v>37108.114308768199</v>
      </c>
      <c r="CM11" s="7">
        <v>37205.340374331601</v>
      </c>
      <c r="CN11" s="7">
        <v>38291.848036578798</v>
      </c>
      <c r="CO11" s="7">
        <v>39223</v>
      </c>
      <c r="CP11" s="7">
        <v>40387.200382127659</v>
      </c>
      <c r="CQ11" s="7">
        <v>41367</v>
      </c>
      <c r="CR11" s="7">
        <v>42991.728649890108</v>
      </c>
      <c r="CS11" s="7">
        <v>43900.888293846154</v>
      </c>
      <c r="CT11" s="7">
        <v>44494.853262199176</v>
      </c>
      <c r="CU11" s="29">
        <v>46323.446010590553</v>
      </c>
      <c r="CV11" s="29">
        <v>47421.322514661362</v>
      </c>
      <c r="CW11" s="29">
        <v>47443.339480228577</v>
      </c>
      <c r="CX11" s="29">
        <v>47691.368451286762</v>
      </c>
      <c r="CY11" s="38">
        <v>46169.74187441379</v>
      </c>
      <c r="CZ11" s="29">
        <v>47022.91555657718</v>
      </c>
      <c r="DA11" s="29">
        <v>48824.431484385386</v>
      </c>
      <c r="DB11" s="38">
        <v>48834.279676994731</v>
      </c>
      <c r="DC11" s="38">
        <v>49369.912337419351</v>
      </c>
      <c r="DD11" s="38">
        <v>47699.961701986758</v>
      </c>
      <c r="DE11" s="38">
        <v>48177.412956441556</v>
      </c>
      <c r="DF11" s="38">
        <v>36188.993122910797</v>
      </c>
      <c r="DG11" s="38">
        <v>71600.97514284424</v>
      </c>
      <c r="DH11" s="16">
        <v>33641.911797879497</v>
      </c>
      <c r="DI11" s="7">
        <v>35081.184204816702</v>
      </c>
      <c r="DJ11" s="7">
        <v>35503.8329519451</v>
      </c>
      <c r="DK11" s="7">
        <v>36611</v>
      </c>
      <c r="DL11" s="7">
        <v>37508.092933842483</v>
      </c>
      <c r="DM11" s="7">
        <v>37600</v>
      </c>
      <c r="DN11" s="7">
        <v>38552.780899238751</v>
      </c>
      <c r="DO11" s="7">
        <v>39732.253338251743</v>
      </c>
      <c r="DP11" s="7">
        <v>41483.727718055561</v>
      </c>
      <c r="DQ11" s="29">
        <v>39859</v>
      </c>
      <c r="DR11" s="29">
        <v>42629.017406326529</v>
      </c>
      <c r="DS11" s="29">
        <v>42907.387223448277</v>
      </c>
      <c r="DT11" s="29">
        <v>43246.327859867546</v>
      </c>
      <c r="DU11" s="38">
        <v>45543.130604634141</v>
      </c>
      <c r="DV11" s="29">
        <v>46082.533916375003</v>
      </c>
      <c r="DW11" s="29">
        <v>46396.539960975613</v>
      </c>
      <c r="DX11" s="38">
        <v>51526.994595564189</v>
      </c>
      <c r="DY11" s="38">
        <v>51601.683674430373</v>
      </c>
      <c r="DZ11" s="38">
        <v>52019.414833838382</v>
      </c>
      <c r="EA11" s="38">
        <v>53559.629735653201</v>
      </c>
      <c r="EB11" s="38">
        <v>54666.311245567464</v>
      </c>
      <c r="EC11" s="38">
        <v>54975.070485222772</v>
      </c>
    </row>
    <row r="12" spans="1:133">
      <c r="A12" s="2" t="s">
        <v>25</v>
      </c>
      <c r="B12" s="16">
        <v>52536</v>
      </c>
      <c r="C12" s="7">
        <v>55600</v>
      </c>
      <c r="D12" s="7">
        <v>57215.743423580112</v>
      </c>
      <c r="E12" s="7">
        <v>59835</v>
      </c>
      <c r="F12" s="7">
        <v>62055</v>
      </c>
      <c r="G12" s="7">
        <v>64865</v>
      </c>
      <c r="H12" s="7">
        <v>69300</v>
      </c>
      <c r="I12" s="7">
        <v>68715.345496763126</v>
      </c>
      <c r="J12" s="7">
        <v>72911.276432137412</v>
      </c>
      <c r="K12" s="29">
        <v>75135</v>
      </c>
      <c r="L12" s="29">
        <v>76874.436727753055</v>
      </c>
      <c r="M12" s="29">
        <v>78818.301580199302</v>
      </c>
      <c r="N12" s="65">
        <v>81794.872063907227</v>
      </c>
      <c r="O12" s="38">
        <v>81687.663214781802</v>
      </c>
      <c r="P12" s="38">
        <v>86062.757400304399</v>
      </c>
      <c r="Q12" s="38">
        <v>90287.602610026865</v>
      </c>
      <c r="R12" s="38">
        <v>94492.73243903312</v>
      </c>
      <c r="S12" s="38">
        <v>98168.273375359713</v>
      </c>
      <c r="T12" s="38">
        <v>99645.742565186505</v>
      </c>
      <c r="U12" s="38">
        <v>103703.35957223696</v>
      </c>
      <c r="V12" s="38">
        <v>106525.09111591688</v>
      </c>
      <c r="W12" s="38">
        <v>106642.0298983817</v>
      </c>
      <c r="X12" s="16" t="s">
        <v>29</v>
      </c>
      <c r="Y12" s="29" t="s">
        <v>29</v>
      </c>
      <c r="Z12" s="7" t="s">
        <v>29</v>
      </c>
      <c r="AA12" s="7" t="s">
        <v>29</v>
      </c>
      <c r="AB12" s="7" t="s">
        <v>29</v>
      </c>
      <c r="AC12" s="7" t="s">
        <v>29</v>
      </c>
      <c r="AD12" s="7" t="s">
        <v>29</v>
      </c>
      <c r="AE12" s="7" t="s">
        <v>29</v>
      </c>
      <c r="AF12" s="7" t="s">
        <v>29</v>
      </c>
      <c r="AG12" s="29" t="s">
        <v>29</v>
      </c>
      <c r="AH12" s="29" t="s">
        <v>29</v>
      </c>
      <c r="AI12" s="29" t="s">
        <v>29</v>
      </c>
      <c r="AJ12" s="29" t="s">
        <v>29</v>
      </c>
      <c r="AK12" s="29" t="s">
        <v>29</v>
      </c>
      <c r="AL12" s="29" t="s">
        <v>29</v>
      </c>
      <c r="AM12" s="29" t="s">
        <v>29</v>
      </c>
      <c r="AN12" s="38" t="s">
        <v>29</v>
      </c>
      <c r="AO12" s="29" t="s">
        <v>29</v>
      </c>
      <c r="AP12" s="29" t="s">
        <v>29</v>
      </c>
      <c r="AQ12" s="38" t="s">
        <v>29</v>
      </c>
      <c r="AR12" s="38" t="s">
        <v>29</v>
      </c>
      <c r="AS12" s="38" t="s">
        <v>29</v>
      </c>
      <c r="AT12" s="16" t="s">
        <v>29</v>
      </c>
      <c r="AU12" s="7" t="s">
        <v>29</v>
      </c>
      <c r="AV12" s="7" t="s">
        <v>29</v>
      </c>
      <c r="AW12" s="7" t="s">
        <v>29</v>
      </c>
      <c r="AX12" s="7" t="s">
        <v>29</v>
      </c>
      <c r="AY12" s="7" t="s">
        <v>29</v>
      </c>
      <c r="AZ12" s="7" t="s">
        <v>29</v>
      </c>
      <c r="BA12" s="7" t="s">
        <v>29</v>
      </c>
      <c r="BB12" s="7" t="s">
        <v>29</v>
      </c>
      <c r="BC12" s="29" t="s">
        <v>29</v>
      </c>
      <c r="BD12" s="29" t="s">
        <v>29</v>
      </c>
      <c r="BE12" s="29" t="s">
        <v>29</v>
      </c>
      <c r="BF12" s="29" t="s">
        <v>29</v>
      </c>
      <c r="BG12" s="29" t="s">
        <v>29</v>
      </c>
      <c r="BH12" s="7" t="s">
        <v>29</v>
      </c>
      <c r="BI12" s="7" t="s">
        <v>29</v>
      </c>
      <c r="BJ12" s="38" t="s">
        <v>29</v>
      </c>
      <c r="BK12" s="7" t="s">
        <v>29</v>
      </c>
      <c r="BL12" s="7" t="s">
        <v>29</v>
      </c>
      <c r="BM12" s="38" t="s">
        <v>29</v>
      </c>
      <c r="BN12" s="38">
        <v>69796.662074100634</v>
      </c>
      <c r="BO12" s="38">
        <v>67133.069545938677</v>
      </c>
      <c r="BP12" s="16">
        <v>36759</v>
      </c>
      <c r="BQ12" s="7">
        <v>37900</v>
      </c>
      <c r="BR12" s="7">
        <v>40552.557735739647</v>
      </c>
      <c r="BS12" s="7">
        <v>45699</v>
      </c>
      <c r="BT12" s="7">
        <v>47001</v>
      </c>
      <c r="BU12" s="7">
        <v>49936</v>
      </c>
      <c r="BV12" s="7">
        <v>50900</v>
      </c>
      <c r="BW12" s="7">
        <v>53443.989819135124</v>
      </c>
      <c r="BX12" s="7">
        <v>55432.768566127175</v>
      </c>
      <c r="BY12" s="31">
        <v>57275</v>
      </c>
      <c r="BZ12" s="31">
        <v>56948.554592486769</v>
      </c>
      <c r="CA12" s="31">
        <v>57151.180431621171</v>
      </c>
      <c r="CB12" s="29">
        <v>59429.717746927367</v>
      </c>
      <c r="CC12" s="38">
        <v>59573.424501920905</v>
      </c>
      <c r="CD12" s="29">
        <v>63369.68112698794</v>
      </c>
      <c r="CE12" s="29">
        <v>63977.042935869562</v>
      </c>
      <c r="CF12" s="38">
        <v>64361.428868393785</v>
      </c>
      <c r="CG12" s="38">
        <v>66510.541366315796</v>
      </c>
      <c r="CH12" s="38">
        <v>65065.276523232329</v>
      </c>
      <c r="CI12" s="38">
        <v>63792.493450241549</v>
      </c>
      <c r="CJ12" s="38" t="s">
        <v>29</v>
      </c>
      <c r="CK12" s="38" t="s">
        <v>29</v>
      </c>
      <c r="CL12" s="16" t="s">
        <v>29</v>
      </c>
      <c r="CM12" s="7" t="s">
        <v>29</v>
      </c>
      <c r="CN12" s="7" t="s">
        <v>29</v>
      </c>
      <c r="CO12" s="7" t="s">
        <v>29</v>
      </c>
      <c r="CP12" s="7" t="s">
        <v>29</v>
      </c>
      <c r="CQ12" s="7" t="s">
        <v>29</v>
      </c>
      <c r="CR12" s="7" t="s">
        <v>29</v>
      </c>
      <c r="CS12" s="7" t="s">
        <v>29</v>
      </c>
      <c r="CT12" s="7" t="s">
        <v>29</v>
      </c>
      <c r="CU12" s="29" t="s">
        <v>29</v>
      </c>
      <c r="CV12" s="29" t="s">
        <v>29</v>
      </c>
      <c r="CW12" s="29" t="s">
        <v>29</v>
      </c>
      <c r="CX12" s="29" t="s">
        <v>29</v>
      </c>
      <c r="CY12" s="29" t="s">
        <v>29</v>
      </c>
      <c r="CZ12" s="29" t="s">
        <v>29</v>
      </c>
      <c r="DA12" s="29" t="s">
        <v>29</v>
      </c>
      <c r="DB12" s="38" t="s">
        <v>29</v>
      </c>
      <c r="DC12" s="29" t="s">
        <v>29</v>
      </c>
      <c r="DD12" s="29" t="s">
        <v>29</v>
      </c>
      <c r="DE12" s="38" t="s">
        <v>29</v>
      </c>
      <c r="DF12" s="38" t="s">
        <v>29</v>
      </c>
      <c r="DG12" s="38" t="s">
        <v>29</v>
      </c>
      <c r="DH12" s="16" t="s">
        <v>29</v>
      </c>
      <c r="DI12" s="7" t="s">
        <v>29</v>
      </c>
      <c r="DJ12" s="7" t="s">
        <v>29</v>
      </c>
      <c r="DK12" s="7" t="s">
        <v>29</v>
      </c>
      <c r="DL12" s="7" t="s">
        <v>29</v>
      </c>
      <c r="DM12" s="7" t="s">
        <v>29</v>
      </c>
      <c r="DN12" s="7" t="s">
        <v>29</v>
      </c>
      <c r="DO12" s="7" t="s">
        <v>29</v>
      </c>
      <c r="DP12" s="7" t="s">
        <v>29</v>
      </c>
      <c r="DQ12" s="29" t="s">
        <v>29</v>
      </c>
      <c r="DR12" s="29" t="s">
        <v>29</v>
      </c>
      <c r="DS12" s="29" t="s">
        <v>29</v>
      </c>
      <c r="DT12" s="29" t="s">
        <v>29</v>
      </c>
      <c r="DU12" s="29" t="s">
        <v>29</v>
      </c>
      <c r="DV12" s="29" t="s">
        <v>29</v>
      </c>
      <c r="DW12" s="29" t="s">
        <v>29</v>
      </c>
      <c r="DX12" s="38" t="s">
        <v>29</v>
      </c>
      <c r="DY12" s="29" t="s">
        <v>29</v>
      </c>
      <c r="DZ12" s="29" t="s">
        <v>29</v>
      </c>
      <c r="EA12" s="38" t="s">
        <v>29</v>
      </c>
      <c r="EB12" s="38" t="s">
        <v>29</v>
      </c>
      <c r="EC12" s="38" t="s">
        <v>29</v>
      </c>
    </row>
    <row r="13" spans="1:133">
      <c r="A13" s="2" t="s">
        <v>11</v>
      </c>
      <c r="B13" s="16">
        <v>47180.249719097999</v>
      </c>
      <c r="C13" s="7">
        <v>49175.069373639402</v>
      </c>
      <c r="D13" s="7">
        <v>52088.993478504199</v>
      </c>
      <c r="E13" s="7">
        <v>52970</v>
      </c>
      <c r="F13" s="7">
        <v>54781.663697971897</v>
      </c>
      <c r="G13" s="7">
        <v>55301</v>
      </c>
      <c r="H13" s="7">
        <v>58361.683516340046</v>
      </c>
      <c r="I13" s="7">
        <v>59057.068836572675</v>
      </c>
      <c r="J13" s="7">
        <v>62463.714960329467</v>
      </c>
      <c r="K13" s="29">
        <v>64717.484418374865</v>
      </c>
      <c r="L13" s="29">
        <v>67198.461105629074</v>
      </c>
      <c r="M13" s="29">
        <v>68269.454988154772</v>
      </c>
      <c r="N13" s="65">
        <v>71163.566562395819</v>
      </c>
      <c r="O13" s="38">
        <v>74227.240344963851</v>
      </c>
      <c r="P13" s="38">
        <v>77222.430236161366</v>
      </c>
      <c r="Q13" s="38">
        <v>76761.085371315188</v>
      </c>
      <c r="R13" s="38">
        <v>78879.211393297155</v>
      </c>
      <c r="S13" s="38">
        <v>80136.293242337037</v>
      </c>
      <c r="T13" s="38">
        <v>82114.445515932341</v>
      </c>
      <c r="U13" s="38">
        <v>84280.965103844472</v>
      </c>
      <c r="V13" s="38">
        <v>81948.839929893089</v>
      </c>
      <c r="W13" s="38">
        <v>85377.919847822413</v>
      </c>
      <c r="X13" s="16">
        <v>44699.027924713999</v>
      </c>
      <c r="Y13" s="29">
        <v>45902.1764917111</v>
      </c>
      <c r="Z13" s="7">
        <v>47658.592014899303</v>
      </c>
      <c r="AA13" s="7">
        <v>49595</v>
      </c>
      <c r="AB13" s="7">
        <v>51068.343547408011</v>
      </c>
      <c r="AC13" s="7">
        <v>54215</v>
      </c>
      <c r="AD13" s="7">
        <v>52527.945353306764</v>
      </c>
      <c r="AE13" s="7">
        <v>53778.583798036758</v>
      </c>
      <c r="AF13" s="7">
        <v>55777.924373708236</v>
      </c>
      <c r="AG13" s="29">
        <v>58908.840639002097</v>
      </c>
      <c r="AH13" s="29">
        <v>60840.745331599508</v>
      </c>
      <c r="AI13" s="29">
        <v>62037.12097091195</v>
      </c>
      <c r="AJ13" s="29">
        <v>63417.469304726284</v>
      </c>
      <c r="AK13" s="38">
        <v>68502.442227968408</v>
      </c>
      <c r="AL13" s="38">
        <v>71390.000076487981</v>
      </c>
      <c r="AM13" s="38">
        <v>73602.76549892906</v>
      </c>
      <c r="AN13" s="38">
        <v>72372.082124589957</v>
      </c>
      <c r="AO13" s="38">
        <v>68760.949777424903</v>
      </c>
      <c r="AP13" s="38">
        <v>70789.5371002584</v>
      </c>
      <c r="AQ13" s="38">
        <v>70891.363825721783</v>
      </c>
      <c r="AR13" s="38">
        <v>71663.756941113053</v>
      </c>
      <c r="AS13" s="38">
        <v>71714.182396673277</v>
      </c>
      <c r="AT13" s="16">
        <v>41816.7154356061</v>
      </c>
      <c r="AU13" s="7">
        <v>41699.537463810098</v>
      </c>
      <c r="AV13" s="7">
        <v>45611.427007719802</v>
      </c>
      <c r="AW13" s="7">
        <v>46514</v>
      </c>
      <c r="AX13" s="7">
        <v>45161.792637843137</v>
      </c>
      <c r="AY13" s="7">
        <v>51030</v>
      </c>
      <c r="AZ13" s="7">
        <v>49727.506967396148</v>
      </c>
      <c r="BA13" s="7">
        <v>50451.962962962964</v>
      </c>
      <c r="BB13" s="7">
        <v>52160.255578256874</v>
      </c>
      <c r="BC13" s="29">
        <v>54052.7190430419</v>
      </c>
      <c r="BD13" s="29">
        <v>55949.706430774771</v>
      </c>
      <c r="BE13" s="29">
        <v>56500.508943781941</v>
      </c>
      <c r="BF13" s="29">
        <v>58303.137240258926</v>
      </c>
      <c r="BG13" s="38">
        <v>60826.631193045541</v>
      </c>
      <c r="BH13" s="38">
        <v>63947.939508623604</v>
      </c>
      <c r="BI13" s="38">
        <v>65165.856635955046</v>
      </c>
      <c r="BJ13" s="38">
        <v>65796.983528526922</v>
      </c>
      <c r="BK13" s="38">
        <v>65735.091774832137</v>
      </c>
      <c r="BL13" s="38">
        <v>66913.88671960785</v>
      </c>
      <c r="BM13" s="38">
        <v>68472.149521417334</v>
      </c>
      <c r="BN13" s="38">
        <v>68063.064339527598</v>
      </c>
      <c r="BO13" s="38">
        <v>69498.377568811236</v>
      </c>
      <c r="BP13" s="16">
        <v>39387.567593028703</v>
      </c>
      <c r="BQ13" s="7">
        <v>41778.0019895929</v>
      </c>
      <c r="BR13" s="7">
        <v>43409.436108353402</v>
      </c>
      <c r="BS13" s="7">
        <v>43311</v>
      </c>
      <c r="BT13" s="7">
        <v>47114.283771104972</v>
      </c>
      <c r="BU13" s="7">
        <v>44722</v>
      </c>
      <c r="BV13" s="7" t="s">
        <v>29</v>
      </c>
      <c r="BW13" s="7" t="s">
        <v>29</v>
      </c>
      <c r="BX13" s="7" t="s">
        <v>29</v>
      </c>
      <c r="BY13" s="29" t="s">
        <v>29</v>
      </c>
      <c r="BZ13" s="29" t="s">
        <v>29</v>
      </c>
      <c r="CA13" s="29" t="s">
        <v>29</v>
      </c>
      <c r="CB13" s="29" t="s">
        <v>29</v>
      </c>
      <c r="CC13" s="29" t="s">
        <v>29</v>
      </c>
      <c r="CD13" s="29" t="s">
        <v>29</v>
      </c>
      <c r="CE13" s="29" t="s">
        <v>29</v>
      </c>
      <c r="CF13" s="38">
        <v>67608.750789487531</v>
      </c>
      <c r="CG13" s="38">
        <v>63330.62202643678</v>
      </c>
      <c r="CH13" s="38">
        <v>62745.088510991962</v>
      </c>
      <c r="CI13" s="38">
        <v>63623.862019796958</v>
      </c>
      <c r="CJ13" s="38">
        <v>64433.206990673069</v>
      </c>
      <c r="CK13" s="38">
        <v>66377.832329891069</v>
      </c>
      <c r="CL13" s="16" t="s">
        <v>29</v>
      </c>
      <c r="CM13" s="7" t="s">
        <v>29</v>
      </c>
      <c r="CN13" s="7" t="s">
        <v>29</v>
      </c>
      <c r="CO13" s="7" t="s">
        <v>29</v>
      </c>
      <c r="CP13" s="7" t="s">
        <v>29</v>
      </c>
      <c r="CQ13" s="7" t="s">
        <v>29</v>
      </c>
      <c r="CR13" s="7">
        <v>48897.002607880306</v>
      </c>
      <c r="CS13" s="7">
        <v>47811.61912751678</v>
      </c>
      <c r="CT13" s="7">
        <v>51637.560944223609</v>
      </c>
      <c r="CU13" s="29">
        <v>52888.772299235672</v>
      </c>
      <c r="CV13" s="29">
        <v>54268.538374689262</v>
      </c>
      <c r="CW13" s="29">
        <v>52521.395833333336</v>
      </c>
      <c r="CX13" s="29">
        <v>54967.856139547548</v>
      </c>
      <c r="CY13" s="38">
        <v>58157.362436284588</v>
      </c>
      <c r="CZ13" s="29">
        <v>62980.959775035975</v>
      </c>
      <c r="DA13" s="29">
        <v>63726.391247058826</v>
      </c>
      <c r="DB13" s="38" t="s">
        <v>29</v>
      </c>
      <c r="DC13" s="29" t="s">
        <v>29</v>
      </c>
      <c r="DD13" s="29" t="s">
        <v>29</v>
      </c>
      <c r="DE13" s="38" t="s">
        <v>29</v>
      </c>
      <c r="DF13" s="38" t="s">
        <v>29</v>
      </c>
      <c r="DG13" s="38" t="s">
        <v>29</v>
      </c>
      <c r="DH13" s="16" t="s">
        <v>29</v>
      </c>
      <c r="DI13" s="7" t="s">
        <v>29</v>
      </c>
      <c r="DJ13" s="7" t="s">
        <v>29</v>
      </c>
      <c r="DK13" s="7" t="s">
        <v>29</v>
      </c>
      <c r="DL13" s="7" t="s">
        <v>29</v>
      </c>
      <c r="DM13" s="7" t="s">
        <v>29</v>
      </c>
      <c r="DN13" s="7" t="s">
        <v>29</v>
      </c>
      <c r="DO13" s="7" t="s">
        <v>29</v>
      </c>
      <c r="DP13" s="7" t="s">
        <v>29</v>
      </c>
      <c r="DQ13" s="29">
        <v>39571</v>
      </c>
      <c r="DR13" s="29">
        <v>54243.4</v>
      </c>
      <c r="DS13" s="29">
        <v>53949.93548387097</v>
      </c>
      <c r="DT13" s="29">
        <v>59038.508923076923</v>
      </c>
      <c r="DU13" s="38">
        <v>60735.892307692309</v>
      </c>
      <c r="DV13" s="29">
        <v>63036.664576865674</v>
      </c>
      <c r="DW13" s="29">
        <v>64657.885845410638</v>
      </c>
      <c r="DX13" s="38">
        <v>66210.791780821921</v>
      </c>
      <c r="DY13" s="38">
        <v>81165.366666666669</v>
      </c>
      <c r="DZ13" s="38">
        <v>68274.343258591558</v>
      </c>
      <c r="EA13" s="38">
        <v>68101.646086956534</v>
      </c>
      <c r="EB13" s="38">
        <v>70940.176470588238</v>
      </c>
      <c r="EC13" s="38">
        <v>73882.542857142864</v>
      </c>
    </row>
    <row r="14" spans="1:133">
      <c r="A14" s="2" t="s">
        <v>12</v>
      </c>
      <c r="B14" s="16">
        <v>47614.818840579697</v>
      </c>
      <c r="C14" s="7">
        <v>48591.449582530498</v>
      </c>
      <c r="D14" s="7">
        <v>51240.051746442397</v>
      </c>
      <c r="E14" s="7">
        <v>54439</v>
      </c>
      <c r="F14" s="7">
        <v>58006.036032217038</v>
      </c>
      <c r="G14" s="7">
        <v>60824</v>
      </c>
      <c r="H14" s="7">
        <v>64111.083013535092</v>
      </c>
      <c r="I14" s="7">
        <v>63856.048650836936</v>
      </c>
      <c r="J14" s="7">
        <v>65781.217145631686</v>
      </c>
      <c r="K14" s="29">
        <v>68148.110470723812</v>
      </c>
      <c r="L14" s="29">
        <v>70121.565343222828</v>
      </c>
      <c r="M14" s="29">
        <v>71113.854982340112</v>
      </c>
      <c r="N14" s="65">
        <v>71092.359273881186</v>
      </c>
      <c r="O14" s="38">
        <v>73861.636790769233</v>
      </c>
      <c r="P14" s="38">
        <v>76326.638111136708</v>
      </c>
      <c r="Q14" s="38">
        <v>76255.389176517914</v>
      </c>
      <c r="R14" s="38">
        <v>80930.748696721901</v>
      </c>
      <c r="S14" s="38">
        <v>82608.400718853911</v>
      </c>
      <c r="T14" s="38">
        <v>82834.245913112522</v>
      </c>
      <c r="U14" s="38">
        <v>83583.112568585304</v>
      </c>
      <c r="V14" s="38">
        <v>84414.551160254807</v>
      </c>
      <c r="W14" s="38">
        <v>85187.081795780876</v>
      </c>
      <c r="X14" s="16">
        <v>50834.704989154001</v>
      </c>
      <c r="Y14" s="29">
        <v>52388.040730337103</v>
      </c>
      <c r="Z14" s="7">
        <v>55324.942019099602</v>
      </c>
      <c r="AA14" s="7">
        <v>58794</v>
      </c>
      <c r="AB14" s="7">
        <v>66667.302097902095</v>
      </c>
      <c r="AC14" s="7">
        <v>71499</v>
      </c>
      <c r="AD14" s="7">
        <v>74749.270571827059</v>
      </c>
      <c r="AE14" s="7">
        <v>77103.102246715775</v>
      </c>
      <c r="AF14" s="7">
        <v>83010.077650649531</v>
      </c>
      <c r="AG14" s="29">
        <v>87328.832137769961</v>
      </c>
      <c r="AH14" s="29">
        <v>93706.449875387567</v>
      </c>
      <c r="AI14" s="29">
        <v>96686.407464701566</v>
      </c>
      <c r="AJ14" s="29">
        <v>96074.606917013487</v>
      </c>
      <c r="AK14" s="38">
        <v>107177.74209331701</v>
      </c>
      <c r="AL14" s="38">
        <v>108713.60931767753</v>
      </c>
      <c r="AM14" s="38">
        <v>115804.70825297297</v>
      </c>
      <c r="AN14" s="38">
        <v>120352.83310812568</v>
      </c>
      <c r="AO14" s="38">
        <v>107062.63898098159</v>
      </c>
      <c r="AP14" s="38">
        <v>107284.9052771282</v>
      </c>
      <c r="AQ14" s="38">
        <v>106692.94224066148</v>
      </c>
      <c r="AR14" s="38">
        <v>109235.9707087635</v>
      </c>
      <c r="AS14" s="38">
        <v>112002.07317824662</v>
      </c>
      <c r="AT14" s="16">
        <v>36901.424836601298</v>
      </c>
      <c r="AU14" s="7">
        <v>38164.995841995798</v>
      </c>
      <c r="AV14" s="7">
        <v>40532.7018255578</v>
      </c>
      <c r="AW14" s="7">
        <v>42755</v>
      </c>
      <c r="AX14" s="7">
        <v>43997</v>
      </c>
      <c r="AY14" s="7">
        <v>44938</v>
      </c>
      <c r="AZ14" s="7">
        <v>49502</v>
      </c>
      <c r="BA14" s="7">
        <v>48994.079402892567</v>
      </c>
      <c r="BB14" s="7">
        <v>49800.135512186534</v>
      </c>
      <c r="BC14" s="29">
        <v>52627.018395182793</v>
      </c>
      <c r="BD14" s="29">
        <v>54779.038563797461</v>
      </c>
      <c r="BE14" s="29">
        <v>56427.983867524272</v>
      </c>
      <c r="BF14" s="29">
        <v>56428.146583147449</v>
      </c>
      <c r="BG14" s="38">
        <v>56508.290563518378</v>
      </c>
      <c r="BH14" s="38">
        <v>56572.815985868649</v>
      </c>
      <c r="BI14" s="38">
        <v>57603.536161760836</v>
      </c>
      <c r="BJ14" s="38">
        <v>59009.463031904168</v>
      </c>
      <c r="BK14" s="38">
        <v>59610.573359830611</v>
      </c>
      <c r="BL14" s="38">
        <v>60750.07001122785</v>
      </c>
      <c r="BM14" s="38">
        <v>59435.184831609862</v>
      </c>
      <c r="BN14" s="38">
        <v>61470.395664058778</v>
      </c>
      <c r="BO14" s="38">
        <v>61021.0096041539</v>
      </c>
      <c r="BP14" s="16">
        <v>38585.801801801797</v>
      </c>
      <c r="BQ14" s="7">
        <v>39312.6280400572</v>
      </c>
      <c r="BR14" s="7">
        <v>41133.051893408097</v>
      </c>
      <c r="BS14" s="7">
        <v>43220</v>
      </c>
      <c r="BT14" s="7">
        <v>44830</v>
      </c>
      <c r="BU14" s="7">
        <v>47572</v>
      </c>
      <c r="BV14" s="7">
        <v>49292.765540403525</v>
      </c>
      <c r="BW14" s="7">
        <v>51515.262894990963</v>
      </c>
      <c r="BX14" s="7">
        <v>52863.801316256977</v>
      </c>
      <c r="BY14" s="29">
        <v>53766.792284621843</v>
      </c>
      <c r="BZ14" s="29">
        <v>55207.080607072457</v>
      </c>
      <c r="CA14" s="29">
        <v>55161.346175442319</v>
      </c>
      <c r="CB14" s="29">
        <v>54460.136763135844</v>
      </c>
      <c r="CC14" s="38">
        <v>56270.573745129397</v>
      </c>
      <c r="CD14" s="38">
        <v>55981.93939782925</v>
      </c>
      <c r="CE14" s="38">
        <v>57112.429642666662</v>
      </c>
      <c r="CF14" s="38">
        <v>60173.025398705497</v>
      </c>
      <c r="CG14" s="38">
        <v>59928.075391244522</v>
      </c>
      <c r="CH14" s="38">
        <v>59474.124227744163</v>
      </c>
      <c r="CI14" s="38">
        <v>59712.520429401506</v>
      </c>
      <c r="CJ14" s="38">
        <v>58066.428099937068</v>
      </c>
      <c r="CK14" s="38">
        <v>61603.587370881469</v>
      </c>
      <c r="CL14" s="16">
        <v>38810.107737512197</v>
      </c>
      <c r="CM14" s="7">
        <v>39785.957509881402</v>
      </c>
      <c r="CN14" s="7">
        <v>41294.376930063598</v>
      </c>
      <c r="CO14" s="7">
        <v>43685</v>
      </c>
      <c r="CP14" s="7">
        <v>45477.765560165972</v>
      </c>
      <c r="CQ14" s="7">
        <v>47731</v>
      </c>
      <c r="CR14" s="7">
        <v>48273.942304189921</v>
      </c>
      <c r="CS14" s="7">
        <v>49069.545554858945</v>
      </c>
      <c r="CT14" s="7">
        <v>50062.259533068675</v>
      </c>
      <c r="CU14" s="29">
        <v>51698.066116800845</v>
      </c>
      <c r="CV14" s="29">
        <v>53585.670254401855</v>
      </c>
      <c r="CW14" s="29">
        <v>53955.432183530786</v>
      </c>
      <c r="CX14" s="29">
        <v>53818.76490581761</v>
      </c>
      <c r="CY14" s="38">
        <v>55362.564901095408</v>
      </c>
      <c r="CZ14" s="38">
        <v>54866.561612483478</v>
      </c>
      <c r="DA14" s="38">
        <v>55320.343112786009</v>
      </c>
      <c r="DB14" s="38">
        <v>56829.817737468358</v>
      </c>
      <c r="DC14" s="38">
        <v>56293.851802214027</v>
      </c>
      <c r="DD14" s="38">
        <v>58237.508542764066</v>
      </c>
      <c r="DE14" s="38">
        <v>57471.931542704624</v>
      </c>
      <c r="DF14" s="38">
        <v>55560.08661007398</v>
      </c>
      <c r="DG14" s="38">
        <v>57684.528041787271</v>
      </c>
      <c r="DH14" s="16">
        <v>37294.161290322598</v>
      </c>
      <c r="DI14" s="7">
        <v>37907.647668393802</v>
      </c>
      <c r="DJ14" s="7">
        <v>39335.566820276501</v>
      </c>
      <c r="DK14" s="7">
        <v>41506</v>
      </c>
      <c r="DL14" s="7">
        <v>43698.922737306842</v>
      </c>
      <c r="DM14" s="7">
        <v>46023</v>
      </c>
      <c r="DN14" s="7">
        <v>48982.857461080137</v>
      </c>
      <c r="DO14" s="7">
        <v>51787.961428571434</v>
      </c>
      <c r="DP14" s="7">
        <v>53213.468320663895</v>
      </c>
      <c r="DQ14" s="29">
        <v>48558</v>
      </c>
      <c r="DR14" s="29">
        <v>55835.539541043479</v>
      </c>
      <c r="DS14" s="29">
        <v>54554.392863448273</v>
      </c>
      <c r="DT14" s="29">
        <v>54876.709689160307</v>
      </c>
      <c r="DU14" s="38">
        <v>59167.592111587313</v>
      </c>
      <c r="DV14" s="38">
        <v>55391.918247543173</v>
      </c>
      <c r="DW14" s="38">
        <v>56263.764826030369</v>
      </c>
      <c r="DX14" s="38">
        <v>55824.260920942404</v>
      </c>
      <c r="DY14" s="38">
        <v>57927.212865053763</v>
      </c>
      <c r="DZ14" s="38">
        <v>58864.825675675675</v>
      </c>
      <c r="EA14" s="38">
        <v>60143.221283227183</v>
      </c>
      <c r="EB14" s="38">
        <v>55536.410318565933</v>
      </c>
      <c r="EC14" s="38">
        <v>57828.497186492401</v>
      </c>
    </row>
    <row r="15" spans="1:133">
      <c r="A15" s="2" t="s">
        <v>13</v>
      </c>
      <c r="B15" s="16">
        <v>50601.631515151501</v>
      </c>
      <c r="C15" s="7">
        <v>52151.739015151499</v>
      </c>
      <c r="D15" s="7">
        <v>53749.407610305003</v>
      </c>
      <c r="E15" s="7">
        <v>55296</v>
      </c>
      <c r="F15" s="7">
        <v>57023.433698079098</v>
      </c>
      <c r="G15" s="7">
        <v>58659</v>
      </c>
      <c r="H15" s="7">
        <v>60713.710366498373</v>
      </c>
      <c r="I15" s="7">
        <v>62313.597095544799</v>
      </c>
      <c r="J15" s="7">
        <v>64842.569760584884</v>
      </c>
      <c r="K15" s="29">
        <v>66710.982920618029</v>
      </c>
      <c r="L15" s="29">
        <v>66952.750773094842</v>
      </c>
      <c r="M15" s="29">
        <v>69910.373996476439</v>
      </c>
      <c r="N15" s="65">
        <v>71025.46672041736</v>
      </c>
      <c r="O15" s="38">
        <v>73684.142327200665</v>
      </c>
      <c r="P15" s="38">
        <v>75412.046890332524</v>
      </c>
      <c r="Q15" s="38">
        <v>79122.82549352519</v>
      </c>
      <c r="R15" s="38">
        <v>79459.972902040812</v>
      </c>
      <c r="S15" s="38">
        <v>78918.481451703221</v>
      </c>
      <c r="T15" s="38">
        <v>80062.521640869963</v>
      </c>
      <c r="U15" s="38">
        <v>81064.44199460416</v>
      </c>
      <c r="V15" s="38">
        <v>82002.110449162996</v>
      </c>
      <c r="W15" s="38">
        <v>85339.467342205622</v>
      </c>
      <c r="X15" s="16">
        <v>46807.346282205297</v>
      </c>
      <c r="Y15" s="29">
        <v>47580.433234421398</v>
      </c>
      <c r="Z15" s="7">
        <v>48213.981083288003</v>
      </c>
      <c r="AA15" s="7">
        <v>49991</v>
      </c>
      <c r="AB15" s="7">
        <v>51948.622755976845</v>
      </c>
      <c r="AC15" s="7">
        <v>54209</v>
      </c>
      <c r="AD15" s="7">
        <v>54668.365407285921</v>
      </c>
      <c r="AE15" s="7">
        <v>56962.506482645505</v>
      </c>
      <c r="AF15" s="7">
        <v>61054.031933652535</v>
      </c>
      <c r="AG15" s="29">
        <v>65314.036805472213</v>
      </c>
      <c r="AH15" s="29">
        <v>66898.796184600564</v>
      </c>
      <c r="AI15" s="29">
        <v>68566.599714769225</v>
      </c>
      <c r="AJ15" s="29">
        <v>69156.155143919605</v>
      </c>
      <c r="AK15" s="38">
        <v>72423.003142244386</v>
      </c>
      <c r="AL15" s="38">
        <v>74613.259326924002</v>
      </c>
      <c r="AM15" s="38">
        <v>77450.389740998842</v>
      </c>
      <c r="AN15" s="38" t="s">
        <v>29</v>
      </c>
      <c r="AO15" s="29" t="s">
        <v>29</v>
      </c>
      <c r="AP15" s="29" t="s">
        <v>29</v>
      </c>
      <c r="AQ15" s="38" t="s">
        <v>29</v>
      </c>
      <c r="AR15" s="38" t="s">
        <v>29</v>
      </c>
      <c r="AS15" s="38" t="s">
        <v>29</v>
      </c>
      <c r="AT15" s="16">
        <v>39720.051178002497</v>
      </c>
      <c r="AU15" s="7">
        <v>41006.8751309707</v>
      </c>
      <c r="AV15" s="7">
        <v>42648.359856231</v>
      </c>
      <c r="AW15" s="7">
        <v>44537</v>
      </c>
      <c r="AX15" s="7">
        <v>45916.414295020411</v>
      </c>
      <c r="AY15" s="7">
        <v>47423</v>
      </c>
      <c r="AZ15" s="7">
        <v>48922.836634192405</v>
      </c>
      <c r="BA15" s="7">
        <v>50476.265394109949</v>
      </c>
      <c r="BB15" s="7">
        <v>51523.155654081762</v>
      </c>
      <c r="BC15" s="29">
        <v>51841.131907003895</v>
      </c>
      <c r="BD15" s="29">
        <v>53139.68135557272</v>
      </c>
      <c r="BE15" s="29">
        <v>53857.253065283738</v>
      </c>
      <c r="BF15" s="29">
        <v>54357.590788099471</v>
      </c>
      <c r="BG15" s="38">
        <v>56595.79418623128</v>
      </c>
      <c r="BH15" s="38">
        <v>57896.60494051635</v>
      </c>
      <c r="BI15" s="38">
        <v>60031.879749059837</v>
      </c>
      <c r="BJ15" s="38">
        <v>60595.752267123287</v>
      </c>
      <c r="BK15" s="38">
        <v>59428.287017573217</v>
      </c>
      <c r="BL15" s="38">
        <v>59655.037797591482</v>
      </c>
      <c r="BM15" s="38">
        <v>60676.013868046815</v>
      </c>
      <c r="BN15" s="38">
        <v>60705.285861168348</v>
      </c>
      <c r="BO15" s="38">
        <v>62060.175773356605</v>
      </c>
      <c r="BP15" s="16">
        <v>36527.024390243903</v>
      </c>
      <c r="BQ15" s="7">
        <v>37331.663690476198</v>
      </c>
      <c r="BR15" s="7">
        <v>39177.768328445702</v>
      </c>
      <c r="BS15" s="7">
        <v>39571</v>
      </c>
      <c r="BT15" s="7">
        <v>40767.644171779139</v>
      </c>
      <c r="BU15" s="7">
        <v>41639</v>
      </c>
      <c r="BV15" s="7">
        <v>42377.937694704051</v>
      </c>
      <c r="BW15" s="7">
        <v>43986.990624999999</v>
      </c>
      <c r="BX15" s="7">
        <v>44417.047169811318</v>
      </c>
      <c r="BY15" s="29">
        <v>47773.238339209871</v>
      </c>
      <c r="BZ15" s="29">
        <v>49987.106148085608</v>
      </c>
      <c r="CA15" s="29">
        <v>51641.457086100105</v>
      </c>
      <c r="CB15" s="29">
        <v>53070.36858134091</v>
      </c>
      <c r="CC15" s="38">
        <v>54956.971166420823</v>
      </c>
      <c r="CD15" s="38">
        <v>55434.659759562055</v>
      </c>
      <c r="CE15" s="38">
        <v>59053.834589139355</v>
      </c>
      <c r="CF15" s="38">
        <v>60231.566644911494</v>
      </c>
      <c r="CG15" s="38">
        <v>62441.87957303031</v>
      </c>
      <c r="CH15" s="38">
        <v>62844.843185015299</v>
      </c>
      <c r="CI15" s="38">
        <v>64050.819125519272</v>
      </c>
      <c r="CJ15" s="38">
        <v>59352.546306713157</v>
      </c>
      <c r="CK15" s="38">
        <v>59910.900069867384</v>
      </c>
      <c r="CL15" s="16">
        <v>39658.792799792798</v>
      </c>
      <c r="CM15" s="7">
        <v>40732.798989898998</v>
      </c>
      <c r="CN15" s="7">
        <v>41691.139212286398</v>
      </c>
      <c r="CO15" s="7">
        <v>42523</v>
      </c>
      <c r="CP15" s="7">
        <v>43483.486006327075</v>
      </c>
      <c r="CQ15" s="7">
        <v>44796</v>
      </c>
      <c r="CR15" s="7">
        <v>45516.333005177657</v>
      </c>
      <c r="CS15" s="7">
        <v>45067.750662264145</v>
      </c>
      <c r="CT15" s="7">
        <v>46978.329949480809</v>
      </c>
      <c r="CU15" s="29" t="s">
        <v>29</v>
      </c>
      <c r="CV15" s="29" t="s">
        <v>29</v>
      </c>
      <c r="CW15" s="29" t="s">
        <v>29</v>
      </c>
      <c r="CX15" s="29">
        <v>49911.40854921053</v>
      </c>
      <c r="CY15" s="38">
        <v>49502.909837894738</v>
      </c>
      <c r="CZ15" s="38">
        <v>53551.515259689928</v>
      </c>
      <c r="DA15" s="38">
        <v>53370.468843165472</v>
      </c>
      <c r="DB15" s="38">
        <v>55933.054653435123</v>
      </c>
      <c r="DC15" s="29" t="s">
        <v>29</v>
      </c>
      <c r="DD15" s="38" t="s">
        <v>29</v>
      </c>
      <c r="DE15" s="38" t="s">
        <v>29</v>
      </c>
      <c r="DF15" s="38" t="s">
        <v>29</v>
      </c>
      <c r="DG15" s="38" t="s">
        <v>29</v>
      </c>
      <c r="DH15" s="16">
        <v>35781.75</v>
      </c>
      <c r="DI15" s="7">
        <v>37336.467213114804</v>
      </c>
      <c r="DJ15" s="7">
        <v>38975.128427128402</v>
      </c>
      <c r="DK15" s="7">
        <v>40554</v>
      </c>
      <c r="DL15" s="7">
        <v>41425.997035934961</v>
      </c>
      <c r="DM15" s="7">
        <v>42556</v>
      </c>
      <c r="DN15" s="7">
        <v>43547.27279232</v>
      </c>
      <c r="DO15" s="7">
        <v>44101.16657968254</v>
      </c>
      <c r="DP15" s="7">
        <v>46590.751832480004</v>
      </c>
      <c r="DQ15" s="29">
        <v>42635</v>
      </c>
      <c r="DR15" s="29">
        <v>50616.867116176472</v>
      </c>
      <c r="DS15" s="29">
        <v>48545.426642162158</v>
      </c>
      <c r="DT15" s="29" t="s">
        <v>29</v>
      </c>
      <c r="DU15" s="29" t="s">
        <v>29</v>
      </c>
      <c r="DV15" s="29" t="s">
        <v>29</v>
      </c>
      <c r="DW15" s="29" t="s">
        <v>29</v>
      </c>
      <c r="DX15" s="38" t="s">
        <v>29</v>
      </c>
      <c r="DY15" s="29" t="s">
        <v>29</v>
      </c>
      <c r="DZ15" s="29" t="s">
        <v>29</v>
      </c>
      <c r="EA15" s="38" t="s">
        <v>29</v>
      </c>
      <c r="EB15" s="38" t="s">
        <v>29</v>
      </c>
      <c r="EC15" s="38" t="s">
        <v>29</v>
      </c>
    </row>
    <row r="16" spans="1:133">
      <c r="A16" s="2" t="s">
        <v>14</v>
      </c>
      <c r="B16" s="16">
        <v>46046.149579831901</v>
      </c>
      <c r="C16" s="7">
        <v>45148.139032815197</v>
      </c>
      <c r="D16" s="7">
        <v>46423.886839899402</v>
      </c>
      <c r="E16" s="7">
        <v>46448</v>
      </c>
      <c r="F16" s="7">
        <v>53273.697392923648</v>
      </c>
      <c r="G16" s="7">
        <v>50490</v>
      </c>
      <c r="H16" s="7">
        <v>50954.146918038896</v>
      </c>
      <c r="I16" s="7">
        <v>53700.875945115913</v>
      </c>
      <c r="J16" s="7">
        <v>54317.324305806957</v>
      </c>
      <c r="K16" s="29">
        <v>60072.779702486143</v>
      </c>
      <c r="L16" s="29">
        <v>60653.692952511767</v>
      </c>
      <c r="M16" s="29">
        <v>65548.879575152474</v>
      </c>
      <c r="N16" s="65">
        <v>68001.175388918491</v>
      </c>
      <c r="O16" s="38">
        <v>67677.041010227098</v>
      </c>
      <c r="P16" s="38">
        <v>72740.029193698618</v>
      </c>
      <c r="Q16" s="38">
        <v>76562.39705003945</v>
      </c>
      <c r="R16" s="38">
        <v>80060.134762850634</v>
      </c>
      <c r="S16" s="38">
        <v>80885.909835555562</v>
      </c>
      <c r="T16" s="38">
        <v>81172.056250565423</v>
      </c>
      <c r="U16" s="38">
        <v>81583.390838250416</v>
      </c>
      <c r="V16" s="38">
        <v>79313.656170605114</v>
      </c>
      <c r="W16" s="38">
        <v>82605.063069109659</v>
      </c>
      <c r="X16" s="16">
        <v>39753.042635658901</v>
      </c>
      <c r="Y16" s="29">
        <v>39895.544573643398</v>
      </c>
      <c r="Z16" s="7">
        <v>41037.089430894302</v>
      </c>
      <c r="AA16" s="7">
        <v>41634</v>
      </c>
      <c r="AB16" s="7">
        <v>48120.564440263406</v>
      </c>
      <c r="AC16" s="7">
        <v>48330</v>
      </c>
      <c r="AD16" s="7">
        <v>48116.29247104247</v>
      </c>
      <c r="AE16" s="7">
        <v>50380.150342040426</v>
      </c>
      <c r="AF16" s="7">
        <v>51394.719151436955</v>
      </c>
      <c r="AG16" s="29">
        <v>55652.017032147232</v>
      </c>
      <c r="AH16" s="29">
        <v>56082.915922507527</v>
      </c>
      <c r="AI16" s="29">
        <v>57164.896722328362</v>
      </c>
      <c r="AJ16" s="29">
        <v>57846.409259291046</v>
      </c>
      <c r="AK16" s="38">
        <v>57652.020281308542</v>
      </c>
      <c r="AL16" s="38">
        <v>60338.779114654928</v>
      </c>
      <c r="AM16" s="38">
        <v>64765.597842395051</v>
      </c>
      <c r="AN16" s="38">
        <v>66733.624907008096</v>
      </c>
      <c r="AO16" s="38">
        <v>66682.225266249996</v>
      </c>
      <c r="AP16" s="38">
        <v>67301.43570905141</v>
      </c>
      <c r="AQ16" s="38">
        <v>67036.569235795891</v>
      </c>
      <c r="AR16" s="38">
        <v>65840.633444674837</v>
      </c>
      <c r="AS16" s="38">
        <v>66490.851102674438</v>
      </c>
      <c r="AT16" s="16">
        <v>38346.040641099004</v>
      </c>
      <c r="AU16" s="7">
        <v>38403.267679719502</v>
      </c>
      <c r="AV16" s="7">
        <v>38957.957876514702</v>
      </c>
      <c r="AW16" s="7">
        <v>38448</v>
      </c>
      <c r="AX16" s="7">
        <v>43466.296153846153</v>
      </c>
      <c r="AY16" s="7">
        <v>42879</v>
      </c>
      <c r="AZ16" s="7">
        <v>42446</v>
      </c>
      <c r="BA16" s="7">
        <v>44449.600951736436</v>
      </c>
      <c r="BB16" s="7">
        <v>45912.380062102726</v>
      </c>
      <c r="BC16" s="29">
        <v>49496.963999601328</v>
      </c>
      <c r="BD16" s="29">
        <v>50014.581220885979</v>
      </c>
      <c r="BE16" s="29">
        <v>52009.451856653446</v>
      </c>
      <c r="BF16" s="29">
        <v>52540.986314931171</v>
      </c>
      <c r="BG16" s="38">
        <v>51528.550748888891</v>
      </c>
      <c r="BH16" s="38">
        <v>51905.847338332111</v>
      </c>
      <c r="BI16" s="38">
        <v>56591.499717378487</v>
      </c>
      <c r="BJ16" s="38">
        <v>58445.01648242856</v>
      </c>
      <c r="BK16" s="38">
        <v>58899.918219830899</v>
      </c>
      <c r="BL16" s="38">
        <v>60355.430876537219</v>
      </c>
      <c r="BM16" s="38">
        <v>61415.446717851242</v>
      </c>
      <c r="BN16" s="38">
        <v>56824.224102274595</v>
      </c>
      <c r="BO16" s="38">
        <v>58156.797635959534</v>
      </c>
      <c r="BP16" s="16">
        <v>35691.9153846154</v>
      </c>
      <c r="BQ16" s="7">
        <v>33913.419763513499</v>
      </c>
      <c r="BR16" s="7">
        <v>35166.407470288599</v>
      </c>
      <c r="BS16" s="7">
        <v>36909</v>
      </c>
      <c r="BT16" s="7">
        <v>41273.598739495799</v>
      </c>
      <c r="BU16" s="7">
        <v>40037</v>
      </c>
      <c r="BV16" s="7">
        <v>40577.529937006613</v>
      </c>
      <c r="BW16" s="7">
        <v>41944.59010870241</v>
      </c>
      <c r="BX16" s="7">
        <v>42486.638200902496</v>
      </c>
      <c r="BY16" s="29">
        <v>45179.075477181745</v>
      </c>
      <c r="BZ16" s="29">
        <v>46173.49540603449</v>
      </c>
      <c r="CA16" s="29">
        <v>47607.461069390592</v>
      </c>
      <c r="CB16" s="29">
        <v>49072.453714824318</v>
      </c>
      <c r="CC16" s="38">
        <v>49332.015519484121</v>
      </c>
      <c r="CD16" s="38">
        <v>50686.808397443136</v>
      </c>
      <c r="CE16" s="38">
        <v>55438.479963941936</v>
      </c>
      <c r="CF16" s="38">
        <v>55488.041020073804</v>
      </c>
      <c r="CG16" s="38">
        <v>55789.054397960674</v>
      </c>
      <c r="CH16" s="38">
        <v>55296.592518022815</v>
      </c>
      <c r="CI16" s="38">
        <v>54609.933519589249</v>
      </c>
      <c r="CJ16" s="38">
        <v>52901.883457966753</v>
      </c>
      <c r="CK16" s="38">
        <v>54116.308850229012</v>
      </c>
      <c r="CL16" s="16">
        <v>36694.520710059202</v>
      </c>
      <c r="CM16" s="7">
        <v>36247.120982986802</v>
      </c>
      <c r="CN16" s="7">
        <v>36678.044487427498</v>
      </c>
      <c r="CO16" s="7">
        <v>36148</v>
      </c>
      <c r="CP16" s="7">
        <v>41613.387283236996</v>
      </c>
      <c r="CQ16" s="7">
        <v>41210</v>
      </c>
      <c r="CR16" s="7">
        <v>40922.621596958175</v>
      </c>
      <c r="CS16" s="7">
        <v>41452.689035523465</v>
      </c>
      <c r="CT16" s="7">
        <v>42074.196057745452</v>
      </c>
      <c r="CU16" s="29">
        <v>44901.776325274332</v>
      </c>
      <c r="CV16" s="29">
        <v>45080.057440708952</v>
      </c>
      <c r="CW16" s="29">
        <v>46106.0492785034</v>
      </c>
      <c r="CX16" s="29">
        <v>45595.256230888896</v>
      </c>
      <c r="CY16" s="38">
        <v>46571.634218546715</v>
      </c>
      <c r="CZ16" s="38">
        <v>46883.144927536232</v>
      </c>
      <c r="DA16" s="38">
        <v>48370.199363636362</v>
      </c>
      <c r="DB16" s="38">
        <v>51474.082905050505</v>
      </c>
      <c r="DC16" s="29" t="s">
        <v>29</v>
      </c>
      <c r="DD16" s="38" t="s">
        <v>29</v>
      </c>
      <c r="DE16" s="38" t="s">
        <v>29</v>
      </c>
      <c r="DF16" s="38" t="s">
        <v>29</v>
      </c>
      <c r="DG16" s="38" t="s">
        <v>29</v>
      </c>
      <c r="DH16" s="16" t="s">
        <v>29</v>
      </c>
      <c r="DI16" s="7" t="s">
        <v>29</v>
      </c>
      <c r="DJ16" s="7" t="s">
        <v>29</v>
      </c>
      <c r="DK16" s="7" t="s">
        <v>29</v>
      </c>
      <c r="DL16" s="7" t="s">
        <v>29</v>
      </c>
      <c r="DM16" s="7" t="s">
        <v>29</v>
      </c>
      <c r="DN16" s="7" t="s">
        <v>29</v>
      </c>
      <c r="DO16" s="7" t="s">
        <v>29</v>
      </c>
      <c r="DP16" s="7" t="s">
        <v>29</v>
      </c>
      <c r="DQ16" s="29" t="s">
        <v>29</v>
      </c>
      <c r="DR16" s="29" t="s">
        <v>29</v>
      </c>
      <c r="DS16" s="29" t="s">
        <v>29</v>
      </c>
      <c r="DT16" s="29" t="s">
        <v>29</v>
      </c>
      <c r="DU16" s="29" t="s">
        <v>29</v>
      </c>
      <c r="DV16" s="29" t="s">
        <v>29</v>
      </c>
      <c r="DW16" s="29" t="s">
        <v>29</v>
      </c>
      <c r="DX16" s="38" t="s">
        <v>29</v>
      </c>
      <c r="DY16" s="29" t="s">
        <v>29</v>
      </c>
      <c r="DZ16" s="29">
        <v>48373.200119587629</v>
      </c>
      <c r="EA16" s="38">
        <v>48942.509231578952</v>
      </c>
      <c r="EB16" s="38">
        <v>48272.936863399736</v>
      </c>
      <c r="EC16" s="38">
        <v>47448.995929887111</v>
      </c>
    </row>
    <row r="17" spans="1:133">
      <c r="A17" s="2" t="s">
        <v>15</v>
      </c>
      <c r="B17" s="16">
        <v>53394.221430607002</v>
      </c>
      <c r="C17" s="7">
        <v>53899.495153873402</v>
      </c>
      <c r="D17" s="7">
        <v>56366.361081541399</v>
      </c>
      <c r="E17" s="7">
        <v>59422</v>
      </c>
      <c r="F17" s="7">
        <v>60911.00788526742</v>
      </c>
      <c r="G17" s="7">
        <v>62676</v>
      </c>
      <c r="H17" s="7">
        <v>66021.476144696979</v>
      </c>
      <c r="I17" s="7">
        <v>68137.799320071979</v>
      </c>
      <c r="J17" s="7">
        <v>75813.722956717087</v>
      </c>
      <c r="K17" s="29">
        <v>81092.345120961312</v>
      </c>
      <c r="L17" s="29">
        <v>82235.713809906418</v>
      </c>
      <c r="M17" s="29">
        <v>84259.352555987556</v>
      </c>
      <c r="N17" s="65">
        <v>87741.587158441384</v>
      </c>
      <c r="O17" s="38">
        <v>91187.070382508202</v>
      </c>
      <c r="P17" s="38">
        <v>94182.13921459495</v>
      </c>
      <c r="Q17" s="38">
        <v>96384.216823794617</v>
      </c>
      <c r="R17" s="38">
        <v>102048.27294238734</v>
      </c>
      <c r="S17" s="38">
        <v>103615.90642451914</v>
      </c>
      <c r="T17" s="38">
        <v>102890.11120579406</v>
      </c>
      <c r="U17" s="38">
        <v>103906.00070144964</v>
      </c>
      <c r="V17" s="38">
        <v>101949.58534273348</v>
      </c>
      <c r="W17" s="38">
        <v>103903.87776108331</v>
      </c>
      <c r="X17" s="16" t="s">
        <v>29</v>
      </c>
      <c r="Y17" s="29" t="s">
        <v>29</v>
      </c>
      <c r="Z17" s="7" t="s">
        <v>29</v>
      </c>
      <c r="AA17" s="7">
        <v>50781</v>
      </c>
      <c r="AB17" s="7">
        <v>51788.387251286098</v>
      </c>
      <c r="AC17" s="7">
        <v>54464</v>
      </c>
      <c r="AD17" s="7">
        <v>55579.064136259352</v>
      </c>
      <c r="AE17" s="7">
        <v>58427.985017536237</v>
      </c>
      <c r="AF17" s="7">
        <v>60500.855614233413</v>
      </c>
      <c r="AG17" s="29">
        <v>64462.798259202893</v>
      </c>
      <c r="AH17" s="29">
        <v>65861.714260041073</v>
      </c>
      <c r="AI17" s="29">
        <v>66723.657324932414</v>
      </c>
      <c r="AJ17" s="29">
        <v>70062.351597938585</v>
      </c>
      <c r="AK17" s="38">
        <v>72036.435113799118</v>
      </c>
      <c r="AL17" s="38">
        <v>75670.959145767643</v>
      </c>
      <c r="AM17" s="38">
        <v>78554.042257082445</v>
      </c>
      <c r="AN17" s="38">
        <v>82458.471436024847</v>
      </c>
      <c r="AO17" s="38">
        <v>82074.193795479165</v>
      </c>
      <c r="AP17" s="38">
        <v>73566.957331851852</v>
      </c>
      <c r="AQ17" s="38">
        <v>73767.233333715034</v>
      </c>
      <c r="AR17" s="38">
        <v>72978.025032120335</v>
      </c>
      <c r="AS17" s="38">
        <v>74412.011546778755</v>
      </c>
      <c r="AT17" s="16">
        <v>45677.309455587398</v>
      </c>
      <c r="AU17" s="7">
        <v>46354.614988410998</v>
      </c>
      <c r="AV17" s="7">
        <v>48932.0645802285</v>
      </c>
      <c r="AW17" s="7" t="s">
        <v>29</v>
      </c>
      <c r="AX17" s="7" t="s">
        <v>29</v>
      </c>
      <c r="AY17" s="7" t="s">
        <v>29</v>
      </c>
      <c r="AZ17" s="7">
        <v>51270.597434454154</v>
      </c>
      <c r="BA17" s="7">
        <v>51322.647002471036</v>
      </c>
      <c r="BB17" s="7">
        <v>53053.474005816875</v>
      </c>
      <c r="BC17" s="29">
        <v>56056.38284774081</v>
      </c>
      <c r="BD17" s="29">
        <v>57100.68342167521</v>
      </c>
      <c r="BE17" s="29">
        <v>56466.850246013491</v>
      </c>
      <c r="BF17" s="29">
        <v>58734.42424877813</v>
      </c>
      <c r="BG17" s="38">
        <v>59342.192091402707</v>
      </c>
      <c r="BH17" s="38">
        <v>61635.070979276417</v>
      </c>
      <c r="BI17" s="38">
        <v>63836.764725274734</v>
      </c>
      <c r="BJ17" s="38">
        <v>65546.551876307174</v>
      </c>
      <c r="BK17" s="38">
        <v>65322.681049986822</v>
      </c>
      <c r="BL17" s="38">
        <v>65152.888091566267</v>
      </c>
      <c r="BM17" s="38">
        <v>65202.053231413083</v>
      </c>
      <c r="BN17" s="38">
        <v>58773.967704246672</v>
      </c>
      <c r="BO17" s="38">
        <v>59936.057312286066</v>
      </c>
      <c r="BP17" s="16">
        <v>44105.810461956498</v>
      </c>
      <c r="BQ17" s="7">
        <v>44186.320131637804</v>
      </c>
      <c r="BR17" s="7">
        <v>46646.832509090898</v>
      </c>
      <c r="BS17" s="7">
        <v>47956</v>
      </c>
      <c r="BT17" s="7">
        <v>48155.239211190157</v>
      </c>
      <c r="BU17" s="7">
        <v>49678</v>
      </c>
      <c r="BV17" s="7">
        <v>54092.986212497788</v>
      </c>
      <c r="BW17" s="7">
        <v>52956.982524541578</v>
      </c>
      <c r="BX17" s="7">
        <v>55296.062411394967</v>
      </c>
      <c r="BY17" s="29">
        <v>57364.531614815409</v>
      </c>
      <c r="BZ17" s="29">
        <v>58481.072448481609</v>
      </c>
      <c r="CA17" s="29">
        <v>58100.335353263326</v>
      </c>
      <c r="CB17" s="29">
        <v>60700.755231430732</v>
      </c>
      <c r="CC17" s="38">
        <v>60912.342259068108</v>
      </c>
      <c r="CD17" s="38">
        <v>66599.645971742313</v>
      </c>
      <c r="CE17" s="38">
        <v>65981.929057259476</v>
      </c>
      <c r="CF17" s="38">
        <v>69560.081523122688</v>
      </c>
      <c r="CG17" s="38">
        <v>69855.31716569628</v>
      </c>
      <c r="CH17" s="38">
        <v>69478.791378168506</v>
      </c>
      <c r="CI17" s="38">
        <v>69725.233976363612</v>
      </c>
      <c r="CJ17" s="38">
        <v>65139.248593420336</v>
      </c>
      <c r="CK17" s="38">
        <v>66401.772034937982</v>
      </c>
      <c r="CL17" s="16">
        <v>43920.480382775102</v>
      </c>
      <c r="CM17" s="7">
        <v>40990.580125906403</v>
      </c>
      <c r="CN17" s="7">
        <v>43737.182692307702</v>
      </c>
      <c r="CO17" s="7">
        <v>42513</v>
      </c>
      <c r="CP17" s="7">
        <v>43227.07738545454</v>
      </c>
      <c r="CQ17" s="7">
        <v>44608</v>
      </c>
      <c r="CR17" s="7">
        <v>46284.992104727273</v>
      </c>
      <c r="CS17" s="7">
        <v>48664.872135398233</v>
      </c>
      <c r="CT17" s="7">
        <v>50845.451723636368</v>
      </c>
      <c r="CU17" s="29">
        <v>52321.123494205603</v>
      </c>
      <c r="CV17" s="29">
        <v>55628.969303846156</v>
      </c>
      <c r="CW17" s="29">
        <v>55140.716595457598</v>
      </c>
      <c r="CX17" s="29">
        <v>56856.448173846155</v>
      </c>
      <c r="CY17" s="38">
        <v>58546.342790534349</v>
      </c>
      <c r="CZ17" s="38">
        <v>59966.525680173909</v>
      </c>
      <c r="DA17" s="29" t="s">
        <v>29</v>
      </c>
      <c r="DB17" s="38" t="s">
        <v>29</v>
      </c>
      <c r="DC17" s="29" t="s">
        <v>29</v>
      </c>
      <c r="DD17" s="38" t="s">
        <v>29</v>
      </c>
      <c r="DE17" s="38" t="s">
        <v>29</v>
      </c>
      <c r="DF17" s="38">
        <v>57909.716622607673</v>
      </c>
      <c r="DG17" s="38">
        <v>62582.214693669412</v>
      </c>
      <c r="DH17" s="16">
        <v>38685.447893569799</v>
      </c>
      <c r="DI17" s="7">
        <v>39946.122473005897</v>
      </c>
      <c r="DJ17" s="7">
        <v>41780.767676767697</v>
      </c>
      <c r="DK17" s="7">
        <v>48097</v>
      </c>
      <c r="DL17" s="7">
        <v>48997.555555555569</v>
      </c>
      <c r="DM17" s="7">
        <v>51192</v>
      </c>
      <c r="DN17" s="7">
        <v>52997.7027027027</v>
      </c>
      <c r="DO17" s="7">
        <v>54438.491379310348</v>
      </c>
      <c r="DP17" s="7">
        <v>53233.08</v>
      </c>
      <c r="DQ17" s="29">
        <v>42175</v>
      </c>
      <c r="DR17" s="29">
        <v>54083.100775193801</v>
      </c>
      <c r="DS17" s="29">
        <v>55746.642857123014</v>
      </c>
      <c r="DT17" s="29">
        <v>58841.641816875002</v>
      </c>
      <c r="DU17" s="38">
        <v>58610.386861313869</v>
      </c>
      <c r="DV17" s="38">
        <v>61072.917241379313</v>
      </c>
      <c r="DW17" s="38">
        <v>63487</v>
      </c>
      <c r="DX17" s="38">
        <v>63229.967532467534</v>
      </c>
      <c r="DY17" s="38">
        <v>68493.936910489516</v>
      </c>
      <c r="DZ17" s="38">
        <v>67412.923611111109</v>
      </c>
      <c r="EA17" s="38">
        <v>70521.133042553192</v>
      </c>
      <c r="EB17" s="38">
        <v>58774.34269375322</v>
      </c>
      <c r="EC17" s="38">
        <v>62417.139064599891</v>
      </c>
    </row>
    <row r="18" spans="1:133">
      <c r="A18" s="2" t="s">
        <v>16</v>
      </c>
      <c r="B18" s="16">
        <v>44150.368004368</v>
      </c>
      <c r="C18" s="7">
        <v>45485.250441636097</v>
      </c>
      <c r="D18" s="7">
        <v>47856.583019312297</v>
      </c>
      <c r="E18" s="7">
        <v>48854</v>
      </c>
      <c r="F18" s="7">
        <v>47393.984295531402</v>
      </c>
      <c r="G18" s="7">
        <v>48214</v>
      </c>
      <c r="H18" s="7">
        <v>52268.201241297174</v>
      </c>
      <c r="I18" s="7">
        <v>57011.10477639013</v>
      </c>
      <c r="J18" s="7">
        <v>56372.937023318278</v>
      </c>
      <c r="K18" s="29">
        <v>56875.401302704537</v>
      </c>
      <c r="L18" s="29">
        <v>56496.709214370378</v>
      </c>
      <c r="M18" s="29">
        <v>54647.524228854003</v>
      </c>
      <c r="N18" s="65">
        <v>56699.916624770638</v>
      </c>
      <c r="O18" s="38">
        <v>56348.183620315198</v>
      </c>
      <c r="P18" s="38">
        <v>59321.61028867709</v>
      </c>
      <c r="Q18" s="38">
        <v>65438.330857901557</v>
      </c>
      <c r="R18" s="38">
        <v>64663.976787852211</v>
      </c>
      <c r="S18" s="38">
        <v>64519.903135105742</v>
      </c>
      <c r="T18" s="38">
        <v>64032.535242832259</v>
      </c>
      <c r="U18" s="38">
        <v>66354.314738948699</v>
      </c>
      <c r="V18" s="38">
        <v>65894.009756624742</v>
      </c>
      <c r="W18" s="38">
        <v>67195.012283857446</v>
      </c>
      <c r="X18" s="16">
        <v>42625.854174396998</v>
      </c>
      <c r="Y18" s="29">
        <v>44223.189134808898</v>
      </c>
      <c r="Z18" s="7">
        <v>47009.859974995503</v>
      </c>
      <c r="AA18" s="7">
        <v>48293</v>
      </c>
      <c r="AB18" s="7">
        <v>47641.172228955227</v>
      </c>
      <c r="AC18" s="7">
        <v>49382</v>
      </c>
      <c r="AD18" s="7">
        <v>51340.196024297518</v>
      </c>
      <c r="AE18" s="7">
        <v>51906.318712147135</v>
      </c>
      <c r="AF18" s="7">
        <v>53523.515672174668</v>
      </c>
      <c r="AG18" s="29">
        <v>55326.978977482395</v>
      </c>
      <c r="AH18" s="29">
        <v>57812.35194834783</v>
      </c>
      <c r="AI18" s="29">
        <v>59017.712398208598</v>
      </c>
      <c r="AJ18" s="29">
        <v>61048.292736941905</v>
      </c>
      <c r="AK18" s="38">
        <v>58942.307101600396</v>
      </c>
      <c r="AL18" s="38">
        <v>63524.49084888889</v>
      </c>
      <c r="AM18" s="38">
        <v>65045.581817357772</v>
      </c>
      <c r="AN18" s="38">
        <v>66748.547330019122</v>
      </c>
      <c r="AO18" s="38">
        <v>65720.434914081998</v>
      </c>
      <c r="AP18" s="38">
        <v>67040.908248304622</v>
      </c>
      <c r="AQ18" s="38">
        <v>68882.531365674251</v>
      </c>
      <c r="AR18" s="38">
        <v>68580.388851281459</v>
      </c>
      <c r="AS18" s="38">
        <v>70706.846160277957</v>
      </c>
      <c r="AT18" s="16">
        <v>33929.970469021398</v>
      </c>
      <c r="AU18" s="7">
        <v>36154.993902438997</v>
      </c>
      <c r="AV18" s="7">
        <v>40307.979498246597</v>
      </c>
      <c r="AW18" s="7">
        <v>40627</v>
      </c>
      <c r="AX18" s="7">
        <v>40974.6951809772</v>
      </c>
      <c r="AY18" s="7">
        <v>42178</v>
      </c>
      <c r="AZ18" s="7">
        <v>44015.094345157238</v>
      </c>
      <c r="BA18" s="7">
        <v>46491.657408440369</v>
      </c>
      <c r="BB18" s="7">
        <v>45798.88961838805</v>
      </c>
      <c r="BC18" s="29">
        <v>46878.299699358606</v>
      </c>
      <c r="BD18" s="29">
        <v>47395.699025341251</v>
      </c>
      <c r="BE18" s="29">
        <v>48824.245223258426</v>
      </c>
      <c r="BF18" s="29">
        <v>49069.552444166671</v>
      </c>
      <c r="BG18" s="7" t="s">
        <v>29</v>
      </c>
      <c r="BH18" s="7" t="s">
        <v>29</v>
      </c>
      <c r="BI18" s="7" t="s">
        <v>29</v>
      </c>
      <c r="BJ18" s="38" t="s">
        <v>29</v>
      </c>
      <c r="BK18" s="7" t="s">
        <v>29</v>
      </c>
      <c r="BL18" s="7" t="s">
        <v>29</v>
      </c>
      <c r="BM18" s="38" t="s">
        <v>29</v>
      </c>
      <c r="BN18" s="38" t="s">
        <v>29</v>
      </c>
      <c r="BO18" s="38" t="s">
        <v>29</v>
      </c>
      <c r="BP18" s="16" t="s">
        <v>29</v>
      </c>
      <c r="BQ18" s="7" t="s">
        <v>29</v>
      </c>
      <c r="BR18" s="7" t="s">
        <v>29</v>
      </c>
      <c r="BS18" s="7" t="s">
        <v>29</v>
      </c>
      <c r="BT18" s="7" t="s">
        <v>29</v>
      </c>
      <c r="BU18" s="7" t="s">
        <v>29</v>
      </c>
      <c r="BV18" s="7" t="s">
        <v>29</v>
      </c>
      <c r="BW18" s="7">
        <v>45534.217417486921</v>
      </c>
      <c r="BX18" s="7">
        <v>45037.020575536721</v>
      </c>
      <c r="BY18" s="29">
        <v>44376.697937627119</v>
      </c>
      <c r="BZ18" s="29">
        <v>44111.238305207757</v>
      </c>
      <c r="CA18" s="29">
        <v>44775.47559184971</v>
      </c>
      <c r="CB18" s="29">
        <v>46123.049506862168</v>
      </c>
      <c r="CC18" s="38">
        <v>46519.454205698006</v>
      </c>
      <c r="CD18" s="38">
        <v>50713.310782781067</v>
      </c>
      <c r="CE18" s="38">
        <v>52970.992471590915</v>
      </c>
      <c r="CF18" s="38">
        <v>52702.439513351492</v>
      </c>
      <c r="CG18" s="38">
        <v>52593.69050393701</v>
      </c>
      <c r="CH18" s="38">
        <v>53010.426824948874</v>
      </c>
      <c r="CI18" s="38">
        <v>53241.40962851153</v>
      </c>
      <c r="CJ18" s="38">
        <v>52628.107524861276</v>
      </c>
      <c r="CK18" s="38">
        <v>54063.927301412208</v>
      </c>
      <c r="CL18" s="16">
        <v>30447.413774104702</v>
      </c>
      <c r="CM18" s="7">
        <v>32860.786111847301</v>
      </c>
      <c r="CN18" s="7">
        <v>37552.593663911801</v>
      </c>
      <c r="CO18" s="7">
        <v>39241</v>
      </c>
      <c r="CP18" s="7">
        <v>38711.260786628896</v>
      </c>
      <c r="CQ18" s="7">
        <v>40431</v>
      </c>
      <c r="CR18" s="7">
        <v>41589.674638185563</v>
      </c>
      <c r="CS18" s="7">
        <v>43821.415981818187</v>
      </c>
      <c r="CT18" s="7">
        <v>42393.321382788847</v>
      </c>
      <c r="CU18" s="29">
        <v>42338.640933122537</v>
      </c>
      <c r="CV18" s="29">
        <v>43210.410694297869</v>
      </c>
      <c r="CW18" s="29">
        <v>44192.845268770492</v>
      </c>
      <c r="CX18" s="29">
        <v>44803.029292159998</v>
      </c>
      <c r="CY18" s="38">
        <v>45752.291189523807</v>
      </c>
      <c r="CZ18" s="38">
        <v>47932.723025000007</v>
      </c>
      <c r="DA18" s="38">
        <v>50203.907749815495</v>
      </c>
      <c r="DB18" s="38">
        <v>49992.754531868137</v>
      </c>
      <c r="DC18" s="38">
        <v>48859.633211940294</v>
      </c>
      <c r="DD18" s="38">
        <v>49360.614268676931</v>
      </c>
      <c r="DE18" s="38">
        <v>49621.064440875904</v>
      </c>
      <c r="DF18" s="38">
        <v>51119.548951901343</v>
      </c>
      <c r="DG18" s="38">
        <v>53268.998051629074</v>
      </c>
      <c r="DH18" s="16">
        <v>30015.010199556498</v>
      </c>
      <c r="DI18" s="7">
        <v>30297.437864887401</v>
      </c>
      <c r="DJ18" s="7">
        <v>35546.921906287498</v>
      </c>
      <c r="DK18" s="7">
        <v>36892</v>
      </c>
      <c r="DL18" s="7">
        <v>37462.687870084745</v>
      </c>
      <c r="DM18" s="7">
        <v>36991</v>
      </c>
      <c r="DN18" s="7">
        <v>37504.708255999998</v>
      </c>
      <c r="DO18" s="7">
        <v>41514.722512710279</v>
      </c>
      <c r="DP18" s="7" t="s">
        <v>29</v>
      </c>
      <c r="DQ18" s="29" t="s">
        <v>29</v>
      </c>
      <c r="DR18" s="29" t="s">
        <v>29</v>
      </c>
      <c r="DS18" s="29" t="s">
        <v>29</v>
      </c>
      <c r="DT18" s="29" t="s">
        <v>29</v>
      </c>
      <c r="DU18" s="29" t="s">
        <v>29</v>
      </c>
      <c r="DV18" s="29" t="s">
        <v>29</v>
      </c>
      <c r="DW18" s="29" t="s">
        <v>29</v>
      </c>
      <c r="DX18" s="38" t="s">
        <v>29</v>
      </c>
      <c r="DY18" s="29" t="s">
        <v>29</v>
      </c>
      <c r="DZ18" s="29" t="s">
        <v>29</v>
      </c>
      <c r="EA18" s="38" t="s">
        <v>29</v>
      </c>
      <c r="EB18" s="38" t="s">
        <v>29</v>
      </c>
      <c r="EC18" s="38" t="s">
        <v>29</v>
      </c>
    </row>
    <row r="19" spans="1:133">
      <c r="A19" s="2" t="s">
        <v>17</v>
      </c>
      <c r="B19" s="16">
        <v>51403.281986531998</v>
      </c>
      <c r="C19" s="7">
        <v>53514.969091635503</v>
      </c>
      <c r="D19" s="7">
        <v>56862.516430895201</v>
      </c>
      <c r="E19" s="7">
        <v>58253</v>
      </c>
      <c r="F19" s="7">
        <v>63301.484836236072</v>
      </c>
      <c r="G19" s="7">
        <v>65291</v>
      </c>
      <c r="H19" s="7">
        <v>67727.348130543338</v>
      </c>
      <c r="I19" s="7">
        <v>70239.411134145557</v>
      </c>
      <c r="J19" s="7">
        <v>74562.291742986868</v>
      </c>
      <c r="K19" s="29">
        <v>75285.627325232912</v>
      </c>
      <c r="L19" s="29">
        <v>76982.854594714139</v>
      </c>
      <c r="M19" s="29">
        <v>76040.846550472299</v>
      </c>
      <c r="N19" s="65">
        <v>79208.250460277413</v>
      </c>
      <c r="O19" s="38">
        <v>81070.193300196523</v>
      </c>
      <c r="P19" s="38">
        <v>87016.529043169969</v>
      </c>
      <c r="Q19" s="38">
        <v>92690.300976274331</v>
      </c>
      <c r="R19" s="38">
        <v>96297.212003087872</v>
      </c>
      <c r="S19" s="38">
        <v>96437.632231284908</v>
      </c>
      <c r="T19" s="38">
        <v>92131.626543728024</v>
      </c>
      <c r="U19" s="38">
        <v>92267.286799810783</v>
      </c>
      <c r="V19" s="38">
        <v>90402.432321404049</v>
      </c>
      <c r="W19" s="38">
        <v>90995.889350636455</v>
      </c>
      <c r="X19" s="16">
        <v>42066.438216360497</v>
      </c>
      <c r="Y19" s="29">
        <v>43494.3690400509</v>
      </c>
      <c r="Z19" s="7">
        <v>45822.435646790502</v>
      </c>
      <c r="AA19" s="7">
        <v>46277</v>
      </c>
      <c r="AB19" s="7">
        <v>48217.700460996442</v>
      </c>
      <c r="AC19" s="7">
        <v>50335</v>
      </c>
      <c r="AD19" s="7">
        <v>50616.100433867119</v>
      </c>
      <c r="AE19" s="7">
        <v>52419.598219933447</v>
      </c>
      <c r="AF19" s="7">
        <v>54472.021663552638</v>
      </c>
      <c r="AG19" s="29">
        <v>56051.749438732622</v>
      </c>
      <c r="AH19" s="29">
        <v>57675.78596750398</v>
      </c>
      <c r="AI19" s="29">
        <v>56390.74248545189</v>
      </c>
      <c r="AJ19" s="29">
        <v>59464.376385352509</v>
      </c>
      <c r="AK19" s="38">
        <v>61332.916627290229</v>
      </c>
      <c r="AL19" s="38">
        <v>66348.677996413055</v>
      </c>
      <c r="AM19" s="38">
        <v>71840.09173505276</v>
      </c>
      <c r="AN19" s="38">
        <v>75067.759831465766</v>
      </c>
      <c r="AO19" s="38">
        <v>75843.229486846642</v>
      </c>
      <c r="AP19" s="38">
        <v>77955.361082191783</v>
      </c>
      <c r="AQ19" s="38">
        <v>77386.665364572589</v>
      </c>
      <c r="AR19" s="38">
        <v>72543.754729264343</v>
      </c>
      <c r="AS19" s="38">
        <v>73447.602410725667</v>
      </c>
      <c r="AT19" s="16">
        <v>41158.441003090797</v>
      </c>
      <c r="AU19" s="7">
        <v>42504.142568345102</v>
      </c>
      <c r="AV19" s="7">
        <v>45003.811540336297</v>
      </c>
      <c r="AW19" s="7">
        <v>45843</v>
      </c>
      <c r="AX19" s="7">
        <v>48077.197725834973</v>
      </c>
      <c r="AY19" s="7">
        <v>49766</v>
      </c>
      <c r="AZ19" s="7">
        <v>50848.785893718996</v>
      </c>
      <c r="BA19" s="7">
        <v>52951.854008481852</v>
      </c>
      <c r="BB19" s="7">
        <v>55545.726592901694</v>
      </c>
      <c r="BC19" s="29">
        <v>56738.693687240215</v>
      </c>
      <c r="BD19" s="29">
        <v>57778.080625927134</v>
      </c>
      <c r="BE19" s="29">
        <v>58143.539153587793</v>
      </c>
      <c r="BF19" s="29">
        <v>61219.913375483527</v>
      </c>
      <c r="BG19" s="38">
        <v>62155.305300986438</v>
      </c>
      <c r="BH19" s="38">
        <v>66120.906364850453</v>
      </c>
      <c r="BI19" s="38">
        <v>69108.962516294647</v>
      </c>
      <c r="BJ19" s="38">
        <v>70810.303668675624</v>
      </c>
      <c r="BK19" s="38">
        <v>70724.133567610537</v>
      </c>
      <c r="BL19" s="38">
        <v>70350.753561480393</v>
      </c>
      <c r="BM19" s="38">
        <v>69994.894093011826</v>
      </c>
      <c r="BN19" s="38">
        <v>69362.94186135933</v>
      </c>
      <c r="BO19" s="38">
        <v>69898.091577827159</v>
      </c>
      <c r="BP19" s="16">
        <v>40637.4764261526</v>
      </c>
      <c r="BQ19" s="7">
        <v>42052.678139779302</v>
      </c>
      <c r="BR19" s="7">
        <v>44744.418586984</v>
      </c>
      <c r="BS19" s="7">
        <v>45464</v>
      </c>
      <c r="BT19" s="7">
        <v>46980.233266597585</v>
      </c>
      <c r="BU19" s="7">
        <v>49229</v>
      </c>
      <c r="BV19" s="7">
        <v>50154.94719324325</v>
      </c>
      <c r="BW19" s="7">
        <v>52393.31259476424</v>
      </c>
      <c r="BX19" s="7">
        <v>54206.74960200637</v>
      </c>
      <c r="BY19" s="29">
        <v>54668.327486677204</v>
      </c>
      <c r="BZ19" s="29">
        <v>55640.699487315549</v>
      </c>
      <c r="CA19" s="29">
        <v>54000.16959465437</v>
      </c>
      <c r="CB19" s="29">
        <v>58044.138773333339</v>
      </c>
      <c r="CC19" s="38">
        <v>57980.032866141082</v>
      </c>
      <c r="CD19" s="38">
        <v>61494.439724016076</v>
      </c>
      <c r="CE19" s="38">
        <v>62359.319264882935</v>
      </c>
      <c r="CF19" s="38">
        <v>67612.353205882348</v>
      </c>
      <c r="CG19" s="38">
        <v>67671.400087804868</v>
      </c>
      <c r="CH19" s="38">
        <v>68710.412558122742</v>
      </c>
      <c r="CI19" s="38">
        <v>69949.83675857143</v>
      </c>
      <c r="CJ19" s="38">
        <v>68603.265049652633</v>
      </c>
      <c r="CK19" s="38">
        <v>72354.448089593701</v>
      </c>
      <c r="CL19" s="16">
        <v>39478.396868992</v>
      </c>
      <c r="CM19" s="7">
        <v>40940.049783549803</v>
      </c>
      <c r="CN19" s="7">
        <v>43266.974025973999</v>
      </c>
      <c r="CO19" s="7">
        <v>44544</v>
      </c>
      <c r="CP19" s="7">
        <v>47259.755715310348</v>
      </c>
      <c r="CQ19" s="7">
        <v>49075</v>
      </c>
      <c r="CR19" s="7">
        <v>50943.701735724135</v>
      </c>
      <c r="CS19" s="7">
        <v>52426.275465517239</v>
      </c>
      <c r="CT19" s="7">
        <v>53368.883472763155</v>
      </c>
      <c r="CU19" s="29">
        <v>52735.118214131726</v>
      </c>
      <c r="CV19" s="29">
        <v>52438.069952333346</v>
      </c>
      <c r="CW19" s="29">
        <v>51864.967623762379</v>
      </c>
      <c r="CX19" s="29">
        <v>54470.170756894979</v>
      </c>
      <c r="CY19" s="38">
        <v>54978.938712921816</v>
      </c>
      <c r="CZ19" s="38">
        <v>56652.064988326849</v>
      </c>
      <c r="DA19" s="38">
        <v>64861.280309602633</v>
      </c>
      <c r="DB19" s="38">
        <v>67238.751875357717</v>
      </c>
      <c r="DC19" s="38">
        <v>66820.645414886734</v>
      </c>
      <c r="DD19" s="38">
        <v>65902.714320238098</v>
      </c>
      <c r="DE19" s="38">
        <v>65835.461683035697</v>
      </c>
      <c r="DF19" s="38">
        <v>64209.316218832966</v>
      </c>
      <c r="DG19" s="38">
        <v>64004.52307652789</v>
      </c>
      <c r="DH19" s="16">
        <v>39555.356196233399</v>
      </c>
      <c r="DI19" s="7">
        <v>40807.420992972096</v>
      </c>
      <c r="DJ19" s="7">
        <v>43431.829262776999</v>
      </c>
      <c r="DK19" s="7">
        <v>43377</v>
      </c>
      <c r="DL19" s="7">
        <v>45291.089505165874</v>
      </c>
      <c r="DM19" s="7">
        <v>47699</v>
      </c>
      <c r="DN19" s="7">
        <v>48647.749163364933</v>
      </c>
      <c r="DO19" s="7">
        <v>50097.443001775697</v>
      </c>
      <c r="DP19" s="7">
        <v>51691.996599816935</v>
      </c>
      <c r="DQ19" s="29">
        <v>45575</v>
      </c>
      <c r="DR19" s="29">
        <v>53405.795679667353</v>
      </c>
      <c r="DS19" s="29">
        <v>53057.428461083335</v>
      </c>
      <c r="DT19" s="29">
        <v>56569.963363478259</v>
      </c>
      <c r="DU19" s="38">
        <v>57862.455785757571</v>
      </c>
      <c r="DV19" s="38">
        <v>61363.723252398042</v>
      </c>
      <c r="DW19" s="38">
        <v>65112.251863350779</v>
      </c>
      <c r="DX19" s="38">
        <v>68183.113333695655</v>
      </c>
      <c r="DY19" s="38">
        <v>67893.65016353887</v>
      </c>
      <c r="DZ19" s="38">
        <v>67903.819857881143</v>
      </c>
      <c r="EA19" s="38">
        <v>67829.675455913981</v>
      </c>
      <c r="EB19" s="38">
        <v>68193.366069600976</v>
      </c>
      <c r="EC19" s="38">
        <v>66996.440288751633</v>
      </c>
    </row>
    <row r="20" spans="1:133">
      <c r="A20" s="2" t="s">
        <v>18</v>
      </c>
      <c r="B20" s="16">
        <v>44294.027260557399</v>
      </c>
      <c r="C20" s="7">
        <v>45490.630470219403</v>
      </c>
      <c r="D20" s="7">
        <v>46825.698009608801</v>
      </c>
      <c r="E20" s="7">
        <v>48447</v>
      </c>
      <c r="F20" s="7">
        <v>50533.31382278481</v>
      </c>
      <c r="G20" s="7">
        <v>53613</v>
      </c>
      <c r="H20" s="7">
        <v>54147.793447134827</v>
      </c>
      <c r="I20" s="7">
        <v>57590.724589252626</v>
      </c>
      <c r="J20" s="7">
        <v>56711.922384338017</v>
      </c>
      <c r="K20" s="29">
        <v>61557.22602567944</v>
      </c>
      <c r="L20" s="29">
        <v>61433.187393321918</v>
      </c>
      <c r="M20" s="29">
        <v>62295.434498534087</v>
      </c>
      <c r="N20" s="65">
        <v>64990.700079852679</v>
      </c>
      <c r="O20" s="38">
        <v>67900.38078546543</v>
      </c>
      <c r="P20" s="38">
        <v>72703.070722845121</v>
      </c>
      <c r="Q20" s="38">
        <v>74986.756736099996</v>
      </c>
      <c r="R20" s="38">
        <v>77300.801346456676</v>
      </c>
      <c r="S20" s="38">
        <v>77205.691486159849</v>
      </c>
      <c r="T20" s="38">
        <v>77906.173074207705</v>
      </c>
      <c r="U20" s="38">
        <v>80243.720100291262</v>
      </c>
      <c r="V20" s="38">
        <v>80382.396851091471</v>
      </c>
      <c r="W20" s="38">
        <v>82533.751073948195</v>
      </c>
      <c r="X20" s="16" t="s">
        <v>29</v>
      </c>
      <c r="Y20" s="29" t="s">
        <v>29</v>
      </c>
      <c r="Z20" s="7" t="s">
        <v>29</v>
      </c>
      <c r="AA20" s="7" t="s">
        <v>29</v>
      </c>
      <c r="AB20" s="7" t="s">
        <v>29</v>
      </c>
      <c r="AC20" s="7" t="s">
        <v>29</v>
      </c>
      <c r="AD20" s="7" t="s">
        <v>29</v>
      </c>
      <c r="AE20" s="7" t="s">
        <v>29</v>
      </c>
      <c r="AF20" s="7" t="s">
        <v>29</v>
      </c>
      <c r="AG20" s="29" t="s">
        <v>29</v>
      </c>
      <c r="AH20" s="29" t="s">
        <v>29</v>
      </c>
      <c r="AI20" s="29" t="s">
        <v>29</v>
      </c>
      <c r="AJ20" s="29" t="s">
        <v>29</v>
      </c>
      <c r="AK20" s="29" t="s">
        <v>29</v>
      </c>
      <c r="AL20" s="29" t="s">
        <v>29</v>
      </c>
      <c r="AM20" s="29" t="s">
        <v>29</v>
      </c>
      <c r="AN20" s="38" t="s">
        <v>29</v>
      </c>
      <c r="AO20" s="29" t="s">
        <v>29</v>
      </c>
      <c r="AP20" s="29" t="s">
        <v>29</v>
      </c>
      <c r="AQ20" s="38" t="s">
        <v>29</v>
      </c>
      <c r="AR20" s="38" t="s">
        <v>29</v>
      </c>
      <c r="AS20" s="38" t="s">
        <v>29</v>
      </c>
      <c r="AT20" s="16">
        <v>41610.299734747998</v>
      </c>
      <c r="AU20" s="7">
        <v>41645.1516709512</v>
      </c>
      <c r="AV20" s="7">
        <v>42457.801546391798</v>
      </c>
      <c r="AW20" s="7">
        <v>44260</v>
      </c>
      <c r="AX20" s="7">
        <v>44473.490909090906</v>
      </c>
      <c r="AY20" s="7">
        <v>47510</v>
      </c>
      <c r="AZ20" s="7">
        <v>47814.955844155847</v>
      </c>
      <c r="BA20" s="7">
        <v>49269.171717171717</v>
      </c>
      <c r="BB20" s="7">
        <v>50946.158602150535</v>
      </c>
      <c r="BC20" s="29">
        <v>50831.039787798407</v>
      </c>
      <c r="BD20" s="29">
        <v>51855.555851063829</v>
      </c>
      <c r="BE20" s="29">
        <v>51729.152230971129</v>
      </c>
      <c r="BF20" s="29">
        <v>55638.857499999998</v>
      </c>
      <c r="BG20" s="38">
        <v>57027.883211678833</v>
      </c>
      <c r="BH20" s="29">
        <v>56341.240759237058</v>
      </c>
      <c r="BI20" s="29">
        <v>57948.688073164223</v>
      </c>
      <c r="BJ20" s="38">
        <v>58214.142552631587</v>
      </c>
      <c r="BK20" s="38">
        <v>58934.905489178622</v>
      </c>
      <c r="BL20" s="38">
        <v>58660.915931626121</v>
      </c>
      <c r="BM20" s="38">
        <v>58803.14567896774</v>
      </c>
      <c r="BN20" s="38">
        <v>61426.493451222508</v>
      </c>
      <c r="BO20" s="38">
        <v>63092.969941120835</v>
      </c>
      <c r="BP20" s="16">
        <v>37225.253636363603</v>
      </c>
      <c r="BQ20" s="7">
        <v>37285.872285609097</v>
      </c>
      <c r="BR20" s="7">
        <v>38061.104677480202</v>
      </c>
      <c r="BS20" s="7">
        <v>38728</v>
      </c>
      <c r="BT20" s="7">
        <v>40467.899326012528</v>
      </c>
      <c r="BU20" s="7">
        <v>42012</v>
      </c>
      <c r="BV20" s="7">
        <v>43270.801354401803</v>
      </c>
      <c r="BW20" s="7">
        <v>45025.623898073769</v>
      </c>
      <c r="BX20" s="7">
        <v>46377.225383161152</v>
      </c>
      <c r="BY20" s="29">
        <v>47979.074893101046</v>
      </c>
      <c r="BZ20" s="29">
        <v>47379.100939583332</v>
      </c>
      <c r="CA20" s="29">
        <v>48250.542913469391</v>
      </c>
      <c r="CB20" s="29">
        <v>47657.242533856202</v>
      </c>
      <c r="CC20" s="38">
        <v>49503.630416242035</v>
      </c>
      <c r="CD20" s="38" t="s">
        <v>29</v>
      </c>
      <c r="CE20" s="29" t="s">
        <v>29</v>
      </c>
      <c r="CF20" s="38" t="s">
        <v>29</v>
      </c>
      <c r="CG20" s="29" t="s">
        <v>29</v>
      </c>
      <c r="CH20" s="29" t="s">
        <v>29</v>
      </c>
      <c r="CI20" s="38" t="s">
        <v>29</v>
      </c>
      <c r="CJ20" s="38">
        <v>61726.864786600519</v>
      </c>
      <c r="CK20" s="38">
        <v>62765.564480949601</v>
      </c>
      <c r="CL20" s="16">
        <v>35033.592845750703</v>
      </c>
      <c r="CM20" s="7">
        <v>37335.315822816498</v>
      </c>
      <c r="CN20" s="7">
        <v>37043.626819374898</v>
      </c>
      <c r="CO20" s="7">
        <v>36997</v>
      </c>
      <c r="CP20" s="7">
        <v>39234.67286245487</v>
      </c>
      <c r="CQ20" s="7">
        <v>40408</v>
      </c>
      <c r="CR20" s="7">
        <v>41201.123595505618</v>
      </c>
      <c r="CS20" s="7">
        <v>41788.340141928558</v>
      </c>
      <c r="CT20" s="7">
        <v>43165.576083178566</v>
      </c>
      <c r="CU20" s="29">
        <v>44258.193257792373</v>
      </c>
      <c r="CV20" s="29">
        <v>44455.714164152865</v>
      </c>
      <c r="CW20" s="29">
        <v>44423.250154346097</v>
      </c>
      <c r="CX20" s="29">
        <v>47937.345998531382</v>
      </c>
      <c r="CY20" s="38">
        <v>50358.785279776283</v>
      </c>
      <c r="CZ20" s="38">
        <v>51488.452067827049</v>
      </c>
      <c r="DA20" s="38">
        <v>52243.520088254671</v>
      </c>
      <c r="DB20" s="38">
        <v>54049.901786951625</v>
      </c>
      <c r="DC20" s="38">
        <v>53402.211972984755</v>
      </c>
      <c r="DD20" s="38">
        <v>53598.031679351356</v>
      </c>
      <c r="DE20" s="38">
        <v>54493.498773274914</v>
      </c>
      <c r="DF20" s="38">
        <v>54581.887588950973</v>
      </c>
      <c r="DG20" s="38">
        <v>55896.426070411108</v>
      </c>
      <c r="DH20" s="16">
        <v>34078.7597951344</v>
      </c>
      <c r="DI20" s="7">
        <v>34318.267718507399</v>
      </c>
      <c r="DJ20" s="7">
        <v>35930.699421965299</v>
      </c>
      <c r="DK20" s="7">
        <v>34476</v>
      </c>
      <c r="DL20" s="7">
        <v>35814.507171737088</v>
      </c>
      <c r="DM20" s="7">
        <v>36840</v>
      </c>
      <c r="DN20" s="7">
        <v>38019.101123595508</v>
      </c>
      <c r="DO20" s="7">
        <v>40180.499868898303</v>
      </c>
      <c r="DP20" s="7">
        <v>41907.223589669418</v>
      </c>
      <c r="DQ20" s="29">
        <v>42076</v>
      </c>
      <c r="DR20" s="29">
        <v>42305.105029913044</v>
      </c>
      <c r="DS20" s="29">
        <v>42971.072098744778</v>
      </c>
      <c r="DT20" s="29">
        <v>42934.138069444445</v>
      </c>
      <c r="DU20" s="38">
        <v>39860.593680582526</v>
      </c>
      <c r="DV20" s="38">
        <v>42038.123523928567</v>
      </c>
      <c r="DW20" s="38">
        <v>43574.965441304354</v>
      </c>
      <c r="DX20" s="38">
        <v>48610.111161025641</v>
      </c>
      <c r="DY20" s="38">
        <v>48691.569074757281</v>
      </c>
      <c r="DZ20" s="38">
        <v>47440.789301869154</v>
      </c>
      <c r="EA20" s="38">
        <v>49731.536565217393</v>
      </c>
      <c r="EB20" s="38">
        <v>48434.632573595256</v>
      </c>
      <c r="EC20" s="38">
        <v>50442.419976634206</v>
      </c>
    </row>
    <row r="21" spans="1:133">
      <c r="A21" s="2" t="s">
        <v>19</v>
      </c>
      <c r="B21" s="16">
        <v>46690.186453772898</v>
      </c>
      <c r="C21" s="7">
        <v>47487.036574643898</v>
      </c>
      <c r="D21" s="7">
        <v>51438.4105658353</v>
      </c>
      <c r="E21" s="7">
        <v>53366</v>
      </c>
      <c r="F21" s="7">
        <v>54748.442642996109</v>
      </c>
      <c r="G21" s="7">
        <v>56288</v>
      </c>
      <c r="H21" s="7">
        <v>59181.54751210937</v>
      </c>
      <c r="I21" s="7">
        <v>62511.224818880306</v>
      </c>
      <c r="J21" s="7">
        <v>64344.275679823455</v>
      </c>
      <c r="K21" s="29">
        <v>66776.518032089079</v>
      </c>
      <c r="L21" s="29">
        <v>68353.004951826268</v>
      </c>
      <c r="M21" s="29">
        <v>69659.815526166378</v>
      </c>
      <c r="N21" s="65">
        <v>71419.285846881612</v>
      </c>
      <c r="O21" s="38">
        <v>72742.503148282194</v>
      </c>
      <c r="P21" s="38">
        <v>74559.200825638472</v>
      </c>
      <c r="Q21" s="38">
        <v>77078.538397481534</v>
      </c>
      <c r="R21" s="38">
        <v>77928.518286013088</v>
      </c>
      <c r="S21" s="38">
        <v>78863.153531941934</v>
      </c>
      <c r="T21" s="38">
        <v>79769.244417559661</v>
      </c>
      <c r="U21" s="38">
        <v>81865.746603031657</v>
      </c>
      <c r="V21" s="38">
        <v>86600.192050118145</v>
      </c>
      <c r="W21" s="38">
        <v>87263.00912457268</v>
      </c>
      <c r="X21" s="16">
        <v>46307.985708145301</v>
      </c>
      <c r="Y21" s="29">
        <v>46594.572239246401</v>
      </c>
      <c r="Z21" s="7">
        <v>49313.553931957598</v>
      </c>
      <c r="AA21" s="7">
        <v>51283</v>
      </c>
      <c r="AB21" s="7">
        <v>53064.015843737026</v>
      </c>
      <c r="AC21" s="7">
        <v>54596</v>
      </c>
      <c r="AD21" s="7">
        <v>56189.927873456123</v>
      </c>
      <c r="AE21" s="7">
        <v>60474.810850673792</v>
      </c>
      <c r="AF21" s="7" t="s">
        <v>29</v>
      </c>
      <c r="AG21" s="29" t="s">
        <v>29</v>
      </c>
      <c r="AH21" s="29" t="s">
        <v>29</v>
      </c>
      <c r="AI21" s="29" t="s">
        <v>29</v>
      </c>
      <c r="AJ21" s="29" t="s">
        <v>29</v>
      </c>
      <c r="AK21" s="29" t="s">
        <v>29</v>
      </c>
      <c r="AL21" s="29" t="s">
        <v>29</v>
      </c>
      <c r="AM21" s="29" t="s">
        <v>29</v>
      </c>
      <c r="AN21" s="38" t="s">
        <v>29</v>
      </c>
      <c r="AO21" s="29" t="s">
        <v>29</v>
      </c>
      <c r="AP21" s="29" t="s">
        <v>29</v>
      </c>
      <c r="AQ21" s="38" t="s">
        <v>29</v>
      </c>
      <c r="AR21" s="38" t="s">
        <v>29</v>
      </c>
      <c r="AS21" s="38" t="s">
        <v>29</v>
      </c>
      <c r="AT21" s="16">
        <v>37632.261044176703</v>
      </c>
      <c r="AU21" s="7">
        <v>37765.396694214898</v>
      </c>
      <c r="AV21" s="7">
        <v>39634.935118823101</v>
      </c>
      <c r="AW21" s="7">
        <v>41512</v>
      </c>
      <c r="AX21" s="7">
        <v>42655.132747355368</v>
      </c>
      <c r="AY21" s="7">
        <v>43090</v>
      </c>
      <c r="AZ21" s="7">
        <v>44250.152436033059</v>
      </c>
      <c r="BA21" s="7">
        <v>45440.674711370964</v>
      </c>
      <c r="BB21" s="7">
        <v>46908.60768276923</v>
      </c>
      <c r="BC21" s="29">
        <v>47632.447604156863</v>
      </c>
      <c r="BD21" s="29">
        <v>50564.534455419845</v>
      </c>
      <c r="BE21" s="29">
        <v>51394.993307925928</v>
      </c>
      <c r="BF21" s="29">
        <v>54242.71192651341</v>
      </c>
      <c r="BG21" s="38">
        <v>57862.957958718951</v>
      </c>
      <c r="BH21" s="29">
        <v>59894.036243199997</v>
      </c>
      <c r="BI21" s="29">
        <v>61810.297400256088</v>
      </c>
      <c r="BJ21" s="38">
        <v>63308.715685356699</v>
      </c>
      <c r="BK21" s="38">
        <v>64181.644217113666</v>
      </c>
      <c r="BL21" s="38">
        <v>63806.403644221107</v>
      </c>
      <c r="BM21" s="38">
        <v>64811.943115241644</v>
      </c>
      <c r="BN21" s="38">
        <v>68302.726350003883</v>
      </c>
      <c r="BO21" s="38">
        <v>68971.21723654955</v>
      </c>
      <c r="BP21" s="16" t="s">
        <v>29</v>
      </c>
      <c r="BQ21" s="7" t="s">
        <v>29</v>
      </c>
      <c r="BR21" s="7" t="s">
        <v>29</v>
      </c>
      <c r="BS21" s="7">
        <v>40905</v>
      </c>
      <c r="BT21" s="7">
        <v>43676.031180154139</v>
      </c>
      <c r="BU21" s="7">
        <v>43803</v>
      </c>
      <c r="BV21" s="7">
        <v>45661.543056715862</v>
      </c>
      <c r="BW21" s="7">
        <v>48167.810166583185</v>
      </c>
      <c r="BX21" s="7">
        <v>50893.3376982548</v>
      </c>
      <c r="BY21" s="29">
        <v>52199.895984827584</v>
      </c>
      <c r="BZ21" s="29">
        <v>52968.91962768972</v>
      </c>
      <c r="CA21" s="29">
        <v>53810.571895080902</v>
      </c>
      <c r="CB21" s="29">
        <v>57026.387500977915</v>
      </c>
      <c r="CC21" s="38">
        <v>66151.881295541403</v>
      </c>
      <c r="CD21" s="29">
        <v>65605.069891533756</v>
      </c>
      <c r="CE21" s="29">
        <v>67332.144011976037</v>
      </c>
      <c r="CF21" s="38">
        <v>66964.1959699422</v>
      </c>
      <c r="CG21" s="38">
        <v>68583.118604651172</v>
      </c>
      <c r="CH21" s="38">
        <v>68333.49647058823</v>
      </c>
      <c r="CI21" s="38">
        <v>70387.913449438201</v>
      </c>
      <c r="CJ21" s="38" t="s">
        <v>29</v>
      </c>
      <c r="CK21" s="38" t="s">
        <v>29</v>
      </c>
      <c r="CL21" s="16">
        <v>37752.775839200098</v>
      </c>
      <c r="CM21" s="7">
        <v>37804.909806728698</v>
      </c>
      <c r="CN21" s="7">
        <v>39605.791384366501</v>
      </c>
      <c r="CO21" s="7">
        <v>41054</v>
      </c>
      <c r="CP21" s="7">
        <v>41870.455111116622</v>
      </c>
      <c r="CQ21" s="7">
        <v>44124</v>
      </c>
      <c r="CR21" s="7">
        <v>44558.295388253966</v>
      </c>
      <c r="CS21" s="7">
        <v>45724.920526914895</v>
      </c>
      <c r="CT21" s="7">
        <v>47916.861315671347</v>
      </c>
      <c r="CU21" s="29">
        <v>48664.671710368857</v>
      </c>
      <c r="CV21" s="29">
        <v>49227.263448693877</v>
      </c>
      <c r="CW21" s="29">
        <v>48529.042893987476</v>
      </c>
      <c r="CX21" s="29">
        <v>51629.288169539075</v>
      </c>
      <c r="CY21" s="38">
        <v>53199.163126599997</v>
      </c>
      <c r="CZ21" s="29">
        <v>54979.53847055979</v>
      </c>
      <c r="DA21" s="29">
        <v>58180.172558139522</v>
      </c>
      <c r="DB21" s="38">
        <v>58264.744280373823</v>
      </c>
      <c r="DC21" s="38">
        <v>60555.275367429334</v>
      </c>
      <c r="DD21" s="38">
        <v>60257.635737696342</v>
      </c>
      <c r="DE21" s="38">
        <v>61250.42840599738</v>
      </c>
      <c r="DF21" s="38">
        <v>62603.945264510396</v>
      </c>
      <c r="DG21" s="38">
        <v>63269.261165977383</v>
      </c>
      <c r="DH21" s="16">
        <v>36187.653352611604</v>
      </c>
      <c r="DI21" s="7">
        <v>36321.144331763899</v>
      </c>
      <c r="DJ21" s="7">
        <v>38602.727786338</v>
      </c>
      <c r="DK21" s="7">
        <v>40841</v>
      </c>
      <c r="DL21" s="7">
        <v>42215.454977719623</v>
      </c>
      <c r="DM21" s="7">
        <v>43231</v>
      </c>
      <c r="DN21" s="7">
        <v>44410.83750799283</v>
      </c>
      <c r="DO21" s="7">
        <v>45883.810836714292</v>
      </c>
      <c r="DP21" s="7">
        <v>47578.388535296705</v>
      </c>
      <c r="DQ21" s="29">
        <v>42936</v>
      </c>
      <c r="DR21" s="29">
        <v>48808.718895823295</v>
      </c>
      <c r="DS21" s="29">
        <v>48778.500722797733</v>
      </c>
      <c r="DT21" s="29">
        <v>51522.939516801467</v>
      </c>
      <c r="DU21" s="38">
        <v>54216.477400534764</v>
      </c>
      <c r="DV21" s="29">
        <v>53743.543970523249</v>
      </c>
      <c r="DW21" s="29">
        <v>54925.318618539335</v>
      </c>
      <c r="DX21" s="38">
        <v>55216.08050027398</v>
      </c>
      <c r="DY21" s="38">
        <v>54236.405330785557</v>
      </c>
      <c r="DZ21" s="38">
        <v>54216.326866173753</v>
      </c>
      <c r="EA21" s="38">
        <v>54081.923882162162</v>
      </c>
      <c r="EB21" s="38">
        <v>54720.885198312099</v>
      </c>
      <c r="EC21" s="38">
        <v>54538.43086865505</v>
      </c>
    </row>
    <row r="22" spans="1:133">
      <c r="A22" s="2" t="s">
        <v>20</v>
      </c>
      <c r="B22" s="16">
        <v>47430.873892353098</v>
      </c>
      <c r="C22" s="7">
        <v>50489.855934232597</v>
      </c>
      <c r="D22" s="7">
        <v>55722.926634768701</v>
      </c>
      <c r="E22" s="7">
        <v>54512</v>
      </c>
      <c r="F22" s="7">
        <v>56866.382962506716</v>
      </c>
      <c r="G22" s="7">
        <v>57210</v>
      </c>
      <c r="H22" s="7">
        <v>59286.103741963772</v>
      </c>
      <c r="I22" s="7">
        <v>60771.784344260472</v>
      </c>
      <c r="J22" s="7">
        <v>63840.551048040295</v>
      </c>
      <c r="K22" s="29">
        <v>65572.693720818599</v>
      </c>
      <c r="L22" s="29">
        <v>66026.991457024298</v>
      </c>
      <c r="M22" s="29">
        <v>68437.700835593903</v>
      </c>
      <c r="N22" s="65">
        <v>69788.23512160161</v>
      </c>
      <c r="O22" s="38">
        <v>71339.813307514531</v>
      </c>
      <c r="P22" s="38">
        <v>72531.080691812429</v>
      </c>
      <c r="Q22" s="38">
        <v>76985.24646091371</v>
      </c>
      <c r="R22" s="38">
        <v>75941.606998987336</v>
      </c>
      <c r="S22" s="38">
        <v>77017.774593491864</v>
      </c>
      <c r="T22" s="38">
        <v>77389.687229785515</v>
      </c>
      <c r="U22" s="38">
        <v>80524.576131899652</v>
      </c>
      <c r="V22" s="38">
        <v>82375.093674370757</v>
      </c>
      <c r="W22" s="38">
        <v>84366.17459352802</v>
      </c>
      <c r="X22" s="16">
        <v>43207.611514331402</v>
      </c>
      <c r="Y22" s="29">
        <v>46575.283555779402</v>
      </c>
      <c r="Z22" s="7">
        <v>49482.665828242898</v>
      </c>
      <c r="AA22" s="7">
        <v>49077</v>
      </c>
      <c r="AB22" s="7">
        <v>49980.823992408164</v>
      </c>
      <c r="AC22" s="7">
        <v>50469</v>
      </c>
      <c r="AD22" s="7">
        <v>44937.0364917232</v>
      </c>
      <c r="AE22" s="7">
        <v>52726.467925221805</v>
      </c>
      <c r="AF22" s="7">
        <v>52134.559801604279</v>
      </c>
      <c r="AG22" s="29">
        <v>55182.686963890214</v>
      </c>
      <c r="AH22" s="29">
        <v>58295.975531477838</v>
      </c>
      <c r="AI22" s="29">
        <v>58015.875523976472</v>
      </c>
      <c r="AJ22" s="38">
        <v>59772.147653341242</v>
      </c>
      <c r="AK22" s="38">
        <v>63849.587434295776</v>
      </c>
      <c r="AL22" s="38">
        <v>68039.483853844315</v>
      </c>
      <c r="AM22" s="38">
        <v>69100.228967741947</v>
      </c>
      <c r="AN22" s="38">
        <v>70481.488426848693</v>
      </c>
      <c r="AO22" s="29" t="s">
        <v>29</v>
      </c>
      <c r="AP22" s="29">
        <v>57832.35075971223</v>
      </c>
      <c r="AQ22" s="38">
        <v>57626.099739088735</v>
      </c>
      <c r="AR22" s="38">
        <v>60895.829187407959</v>
      </c>
      <c r="AS22" s="38">
        <v>64050.803773367385</v>
      </c>
      <c r="AT22" s="16">
        <v>39839.696120817302</v>
      </c>
      <c r="AU22" s="7">
        <v>41788.602028601999</v>
      </c>
      <c r="AV22" s="7">
        <v>43562.907184155498</v>
      </c>
      <c r="AW22" s="7">
        <v>43373</v>
      </c>
      <c r="AX22" s="7">
        <v>45007.895261279227</v>
      </c>
      <c r="AY22" s="7">
        <v>46275</v>
      </c>
      <c r="AZ22" s="7">
        <v>47284.317127825139</v>
      </c>
      <c r="BA22" s="7">
        <v>47846.528106145553</v>
      </c>
      <c r="BB22" s="7">
        <v>49616.151348750653</v>
      </c>
      <c r="BC22" s="29">
        <v>51701.878314376707</v>
      </c>
      <c r="BD22" s="29">
        <v>51871.23319460651</v>
      </c>
      <c r="BE22" s="29">
        <v>53571.044390133473</v>
      </c>
      <c r="BF22" s="38">
        <v>55447.281063123126</v>
      </c>
      <c r="BG22" s="38">
        <v>55986.576970241542</v>
      </c>
      <c r="BH22" s="38">
        <v>57667.652331946694</v>
      </c>
      <c r="BI22" s="38">
        <v>60217.558091342187</v>
      </c>
      <c r="BJ22" s="38">
        <v>60944.418794505487</v>
      </c>
      <c r="BK22" s="38">
        <v>60051.000085348998</v>
      </c>
      <c r="BL22" s="38">
        <v>59822.223622908517</v>
      </c>
      <c r="BM22" s="38">
        <v>64255.395690685684</v>
      </c>
      <c r="BN22" s="38">
        <v>62153.619262800952</v>
      </c>
      <c r="BO22" s="38">
        <v>63674.828203122925</v>
      </c>
      <c r="BP22" s="16">
        <v>40206.613769583302</v>
      </c>
      <c r="BQ22" s="7">
        <v>42507.795148797399</v>
      </c>
      <c r="BR22" s="7">
        <v>45109.2102087249</v>
      </c>
      <c r="BS22" s="7">
        <v>45372</v>
      </c>
      <c r="BT22" s="7">
        <v>46590.007539956801</v>
      </c>
      <c r="BU22" s="7">
        <v>45990</v>
      </c>
      <c r="BV22" s="7">
        <v>47284.317127825139</v>
      </c>
      <c r="BW22" s="7">
        <v>48153.736046553553</v>
      </c>
      <c r="BX22" s="7">
        <v>48330.752240919173</v>
      </c>
      <c r="BY22" s="29">
        <v>50937.323127507785</v>
      </c>
      <c r="BZ22" s="29">
        <v>53510.994047874992</v>
      </c>
      <c r="CA22" s="29">
        <v>54481.974594478321</v>
      </c>
      <c r="CB22" s="29">
        <v>55836.484345741337</v>
      </c>
      <c r="CC22" s="38">
        <v>56448.578829537044</v>
      </c>
      <c r="CD22" s="38">
        <v>57056.666592312315</v>
      </c>
      <c r="CE22" s="38">
        <v>59536.759969650986</v>
      </c>
      <c r="CF22" s="38">
        <v>59452.506424477622</v>
      </c>
      <c r="CG22" s="29" t="s">
        <v>29</v>
      </c>
      <c r="CH22" s="29" t="s">
        <v>29</v>
      </c>
      <c r="CI22" s="38" t="s">
        <v>29</v>
      </c>
      <c r="CJ22" s="38" t="s">
        <v>29</v>
      </c>
      <c r="CK22" s="38" t="s">
        <v>29</v>
      </c>
      <c r="CL22" s="16">
        <v>38323.885844748896</v>
      </c>
      <c r="CM22" s="7">
        <v>42087.543434343403</v>
      </c>
      <c r="CN22" s="7">
        <v>44887.934141414102</v>
      </c>
      <c r="CO22" s="7">
        <v>44600</v>
      </c>
      <c r="CP22" s="7">
        <v>46718.961328195117</v>
      </c>
      <c r="CQ22" s="7">
        <v>44964</v>
      </c>
      <c r="CR22" s="7">
        <v>45146.595247543861</v>
      </c>
      <c r="CS22" s="7">
        <v>47180.457026371681</v>
      </c>
      <c r="CT22" s="7">
        <v>49155.387196714968</v>
      </c>
      <c r="CU22" s="29">
        <v>49831.324530857142</v>
      </c>
      <c r="CV22" s="29">
        <v>48452.743196460899</v>
      </c>
      <c r="CW22" s="29">
        <v>50368.209804166661</v>
      </c>
      <c r="CX22" s="29">
        <v>51592.94361744856</v>
      </c>
      <c r="CY22" s="38">
        <v>53741.422164176707</v>
      </c>
      <c r="CZ22" s="38">
        <v>55269.773411221366</v>
      </c>
      <c r="DA22" s="38">
        <v>57635.735367547168</v>
      </c>
      <c r="DB22" s="38">
        <v>55503.5428119403</v>
      </c>
      <c r="DC22" s="38">
        <v>57167.812954014604</v>
      </c>
      <c r="DD22" s="38">
        <v>57751.886990647479</v>
      </c>
      <c r="DE22" s="38">
        <v>60109.593361029416</v>
      </c>
      <c r="DF22" s="38">
        <v>55988.558139109344</v>
      </c>
      <c r="DG22" s="38">
        <v>61726.849045990522</v>
      </c>
      <c r="DH22" s="16" t="s">
        <v>29</v>
      </c>
      <c r="DI22" s="7" t="s">
        <v>29</v>
      </c>
      <c r="DJ22" s="7" t="s">
        <v>29</v>
      </c>
      <c r="DK22" s="7" t="s">
        <v>29</v>
      </c>
      <c r="DL22" s="7" t="s">
        <v>29</v>
      </c>
      <c r="DM22" s="7" t="s">
        <v>29</v>
      </c>
      <c r="DN22" s="7" t="s">
        <v>29</v>
      </c>
      <c r="DO22" s="7" t="s">
        <v>29</v>
      </c>
      <c r="DP22" s="7" t="s">
        <v>29</v>
      </c>
      <c r="DQ22" s="29" t="s">
        <v>29</v>
      </c>
      <c r="DR22" s="29" t="s">
        <v>29</v>
      </c>
      <c r="DS22" s="29" t="s">
        <v>29</v>
      </c>
      <c r="DT22" s="29" t="s">
        <v>29</v>
      </c>
      <c r="DU22" s="29" t="s">
        <v>29</v>
      </c>
      <c r="DV22" s="29" t="s">
        <v>29</v>
      </c>
      <c r="DW22" s="29" t="s">
        <v>29</v>
      </c>
      <c r="DX22" s="38" t="s">
        <v>29</v>
      </c>
      <c r="DY22" s="29" t="s">
        <v>29</v>
      </c>
      <c r="DZ22" s="29" t="s">
        <v>29</v>
      </c>
      <c r="EA22" s="38" t="s">
        <v>29</v>
      </c>
      <c r="EB22" s="38" t="s">
        <v>29</v>
      </c>
      <c r="EC22" s="38" t="s">
        <v>29</v>
      </c>
    </row>
    <row r="23" spans="1:133">
      <c r="A23" s="2" t="s">
        <v>21</v>
      </c>
      <c r="B23" s="16">
        <v>49419.0219711237</v>
      </c>
      <c r="C23" s="7">
        <v>51368.087112918402</v>
      </c>
      <c r="D23" s="7">
        <v>52282.728715048703</v>
      </c>
      <c r="E23" s="7">
        <v>54115</v>
      </c>
      <c r="F23" s="7">
        <v>57218.115599121178</v>
      </c>
      <c r="G23" s="7">
        <v>58807</v>
      </c>
      <c r="H23" s="7">
        <v>61348.091166157108</v>
      </c>
      <c r="I23" s="7">
        <v>64577.860292363403</v>
      </c>
      <c r="J23" s="7">
        <v>65153.44113029827</v>
      </c>
      <c r="K23" s="29">
        <v>69060.273326579278</v>
      </c>
      <c r="L23" s="29">
        <v>71021.110787679834</v>
      </c>
      <c r="M23" s="29">
        <v>72288.218323571418</v>
      </c>
      <c r="N23" s="65">
        <v>74234.967344264296</v>
      </c>
      <c r="O23" s="38">
        <v>77452.613866705084</v>
      </c>
      <c r="P23" s="38">
        <v>78331.580449235436</v>
      </c>
      <c r="Q23" s="38">
        <v>83661.667140739824</v>
      </c>
      <c r="R23" s="38">
        <v>84940.809924009183</v>
      </c>
      <c r="S23" s="38">
        <v>87134.146502431191</v>
      </c>
      <c r="T23" s="38">
        <v>96648.160213169424</v>
      </c>
      <c r="U23" s="38">
        <v>90197.027768754284</v>
      </c>
      <c r="V23" s="38">
        <v>91638.825877971263</v>
      </c>
      <c r="W23" s="38">
        <v>92028.082798998541</v>
      </c>
      <c r="X23" s="16">
        <v>46518.575794621</v>
      </c>
      <c r="Y23" s="29">
        <v>48081.7595092025</v>
      </c>
      <c r="Z23" s="7">
        <v>48523.265569917698</v>
      </c>
      <c r="AA23" s="7">
        <v>49188</v>
      </c>
      <c r="AB23" s="7">
        <v>49604.454700854702</v>
      </c>
      <c r="AC23" s="7">
        <v>51796</v>
      </c>
      <c r="AD23" s="7">
        <v>51977.840122982321</v>
      </c>
      <c r="AE23" s="7">
        <v>55432.223520249223</v>
      </c>
      <c r="AF23" s="7">
        <v>57789.057838660578</v>
      </c>
      <c r="AG23" s="29">
        <v>60326.980945121948</v>
      </c>
      <c r="AH23" s="29">
        <v>62988.463057790781</v>
      </c>
      <c r="AI23" s="29">
        <v>61033.582487309643</v>
      </c>
      <c r="AJ23" s="38">
        <v>66517.441022280473</v>
      </c>
      <c r="AK23" s="38">
        <v>67794.820968730841</v>
      </c>
      <c r="AL23" s="38">
        <v>71006.171650170305</v>
      </c>
      <c r="AM23" s="38">
        <v>66878.212171052626</v>
      </c>
      <c r="AN23" s="38">
        <v>64361.888066604995</v>
      </c>
      <c r="AO23" s="38">
        <v>71913.133333333331</v>
      </c>
      <c r="AP23" s="38">
        <v>85052.27643115008</v>
      </c>
      <c r="AQ23" s="38">
        <v>69184.923785166247</v>
      </c>
      <c r="AR23" s="38">
        <v>74822.090858104333</v>
      </c>
      <c r="AS23" s="38">
        <v>76187.220652173914</v>
      </c>
      <c r="AT23" s="16">
        <v>37630.662819455902</v>
      </c>
      <c r="AU23" s="7">
        <v>39538.342322643301</v>
      </c>
      <c r="AV23" s="7">
        <v>40195.462601826701</v>
      </c>
      <c r="AW23" s="7">
        <v>41641</v>
      </c>
      <c r="AX23" s="7">
        <v>42836.773692551506</v>
      </c>
      <c r="AY23" s="7">
        <v>43957</v>
      </c>
      <c r="AZ23" s="7">
        <v>45507.092674642408</v>
      </c>
      <c r="BA23" s="7">
        <v>47348.816585381399</v>
      </c>
      <c r="BB23" s="7">
        <v>49107.979797979795</v>
      </c>
      <c r="BC23" s="29">
        <v>51842.082685707108</v>
      </c>
      <c r="BD23" s="29">
        <v>53219.809163472346</v>
      </c>
      <c r="BE23" s="29">
        <v>53839.96468377491</v>
      </c>
      <c r="BF23" s="38">
        <v>56667.408703483445</v>
      </c>
      <c r="BG23" s="38">
        <v>58884.76327936256</v>
      </c>
      <c r="BH23" s="38">
        <v>60132.927266875973</v>
      </c>
      <c r="BI23" s="38">
        <v>61879.685283836247</v>
      </c>
      <c r="BJ23" s="38">
        <v>63989.878731025194</v>
      </c>
      <c r="BK23" s="38">
        <v>63656.897633920511</v>
      </c>
      <c r="BL23" s="38">
        <v>70889.620746171247</v>
      </c>
      <c r="BM23" s="38">
        <v>64130.952037511772</v>
      </c>
      <c r="BN23" s="38">
        <v>63748.167762035577</v>
      </c>
      <c r="BO23" s="38">
        <v>66417.565100356936</v>
      </c>
      <c r="BP23" s="16">
        <v>36324.777385159003</v>
      </c>
      <c r="BQ23" s="7">
        <v>38077.640677966097</v>
      </c>
      <c r="BR23" s="7">
        <v>38928.554767533496</v>
      </c>
      <c r="BS23" s="7">
        <v>39763</v>
      </c>
      <c r="BT23" s="7">
        <v>40864.521853146856</v>
      </c>
      <c r="BU23" s="7">
        <v>41979</v>
      </c>
      <c r="BV23" s="7">
        <v>42984.973973898304</v>
      </c>
      <c r="BW23" s="7">
        <v>44404.631388982576</v>
      </c>
      <c r="BX23" s="7">
        <v>46135.95</v>
      </c>
      <c r="BY23" s="29">
        <v>47968.187360768243</v>
      </c>
      <c r="BZ23" s="29">
        <v>50877.871679601449</v>
      </c>
      <c r="CA23" s="29">
        <v>51150.974681993124</v>
      </c>
      <c r="CB23" s="29">
        <v>53482.803619162783</v>
      </c>
      <c r="CC23" s="38">
        <v>54872.525541796764</v>
      </c>
      <c r="CD23" s="38">
        <v>55878.686001058501</v>
      </c>
      <c r="CE23" s="38">
        <v>58128.677733607685</v>
      </c>
      <c r="CF23" s="38">
        <v>60193.291450464807</v>
      </c>
      <c r="CG23" s="38">
        <v>67800.679385416661</v>
      </c>
      <c r="CH23" s="38">
        <v>76864.177408988762</v>
      </c>
      <c r="CI23" s="38">
        <v>72600.916032124354</v>
      </c>
      <c r="CJ23" s="38">
        <v>72012.182706927473</v>
      </c>
      <c r="CK23" s="38">
        <v>72505.789244513464</v>
      </c>
      <c r="CL23" s="16">
        <v>40127.619047619002</v>
      </c>
      <c r="CM23" s="7">
        <v>36850.4418604651</v>
      </c>
      <c r="CN23" s="7">
        <v>37535.984848484797</v>
      </c>
      <c r="CO23" s="7">
        <v>40213</v>
      </c>
      <c r="CP23" s="7">
        <v>38778.543778801846</v>
      </c>
      <c r="CQ23" s="7">
        <v>43139</v>
      </c>
      <c r="CR23" s="7">
        <v>43511.170384324316</v>
      </c>
      <c r="CS23" s="7">
        <v>52346.169902352944</v>
      </c>
      <c r="CT23" s="7">
        <v>53242.931818181816</v>
      </c>
      <c r="CU23" s="29">
        <v>57859.370605106385</v>
      </c>
      <c r="CV23" s="29">
        <v>57710.610369253736</v>
      </c>
      <c r="CW23" s="29">
        <v>59957.434716764707</v>
      </c>
      <c r="CX23" s="29">
        <v>61871.295758055552</v>
      </c>
      <c r="CY23" s="38">
        <v>67042.433844594605</v>
      </c>
      <c r="CZ23" s="38">
        <v>57257.70173464089</v>
      </c>
      <c r="DA23" s="38">
        <v>61867.427886740334</v>
      </c>
      <c r="DB23" s="38">
        <v>64920.39341897019</v>
      </c>
      <c r="DC23" s="38">
        <v>62441.159568965515</v>
      </c>
      <c r="DD23" s="38">
        <v>74606.685854639174</v>
      </c>
      <c r="DE23" s="38">
        <v>64633.042238187707</v>
      </c>
      <c r="DF23" s="38">
        <v>62544.753924080367</v>
      </c>
      <c r="DG23" s="38">
        <v>65554.016059547226</v>
      </c>
      <c r="DH23" s="16">
        <v>34906.111111111102</v>
      </c>
      <c r="DI23" s="7">
        <v>37341.662037037</v>
      </c>
      <c r="DJ23" s="7">
        <v>36691.579617834403</v>
      </c>
      <c r="DK23" s="7">
        <v>38166</v>
      </c>
      <c r="DL23" s="7">
        <v>39376.479452054795</v>
      </c>
      <c r="DM23" s="7">
        <v>41425</v>
      </c>
      <c r="DN23" s="7">
        <v>42076.814582761501</v>
      </c>
      <c r="DO23" s="7">
        <v>44882.015995772359</v>
      </c>
      <c r="DP23" s="7">
        <v>45176.517587939699</v>
      </c>
      <c r="DQ23" s="29">
        <v>44929</v>
      </c>
      <c r="DR23" s="29">
        <v>51317.520407055214</v>
      </c>
      <c r="DS23" s="29">
        <v>51455.783567129336</v>
      </c>
      <c r="DT23" s="29">
        <v>54477.222022553186</v>
      </c>
      <c r="DU23" s="38">
        <v>55869.136131008643</v>
      </c>
      <c r="DV23" s="38">
        <v>60602.740787228919</v>
      </c>
      <c r="DW23" s="38">
        <v>62539.624874157307</v>
      </c>
      <c r="DX23" s="38">
        <v>61819.545918279575</v>
      </c>
      <c r="DY23" s="38">
        <v>67833.889730526309</v>
      </c>
      <c r="DZ23" s="38">
        <v>75975.039992500009</v>
      </c>
      <c r="EA23" s="38">
        <v>62223.550136993705</v>
      </c>
      <c r="EB23" s="38">
        <v>71465.193196694265</v>
      </c>
      <c r="EC23" s="38" t="s">
        <v>29</v>
      </c>
    </row>
    <row r="24" spans="1:133">
      <c r="A24" s="2" t="s">
        <v>22</v>
      </c>
      <c r="B24" s="16">
        <v>53727.348491683297</v>
      </c>
      <c r="C24" s="7">
        <v>54456.469721586298</v>
      </c>
      <c r="D24" s="7">
        <v>56314.843456991402</v>
      </c>
      <c r="E24" s="7">
        <v>58320</v>
      </c>
      <c r="F24" s="7">
        <v>59470.159476444263</v>
      </c>
      <c r="G24" s="7">
        <v>62660</v>
      </c>
      <c r="H24" s="7">
        <v>65584.369239108506</v>
      </c>
      <c r="I24" s="7">
        <v>68890.933279490782</v>
      </c>
      <c r="J24" s="7">
        <v>75218.878179398162</v>
      </c>
      <c r="K24" s="29">
        <v>76549.797933796333</v>
      </c>
      <c r="L24" s="29">
        <v>77026.677241979691</v>
      </c>
      <c r="M24" s="29">
        <v>78849.851045208881</v>
      </c>
      <c r="N24" s="65">
        <v>81928.478732696662</v>
      </c>
      <c r="O24" s="38">
        <v>87690.634055513408</v>
      </c>
      <c r="P24" s="38">
        <v>90957.394374827039</v>
      </c>
      <c r="Q24" s="38">
        <v>94529.32817955171</v>
      </c>
      <c r="R24" s="38">
        <v>92777.492960151387</v>
      </c>
      <c r="S24" s="38">
        <v>90193.862815430271</v>
      </c>
      <c r="T24" s="38">
        <v>90662.896214982669</v>
      </c>
      <c r="U24" s="38">
        <v>93547.305062545143</v>
      </c>
      <c r="V24" s="38">
        <v>90208.645828011038</v>
      </c>
      <c r="W24" s="38">
        <v>94863.963748501032</v>
      </c>
      <c r="X24" s="16">
        <v>48909.849947752897</v>
      </c>
      <c r="Y24" s="29">
        <v>50035.175767067703</v>
      </c>
      <c r="Z24" s="7">
        <v>51492.699189007297</v>
      </c>
      <c r="AA24" s="7">
        <v>53492</v>
      </c>
      <c r="AB24" s="7">
        <v>55102.166099517512</v>
      </c>
      <c r="AC24" s="7">
        <v>57105</v>
      </c>
      <c r="AD24" s="7">
        <v>60517.851652006022</v>
      </c>
      <c r="AE24" s="7">
        <v>63994.898454812348</v>
      </c>
      <c r="AF24" s="7">
        <v>68420.864900810411</v>
      </c>
      <c r="AG24" s="29">
        <v>68030.071541087411</v>
      </c>
      <c r="AH24" s="29">
        <v>68470.76254002827</v>
      </c>
      <c r="AI24" s="29">
        <v>69860.300968050142</v>
      </c>
      <c r="AJ24" s="38">
        <v>72166.152869207857</v>
      </c>
      <c r="AK24" s="38">
        <v>74960.475524772148</v>
      </c>
      <c r="AL24" s="38">
        <v>78412.348036312018</v>
      </c>
      <c r="AM24" s="38">
        <v>80236.886283060114</v>
      </c>
      <c r="AN24" s="38">
        <v>77855.810004985469</v>
      </c>
      <c r="AO24" s="38">
        <v>78891.825942071388</v>
      </c>
      <c r="AP24" s="38">
        <v>77444.275890813951</v>
      </c>
      <c r="AQ24" s="38">
        <v>79901.827954519293</v>
      </c>
      <c r="AR24" s="38">
        <v>74552.878896825481</v>
      </c>
      <c r="AS24" s="38">
        <v>80308.227297901554</v>
      </c>
      <c r="AT24" s="16">
        <v>43301.114910887103</v>
      </c>
      <c r="AU24" s="7">
        <v>44086.914280601297</v>
      </c>
      <c r="AV24" s="7">
        <v>45746.532342657301</v>
      </c>
      <c r="AW24" s="7">
        <v>47533</v>
      </c>
      <c r="AX24" s="7">
        <v>46348.945376391304</v>
      </c>
      <c r="AY24" s="7">
        <v>48251</v>
      </c>
      <c r="AZ24" s="7">
        <v>50308.011161692462</v>
      </c>
      <c r="BA24" s="7">
        <v>53568.012804618469</v>
      </c>
      <c r="BB24" s="7">
        <v>56015.771698521407</v>
      </c>
      <c r="BC24" s="29">
        <v>55154.725903614461</v>
      </c>
      <c r="BD24" s="29">
        <v>55807.736107157703</v>
      </c>
      <c r="BE24" s="29">
        <v>55435.252979131255</v>
      </c>
      <c r="BF24" s="38">
        <v>57623.294269176469</v>
      </c>
      <c r="BG24" s="38">
        <v>59082.659743824341</v>
      </c>
      <c r="BH24" s="38">
        <v>62487.351125123561</v>
      </c>
      <c r="BI24" s="38">
        <v>66060.213931734615</v>
      </c>
      <c r="BJ24" s="38">
        <v>66551.626137085579</v>
      </c>
      <c r="BK24" s="38">
        <v>67412.517019897947</v>
      </c>
      <c r="BL24" s="38">
        <v>67240.761729702121</v>
      </c>
      <c r="BM24" s="38">
        <v>68374.257849915681</v>
      </c>
      <c r="BN24" s="38">
        <v>63416.053619656348</v>
      </c>
      <c r="BO24" s="38">
        <v>71095.577853590949</v>
      </c>
      <c r="BP24" s="16">
        <v>40303.988750767297</v>
      </c>
      <c r="BQ24" s="7">
        <v>40276.472892187201</v>
      </c>
      <c r="BR24" s="7">
        <v>42213.284634499898</v>
      </c>
      <c r="BS24" s="7">
        <v>43661</v>
      </c>
      <c r="BT24" s="7">
        <v>43875.168287800829</v>
      </c>
      <c r="BU24" s="7">
        <v>45801</v>
      </c>
      <c r="BV24" s="7">
        <v>47489.51158686389</v>
      </c>
      <c r="BW24" s="7">
        <v>47699.650619920314</v>
      </c>
      <c r="BX24" s="7">
        <v>52460.791119404246</v>
      </c>
      <c r="BY24" s="29">
        <v>52324.855327717836</v>
      </c>
      <c r="BZ24" s="29">
        <v>51883.378738733205</v>
      </c>
      <c r="CA24" s="29">
        <v>53948.43451573122</v>
      </c>
      <c r="CB24" s="29">
        <v>57462.21847806916</v>
      </c>
      <c r="CC24" s="38">
        <v>60023.341850124823</v>
      </c>
      <c r="CD24" s="38">
        <v>61706.174941079618</v>
      </c>
      <c r="CE24" s="38">
        <v>64342.204872536138</v>
      </c>
      <c r="CF24" s="38">
        <v>65912.488511633986</v>
      </c>
      <c r="CG24" s="38">
        <v>64426.633514511035</v>
      </c>
      <c r="CH24" s="38">
        <v>64445.783102499998</v>
      </c>
      <c r="CI24" s="38">
        <v>65730.871658805976</v>
      </c>
      <c r="CJ24" s="38" t="s">
        <v>29</v>
      </c>
      <c r="CK24" s="38" t="s">
        <v>29</v>
      </c>
      <c r="CL24" s="16">
        <v>39189.9836466216</v>
      </c>
      <c r="CM24" s="7">
        <v>39304.833333333299</v>
      </c>
      <c r="CN24" s="7">
        <v>41404.124183006497</v>
      </c>
      <c r="CO24" s="7">
        <v>42578</v>
      </c>
      <c r="CP24" s="7">
        <v>45885.892405063292</v>
      </c>
      <c r="CQ24" s="7">
        <v>46923</v>
      </c>
      <c r="CR24" s="7">
        <v>47423.8164556962</v>
      </c>
      <c r="CS24" s="7">
        <v>48283.253086419754</v>
      </c>
      <c r="CT24" s="7">
        <v>49683.439024390245</v>
      </c>
      <c r="CU24" s="29">
        <v>49769.128654970758</v>
      </c>
      <c r="CV24" s="29">
        <v>49444.964912280702</v>
      </c>
      <c r="CW24" s="29">
        <v>52665.893982808026</v>
      </c>
      <c r="CX24" s="29">
        <v>52695.453608247422</v>
      </c>
      <c r="CY24" s="38">
        <v>54914.865537361111</v>
      </c>
      <c r="CZ24" s="38">
        <v>58494.78125716855</v>
      </c>
      <c r="DA24" s="38">
        <v>61166.119705726873</v>
      </c>
      <c r="DB24" s="38">
        <v>62623.630043326033</v>
      </c>
      <c r="DC24" s="38">
        <v>64979.238374014603</v>
      </c>
      <c r="DD24" s="38">
        <v>64633.128875574715</v>
      </c>
      <c r="DE24" s="38">
        <v>65493.360294444436</v>
      </c>
      <c r="DF24" s="38">
        <v>66008.937984496122</v>
      </c>
      <c r="DG24" s="38">
        <v>69346.406716417914</v>
      </c>
      <c r="DH24" s="16">
        <v>39704.739072920202</v>
      </c>
      <c r="DI24" s="7">
        <v>39798.277976616599</v>
      </c>
      <c r="DJ24" s="7">
        <v>41557.989974937402</v>
      </c>
      <c r="DK24" s="7">
        <v>42959</v>
      </c>
      <c r="DL24" s="7">
        <v>44963.945620102044</v>
      </c>
      <c r="DM24" s="7">
        <v>46805</v>
      </c>
      <c r="DN24" s="7">
        <v>49447.90493806763</v>
      </c>
      <c r="DO24" s="7">
        <v>52307.77924136987</v>
      </c>
      <c r="DP24" s="7">
        <v>54845.184694684089</v>
      </c>
      <c r="DQ24" s="29">
        <v>45061</v>
      </c>
      <c r="DR24" s="29">
        <v>54540.885677286649</v>
      </c>
      <c r="DS24" s="29">
        <v>52297.829607438594</v>
      </c>
      <c r="DT24" s="29">
        <v>55322.558701805552</v>
      </c>
      <c r="DU24" s="38">
        <v>52251.078651685391</v>
      </c>
      <c r="DV24" s="38">
        <v>54226.527472527472</v>
      </c>
      <c r="DW24" s="38">
        <v>56638.663157894734</v>
      </c>
      <c r="DX24" s="38">
        <v>57640.148936170212</v>
      </c>
      <c r="DY24" s="38">
        <v>56791.451612903227</v>
      </c>
      <c r="DZ24" s="38">
        <v>57971.185274725278</v>
      </c>
      <c r="EA24" s="38">
        <v>58182.802988505748</v>
      </c>
      <c r="EB24" s="38">
        <v>58259.432744795988</v>
      </c>
      <c r="EC24" s="38">
        <v>62390.823201479157</v>
      </c>
    </row>
    <row r="25" spans="1:133" s="20" customFormat="1">
      <c r="A25" s="19" t="s">
        <v>23</v>
      </c>
      <c r="B25" s="37">
        <v>42347.224756793003</v>
      </c>
      <c r="C25" s="10">
        <v>43966.268848737098</v>
      </c>
      <c r="D25" s="10">
        <v>45366.041574863499</v>
      </c>
      <c r="E25" s="10">
        <v>48396</v>
      </c>
      <c r="F25" s="10">
        <v>49666.412143942413</v>
      </c>
      <c r="G25" s="10">
        <v>52013</v>
      </c>
      <c r="H25" s="10">
        <v>53560.998964009494</v>
      </c>
      <c r="I25" s="10">
        <v>54603.80322401796</v>
      </c>
      <c r="J25" s="10">
        <v>59099.912799160105</v>
      </c>
      <c r="K25" s="19">
        <v>60315.083275195953</v>
      </c>
      <c r="L25" s="19">
        <v>61076.996959005104</v>
      </c>
      <c r="M25" s="19">
        <v>62126.908321287781</v>
      </c>
      <c r="N25" s="66">
        <v>61739.448054061344</v>
      </c>
      <c r="O25" s="39">
        <v>63795.19338629405</v>
      </c>
      <c r="P25" s="39">
        <v>67630.805170130494</v>
      </c>
      <c r="Q25" s="39">
        <v>72369.466400965015</v>
      </c>
      <c r="R25" s="39">
        <v>76121.643017449664</v>
      </c>
      <c r="S25" s="39">
        <v>75774.047674551213</v>
      </c>
      <c r="T25" s="39">
        <v>75753.584786514519</v>
      </c>
      <c r="U25" s="39">
        <v>79649.292918787862</v>
      </c>
      <c r="V25" s="39">
        <v>80649.686683704873</v>
      </c>
      <c r="W25" s="39">
        <v>80798.397551871676</v>
      </c>
      <c r="X25" s="37" t="s">
        <v>29</v>
      </c>
      <c r="Y25" s="10" t="s">
        <v>29</v>
      </c>
      <c r="Z25" s="10" t="s">
        <v>29</v>
      </c>
      <c r="AA25" s="10" t="s">
        <v>29</v>
      </c>
      <c r="AB25" s="10" t="s">
        <v>29</v>
      </c>
      <c r="AC25" s="10" t="s">
        <v>29</v>
      </c>
      <c r="AD25" s="10" t="s">
        <v>29</v>
      </c>
      <c r="AE25" s="10" t="s">
        <v>29</v>
      </c>
      <c r="AF25" s="10" t="s">
        <v>29</v>
      </c>
      <c r="AG25" s="10" t="s">
        <v>29</v>
      </c>
      <c r="AH25" s="10" t="s">
        <v>29</v>
      </c>
      <c r="AI25" s="10" t="s">
        <v>29</v>
      </c>
      <c r="AJ25" s="10" t="s">
        <v>29</v>
      </c>
      <c r="AK25" s="10" t="s">
        <v>29</v>
      </c>
      <c r="AL25" s="10" t="s">
        <v>29</v>
      </c>
      <c r="AM25" s="10" t="s">
        <v>29</v>
      </c>
      <c r="AN25" s="39" t="s">
        <v>29</v>
      </c>
      <c r="AO25" s="39" t="s">
        <v>29</v>
      </c>
      <c r="AP25" s="39" t="s">
        <v>29</v>
      </c>
      <c r="AQ25" s="39" t="s">
        <v>29</v>
      </c>
      <c r="AR25" s="38" t="s">
        <v>29</v>
      </c>
      <c r="AS25" s="38" t="s">
        <v>29</v>
      </c>
      <c r="AT25" s="37">
        <v>36789.726067036398</v>
      </c>
      <c r="AU25" s="10">
        <v>39212.2111363636</v>
      </c>
      <c r="AV25" s="10">
        <v>40432.787045454497</v>
      </c>
      <c r="AW25" s="10">
        <v>42180</v>
      </c>
      <c r="AX25" s="10">
        <v>43214.600351121953</v>
      </c>
      <c r="AY25" s="10">
        <v>43826</v>
      </c>
      <c r="AZ25" s="10">
        <v>45742.731818884116</v>
      </c>
      <c r="BA25" s="10">
        <v>47315.674746709679</v>
      </c>
      <c r="BB25" s="10">
        <v>49457.001091576763</v>
      </c>
      <c r="BC25" s="19">
        <v>50774.12354977036</v>
      </c>
      <c r="BD25" s="19">
        <v>52246.814083198376</v>
      </c>
      <c r="BE25" s="19">
        <v>52535.228951466088</v>
      </c>
      <c r="BF25" s="10">
        <v>53742.802890953433</v>
      </c>
      <c r="BG25" s="39">
        <v>53925.925305653109</v>
      </c>
      <c r="BH25" s="10">
        <v>56981.129730191897</v>
      </c>
      <c r="BI25" s="10">
        <v>59657.761864628825</v>
      </c>
      <c r="BJ25" s="39">
        <v>60802.600737662331</v>
      </c>
      <c r="BK25" s="39">
        <v>61068.888895095952</v>
      </c>
      <c r="BL25" s="39">
        <v>61513.993002928873</v>
      </c>
      <c r="BM25" s="39">
        <v>61753.507676000008</v>
      </c>
      <c r="BN25" s="39">
        <v>61430.797242216577</v>
      </c>
      <c r="BO25" s="39">
        <v>62353.695602270644</v>
      </c>
      <c r="BP25" s="37" t="s">
        <v>29</v>
      </c>
      <c r="BQ25" s="10" t="s">
        <v>29</v>
      </c>
      <c r="BR25" s="10" t="s">
        <v>29</v>
      </c>
      <c r="BS25" s="10" t="s">
        <v>29</v>
      </c>
      <c r="BT25" s="10" t="s">
        <v>29</v>
      </c>
      <c r="BU25" s="10" t="s">
        <v>29</v>
      </c>
      <c r="BV25" s="10" t="s">
        <v>29</v>
      </c>
      <c r="BW25" s="10" t="s">
        <v>29</v>
      </c>
      <c r="BX25" s="10" t="s">
        <v>29</v>
      </c>
      <c r="BY25" s="10" t="s">
        <v>29</v>
      </c>
      <c r="BZ25" s="10" t="s">
        <v>29</v>
      </c>
      <c r="CA25" s="10" t="s">
        <v>29</v>
      </c>
      <c r="CB25" s="10" t="s">
        <v>29</v>
      </c>
      <c r="CC25" s="10" t="s">
        <v>29</v>
      </c>
      <c r="CD25" s="10" t="s">
        <v>29</v>
      </c>
      <c r="CE25" s="10" t="s">
        <v>29</v>
      </c>
      <c r="CF25" s="39" t="s">
        <v>29</v>
      </c>
      <c r="CG25" s="10" t="s">
        <v>29</v>
      </c>
      <c r="CH25" s="10" t="s">
        <v>29</v>
      </c>
      <c r="CI25" s="39" t="s">
        <v>29</v>
      </c>
      <c r="CJ25" s="38" t="s">
        <v>29</v>
      </c>
      <c r="CK25" s="38" t="s">
        <v>29</v>
      </c>
      <c r="CL25" s="37" t="s">
        <v>29</v>
      </c>
      <c r="CM25" s="10" t="s">
        <v>29</v>
      </c>
      <c r="CN25" s="10" t="s">
        <v>29</v>
      </c>
      <c r="CO25" s="10" t="s">
        <v>29</v>
      </c>
      <c r="CP25" s="10" t="s">
        <v>29</v>
      </c>
      <c r="CQ25" s="10" t="s">
        <v>29</v>
      </c>
      <c r="CR25" s="10" t="s">
        <v>29</v>
      </c>
      <c r="CS25" s="10" t="s">
        <v>29</v>
      </c>
      <c r="CT25" s="10" t="s">
        <v>29</v>
      </c>
      <c r="CU25" s="10" t="s">
        <v>29</v>
      </c>
      <c r="CV25" s="10" t="s">
        <v>29</v>
      </c>
      <c r="CW25" s="10" t="s">
        <v>29</v>
      </c>
      <c r="CX25" s="10" t="s">
        <v>29</v>
      </c>
      <c r="CY25" s="10" t="s">
        <v>29</v>
      </c>
      <c r="CZ25" s="10" t="s">
        <v>29</v>
      </c>
      <c r="DA25" s="10" t="s">
        <v>29</v>
      </c>
      <c r="DB25" s="39" t="s">
        <v>29</v>
      </c>
      <c r="DC25" s="39">
        <v>58741.739527397265</v>
      </c>
      <c r="DD25" s="39">
        <v>59307.394686111104</v>
      </c>
      <c r="DE25" s="39">
        <v>61654.660547194726</v>
      </c>
      <c r="DF25" s="39">
        <v>60667.717389983809</v>
      </c>
      <c r="DG25" s="39">
        <v>61329.069697398925</v>
      </c>
      <c r="DH25" s="23">
        <v>31410.634757134801</v>
      </c>
      <c r="DI25" s="10">
        <v>33565.027234769397</v>
      </c>
      <c r="DJ25" s="10">
        <v>34661.536934743897</v>
      </c>
      <c r="DK25" s="10">
        <v>36887</v>
      </c>
      <c r="DL25" s="10">
        <v>38415.903323685343</v>
      </c>
      <c r="DM25" s="10">
        <v>39079</v>
      </c>
      <c r="DN25" s="10">
        <v>41332.32124787027</v>
      </c>
      <c r="DO25" s="10">
        <v>43092.656282338532</v>
      </c>
      <c r="DP25" s="10">
        <v>45471.635402788153</v>
      </c>
      <c r="DQ25" s="10">
        <v>40711</v>
      </c>
      <c r="DR25" s="10">
        <v>47129.497702668086</v>
      </c>
      <c r="DS25" s="10">
        <v>47179.521242168958</v>
      </c>
      <c r="DT25" s="19">
        <v>47913.200969449412</v>
      </c>
      <c r="DU25" s="39">
        <v>49282.776237414451</v>
      </c>
      <c r="DV25" s="10">
        <v>50912.019555888073</v>
      </c>
      <c r="DW25" s="10">
        <v>52961.789412500002</v>
      </c>
      <c r="DX25" s="39">
        <v>55314.576395928147</v>
      </c>
      <c r="DY25" s="39">
        <v>53238.316577192985</v>
      </c>
      <c r="DZ25" s="39">
        <v>54021.619901543745</v>
      </c>
      <c r="EA25" s="39">
        <v>55980.646715488212</v>
      </c>
      <c r="EB25" s="39">
        <v>56110.368435273871</v>
      </c>
      <c r="EC25" s="39">
        <v>56997.411977529177</v>
      </c>
    </row>
    <row r="26" spans="1:133" s="11" customFormat="1">
      <c r="A26" s="47" t="s">
        <v>55</v>
      </c>
      <c r="B26" s="142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68">
        <v>79657.834271002197</v>
      </c>
      <c r="O26" s="47"/>
      <c r="P26" s="47">
        <v>87152</v>
      </c>
      <c r="Q26" s="47"/>
      <c r="R26" s="60">
        <v>91866.752017764869</v>
      </c>
      <c r="S26" s="60">
        <v>93615.236354339766</v>
      </c>
      <c r="T26" s="61">
        <v>93866.667213508321</v>
      </c>
      <c r="U26" s="61">
        <v>96275</v>
      </c>
      <c r="V26" s="61">
        <v>94567.714715076727</v>
      </c>
      <c r="W26" s="61">
        <v>95570.834921374757</v>
      </c>
      <c r="X26" s="52"/>
      <c r="Y26" s="49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>
        <v>62249.150816303234</v>
      </c>
      <c r="AK26" s="47"/>
      <c r="AL26" s="47">
        <v>66290</v>
      </c>
      <c r="AM26" s="47"/>
      <c r="AN26" s="60">
        <v>72369.904826154641</v>
      </c>
      <c r="AO26" s="60">
        <v>73572.941243999172</v>
      </c>
      <c r="AP26" s="61">
        <v>71459.352238132822</v>
      </c>
      <c r="AQ26" s="61">
        <v>72928</v>
      </c>
      <c r="AR26" s="144">
        <v>73401.738657047361</v>
      </c>
      <c r="AS26" s="145">
        <v>76166.954476544022</v>
      </c>
      <c r="AT26" s="52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72">
        <v>66176.643568430576</v>
      </c>
      <c r="BG26" s="47"/>
      <c r="BH26" s="47">
        <v>67928</v>
      </c>
      <c r="BI26" s="47"/>
      <c r="BJ26" s="60">
        <v>74275.565118174403</v>
      </c>
      <c r="BK26" s="60">
        <v>75464.025903714806</v>
      </c>
      <c r="BL26" s="60">
        <v>75977.767469976621</v>
      </c>
      <c r="BM26" s="61">
        <v>75414</v>
      </c>
      <c r="BN26" s="61">
        <v>74804.523892033743</v>
      </c>
      <c r="BO26" s="61">
        <v>74613.067109528187</v>
      </c>
      <c r="BP26" s="52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>
        <v>59143.540286975716</v>
      </c>
      <c r="CC26" s="47"/>
      <c r="CD26" s="47">
        <v>63309</v>
      </c>
      <c r="CE26" s="47"/>
      <c r="CF26" s="60">
        <v>64256.334899615547</v>
      </c>
      <c r="CG26" s="60">
        <v>65161.846553966192</v>
      </c>
      <c r="CH26" s="60">
        <v>64121.401791639015</v>
      </c>
      <c r="CI26" s="61">
        <v>65870</v>
      </c>
      <c r="CJ26" s="144">
        <v>65988.885318365195</v>
      </c>
      <c r="CK26" s="145">
        <v>66816.624757974932</v>
      </c>
      <c r="CL26" s="52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>
        <v>51079.095264937991</v>
      </c>
      <c r="CY26" s="47"/>
      <c r="CZ26" s="47">
        <v>55284</v>
      </c>
      <c r="DA26" s="47"/>
      <c r="DB26" s="60">
        <v>57975.569105691058</v>
      </c>
      <c r="DC26" s="60">
        <v>59076.935148118493</v>
      </c>
      <c r="DD26" s="60">
        <v>61529.695135135138</v>
      </c>
      <c r="DE26" s="61">
        <v>57421</v>
      </c>
      <c r="DF26" s="61">
        <v>58469.492612137205</v>
      </c>
      <c r="DG26" s="61">
        <v>59973.774736369756</v>
      </c>
      <c r="DH26" s="52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>
        <v>50480.239408866997</v>
      </c>
      <c r="DU26" s="47"/>
      <c r="DV26" s="47">
        <v>53596</v>
      </c>
      <c r="DW26" s="47"/>
      <c r="DX26" s="60">
        <v>59165.040103492887</v>
      </c>
      <c r="DY26" s="60">
        <v>59908.429184549357</v>
      </c>
      <c r="DZ26" s="60">
        <v>58872.368681863234</v>
      </c>
      <c r="EA26" s="61">
        <v>58746</v>
      </c>
      <c r="EB26" s="61">
        <v>56679.585761977803</v>
      </c>
      <c r="EC26" s="61">
        <v>58202.518353016283</v>
      </c>
    </row>
    <row r="27" spans="1:133" s="11" customFormat="1">
      <c r="A27" s="47"/>
      <c r="B27" s="52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68"/>
      <c r="O27" s="47"/>
      <c r="P27" s="47"/>
      <c r="Q27" s="47"/>
      <c r="R27" s="60"/>
      <c r="S27" s="60"/>
      <c r="T27" s="61"/>
      <c r="U27" s="61"/>
      <c r="V27" s="61"/>
      <c r="W27" s="61"/>
      <c r="X27" s="52"/>
      <c r="Y27" s="49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60"/>
      <c r="AO27" s="60"/>
      <c r="AP27" s="61"/>
      <c r="AQ27" s="61"/>
      <c r="AR27" s="61"/>
      <c r="AS27" s="61"/>
      <c r="AT27" s="52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60"/>
      <c r="BK27" s="60"/>
      <c r="BL27" s="60"/>
      <c r="BM27" s="61"/>
      <c r="BN27" s="61"/>
      <c r="BO27" s="61"/>
      <c r="BP27" s="52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60"/>
      <c r="CG27" s="60"/>
      <c r="CH27" s="60"/>
      <c r="CI27" s="61"/>
      <c r="CJ27" s="61"/>
      <c r="CK27" s="61"/>
      <c r="CL27" s="52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60"/>
      <c r="DC27" s="60"/>
      <c r="DD27" s="60"/>
      <c r="DE27" s="61"/>
      <c r="DF27" s="61"/>
      <c r="DG27" s="61"/>
      <c r="DH27" s="52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60"/>
      <c r="DY27" s="60"/>
      <c r="DZ27" s="60"/>
      <c r="EA27" s="61"/>
      <c r="EB27" s="61"/>
      <c r="EC27" s="61"/>
    </row>
    <row r="28" spans="1:133" s="11" customFormat="1">
      <c r="A28" s="48" t="s">
        <v>56</v>
      </c>
      <c r="B28" s="53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24" t="s">
        <v>29</v>
      </c>
      <c r="O28" s="48"/>
      <c r="P28" s="60" t="s">
        <v>29</v>
      </c>
      <c r="Q28" s="48"/>
      <c r="R28" s="29" t="s">
        <v>29</v>
      </c>
      <c r="S28" s="29" t="s">
        <v>29</v>
      </c>
      <c r="T28" s="29" t="s">
        <v>29</v>
      </c>
      <c r="U28" s="29" t="s">
        <v>105</v>
      </c>
      <c r="V28" s="29" t="s">
        <v>29</v>
      </c>
      <c r="W28" s="29" t="s">
        <v>29</v>
      </c>
      <c r="X28" s="53"/>
      <c r="Y28" s="55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24" t="s">
        <v>29</v>
      </c>
      <c r="AK28" s="48"/>
      <c r="AL28" s="60" t="s">
        <v>29</v>
      </c>
      <c r="AM28" s="48"/>
      <c r="AN28" s="29" t="s">
        <v>29</v>
      </c>
      <c r="AO28" s="29" t="s">
        <v>29</v>
      </c>
      <c r="AP28" s="29">
        <v>74958.451536643028</v>
      </c>
      <c r="AQ28" s="29">
        <v>76920</v>
      </c>
      <c r="AR28" s="29">
        <v>81118.628834355841</v>
      </c>
      <c r="AS28" s="29">
        <v>79578.925006744001</v>
      </c>
      <c r="AT28" s="53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>
        <v>58945.674185463657</v>
      </c>
      <c r="BG28" s="48"/>
      <c r="BH28" s="60">
        <v>63458</v>
      </c>
      <c r="BI28" s="48"/>
      <c r="BJ28" s="29">
        <v>69472.158550396372</v>
      </c>
      <c r="BK28" s="29">
        <v>72240.681175190432</v>
      </c>
      <c r="BL28" s="29">
        <v>73642.053742802309</v>
      </c>
      <c r="BM28" s="29">
        <v>74542</v>
      </c>
      <c r="BN28" s="29">
        <v>75933.223590814203</v>
      </c>
      <c r="BO28" s="29">
        <v>76243.186639676118</v>
      </c>
      <c r="BP28" s="53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29" t="s">
        <v>29</v>
      </c>
      <c r="CC28" s="48"/>
      <c r="CD28" s="60" t="s">
        <v>105</v>
      </c>
      <c r="CE28" s="48"/>
      <c r="CF28" s="29" t="s">
        <v>29</v>
      </c>
      <c r="CG28" s="29" t="s">
        <v>29</v>
      </c>
      <c r="CH28" s="29" t="s">
        <v>29</v>
      </c>
      <c r="CI28" s="29" t="s">
        <v>29</v>
      </c>
      <c r="CJ28" s="29" t="s">
        <v>29</v>
      </c>
      <c r="CK28" s="29" t="s">
        <v>29</v>
      </c>
      <c r="CL28" s="53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60">
        <v>51304.648351648349</v>
      </c>
      <c r="CY28" s="48"/>
      <c r="CZ28" s="60">
        <v>56172</v>
      </c>
      <c r="DA28" s="48"/>
      <c r="DB28" s="29">
        <v>63301.458333333336</v>
      </c>
      <c r="DC28" s="29">
        <v>65399.039215686273</v>
      </c>
      <c r="DD28" s="29">
        <v>64998.48039215686</v>
      </c>
      <c r="DE28" s="29">
        <v>68083</v>
      </c>
      <c r="DF28" s="29">
        <v>70895.010309278354</v>
      </c>
      <c r="DG28" s="29">
        <v>72242.107266435982</v>
      </c>
      <c r="DH28" s="53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29" t="s">
        <v>29</v>
      </c>
      <c r="DU28" s="48"/>
      <c r="DV28" s="60" t="s">
        <v>105</v>
      </c>
      <c r="DW28" s="48"/>
      <c r="DX28" s="29" t="s">
        <v>29</v>
      </c>
      <c r="DY28" s="29" t="s">
        <v>29</v>
      </c>
      <c r="DZ28" s="29" t="s">
        <v>29</v>
      </c>
      <c r="EA28" s="29" t="s">
        <v>29</v>
      </c>
      <c r="EB28" s="29" t="s">
        <v>29</v>
      </c>
      <c r="EC28" s="29" t="s">
        <v>29</v>
      </c>
    </row>
    <row r="29" spans="1:133" s="11" customFormat="1">
      <c r="A29" s="47" t="s">
        <v>57</v>
      </c>
      <c r="B29" s="52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68">
        <v>77672.959013662112</v>
      </c>
      <c r="O29" s="47"/>
      <c r="P29" s="60">
        <v>83590</v>
      </c>
      <c r="Q29" s="47"/>
      <c r="R29" s="60">
        <v>84738.294604767885</v>
      </c>
      <c r="S29" s="60">
        <v>86259.672708705635</v>
      </c>
      <c r="T29" s="61">
        <v>86927.885620086236</v>
      </c>
      <c r="U29" s="61">
        <v>87635</v>
      </c>
      <c r="V29" s="61">
        <v>88355.377675337513</v>
      </c>
      <c r="W29" s="61">
        <v>93285.336141778025</v>
      </c>
      <c r="X29" s="52"/>
      <c r="Y29" s="49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>
        <v>57534.061971830983</v>
      </c>
      <c r="AK29" s="47"/>
      <c r="AL29" s="60">
        <v>62647</v>
      </c>
      <c r="AM29" s="47"/>
      <c r="AN29" s="60">
        <v>65828.367830423944</v>
      </c>
      <c r="AO29" s="60">
        <v>66702.630597014926</v>
      </c>
      <c r="AP29" s="61">
        <v>67776.713939393943</v>
      </c>
      <c r="AQ29" s="61">
        <v>69530</v>
      </c>
      <c r="AR29" s="61">
        <v>69252.292727717926</v>
      </c>
      <c r="AS29" s="61">
        <v>72896.874586092716</v>
      </c>
      <c r="AT29" s="52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60" t="s">
        <v>29</v>
      </c>
      <c r="BG29" s="47"/>
      <c r="BH29" s="60" t="s">
        <v>105</v>
      </c>
      <c r="BI29" s="47"/>
      <c r="BJ29" s="60" t="s">
        <v>29</v>
      </c>
      <c r="BK29" s="60" t="s">
        <v>29</v>
      </c>
      <c r="BL29" s="60" t="s">
        <v>29</v>
      </c>
      <c r="BM29" s="61" t="s">
        <v>29</v>
      </c>
      <c r="BN29" s="61" t="s">
        <v>29</v>
      </c>
      <c r="BO29" s="61" t="s">
        <v>29</v>
      </c>
      <c r="BP29" s="52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>
        <v>63714.146417445481</v>
      </c>
      <c r="CC29" s="47"/>
      <c r="CD29" s="60">
        <v>65887</v>
      </c>
      <c r="CE29" s="47"/>
      <c r="CF29" s="60" t="s">
        <v>29</v>
      </c>
      <c r="CG29" s="60" t="s">
        <v>29</v>
      </c>
      <c r="CH29" s="60" t="s">
        <v>29</v>
      </c>
      <c r="CI29" s="61" t="s">
        <v>29</v>
      </c>
      <c r="CJ29" s="61" t="s">
        <v>29</v>
      </c>
      <c r="CK29" s="61">
        <v>73584.625</v>
      </c>
      <c r="CL29" s="52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60" t="s">
        <v>29</v>
      </c>
      <c r="CY29" s="47"/>
      <c r="CZ29" s="60" t="s">
        <v>105</v>
      </c>
      <c r="DA29" s="47"/>
      <c r="DB29" s="60" t="s">
        <v>29</v>
      </c>
      <c r="DC29" s="60" t="s">
        <v>29</v>
      </c>
      <c r="DD29" s="60" t="s">
        <v>29</v>
      </c>
      <c r="DE29" s="61" t="s">
        <v>29</v>
      </c>
      <c r="DF29" s="61" t="s">
        <v>29</v>
      </c>
      <c r="DG29" s="61">
        <v>64208.722466960353</v>
      </c>
      <c r="DH29" s="52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60" t="s">
        <v>29</v>
      </c>
      <c r="DU29" s="47"/>
      <c r="DV29" s="60" t="s">
        <v>105</v>
      </c>
      <c r="DW29" s="47"/>
      <c r="DX29" s="60" t="s">
        <v>29</v>
      </c>
      <c r="DY29" s="60" t="s">
        <v>29</v>
      </c>
      <c r="DZ29" s="60" t="s">
        <v>29</v>
      </c>
      <c r="EA29" s="61" t="s">
        <v>29</v>
      </c>
      <c r="EB29" s="61" t="s">
        <v>29</v>
      </c>
      <c r="EC29" s="61" t="s">
        <v>29</v>
      </c>
    </row>
    <row r="30" spans="1:133" s="11" customFormat="1">
      <c r="A30" s="47" t="s">
        <v>58</v>
      </c>
      <c r="B30" s="52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68">
        <v>90779.289356203008</v>
      </c>
      <c r="O30" s="47"/>
      <c r="P30" s="60">
        <v>97032</v>
      </c>
      <c r="Q30" s="47"/>
      <c r="R30" s="60">
        <v>105049.42432704121</v>
      </c>
      <c r="S30" s="60">
        <v>108135.46707570943</v>
      </c>
      <c r="T30" s="61">
        <v>109945.93327451196</v>
      </c>
      <c r="U30" s="61">
        <v>113284</v>
      </c>
      <c r="V30" s="61">
        <v>116882.46635814743</v>
      </c>
      <c r="W30" s="61">
        <v>120069.60469017705</v>
      </c>
      <c r="X30" s="52"/>
      <c r="Y30" s="49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>
        <v>70846.704545454544</v>
      </c>
      <c r="AK30" s="47"/>
      <c r="AL30" s="60">
        <v>71964</v>
      </c>
      <c r="AM30" s="47"/>
      <c r="AN30" s="60">
        <v>82091.848861283637</v>
      </c>
      <c r="AO30" s="60">
        <v>84222.738888888882</v>
      </c>
      <c r="AP30" s="61">
        <v>85280.63682432432</v>
      </c>
      <c r="AQ30" s="61">
        <v>85626</v>
      </c>
      <c r="AR30" s="61">
        <v>88212.009364358688</v>
      </c>
      <c r="AS30" s="61">
        <v>83204.345323741014</v>
      </c>
      <c r="AT30" s="52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>
        <v>69856.768886462887</v>
      </c>
      <c r="BG30" s="47"/>
      <c r="BH30" s="60">
        <v>70920</v>
      </c>
      <c r="BI30" s="47"/>
      <c r="BJ30" s="60">
        <v>78282.348644409591</v>
      </c>
      <c r="BK30" s="60">
        <v>79332.691301354149</v>
      </c>
      <c r="BL30" s="60">
        <v>79401.772397857363</v>
      </c>
      <c r="BM30" s="61">
        <v>78624</v>
      </c>
      <c r="BN30" s="61">
        <v>77708.104695410468</v>
      </c>
      <c r="BO30" s="61">
        <v>77243.84615139442</v>
      </c>
      <c r="BP30" s="52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>
        <v>66377.303149606305</v>
      </c>
      <c r="CC30" s="47"/>
      <c r="CD30" s="60">
        <v>67664</v>
      </c>
      <c r="CE30" s="47"/>
      <c r="CF30" s="60">
        <v>75787.580684596571</v>
      </c>
      <c r="CG30" s="60">
        <v>76749.636477987427</v>
      </c>
      <c r="CH30" s="60">
        <v>75196.062578222773</v>
      </c>
      <c r="CI30" s="61">
        <v>73327</v>
      </c>
      <c r="CJ30" s="61">
        <v>73132.593246354561</v>
      </c>
      <c r="CK30" s="61">
        <v>74366.427631578932</v>
      </c>
      <c r="CL30" s="52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>
        <v>62882.887999999999</v>
      </c>
      <c r="CY30" s="47"/>
      <c r="CZ30" s="60">
        <v>64444</v>
      </c>
      <c r="DA30" s="47"/>
      <c r="DB30" s="60" t="s">
        <v>29</v>
      </c>
      <c r="DC30" s="60" t="s">
        <v>29</v>
      </c>
      <c r="DD30" s="60" t="s">
        <v>29</v>
      </c>
      <c r="DE30" s="61" t="s">
        <v>29</v>
      </c>
      <c r="DF30" s="61" t="s">
        <v>29</v>
      </c>
      <c r="DG30" s="61" t="s">
        <v>29</v>
      </c>
      <c r="DH30" s="52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>
        <v>70528.66216216216</v>
      </c>
      <c r="DU30" s="47"/>
      <c r="DV30" s="60">
        <v>71761</v>
      </c>
      <c r="DW30" s="47"/>
      <c r="DX30" s="60">
        <v>70064.937142857147</v>
      </c>
      <c r="DY30" s="60">
        <v>72877.097297297296</v>
      </c>
      <c r="DZ30" s="60">
        <v>71048.79710144928</v>
      </c>
      <c r="EA30" s="61" t="s">
        <v>29</v>
      </c>
      <c r="EB30" s="61" t="s">
        <v>29</v>
      </c>
      <c r="EC30" s="61">
        <v>74326.726256983238</v>
      </c>
    </row>
    <row r="31" spans="1:133" s="11" customFormat="1">
      <c r="A31" s="47" t="s">
        <v>59</v>
      </c>
      <c r="B31" s="52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68">
        <v>73456.913004077927</v>
      </c>
      <c r="O31" s="47"/>
      <c r="P31" s="60">
        <v>77762</v>
      </c>
      <c r="Q31" s="47"/>
      <c r="R31" s="60">
        <v>83839.036050156734</v>
      </c>
      <c r="S31" s="60">
        <v>84189.884824902721</v>
      </c>
      <c r="T31" s="61">
        <v>83043.481249999997</v>
      </c>
      <c r="U31" s="61">
        <v>85872</v>
      </c>
      <c r="V31" s="61">
        <v>85214.122097114712</v>
      </c>
      <c r="W31" s="61">
        <v>85885.549476264758</v>
      </c>
      <c r="X31" s="52"/>
      <c r="Y31" s="49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>
        <v>57860.749419953594</v>
      </c>
      <c r="AK31" s="47"/>
      <c r="AL31" s="60">
        <v>62532</v>
      </c>
      <c r="AM31" s="47"/>
      <c r="AN31" s="60">
        <v>69175.434221840071</v>
      </c>
      <c r="AO31" s="60">
        <v>70083.399839098958</v>
      </c>
      <c r="AP31" s="61">
        <v>71785.800608828009</v>
      </c>
      <c r="AQ31" s="61">
        <v>72536</v>
      </c>
      <c r="AR31" s="61">
        <v>76906.419803404468</v>
      </c>
      <c r="AS31" s="61">
        <v>78315.712374581941</v>
      </c>
      <c r="AT31" s="52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>
        <v>57103.597744360901</v>
      </c>
      <c r="BG31" s="47"/>
      <c r="BH31" s="60">
        <v>56612</v>
      </c>
      <c r="BI31" s="47"/>
      <c r="BJ31" s="60">
        <v>63904.262295081964</v>
      </c>
      <c r="BK31" s="60">
        <v>64794.362776025235</v>
      </c>
      <c r="BL31" s="60">
        <v>64242.586750788643</v>
      </c>
      <c r="BM31" s="61">
        <v>65154</v>
      </c>
      <c r="BN31" s="61">
        <v>62378.360902255641</v>
      </c>
      <c r="BO31" s="61">
        <v>65564.561038961037</v>
      </c>
      <c r="BP31" s="52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29" t="s">
        <v>29</v>
      </c>
      <c r="CC31" s="47"/>
      <c r="CD31" s="60" t="s">
        <v>29</v>
      </c>
      <c r="CE31" s="47"/>
      <c r="CF31" s="60" t="s">
        <v>29</v>
      </c>
      <c r="CG31" s="60" t="s">
        <v>29</v>
      </c>
      <c r="CH31" s="60">
        <v>56982.527777777781</v>
      </c>
      <c r="CI31" s="61">
        <v>57744</v>
      </c>
      <c r="CJ31" s="61">
        <v>58888.297872340423</v>
      </c>
      <c r="CK31" s="61">
        <v>57477.423841059608</v>
      </c>
      <c r="CL31" s="52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>
        <v>48673.789473684214</v>
      </c>
      <c r="CY31" s="47"/>
      <c r="CZ31" s="60">
        <v>49958</v>
      </c>
      <c r="DA31" s="47"/>
      <c r="DB31" s="60">
        <v>54017.58121330724</v>
      </c>
      <c r="DC31" s="60">
        <v>54607.270428015567</v>
      </c>
      <c r="DD31" s="60">
        <v>54357.456790123455</v>
      </c>
      <c r="DE31" s="61">
        <v>53520</v>
      </c>
      <c r="DF31" s="61">
        <v>55662.063218390802</v>
      </c>
      <c r="DG31" s="61">
        <v>53373.604962095109</v>
      </c>
      <c r="DH31" s="52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>
        <v>48978.558790593503</v>
      </c>
      <c r="DU31" s="47"/>
      <c r="DV31" s="60">
        <v>51555</v>
      </c>
      <c r="DW31" s="47"/>
      <c r="DX31" s="60">
        <v>55723.156133828998</v>
      </c>
      <c r="DY31" s="60">
        <v>56828.342039800998</v>
      </c>
      <c r="DZ31" s="60">
        <v>58396.304785894208</v>
      </c>
      <c r="EA31" s="61">
        <v>59949</v>
      </c>
      <c r="EB31" s="61">
        <v>54119.049536330553</v>
      </c>
      <c r="EC31" s="61">
        <v>59969.912408759126</v>
      </c>
    </row>
    <row r="32" spans="1:133" s="11" customFormat="1">
      <c r="A32" s="47" t="s">
        <v>60</v>
      </c>
      <c r="B32" s="52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68">
        <v>71863.912801484228</v>
      </c>
      <c r="O32" s="47"/>
      <c r="P32" s="60">
        <v>76555</v>
      </c>
      <c r="Q32" s="47"/>
      <c r="R32" s="60">
        <v>92637.887360275156</v>
      </c>
      <c r="S32" s="60">
        <v>92693.235500878742</v>
      </c>
      <c r="T32" s="61">
        <v>86402.290590405901</v>
      </c>
      <c r="U32" s="61">
        <v>90944</v>
      </c>
      <c r="V32" s="61">
        <v>90632.997472620045</v>
      </c>
      <c r="W32" s="61">
        <v>93243.922430691673</v>
      </c>
      <c r="X32" s="52"/>
      <c r="Y32" s="49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24" t="s">
        <v>29</v>
      </c>
      <c r="AK32" s="47"/>
      <c r="AL32" s="60" t="s">
        <v>29</v>
      </c>
      <c r="AM32" s="47"/>
      <c r="AN32" s="60" t="s">
        <v>29</v>
      </c>
      <c r="AO32" s="60" t="s">
        <v>29</v>
      </c>
      <c r="AP32" s="61" t="s">
        <v>29</v>
      </c>
      <c r="AQ32" s="61" t="s">
        <v>105</v>
      </c>
      <c r="AR32" s="61" t="s">
        <v>29</v>
      </c>
      <c r="AS32" s="61" t="s">
        <v>29</v>
      </c>
      <c r="AT32" s="52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60" t="s">
        <v>29</v>
      </c>
      <c r="BG32" s="47"/>
      <c r="BH32" s="60" t="s">
        <v>29</v>
      </c>
      <c r="BI32" s="47"/>
      <c r="BJ32" s="60" t="s">
        <v>29</v>
      </c>
      <c r="BK32" s="60" t="s">
        <v>29</v>
      </c>
      <c r="BL32" s="60" t="s">
        <v>29</v>
      </c>
      <c r="BM32" s="61" t="s">
        <v>29</v>
      </c>
      <c r="BN32" s="61" t="s">
        <v>29</v>
      </c>
      <c r="BO32" s="61" t="s">
        <v>29</v>
      </c>
      <c r="BP32" s="52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29" t="s">
        <v>29</v>
      </c>
      <c r="CC32" s="47"/>
      <c r="CD32" s="60" t="s">
        <v>29</v>
      </c>
      <c r="CE32" s="47"/>
      <c r="CF32" s="60" t="s">
        <v>29</v>
      </c>
      <c r="CG32" s="60" t="s">
        <v>29</v>
      </c>
      <c r="CH32" s="60">
        <v>70744.933628318584</v>
      </c>
      <c r="CI32" s="61">
        <v>75439</v>
      </c>
      <c r="CJ32" s="61">
        <v>76176.676300578023</v>
      </c>
      <c r="CK32" s="61">
        <v>78700.930099857345</v>
      </c>
      <c r="CL32" s="52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60" t="s">
        <v>29</v>
      </c>
      <c r="CY32" s="47"/>
      <c r="CZ32" s="60" t="s">
        <v>105</v>
      </c>
      <c r="DA32" s="47"/>
      <c r="DB32" s="60" t="s">
        <v>29</v>
      </c>
      <c r="DC32" s="60" t="s">
        <v>29</v>
      </c>
      <c r="DD32" s="60" t="s">
        <v>29</v>
      </c>
      <c r="DE32" s="61" t="s">
        <v>29</v>
      </c>
      <c r="DF32" s="61" t="s">
        <v>29</v>
      </c>
      <c r="DG32" s="61" t="s">
        <v>29</v>
      </c>
      <c r="DH32" s="52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>
        <v>56416.437185929652</v>
      </c>
      <c r="DU32" s="47"/>
      <c r="DV32" s="60">
        <v>59294</v>
      </c>
      <c r="DW32" s="47"/>
      <c r="DX32" s="60">
        <v>74574</v>
      </c>
      <c r="DY32" s="60">
        <v>74751.889733840304</v>
      </c>
      <c r="DZ32" s="60">
        <v>67697.023255813954</v>
      </c>
      <c r="EA32" s="61">
        <v>73026</v>
      </c>
      <c r="EB32" s="61">
        <v>73711.153846153844</v>
      </c>
      <c r="EC32" s="61">
        <v>76394.444444444453</v>
      </c>
    </row>
    <row r="33" spans="1:133" s="11" customFormat="1">
      <c r="A33" s="47" t="s">
        <v>61</v>
      </c>
      <c r="B33" s="52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24" t="s">
        <v>29</v>
      </c>
      <c r="O33" s="47"/>
      <c r="P33" s="60" t="s">
        <v>29</v>
      </c>
      <c r="Q33" s="47"/>
      <c r="R33" s="29" t="s">
        <v>29</v>
      </c>
      <c r="S33" s="29" t="s">
        <v>29</v>
      </c>
      <c r="T33" s="29" t="s">
        <v>29</v>
      </c>
      <c r="U33" s="29" t="s">
        <v>105</v>
      </c>
      <c r="V33" s="29" t="s">
        <v>29</v>
      </c>
      <c r="W33" s="29" t="s">
        <v>29</v>
      </c>
      <c r="X33" s="52"/>
      <c r="Y33" s="49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>
        <v>52780.025112107622</v>
      </c>
      <c r="AK33" s="47"/>
      <c r="AL33" s="60">
        <v>57733</v>
      </c>
      <c r="AM33" s="47"/>
      <c r="AN33" s="29">
        <v>62079.06947890819</v>
      </c>
      <c r="AO33" s="29">
        <v>63318.70164787511</v>
      </c>
      <c r="AP33" s="29">
        <v>62843.564102564102</v>
      </c>
      <c r="AQ33" s="29">
        <v>62908</v>
      </c>
      <c r="AR33" s="29">
        <v>64422.837386877829</v>
      </c>
      <c r="AS33" s="29">
        <v>64902.345194353125</v>
      </c>
      <c r="AT33" s="52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>
        <v>52663.152212389381</v>
      </c>
      <c r="BG33" s="47"/>
      <c r="BH33" s="60">
        <v>55886</v>
      </c>
      <c r="BI33" s="47"/>
      <c r="BJ33" s="29">
        <v>60156.993517017829</v>
      </c>
      <c r="BK33" s="29">
        <v>61979.309222423144</v>
      </c>
      <c r="BL33" s="29">
        <v>62565.874113475176</v>
      </c>
      <c r="BM33" s="29">
        <v>63563</v>
      </c>
      <c r="BN33" s="29">
        <v>66941.536714610149</v>
      </c>
      <c r="BO33" s="29">
        <v>62148.508777740972</v>
      </c>
      <c r="BP33" s="52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29" t="s">
        <v>29</v>
      </c>
      <c r="CC33" s="47"/>
      <c r="CD33" s="60" t="s">
        <v>29</v>
      </c>
      <c r="CE33" s="47"/>
      <c r="CF33" s="29" t="s">
        <v>29</v>
      </c>
      <c r="CG33" s="29" t="s">
        <v>29</v>
      </c>
      <c r="CH33" s="29" t="s">
        <v>29</v>
      </c>
      <c r="CI33" s="29" t="s">
        <v>29</v>
      </c>
      <c r="CJ33" s="29" t="s">
        <v>29</v>
      </c>
      <c r="CK33" s="29" t="s">
        <v>29</v>
      </c>
      <c r="CL33" s="52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60" t="s">
        <v>29</v>
      </c>
      <c r="CY33" s="47"/>
      <c r="CZ33" s="60" t="s">
        <v>105</v>
      </c>
      <c r="DA33" s="47"/>
      <c r="DB33" s="29" t="s">
        <v>29</v>
      </c>
      <c r="DC33" s="29" t="s">
        <v>29</v>
      </c>
      <c r="DD33" s="29" t="s">
        <v>29</v>
      </c>
      <c r="DE33" s="29" t="s">
        <v>29</v>
      </c>
      <c r="DF33" s="29" t="s">
        <v>29</v>
      </c>
      <c r="DG33" s="29" t="s">
        <v>29</v>
      </c>
      <c r="DH33" s="52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>
        <v>44197.451851851853</v>
      </c>
      <c r="DU33" s="47"/>
      <c r="DV33" s="60">
        <v>42487</v>
      </c>
      <c r="DW33" s="47"/>
      <c r="DX33" s="29">
        <v>48825.486301369863</v>
      </c>
      <c r="DY33" s="29">
        <v>47784.867924528298</v>
      </c>
      <c r="DZ33" s="29">
        <v>47860.303797468354</v>
      </c>
      <c r="EA33" s="29">
        <v>48124</v>
      </c>
      <c r="EB33" s="29">
        <v>49084.387886597935</v>
      </c>
      <c r="EC33" s="29">
        <v>49604.669147496621</v>
      </c>
    </row>
    <row r="34" spans="1:133" s="11" customFormat="1">
      <c r="A34" s="47" t="s">
        <v>62</v>
      </c>
      <c r="B34" s="52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24" t="s">
        <v>29</v>
      </c>
      <c r="O34" s="47"/>
      <c r="P34" s="60" t="s">
        <v>29</v>
      </c>
      <c r="Q34" s="47"/>
      <c r="R34" s="29" t="s">
        <v>29</v>
      </c>
      <c r="S34" s="29" t="s">
        <v>29</v>
      </c>
      <c r="T34" s="29" t="s">
        <v>29</v>
      </c>
      <c r="U34" s="29" t="s">
        <v>105</v>
      </c>
      <c r="V34" s="29" t="s">
        <v>29</v>
      </c>
      <c r="W34" s="29" t="s">
        <v>29</v>
      </c>
      <c r="X34" s="52"/>
      <c r="Y34" s="49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>
        <v>55132.884577114426</v>
      </c>
      <c r="AK34" s="47"/>
      <c r="AL34" s="60">
        <v>60554</v>
      </c>
      <c r="AM34" s="47"/>
      <c r="AN34" s="29">
        <v>64671.400913242011</v>
      </c>
      <c r="AO34" s="29">
        <v>64634.951175406874</v>
      </c>
      <c r="AP34" s="29">
        <v>64711.91140350877</v>
      </c>
      <c r="AQ34" s="29">
        <v>65088</v>
      </c>
      <c r="AR34" s="29">
        <v>60329.553533190578</v>
      </c>
      <c r="AS34" s="29">
        <v>81183.206146709184</v>
      </c>
      <c r="AT34" s="52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60" t="s">
        <v>29</v>
      </c>
      <c r="BG34" s="47"/>
      <c r="BH34" s="60" t="s">
        <v>29</v>
      </c>
      <c r="BI34" s="47"/>
      <c r="BJ34" s="29" t="s">
        <v>29</v>
      </c>
      <c r="BK34" s="29" t="s">
        <v>29</v>
      </c>
      <c r="BL34" s="29" t="s">
        <v>29</v>
      </c>
      <c r="BM34" s="29" t="s">
        <v>29</v>
      </c>
      <c r="BN34" s="29" t="s">
        <v>29</v>
      </c>
      <c r="BO34" s="29" t="s">
        <v>29</v>
      </c>
      <c r="BP34" s="52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>
        <v>47089.640243902439</v>
      </c>
      <c r="CC34" s="47"/>
      <c r="CD34" s="60">
        <v>50951</v>
      </c>
      <c r="CE34" s="47"/>
      <c r="CF34" s="29">
        <v>53007.928571428572</v>
      </c>
      <c r="CG34" s="29">
        <v>53120.876623376622</v>
      </c>
      <c r="CH34" s="29">
        <v>54545.724242424243</v>
      </c>
      <c r="CI34" s="29">
        <v>53149</v>
      </c>
      <c r="CJ34" s="29">
        <v>53594.864197530864</v>
      </c>
      <c r="CK34" s="29">
        <v>56509.507886435335</v>
      </c>
      <c r="CL34" s="52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>
        <v>46057.904347826086</v>
      </c>
      <c r="CY34" s="47"/>
      <c r="CZ34" s="60">
        <v>47983</v>
      </c>
      <c r="DA34" s="47"/>
      <c r="DB34" s="29">
        <v>54776.390532544377</v>
      </c>
      <c r="DC34" s="29">
        <v>55888.319526627216</v>
      </c>
      <c r="DD34" s="29" t="s">
        <v>29</v>
      </c>
      <c r="DE34" s="29" t="s">
        <v>29</v>
      </c>
      <c r="DF34" s="29" t="s">
        <v>29</v>
      </c>
      <c r="DG34" s="29" t="s">
        <v>29</v>
      </c>
      <c r="DH34" s="52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>
        <v>41776.6</v>
      </c>
      <c r="DU34" s="47"/>
      <c r="DV34" s="60">
        <v>43907</v>
      </c>
      <c r="DW34" s="47"/>
      <c r="DX34" s="29">
        <v>48435.495934959348</v>
      </c>
      <c r="DY34" s="29">
        <v>48517.016393442624</v>
      </c>
      <c r="DZ34" s="29">
        <v>47449.451612903227</v>
      </c>
      <c r="EA34" s="29">
        <v>53566</v>
      </c>
      <c r="EB34" s="29">
        <v>49225.858936484488</v>
      </c>
      <c r="EC34" s="29">
        <v>44601.195652173912</v>
      </c>
    </row>
    <row r="35" spans="1:133" s="11" customFormat="1">
      <c r="A35" s="47" t="s">
        <v>63</v>
      </c>
      <c r="B35" s="52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24" t="s">
        <v>29</v>
      </c>
      <c r="O35" s="47"/>
      <c r="P35" s="60" t="s">
        <v>29</v>
      </c>
      <c r="Q35" s="47"/>
      <c r="R35" s="29" t="s">
        <v>29</v>
      </c>
      <c r="S35" s="29" t="s">
        <v>29</v>
      </c>
      <c r="T35" s="29">
        <v>89902.982348947728</v>
      </c>
      <c r="U35" s="29">
        <v>91325</v>
      </c>
      <c r="V35" s="29">
        <v>90109.87556561087</v>
      </c>
      <c r="W35" s="29">
        <v>87013.464652065435</v>
      </c>
      <c r="X35" s="52"/>
      <c r="Y35" s="49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>
        <v>75010.717736369916</v>
      </c>
      <c r="AK35" s="47"/>
      <c r="AL35" s="60">
        <v>80382</v>
      </c>
      <c r="AM35" s="47"/>
      <c r="AN35" s="29">
        <v>89395.736572890019</v>
      </c>
      <c r="AO35" s="29">
        <v>89953.055771725034</v>
      </c>
      <c r="AP35" s="29" t="s">
        <v>29</v>
      </c>
      <c r="AQ35" s="29">
        <v>87859</v>
      </c>
      <c r="AR35" s="29">
        <v>86603.165231431645</v>
      </c>
      <c r="AS35" s="29" t="s">
        <v>29</v>
      </c>
      <c r="AT35" s="52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60" t="s">
        <v>29</v>
      </c>
      <c r="BG35" s="47"/>
      <c r="BH35" s="60" t="s">
        <v>29</v>
      </c>
      <c r="BI35" s="47"/>
      <c r="BJ35" s="29" t="s">
        <v>29</v>
      </c>
      <c r="BK35" s="29" t="s">
        <v>29</v>
      </c>
      <c r="BL35" s="29" t="s">
        <v>29</v>
      </c>
      <c r="BM35" s="29" t="s">
        <v>29</v>
      </c>
      <c r="BN35" s="29" t="s">
        <v>29</v>
      </c>
      <c r="BO35" s="29" t="s">
        <v>29</v>
      </c>
      <c r="BP35" s="52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29" t="s">
        <v>29</v>
      </c>
      <c r="CC35" s="47"/>
      <c r="CD35" s="60" t="s">
        <v>29</v>
      </c>
      <c r="CE35" s="47"/>
      <c r="CF35" s="29" t="s">
        <v>29</v>
      </c>
      <c r="CG35" s="29" t="s">
        <v>29</v>
      </c>
      <c r="CH35" s="29" t="s">
        <v>29</v>
      </c>
      <c r="CI35" s="29" t="s">
        <v>29</v>
      </c>
      <c r="CJ35" s="29" t="s">
        <v>29</v>
      </c>
      <c r="CK35" s="29" t="s">
        <v>29</v>
      </c>
      <c r="CL35" s="52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60" t="s">
        <v>29</v>
      </c>
      <c r="CY35" s="47"/>
      <c r="CZ35" s="60" t="s">
        <v>105</v>
      </c>
      <c r="DA35" s="47"/>
      <c r="DB35" s="29" t="s">
        <v>29</v>
      </c>
      <c r="DC35" s="29" t="s">
        <v>29</v>
      </c>
      <c r="DD35" s="29" t="s">
        <v>29</v>
      </c>
      <c r="DE35" s="29" t="s">
        <v>29</v>
      </c>
      <c r="DF35" s="29" t="s">
        <v>29</v>
      </c>
      <c r="DG35" s="29" t="s">
        <v>29</v>
      </c>
      <c r="DH35" s="52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>
        <v>55952.879518072288</v>
      </c>
      <c r="DU35" s="47"/>
      <c r="DV35" s="60">
        <v>58251</v>
      </c>
      <c r="DW35" s="47"/>
      <c r="DX35" s="29">
        <v>68246.68965517242</v>
      </c>
      <c r="DY35" s="29">
        <v>67502.727272727279</v>
      </c>
      <c r="DZ35" s="29">
        <v>67156.642857142855</v>
      </c>
      <c r="EA35" s="29">
        <v>62497</v>
      </c>
      <c r="EB35" s="29">
        <v>67703.936936936938</v>
      </c>
      <c r="EC35" s="29">
        <v>68127.859649122809</v>
      </c>
    </row>
    <row r="36" spans="1:133" s="11" customFormat="1">
      <c r="A36" s="49" t="s">
        <v>64</v>
      </c>
      <c r="B36" s="52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69">
        <v>68691.990846681918</v>
      </c>
      <c r="O36" s="49"/>
      <c r="P36" s="61">
        <v>72429</v>
      </c>
      <c r="Q36" s="49"/>
      <c r="R36" s="61">
        <v>79133.690246516606</v>
      </c>
      <c r="S36" s="61">
        <v>79104.425887265141</v>
      </c>
      <c r="T36" s="61">
        <v>79482.078556263266</v>
      </c>
      <c r="U36" s="61">
        <v>78644</v>
      </c>
      <c r="V36" s="61">
        <v>79221.958553127362</v>
      </c>
      <c r="W36" s="61">
        <v>76947.791307408072</v>
      </c>
      <c r="X36" s="52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>
        <v>61168.782244556111</v>
      </c>
      <c r="AK36" s="49"/>
      <c r="AL36" s="61">
        <v>59151</v>
      </c>
      <c r="AM36" s="49"/>
      <c r="AN36" s="61">
        <v>67657.937681159427</v>
      </c>
      <c r="AO36" s="61">
        <v>69122.192737430174</v>
      </c>
      <c r="AP36" s="61">
        <v>69186.115879828329</v>
      </c>
      <c r="AQ36" s="61">
        <v>69342</v>
      </c>
      <c r="AR36" s="61">
        <v>69128.468232044208</v>
      </c>
      <c r="AS36" s="61" t="s">
        <v>29</v>
      </c>
      <c r="AT36" s="52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>
        <v>47991.735714285714</v>
      </c>
      <c r="BG36" s="49"/>
      <c r="BH36" s="61">
        <v>49789</v>
      </c>
      <c r="BI36" s="49"/>
      <c r="BJ36" s="61">
        <v>53894.623376623378</v>
      </c>
      <c r="BK36" s="61">
        <v>53597.986486486487</v>
      </c>
      <c r="BL36" s="61">
        <v>52680.654411764706</v>
      </c>
      <c r="BM36" s="61" t="s">
        <v>29</v>
      </c>
      <c r="BN36" s="61" t="s">
        <v>29</v>
      </c>
      <c r="BO36" s="61">
        <v>55062.161106590727</v>
      </c>
      <c r="BP36" s="52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>
        <v>45542.41525423729</v>
      </c>
      <c r="CC36" s="49"/>
      <c r="CD36" s="61">
        <v>48765</v>
      </c>
      <c r="CE36" s="49"/>
      <c r="CF36" s="61">
        <v>51280.125925925924</v>
      </c>
      <c r="CG36" s="61">
        <v>52844.929078014182</v>
      </c>
      <c r="CH36" s="61">
        <v>59209.8</v>
      </c>
      <c r="CI36" s="61">
        <v>56987</v>
      </c>
      <c r="CJ36" s="61">
        <v>57787.239235737354</v>
      </c>
      <c r="CK36" s="61">
        <v>53479.274647887323</v>
      </c>
      <c r="CL36" s="52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>
        <v>44820</v>
      </c>
      <c r="CY36" s="49"/>
      <c r="CZ36" s="61">
        <v>49145</v>
      </c>
      <c r="DA36" s="49"/>
      <c r="DB36" s="61">
        <v>50451.042105263157</v>
      </c>
      <c r="DC36" s="61">
        <v>49372.068627450979</v>
      </c>
      <c r="DD36" s="61">
        <v>50817.074468085106</v>
      </c>
      <c r="DE36" s="61">
        <v>51574</v>
      </c>
      <c r="DF36" s="61">
        <v>50869.568807339449</v>
      </c>
      <c r="DG36" s="61" t="s">
        <v>29</v>
      </c>
      <c r="DH36" s="52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29" t="s">
        <v>29</v>
      </c>
      <c r="DU36" s="49"/>
      <c r="DV36" s="61" t="s">
        <v>105</v>
      </c>
      <c r="DW36" s="49"/>
      <c r="DX36" s="61" t="s">
        <v>29</v>
      </c>
      <c r="DY36" s="61" t="s">
        <v>29</v>
      </c>
      <c r="DZ36" s="61" t="s">
        <v>29</v>
      </c>
      <c r="EA36" s="61" t="s">
        <v>29</v>
      </c>
      <c r="EB36" s="61" t="s">
        <v>29</v>
      </c>
      <c r="EC36" s="61" t="s">
        <v>29</v>
      </c>
    </row>
    <row r="37" spans="1:133" s="11" customFormat="1">
      <c r="A37" s="49" t="s">
        <v>65</v>
      </c>
      <c r="B37" s="52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69">
        <v>61127.799551234108</v>
      </c>
      <c r="O37" s="49"/>
      <c r="P37" s="61">
        <v>65548</v>
      </c>
      <c r="Q37" s="49"/>
      <c r="R37" s="61">
        <v>71666.603424657529</v>
      </c>
      <c r="S37" s="61">
        <v>74909.064882943145</v>
      </c>
      <c r="T37" s="61">
        <v>74813.56162642948</v>
      </c>
      <c r="U37" s="61">
        <v>75967</v>
      </c>
      <c r="V37" s="61">
        <v>74094.381826866942</v>
      </c>
      <c r="W37" s="61">
        <v>78894.596970752085</v>
      </c>
      <c r="X37" s="52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>
        <v>59537.439201451904</v>
      </c>
      <c r="AK37" s="49"/>
      <c r="AL37" s="61">
        <v>62857</v>
      </c>
      <c r="AM37" s="49"/>
      <c r="AN37" s="61">
        <v>66620.663755458518</v>
      </c>
      <c r="AO37" s="61">
        <v>70531.498529411765</v>
      </c>
      <c r="AP37" s="61">
        <v>69296.793248945149</v>
      </c>
      <c r="AQ37" s="61">
        <v>69653</v>
      </c>
      <c r="AR37" s="61">
        <v>72518.92203876526</v>
      </c>
      <c r="AS37" s="61">
        <v>74577.4643015521</v>
      </c>
      <c r="AT37" s="52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60" t="s">
        <v>29</v>
      </c>
      <c r="BG37" s="49"/>
      <c r="BH37" s="61" t="s">
        <v>29</v>
      </c>
      <c r="BI37" s="49"/>
      <c r="BJ37" s="61" t="s">
        <v>29</v>
      </c>
      <c r="BK37" s="61" t="s">
        <v>29</v>
      </c>
      <c r="BL37" s="61" t="s">
        <v>29</v>
      </c>
      <c r="BM37" s="61">
        <v>52352</v>
      </c>
      <c r="BN37" s="61">
        <v>54168.342538502387</v>
      </c>
      <c r="BO37" s="61">
        <v>54896.152533868539</v>
      </c>
      <c r="BP37" s="52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>
        <v>47551.481375358169</v>
      </c>
      <c r="CC37" s="49"/>
      <c r="CD37" s="61">
        <v>49026</v>
      </c>
      <c r="CE37" s="49"/>
      <c r="CF37" s="61">
        <v>54982.901069518717</v>
      </c>
      <c r="CG37" s="61">
        <v>55316.501278772375</v>
      </c>
      <c r="CH37" s="61">
        <v>56176.987046632123</v>
      </c>
      <c r="CI37" s="61">
        <v>59237</v>
      </c>
      <c r="CJ37" s="61">
        <v>57876.255346449951</v>
      </c>
      <c r="CK37" s="61">
        <v>63862.135953266064</v>
      </c>
      <c r="CL37" s="52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>
        <v>42698.943820224718</v>
      </c>
      <c r="CY37" s="49"/>
      <c r="CZ37" s="61">
        <v>47648</v>
      </c>
      <c r="DA37" s="49"/>
      <c r="DB37" s="61">
        <v>52847.57</v>
      </c>
      <c r="DC37" s="61">
        <v>56042.872340425529</v>
      </c>
      <c r="DD37" s="61">
        <v>54996.833333333336</v>
      </c>
      <c r="DE37" s="61">
        <v>55186</v>
      </c>
      <c r="DF37" s="61">
        <v>54522.58811881188</v>
      </c>
      <c r="DG37" s="61">
        <v>54509.336040609138</v>
      </c>
      <c r="DH37" s="52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>
        <v>48358.621848739494</v>
      </c>
      <c r="DU37" s="49"/>
      <c r="DV37" s="61">
        <v>51564</v>
      </c>
      <c r="DW37" s="49"/>
      <c r="DX37" s="61">
        <v>56813.310077519382</v>
      </c>
      <c r="DY37" s="61">
        <v>56329.86567164179</v>
      </c>
      <c r="DZ37" s="61">
        <v>58721.32824427481</v>
      </c>
      <c r="EA37" s="61">
        <v>58623</v>
      </c>
      <c r="EB37" s="61">
        <v>60688.740458015265</v>
      </c>
      <c r="EC37" s="61">
        <v>60000.512251148539</v>
      </c>
    </row>
    <row r="38" spans="1:133" s="11" customFormat="1">
      <c r="A38" s="49" t="s">
        <v>66</v>
      </c>
      <c r="B38" s="52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69">
        <v>68896.846815834768</v>
      </c>
      <c r="O38" s="49"/>
      <c r="P38" s="61">
        <v>74746</v>
      </c>
      <c r="Q38" s="49"/>
      <c r="R38" s="61">
        <v>81715.960000000006</v>
      </c>
      <c r="S38" s="61">
        <v>78992.042891183475</v>
      </c>
      <c r="T38" s="61">
        <v>83600.206682206684</v>
      </c>
      <c r="U38" s="61">
        <v>85878</v>
      </c>
      <c r="V38" s="61">
        <v>70408.711450830509</v>
      </c>
      <c r="W38" s="61">
        <v>71015.824609733696</v>
      </c>
      <c r="X38" s="52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>
        <v>58438.968363136177</v>
      </c>
      <c r="AK38" s="49"/>
      <c r="AL38" s="61">
        <v>64661</v>
      </c>
      <c r="AM38" s="49"/>
      <c r="AN38" s="61">
        <v>70078.254032258061</v>
      </c>
      <c r="AO38" s="61">
        <v>70836.805084745763</v>
      </c>
      <c r="AP38" s="61">
        <v>71086.166666666672</v>
      </c>
      <c r="AQ38" s="61">
        <v>72184</v>
      </c>
      <c r="AR38" s="61">
        <v>70009.159740754869</v>
      </c>
      <c r="AS38" s="61" t="s">
        <v>29</v>
      </c>
      <c r="AT38" s="52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60" t="s">
        <v>29</v>
      </c>
      <c r="BG38" s="49"/>
      <c r="BH38" s="61" t="s">
        <v>29</v>
      </c>
      <c r="BI38" s="49"/>
      <c r="BJ38" s="61" t="s">
        <v>29</v>
      </c>
      <c r="BK38" s="61" t="s">
        <v>29</v>
      </c>
      <c r="BL38" s="61" t="s">
        <v>29</v>
      </c>
      <c r="BM38" s="61" t="s">
        <v>29</v>
      </c>
      <c r="BN38" s="61" t="s">
        <v>29</v>
      </c>
      <c r="BO38" s="61" t="s">
        <v>29</v>
      </c>
      <c r="BP38" s="52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29" t="s">
        <v>29</v>
      </c>
      <c r="CC38" s="49"/>
      <c r="CD38" s="61" t="s">
        <v>29</v>
      </c>
      <c r="CE38" s="49"/>
      <c r="CF38" s="61">
        <v>58043.751373626372</v>
      </c>
      <c r="CG38" s="61">
        <v>59387.648493543762</v>
      </c>
      <c r="CH38" s="61">
        <v>58818.711815561961</v>
      </c>
      <c r="CI38" s="61">
        <v>60587</v>
      </c>
      <c r="CJ38" s="61">
        <v>60974.100409525257</v>
      </c>
      <c r="CK38" s="61">
        <v>61181.663599037238</v>
      </c>
      <c r="CL38" s="52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>
        <v>50916.117293233081</v>
      </c>
      <c r="CY38" s="49"/>
      <c r="CZ38" s="61">
        <v>54669</v>
      </c>
      <c r="DA38" s="49"/>
      <c r="DB38" s="61" t="s">
        <v>29</v>
      </c>
      <c r="DC38" s="61" t="s">
        <v>29</v>
      </c>
      <c r="DD38" s="61" t="s">
        <v>29</v>
      </c>
      <c r="DE38" s="61" t="s">
        <v>29</v>
      </c>
      <c r="DF38" s="61" t="s">
        <v>29</v>
      </c>
      <c r="DG38" s="61">
        <v>63893.756944444445</v>
      </c>
      <c r="DH38" s="52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>
        <v>49972.306079664573</v>
      </c>
      <c r="DU38" s="49"/>
      <c r="DV38" s="61">
        <v>54895</v>
      </c>
      <c r="DW38" s="49"/>
      <c r="DX38" s="61">
        <v>58311.151368760067</v>
      </c>
      <c r="DY38" s="61">
        <v>59320.599353796446</v>
      </c>
      <c r="DZ38" s="61">
        <v>59462.366088631985</v>
      </c>
      <c r="EA38" s="61">
        <v>60510</v>
      </c>
      <c r="EB38" s="61">
        <v>61141.053404539387</v>
      </c>
      <c r="EC38" s="61" t="s">
        <v>29</v>
      </c>
    </row>
    <row r="39" spans="1:133" s="11" customFormat="1">
      <c r="A39" s="49" t="s">
        <v>67</v>
      </c>
      <c r="B39" s="52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69">
        <v>72608.650017838037</v>
      </c>
      <c r="O39" s="49"/>
      <c r="P39" s="61">
        <v>93093</v>
      </c>
      <c r="Q39" s="49"/>
      <c r="R39" s="61">
        <v>86791.416666666672</v>
      </c>
      <c r="S39" s="61">
        <v>87570.534442595672</v>
      </c>
      <c r="T39" s="61">
        <v>87321.586871325926</v>
      </c>
      <c r="U39" s="61">
        <v>87446</v>
      </c>
      <c r="V39" s="61">
        <v>84216.966774389017</v>
      </c>
      <c r="W39" s="61">
        <v>87426.491331719124</v>
      </c>
      <c r="X39" s="52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24" t="s">
        <v>29</v>
      </c>
      <c r="AK39" s="49"/>
      <c r="AL39" s="61" t="s">
        <v>29</v>
      </c>
      <c r="AM39" s="49"/>
      <c r="AN39" s="61" t="s">
        <v>29</v>
      </c>
      <c r="AO39" s="61" t="s">
        <v>29</v>
      </c>
      <c r="AP39" s="61" t="s">
        <v>29</v>
      </c>
      <c r="AQ39" s="61" t="s">
        <v>105</v>
      </c>
      <c r="AR39" s="61" t="s">
        <v>29</v>
      </c>
      <c r="AS39" s="61" t="s">
        <v>29</v>
      </c>
      <c r="AT39" s="52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>
        <v>53619.201309328972</v>
      </c>
      <c r="BG39" s="49"/>
      <c r="BH39" s="61">
        <v>58377</v>
      </c>
      <c r="BI39" s="49"/>
      <c r="BJ39" s="61">
        <v>62354.936462093865</v>
      </c>
      <c r="BK39" s="61">
        <v>63158.645018450181</v>
      </c>
      <c r="BL39" s="61">
        <v>63418.215133531157</v>
      </c>
      <c r="BM39" s="61">
        <v>63319</v>
      </c>
      <c r="BN39" s="61">
        <v>63475.80383341221</v>
      </c>
      <c r="BO39" s="61">
        <v>68095.627594070698</v>
      </c>
      <c r="BP39" s="52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>
        <v>65756.897959183669</v>
      </c>
      <c r="CC39" s="49"/>
      <c r="CD39" s="61">
        <v>97602</v>
      </c>
      <c r="CE39" s="49"/>
      <c r="CF39" s="61">
        <v>79729.886363636368</v>
      </c>
      <c r="CG39" s="61">
        <v>82625.782945736428</v>
      </c>
      <c r="CH39" s="61">
        <v>80148.149253731346</v>
      </c>
      <c r="CI39" s="61">
        <v>80171</v>
      </c>
      <c r="CJ39" s="61">
        <v>78637.228144989349</v>
      </c>
      <c r="CK39" s="61">
        <v>80052.05046560528</v>
      </c>
      <c r="CL39" s="52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>
        <v>58652.995614035084</v>
      </c>
      <c r="CY39" s="49"/>
      <c r="CZ39" s="61">
        <v>71217</v>
      </c>
      <c r="DA39" s="49"/>
      <c r="DB39" s="61">
        <v>70637.87644787645</v>
      </c>
      <c r="DC39" s="61">
        <v>72011.738805970148</v>
      </c>
      <c r="DD39" s="61">
        <v>73928.767676767675</v>
      </c>
      <c r="DE39" s="61">
        <v>64354</v>
      </c>
      <c r="DF39" s="61">
        <v>64395.8125</v>
      </c>
      <c r="DG39" s="61">
        <v>69114.921686746995</v>
      </c>
      <c r="DH39" s="52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29" t="s">
        <v>29</v>
      </c>
      <c r="DU39" s="49"/>
      <c r="DV39" s="61" t="s">
        <v>105</v>
      </c>
      <c r="DW39" s="49"/>
      <c r="DX39" s="61" t="s">
        <v>29</v>
      </c>
      <c r="DY39" s="61" t="s">
        <v>29</v>
      </c>
      <c r="DZ39" s="61" t="s">
        <v>29</v>
      </c>
      <c r="EA39" s="61" t="s">
        <v>29</v>
      </c>
      <c r="EB39" s="61" t="s">
        <v>29</v>
      </c>
      <c r="EC39" s="61" t="s">
        <v>29</v>
      </c>
    </row>
    <row r="40" spans="1:133" s="11" customFormat="1">
      <c r="A40" s="50" t="s">
        <v>68</v>
      </c>
      <c r="B40" s="54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67" t="s">
        <v>29</v>
      </c>
      <c r="O40" s="50"/>
      <c r="P40" s="62" t="s">
        <v>29</v>
      </c>
      <c r="Q40" s="50"/>
      <c r="R40" s="10" t="s">
        <v>29</v>
      </c>
      <c r="S40" s="10" t="s">
        <v>29</v>
      </c>
      <c r="T40" s="10" t="s">
        <v>29</v>
      </c>
      <c r="U40" s="10" t="s">
        <v>105</v>
      </c>
      <c r="V40" s="10" t="s">
        <v>29</v>
      </c>
      <c r="W40" s="10" t="s">
        <v>29</v>
      </c>
      <c r="X40" s="54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>
        <v>65049.701399688958</v>
      </c>
      <c r="AK40" s="50"/>
      <c r="AL40" s="62">
        <v>68321</v>
      </c>
      <c r="AM40" s="50"/>
      <c r="AN40" s="10">
        <v>76172.896503496508</v>
      </c>
      <c r="AO40" s="10">
        <v>78941.341095890413</v>
      </c>
      <c r="AP40" s="10">
        <v>79013.122972972968</v>
      </c>
      <c r="AQ40" s="10">
        <v>78360</v>
      </c>
      <c r="AR40" s="10">
        <v>78302.443438914022</v>
      </c>
      <c r="AS40" s="10">
        <v>79285.734193548386</v>
      </c>
      <c r="AT40" s="54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62" t="s">
        <v>29</v>
      </c>
      <c r="BG40" s="50"/>
      <c r="BH40" s="62" t="s">
        <v>29</v>
      </c>
      <c r="BI40" s="50"/>
      <c r="BJ40" s="10" t="s">
        <v>29</v>
      </c>
      <c r="BK40" s="10" t="s">
        <v>29</v>
      </c>
      <c r="BL40" s="46" t="s">
        <v>29</v>
      </c>
      <c r="BM40" s="10" t="s">
        <v>29</v>
      </c>
      <c r="BN40" s="10" t="s">
        <v>29</v>
      </c>
      <c r="BO40" s="10" t="s">
        <v>29</v>
      </c>
      <c r="BP40" s="54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10" t="s">
        <v>29</v>
      </c>
      <c r="CC40" s="50"/>
      <c r="CD40" s="62" t="s">
        <v>29</v>
      </c>
      <c r="CE40" s="50"/>
      <c r="CF40" s="10" t="s">
        <v>29</v>
      </c>
      <c r="CG40" s="10" t="s">
        <v>29</v>
      </c>
      <c r="CH40" s="46" t="s">
        <v>29</v>
      </c>
      <c r="CI40" s="10" t="s">
        <v>29</v>
      </c>
      <c r="CJ40" s="10" t="s">
        <v>29</v>
      </c>
      <c r="CK40" s="10" t="s">
        <v>29</v>
      </c>
      <c r="CL40" s="54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39" t="s">
        <v>29</v>
      </c>
      <c r="CY40" s="50"/>
      <c r="CZ40" s="62" t="s">
        <v>105</v>
      </c>
      <c r="DA40" s="50"/>
      <c r="DB40" s="10" t="s">
        <v>29</v>
      </c>
      <c r="DC40" s="10" t="s">
        <v>29</v>
      </c>
      <c r="DD40" s="46" t="s">
        <v>29</v>
      </c>
      <c r="DE40" s="10" t="s">
        <v>29</v>
      </c>
      <c r="DF40" s="10" t="s">
        <v>29</v>
      </c>
      <c r="DG40" s="10" t="s">
        <v>29</v>
      </c>
      <c r="DH40" s="54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10" t="s">
        <v>29</v>
      </c>
      <c r="DU40" s="50"/>
      <c r="DV40" s="62" t="s">
        <v>105</v>
      </c>
      <c r="DW40" s="50"/>
      <c r="DX40" s="10" t="s">
        <v>29</v>
      </c>
      <c r="DY40" s="10" t="s">
        <v>29</v>
      </c>
      <c r="DZ40" s="46" t="s">
        <v>29</v>
      </c>
      <c r="EA40" s="10" t="s">
        <v>29</v>
      </c>
      <c r="EB40" s="10" t="s">
        <v>29</v>
      </c>
      <c r="EC40" s="10" t="s">
        <v>29</v>
      </c>
    </row>
    <row r="41" spans="1:133" s="11" customFormat="1">
      <c r="A41" s="47" t="s">
        <v>69</v>
      </c>
      <c r="B41" s="52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68">
        <v>75987.283884297518</v>
      </c>
      <c r="O41" s="47"/>
      <c r="P41" s="47">
        <v>80674</v>
      </c>
      <c r="Q41" s="47"/>
      <c r="R41" s="60">
        <v>84775.356054165648</v>
      </c>
      <c r="S41" s="60">
        <v>85712.865634956761</v>
      </c>
      <c r="T41" s="61">
        <v>86974.045328894572</v>
      </c>
      <c r="U41" s="61">
        <v>88707</v>
      </c>
      <c r="V41" s="61">
        <v>88249.677316670233</v>
      </c>
      <c r="W41" s="61">
        <v>89701.882875461684</v>
      </c>
      <c r="X41" s="52"/>
      <c r="Y41" s="49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>
        <v>61039.994720891584</v>
      </c>
      <c r="AK41" s="47"/>
      <c r="AL41" s="47">
        <v>64607</v>
      </c>
      <c r="AM41" s="47"/>
      <c r="AN41" s="60">
        <v>67896.9679065659</v>
      </c>
      <c r="AO41" s="60">
        <v>69119.439325177591</v>
      </c>
      <c r="AP41" s="61">
        <v>69766.245032451319</v>
      </c>
      <c r="AQ41" s="61">
        <v>71306</v>
      </c>
      <c r="AR41" s="61">
        <v>71367.343946873778</v>
      </c>
      <c r="AS41" s="61">
        <v>72799.232503616498</v>
      </c>
      <c r="AT41" s="52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>
        <v>58359.813548788065</v>
      </c>
      <c r="BG41" s="47"/>
      <c r="BH41" s="47">
        <v>61182</v>
      </c>
      <c r="BI41" s="47"/>
      <c r="BJ41" s="60">
        <v>65130.233391726186</v>
      </c>
      <c r="BK41" s="60">
        <v>66390.348636728144</v>
      </c>
      <c r="BL41" s="60">
        <v>66532.451441943704</v>
      </c>
      <c r="BM41" s="61">
        <v>68032</v>
      </c>
      <c r="BN41" s="61">
        <v>69419.380517807294</v>
      </c>
      <c r="BO41" s="61">
        <v>69071.568115304588</v>
      </c>
      <c r="BP41" s="52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>
        <v>55707.519634955752</v>
      </c>
      <c r="CC41" s="47"/>
      <c r="CD41" s="47">
        <v>57692</v>
      </c>
      <c r="CE41" s="47"/>
      <c r="CF41" s="60">
        <v>61893.009633027526</v>
      </c>
      <c r="CG41" s="60">
        <v>62458.228821223995</v>
      </c>
      <c r="CH41" s="60">
        <v>62513.154561558898</v>
      </c>
      <c r="CI41" s="61">
        <v>61906</v>
      </c>
      <c r="CJ41" s="61">
        <v>61597.746772363207</v>
      </c>
      <c r="CK41" s="61">
        <v>61898.856502396804</v>
      </c>
      <c r="CL41" s="52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>
        <v>54142.380418899171</v>
      </c>
      <c r="CY41" s="47"/>
      <c r="CZ41" s="47">
        <v>56749</v>
      </c>
      <c r="DA41" s="47"/>
      <c r="DB41" s="60">
        <v>59506.788744588746</v>
      </c>
      <c r="DC41" s="60">
        <v>60042.161726242368</v>
      </c>
      <c r="DD41" s="60">
        <v>61073.794291338585</v>
      </c>
      <c r="DE41" s="61">
        <v>60445</v>
      </c>
      <c r="DF41" s="61">
        <v>58662.127953322102</v>
      </c>
      <c r="DG41" s="61">
        <v>61568.62148232141</v>
      </c>
      <c r="DH41" s="52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>
        <v>50301.689320388352</v>
      </c>
      <c r="DU41" s="47"/>
      <c r="DV41" s="47">
        <v>53260</v>
      </c>
      <c r="DW41" s="47"/>
      <c r="DX41" s="60">
        <v>55671.737716262978</v>
      </c>
      <c r="DY41" s="60">
        <v>56907.901250000003</v>
      </c>
      <c r="DZ41" s="60">
        <v>56637.193065941537</v>
      </c>
      <c r="EA41" s="61">
        <v>57323</v>
      </c>
      <c r="EB41" s="61">
        <v>56065.78533357838</v>
      </c>
      <c r="EC41" s="61">
        <v>55981.635449466739</v>
      </c>
    </row>
    <row r="42" spans="1:133" s="11" customFormat="1">
      <c r="A42" s="47"/>
      <c r="B42" s="52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24"/>
      <c r="O42" s="47"/>
      <c r="P42" s="47"/>
      <c r="Q42" s="47"/>
      <c r="R42" s="60"/>
      <c r="S42" s="60"/>
      <c r="T42" s="61"/>
      <c r="U42" s="61"/>
      <c r="V42" s="61"/>
      <c r="W42" s="61"/>
      <c r="X42" s="52"/>
      <c r="Y42" s="49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60"/>
      <c r="AO42" s="60"/>
      <c r="AP42" s="61"/>
      <c r="AQ42" s="61"/>
      <c r="AR42" s="61"/>
      <c r="AS42" s="61"/>
      <c r="AT42" s="52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60"/>
      <c r="BK42" s="60"/>
      <c r="BL42" s="60"/>
      <c r="BM42" s="61"/>
      <c r="BN42" s="61"/>
      <c r="BO42" s="61"/>
      <c r="BP42" s="52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60"/>
      <c r="CG42" s="60"/>
      <c r="CH42" s="60"/>
      <c r="CI42" s="61"/>
      <c r="CJ42" s="61"/>
      <c r="CK42" s="61"/>
      <c r="CL42" s="52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60"/>
      <c r="DC42" s="60"/>
      <c r="DD42" s="60"/>
      <c r="DE42" s="61"/>
      <c r="DF42" s="61"/>
      <c r="DG42" s="61"/>
      <c r="DH42" s="52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60"/>
      <c r="DY42" s="60"/>
      <c r="DZ42" s="60"/>
      <c r="EA42" s="61"/>
      <c r="EB42" s="61"/>
      <c r="EC42" s="61"/>
    </row>
    <row r="43" spans="1:133" s="11" customFormat="1">
      <c r="A43" s="47" t="s">
        <v>70</v>
      </c>
      <c r="B43" s="52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68">
        <v>73538.740371545078</v>
      </c>
      <c r="O43" s="47"/>
      <c r="P43" s="60">
        <v>78823</v>
      </c>
      <c r="Q43" s="47"/>
      <c r="R43" s="60">
        <v>84334.675108373267</v>
      </c>
      <c r="S43" s="60">
        <v>85135.404362801375</v>
      </c>
      <c r="T43" s="61">
        <v>87466.635715981945</v>
      </c>
      <c r="U43" s="61">
        <v>89211</v>
      </c>
      <c r="V43" s="61">
        <v>91292.260920033295</v>
      </c>
      <c r="W43" s="61">
        <v>91274.426297184385</v>
      </c>
      <c r="X43" s="52"/>
      <c r="Y43" s="49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>
        <v>59247.473684210527</v>
      </c>
      <c r="AK43" s="47"/>
      <c r="AL43" s="60">
        <v>63437</v>
      </c>
      <c r="AM43" s="47"/>
      <c r="AN43" s="60">
        <v>68544.937365010803</v>
      </c>
      <c r="AO43" s="60">
        <v>68795.879478827366</v>
      </c>
      <c r="AP43" s="61">
        <v>68907.71540178571</v>
      </c>
      <c r="AQ43" s="61">
        <v>70638</v>
      </c>
      <c r="AR43" s="61">
        <v>71834.738776517028</v>
      </c>
      <c r="AS43" s="61">
        <v>69780.130506205896</v>
      </c>
      <c r="AT43" s="52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>
        <v>56839.555002763955</v>
      </c>
      <c r="BG43" s="47"/>
      <c r="BH43" s="47">
        <v>59140</v>
      </c>
      <c r="BI43" s="47"/>
      <c r="BJ43" s="60">
        <v>63882.914439876673</v>
      </c>
      <c r="BK43" s="60">
        <v>65598.410184237466</v>
      </c>
      <c r="BL43" s="60">
        <v>65369.322946175635</v>
      </c>
      <c r="BM43" s="61">
        <v>66895</v>
      </c>
      <c r="BN43" s="61">
        <v>67240.311032631726</v>
      </c>
      <c r="BO43" s="61">
        <v>69203.797248868781</v>
      </c>
      <c r="BP43" s="52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60" t="s">
        <v>29</v>
      </c>
      <c r="CC43" s="47"/>
      <c r="CD43" s="60" t="s">
        <v>105</v>
      </c>
      <c r="CE43" s="47"/>
      <c r="CF43" s="60" t="s">
        <v>29</v>
      </c>
      <c r="CG43" s="60" t="s">
        <v>29</v>
      </c>
      <c r="CH43" s="60" t="s">
        <v>29</v>
      </c>
      <c r="CI43" s="61" t="s">
        <v>29</v>
      </c>
      <c r="CJ43" s="61" t="s">
        <v>29</v>
      </c>
      <c r="CK43" s="61" t="s">
        <v>29</v>
      </c>
      <c r="CL43" s="52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60" t="s">
        <v>29</v>
      </c>
      <c r="CY43" s="47"/>
      <c r="CZ43" s="60" t="s">
        <v>29</v>
      </c>
      <c r="DA43" s="47"/>
      <c r="DB43" s="60" t="s">
        <v>29</v>
      </c>
      <c r="DC43" s="60" t="s">
        <v>29</v>
      </c>
      <c r="DD43" s="60" t="s">
        <v>29</v>
      </c>
      <c r="DE43" s="61" t="s">
        <v>29</v>
      </c>
      <c r="DF43" s="61" t="s">
        <v>29</v>
      </c>
      <c r="DG43" s="61" t="s">
        <v>29</v>
      </c>
      <c r="DH43" s="52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29" t="s">
        <v>29</v>
      </c>
      <c r="DU43" s="47"/>
      <c r="DV43" s="60" t="s">
        <v>29</v>
      </c>
      <c r="DW43" s="47"/>
      <c r="DX43" s="60" t="s">
        <v>29</v>
      </c>
      <c r="DY43" s="60" t="s">
        <v>29</v>
      </c>
      <c r="DZ43" s="60" t="s">
        <v>29</v>
      </c>
      <c r="EA43" s="61" t="s">
        <v>29</v>
      </c>
      <c r="EB43" s="61" t="s">
        <v>29</v>
      </c>
      <c r="EC43" s="61" t="s">
        <v>29</v>
      </c>
    </row>
    <row r="44" spans="1:133" s="11" customFormat="1">
      <c r="A44" s="47" t="s">
        <v>71</v>
      </c>
      <c r="B44" s="52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68">
        <v>74175.812618467375</v>
      </c>
      <c r="O44" s="47"/>
      <c r="P44" s="60">
        <v>78122</v>
      </c>
      <c r="Q44" s="47"/>
      <c r="R44" s="60">
        <v>84024.538692712245</v>
      </c>
      <c r="S44" s="60">
        <v>84481.011741682974</v>
      </c>
      <c r="T44" s="61">
        <v>87462.71837824714</v>
      </c>
      <c r="U44" s="61">
        <v>91618</v>
      </c>
      <c r="V44" s="61">
        <v>90656.400674138829</v>
      </c>
      <c r="W44" s="61">
        <v>91256.365047598447</v>
      </c>
      <c r="X44" s="52"/>
      <c r="Y44" s="49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>
        <v>54881.832757429162</v>
      </c>
      <c r="AK44" s="47"/>
      <c r="AL44" s="60">
        <v>56748</v>
      </c>
      <c r="AM44" s="47"/>
      <c r="AN44" s="60">
        <v>63793.072531586338</v>
      </c>
      <c r="AO44" s="60">
        <v>63955.195772058825</v>
      </c>
      <c r="AP44" s="61">
        <v>65894.243712848649</v>
      </c>
      <c r="AQ44" s="61">
        <v>67796</v>
      </c>
      <c r="AR44" s="61">
        <v>65286.933686886397</v>
      </c>
      <c r="AS44" s="61">
        <v>66851.342839962206</v>
      </c>
      <c r="AT44" s="52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>
        <v>60748.306177260522</v>
      </c>
      <c r="BG44" s="47"/>
      <c r="BH44" s="47">
        <v>63358</v>
      </c>
      <c r="BI44" s="47"/>
      <c r="BJ44" s="60">
        <v>61699.893481717008</v>
      </c>
      <c r="BK44" s="60">
        <v>62411.15275590551</v>
      </c>
      <c r="BL44" s="60">
        <v>65191.480712166172</v>
      </c>
      <c r="BM44" s="61">
        <v>67018</v>
      </c>
      <c r="BN44" s="61">
        <v>67403.472563176896</v>
      </c>
      <c r="BO44" s="61">
        <v>68392.216071428571</v>
      </c>
      <c r="BP44" s="52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>
        <v>52285.922248803829</v>
      </c>
      <c r="CC44" s="47"/>
      <c r="CD44" s="60">
        <v>54003</v>
      </c>
      <c r="CE44" s="47"/>
      <c r="CF44" s="60">
        <v>56014.426523297494</v>
      </c>
      <c r="CG44" s="60">
        <v>56262.026936026938</v>
      </c>
      <c r="CH44" s="60">
        <v>56439.766716196136</v>
      </c>
      <c r="CI44" s="61">
        <v>58001</v>
      </c>
      <c r="CJ44" s="61">
        <v>53409.45276322461</v>
      </c>
      <c r="CK44" s="61">
        <v>55041.752066115703</v>
      </c>
      <c r="CL44" s="52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>
        <v>57099.434782608696</v>
      </c>
      <c r="CY44" s="47"/>
      <c r="CZ44" s="60">
        <v>58667</v>
      </c>
      <c r="DA44" s="47"/>
      <c r="DB44" s="60">
        <v>59938.804819277109</v>
      </c>
      <c r="DC44" s="60">
        <v>60822.987864077673</v>
      </c>
      <c r="DD44" s="60">
        <v>61838.197368421053</v>
      </c>
      <c r="DE44" s="61">
        <v>62548</v>
      </c>
      <c r="DF44" s="61">
        <v>55599.881900529821</v>
      </c>
      <c r="DG44" s="61">
        <v>58853.297014925374</v>
      </c>
      <c r="DH44" s="52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>
        <v>52416.106463878328</v>
      </c>
      <c r="DU44" s="47"/>
      <c r="DV44" s="60">
        <v>54872</v>
      </c>
      <c r="DW44" s="47"/>
      <c r="DX44" s="60">
        <v>55853.26666666667</v>
      </c>
      <c r="DY44" s="60">
        <v>56584.684491978609</v>
      </c>
      <c r="DZ44" s="60">
        <v>54274.222222222219</v>
      </c>
      <c r="EA44" s="61">
        <v>55209</v>
      </c>
      <c r="EB44" s="61">
        <v>53802.380746169219</v>
      </c>
      <c r="EC44" s="61">
        <v>55232.347567030782</v>
      </c>
    </row>
    <row r="45" spans="1:133" s="11" customFormat="1">
      <c r="A45" s="47" t="s">
        <v>72</v>
      </c>
      <c r="B45" s="52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68">
        <v>76891.752373417723</v>
      </c>
      <c r="O45" s="47"/>
      <c r="P45" s="60">
        <v>80056</v>
      </c>
      <c r="Q45" s="47"/>
      <c r="R45" s="60">
        <v>88499.880221811458</v>
      </c>
      <c r="S45" s="60">
        <v>88180.896373056996</v>
      </c>
      <c r="T45" s="61">
        <v>90502.291491797019</v>
      </c>
      <c r="U45" s="61">
        <v>92353</v>
      </c>
      <c r="V45" s="61">
        <v>93020.809170929875</v>
      </c>
      <c r="W45" s="61">
        <v>90994.286048845766</v>
      </c>
      <c r="X45" s="52"/>
      <c r="Y45" s="49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24" t="s">
        <v>29</v>
      </c>
      <c r="AK45" s="47"/>
      <c r="AL45" s="60" t="s">
        <v>29</v>
      </c>
      <c r="AM45" s="47"/>
      <c r="AN45" s="60" t="s">
        <v>29</v>
      </c>
      <c r="AO45" s="60" t="s">
        <v>29</v>
      </c>
      <c r="AP45" s="61" t="s">
        <v>29</v>
      </c>
      <c r="AQ45" s="61" t="s">
        <v>29</v>
      </c>
      <c r="AR45" s="61" t="s">
        <v>29</v>
      </c>
      <c r="AS45" s="61" t="s">
        <v>29</v>
      </c>
      <c r="AT45" s="52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>
        <v>60919.381205673759</v>
      </c>
      <c r="BG45" s="47"/>
      <c r="BH45" s="47">
        <v>62202</v>
      </c>
      <c r="BI45" s="47"/>
      <c r="BJ45" s="60">
        <v>65528.616695059623</v>
      </c>
      <c r="BK45" s="60">
        <v>65331.72</v>
      </c>
      <c r="BL45" s="60">
        <v>65291.377816291162</v>
      </c>
      <c r="BM45" s="61">
        <v>67742</v>
      </c>
      <c r="BN45" s="61">
        <v>70468.912380952373</v>
      </c>
      <c r="BO45" s="61">
        <v>72555.907547169816</v>
      </c>
      <c r="BP45" s="52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60" t="s">
        <v>29</v>
      </c>
      <c r="CC45" s="47"/>
      <c r="CD45" s="60" t="s">
        <v>105</v>
      </c>
      <c r="CE45" s="47"/>
      <c r="CF45" s="60" t="s">
        <v>29</v>
      </c>
      <c r="CG45" s="60" t="s">
        <v>29</v>
      </c>
      <c r="CH45" s="60" t="s">
        <v>29</v>
      </c>
      <c r="CI45" s="61" t="s">
        <v>29</v>
      </c>
      <c r="CJ45" s="61" t="s">
        <v>29</v>
      </c>
      <c r="CK45" s="61" t="s">
        <v>29</v>
      </c>
      <c r="CL45" s="52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60" t="s">
        <v>29</v>
      </c>
      <c r="CY45" s="47"/>
      <c r="CZ45" s="60" t="s">
        <v>29</v>
      </c>
      <c r="DA45" s="47"/>
      <c r="DB45" s="60" t="s">
        <v>29</v>
      </c>
      <c r="DC45" s="60" t="s">
        <v>29</v>
      </c>
      <c r="DD45" s="60" t="s">
        <v>29</v>
      </c>
      <c r="DE45" s="61" t="s">
        <v>29</v>
      </c>
      <c r="DF45" s="61" t="s">
        <v>29</v>
      </c>
      <c r="DG45" s="61" t="s">
        <v>29</v>
      </c>
      <c r="DH45" s="52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29" t="s">
        <v>29</v>
      </c>
      <c r="DU45" s="47"/>
      <c r="DV45" s="60" t="s">
        <v>29</v>
      </c>
      <c r="DW45" s="47"/>
      <c r="DX45" s="60" t="s">
        <v>29</v>
      </c>
      <c r="DY45" s="60" t="s">
        <v>29</v>
      </c>
      <c r="DZ45" s="60" t="s">
        <v>29</v>
      </c>
      <c r="EA45" s="61" t="s">
        <v>29</v>
      </c>
      <c r="EB45" s="61" t="s">
        <v>29</v>
      </c>
      <c r="EC45" s="61" t="s">
        <v>29</v>
      </c>
    </row>
    <row r="46" spans="1:133" s="11" customFormat="1">
      <c r="A46" s="47" t="s">
        <v>73</v>
      </c>
      <c r="B46" s="52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68">
        <v>68167.962493396728</v>
      </c>
      <c r="O46" s="47"/>
      <c r="P46" s="60">
        <v>73604</v>
      </c>
      <c r="Q46" s="47"/>
      <c r="R46" s="60">
        <v>79533.663228699545</v>
      </c>
      <c r="S46" s="60">
        <v>80135.823529411762</v>
      </c>
      <c r="T46" s="61">
        <v>79816.943414170237</v>
      </c>
      <c r="U46" s="61">
        <v>80589</v>
      </c>
      <c r="V46" s="61">
        <v>79225.692138779094</v>
      </c>
      <c r="W46" s="61">
        <v>80563.622957746469</v>
      </c>
      <c r="X46" s="52"/>
      <c r="Y46" s="49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>
        <v>60621.057446808511</v>
      </c>
      <c r="AK46" s="47"/>
      <c r="AL46" s="60">
        <v>65441</v>
      </c>
      <c r="AM46" s="47"/>
      <c r="AN46" s="60">
        <v>69575.938559322036</v>
      </c>
      <c r="AO46" s="60">
        <v>69575.430803571435</v>
      </c>
      <c r="AP46" s="61">
        <v>69300.449308755764</v>
      </c>
      <c r="AQ46" s="61" t="s">
        <v>29</v>
      </c>
      <c r="AR46" s="61" t="s">
        <v>29</v>
      </c>
      <c r="AS46" s="61">
        <v>68112.497578692492</v>
      </c>
      <c r="AT46" s="52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>
        <v>51769.521739130432</v>
      </c>
      <c r="BG46" s="47"/>
      <c r="BH46" s="47">
        <v>54489</v>
      </c>
      <c r="BI46" s="47"/>
      <c r="BJ46" s="60">
        <v>57061.054827175205</v>
      </c>
      <c r="BK46" s="60">
        <v>57169.005952380954</v>
      </c>
      <c r="BL46" s="60">
        <v>56951.706836616453</v>
      </c>
      <c r="BM46" s="61">
        <v>62567</v>
      </c>
      <c r="BN46" s="61">
        <v>61568.794537007372</v>
      </c>
      <c r="BO46" s="61">
        <v>59420.56192861616</v>
      </c>
      <c r="BP46" s="52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>
        <v>59351.894941634244</v>
      </c>
      <c r="CC46" s="47"/>
      <c r="CD46" s="60">
        <v>63141</v>
      </c>
      <c r="CE46" s="47"/>
      <c r="CF46" s="60">
        <v>67809.867924528298</v>
      </c>
      <c r="CG46" s="60">
        <v>67001.96875</v>
      </c>
      <c r="CH46" s="60">
        <v>66844.08139534884</v>
      </c>
      <c r="CI46" s="61">
        <v>65873</v>
      </c>
      <c r="CJ46" s="61">
        <v>67558.817500985417</v>
      </c>
      <c r="CK46" s="61">
        <v>68562.1529548088</v>
      </c>
      <c r="CL46" s="52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60" t="s">
        <v>29</v>
      </c>
      <c r="CY46" s="47"/>
      <c r="CZ46" s="60" t="s">
        <v>29</v>
      </c>
      <c r="DA46" s="47"/>
      <c r="DB46" s="60" t="s">
        <v>29</v>
      </c>
      <c r="DC46" s="60" t="s">
        <v>29</v>
      </c>
      <c r="DD46" s="60" t="s">
        <v>29</v>
      </c>
      <c r="DE46" s="61" t="s">
        <v>29</v>
      </c>
      <c r="DF46" s="61" t="s">
        <v>29</v>
      </c>
      <c r="DG46" s="61" t="s">
        <v>29</v>
      </c>
      <c r="DH46" s="52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29" t="s">
        <v>29</v>
      </c>
      <c r="DU46" s="47"/>
      <c r="DV46" s="60" t="s">
        <v>29</v>
      </c>
      <c r="DW46" s="47"/>
      <c r="DX46" s="60" t="s">
        <v>29</v>
      </c>
      <c r="DY46" s="60" t="s">
        <v>29</v>
      </c>
      <c r="DZ46" s="60" t="s">
        <v>29</v>
      </c>
      <c r="EA46" s="61">
        <v>65393</v>
      </c>
      <c r="EB46" s="61">
        <v>66216.243902439033</v>
      </c>
      <c r="EC46" s="61" t="s">
        <v>29</v>
      </c>
    </row>
    <row r="47" spans="1:133" s="11" customFormat="1">
      <c r="A47" s="47" t="s">
        <v>74</v>
      </c>
      <c r="B47" s="52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24">
        <v>81463.239804810044</v>
      </c>
      <c r="O47" s="47"/>
      <c r="P47" s="60">
        <v>87160</v>
      </c>
      <c r="Q47" s="47"/>
      <c r="R47" s="60">
        <v>87970.732987863084</v>
      </c>
      <c r="S47" s="60">
        <v>89345.49619543452</v>
      </c>
      <c r="T47" s="61">
        <v>90898.822927879446</v>
      </c>
      <c r="U47" s="61">
        <v>92373</v>
      </c>
      <c r="V47" s="61">
        <v>89150.368139223574</v>
      </c>
      <c r="W47" s="61">
        <v>92398.845856175438</v>
      </c>
      <c r="X47" s="52"/>
      <c r="Y47" s="49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>
        <v>65018.757066462946</v>
      </c>
      <c r="AK47" s="47"/>
      <c r="AL47" s="60">
        <v>70608</v>
      </c>
      <c r="AM47" s="47"/>
      <c r="AN47" s="60">
        <v>72391.691948658103</v>
      </c>
      <c r="AO47" s="60">
        <v>73671.463359639238</v>
      </c>
      <c r="AP47" s="61">
        <v>75977.114917127066</v>
      </c>
      <c r="AQ47" s="61">
        <v>76342</v>
      </c>
      <c r="AR47" s="61">
        <v>78494.144834930776</v>
      </c>
      <c r="AS47" s="61">
        <v>78215.020027221457</v>
      </c>
      <c r="AT47" s="52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>
        <v>60340.710603588908</v>
      </c>
      <c r="BG47" s="47"/>
      <c r="BH47" s="47">
        <v>63690</v>
      </c>
      <c r="BI47" s="47"/>
      <c r="BJ47" s="60">
        <v>67848.535125448034</v>
      </c>
      <c r="BK47" s="60">
        <v>69409.10506241332</v>
      </c>
      <c r="BL47" s="60">
        <v>69819.090513219286</v>
      </c>
      <c r="BM47" s="61">
        <v>71999</v>
      </c>
      <c r="BN47" s="61">
        <v>73551.194079549197</v>
      </c>
      <c r="BO47" s="61">
        <v>73173.532545767477</v>
      </c>
      <c r="BP47" s="52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>
        <v>59248.893901420219</v>
      </c>
      <c r="CC47" s="47"/>
      <c r="CD47" s="60">
        <v>60409</v>
      </c>
      <c r="CE47" s="47"/>
      <c r="CF47" s="60">
        <v>64202.199856218547</v>
      </c>
      <c r="CG47" s="60">
        <v>65114.087780898873</v>
      </c>
      <c r="CH47" s="60">
        <v>67938.513640639692</v>
      </c>
      <c r="CI47" s="61">
        <v>68204</v>
      </c>
      <c r="CJ47" s="61">
        <v>67579.926178520574</v>
      </c>
      <c r="CK47" s="61">
        <v>70118.41025641025</v>
      </c>
      <c r="CL47" s="52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60" t="s">
        <v>29</v>
      </c>
      <c r="CY47" s="47"/>
      <c r="CZ47" s="60" t="s">
        <v>29</v>
      </c>
      <c r="DA47" s="47"/>
      <c r="DB47" s="60" t="s">
        <v>29</v>
      </c>
      <c r="DC47" s="60" t="s">
        <v>29</v>
      </c>
      <c r="DD47" s="60" t="s">
        <v>29</v>
      </c>
      <c r="DE47" s="61" t="s">
        <v>29</v>
      </c>
      <c r="DF47" s="61" t="s">
        <v>29</v>
      </c>
      <c r="DG47" s="61" t="s">
        <v>29</v>
      </c>
      <c r="DH47" s="52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>
        <v>52492.93457943925</v>
      </c>
      <c r="DU47" s="47"/>
      <c r="DV47" s="60">
        <v>52714</v>
      </c>
      <c r="DW47" s="47"/>
      <c r="DX47" s="60">
        <v>54917.951923076922</v>
      </c>
      <c r="DY47" s="60">
        <v>55497.373913043477</v>
      </c>
      <c r="DZ47" s="60">
        <v>54890.274336283182</v>
      </c>
      <c r="EA47" s="61">
        <v>54400</v>
      </c>
      <c r="EB47" s="61">
        <v>54241.58474576271</v>
      </c>
      <c r="EC47" s="61">
        <v>54545.46428571429</v>
      </c>
    </row>
    <row r="48" spans="1:133" s="11" customFormat="1">
      <c r="A48" s="47" t="s">
        <v>75</v>
      </c>
      <c r="B48" s="52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24">
        <v>86281.383463151593</v>
      </c>
      <c r="O48" s="47"/>
      <c r="P48" s="60">
        <v>95046</v>
      </c>
      <c r="Q48" s="47"/>
      <c r="R48" s="60">
        <v>93427.517847904805</v>
      </c>
      <c r="S48" s="60">
        <v>92855.442748091606</v>
      </c>
      <c r="T48" s="61">
        <v>92386.958829902491</v>
      </c>
      <c r="U48" s="61">
        <v>93454</v>
      </c>
      <c r="V48" s="61">
        <v>96122.673825677368</v>
      </c>
      <c r="W48" s="61">
        <v>98030.275520568815</v>
      </c>
      <c r="X48" s="52"/>
      <c r="Y48" s="49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24" t="s">
        <v>29</v>
      </c>
      <c r="AK48" s="47"/>
      <c r="AL48" s="60" t="s">
        <v>29</v>
      </c>
      <c r="AM48" s="47"/>
      <c r="AN48" s="60" t="s">
        <v>29</v>
      </c>
      <c r="AO48" s="60" t="s">
        <v>29</v>
      </c>
      <c r="AP48" s="61" t="s">
        <v>29</v>
      </c>
      <c r="AQ48" s="61" t="s">
        <v>105</v>
      </c>
      <c r="AR48" s="61" t="s">
        <v>29</v>
      </c>
      <c r="AS48" s="61" t="s">
        <v>29</v>
      </c>
      <c r="AT48" s="52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>
        <v>61282.0656779661</v>
      </c>
      <c r="BG48" s="47"/>
      <c r="BH48" s="47">
        <v>63685</v>
      </c>
      <c r="BI48" s="47"/>
      <c r="BJ48" s="60">
        <v>68878.24142568931</v>
      </c>
      <c r="BK48" s="60">
        <v>70980.317106152812</v>
      </c>
      <c r="BL48" s="60">
        <v>71159.416261292557</v>
      </c>
      <c r="BM48" s="61">
        <v>70858</v>
      </c>
      <c r="BN48" s="61">
        <v>69101.283179327816</v>
      </c>
      <c r="BO48" s="61">
        <v>71480.182078853046</v>
      </c>
      <c r="BP48" s="52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>
        <v>59354.32792792793</v>
      </c>
      <c r="CC48" s="47"/>
      <c r="CD48" s="60">
        <v>62242</v>
      </c>
      <c r="CE48" s="47"/>
      <c r="CF48" s="60">
        <v>66999.049557522128</v>
      </c>
      <c r="CG48" s="60">
        <v>68272.678507992896</v>
      </c>
      <c r="CH48" s="60">
        <v>67969.212014134275</v>
      </c>
      <c r="CI48" s="61">
        <v>67825</v>
      </c>
      <c r="CJ48" s="61">
        <v>67321.602294455064</v>
      </c>
      <c r="CK48" s="61">
        <v>70515.916981132075</v>
      </c>
      <c r="CL48" s="52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>
        <v>59978.093896713617</v>
      </c>
      <c r="CY48" s="47"/>
      <c r="CZ48" s="60">
        <v>62780</v>
      </c>
      <c r="DA48" s="47"/>
      <c r="DB48" s="60">
        <v>67970.259259259255</v>
      </c>
      <c r="DC48" s="60">
        <v>69127.135371179043</v>
      </c>
      <c r="DD48" s="60">
        <v>67950.325379609538</v>
      </c>
      <c r="DE48" s="61">
        <v>68200</v>
      </c>
      <c r="DF48" s="61">
        <v>66853.124413145546</v>
      </c>
      <c r="DG48" s="61">
        <v>69178.095890410958</v>
      </c>
      <c r="DH48" s="52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>
        <v>53121.078787878789</v>
      </c>
      <c r="DU48" s="47"/>
      <c r="DV48" s="60">
        <v>57705</v>
      </c>
      <c r="DW48" s="47"/>
      <c r="DX48" s="60">
        <v>59219.520710059172</v>
      </c>
      <c r="DY48" s="60">
        <v>59196.276073619629</v>
      </c>
      <c r="DZ48" s="60">
        <v>60215.8908045977</v>
      </c>
      <c r="EA48" s="61">
        <v>59170</v>
      </c>
      <c r="EB48" s="61">
        <v>59317.113952195657</v>
      </c>
      <c r="EC48" s="61">
        <v>59028.897422126742</v>
      </c>
    </row>
    <row r="49" spans="1:133" s="11" customFormat="1">
      <c r="A49" s="47" t="s">
        <v>76</v>
      </c>
      <c r="B49" s="52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24">
        <v>58169.088730569951</v>
      </c>
      <c r="O49" s="47"/>
      <c r="P49" s="60">
        <v>68800</v>
      </c>
      <c r="Q49" s="47"/>
      <c r="R49" s="60">
        <v>75266.298069498065</v>
      </c>
      <c r="S49" s="60">
        <v>75454.286604361376</v>
      </c>
      <c r="T49" s="61">
        <v>74782.645598194125</v>
      </c>
      <c r="U49" s="61">
        <v>77314</v>
      </c>
      <c r="V49" s="61">
        <v>78854.753947368416</v>
      </c>
      <c r="W49" s="61">
        <v>79094.002791496678</v>
      </c>
      <c r="X49" s="52"/>
      <c r="Y49" s="49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>
        <v>61109.336190476191</v>
      </c>
      <c r="AK49" s="47"/>
      <c r="AL49" s="60">
        <v>63843</v>
      </c>
      <c r="AM49" s="47"/>
      <c r="AN49" s="60">
        <v>69995.259920634926</v>
      </c>
      <c r="AO49" s="60">
        <v>69147.880566801614</v>
      </c>
      <c r="AP49" s="61">
        <v>70730.816309719929</v>
      </c>
      <c r="AQ49" s="61">
        <v>75012</v>
      </c>
      <c r="AR49" s="61">
        <v>75797.821949187841</v>
      </c>
      <c r="AS49" s="61">
        <v>77556.43526510481</v>
      </c>
      <c r="AT49" s="52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>
        <v>53244.826989619374</v>
      </c>
      <c r="BG49" s="47"/>
      <c r="BH49" s="47">
        <v>55647</v>
      </c>
      <c r="BI49" s="47"/>
      <c r="BJ49" s="60">
        <v>62697.552034428794</v>
      </c>
      <c r="BK49" s="60">
        <v>62646.468895800936</v>
      </c>
      <c r="BL49" s="60">
        <v>59329.77362637363</v>
      </c>
      <c r="BM49" s="61">
        <v>61092</v>
      </c>
      <c r="BN49" s="61">
        <v>61357.703772373956</v>
      </c>
      <c r="BO49" s="61">
        <v>62102.382289025714</v>
      </c>
      <c r="BP49" s="52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>
        <v>57459.915525114156</v>
      </c>
      <c r="CC49" s="47"/>
      <c r="CD49" s="60">
        <v>60205</v>
      </c>
      <c r="CE49" s="47"/>
      <c r="CF49" s="60">
        <v>71726.384285714288</v>
      </c>
      <c r="CG49" s="60">
        <v>72338.445427728613</v>
      </c>
      <c r="CH49" s="60">
        <v>67952.024721878857</v>
      </c>
      <c r="CI49" s="61">
        <v>59094</v>
      </c>
      <c r="CJ49" s="61">
        <v>60832.377643504537</v>
      </c>
      <c r="CK49" s="61">
        <v>59772.948202959829</v>
      </c>
      <c r="CL49" s="52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>
        <v>43538.982905982906</v>
      </c>
      <c r="CY49" s="47"/>
      <c r="CZ49" s="60">
        <v>50381</v>
      </c>
      <c r="DA49" s="47"/>
      <c r="DB49" s="60">
        <v>50697.565217391304</v>
      </c>
      <c r="DC49" s="60">
        <v>50015.061068702293</v>
      </c>
      <c r="DD49" s="60" t="s">
        <v>29</v>
      </c>
      <c r="DE49" s="61">
        <v>49640</v>
      </c>
      <c r="DF49" s="61">
        <v>50031.738693467341</v>
      </c>
      <c r="DG49" s="61">
        <v>59327.801980198019</v>
      </c>
      <c r="DH49" s="52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>
        <v>49780.734553775743</v>
      </c>
      <c r="DU49" s="47"/>
      <c r="DV49" s="60">
        <v>53381</v>
      </c>
      <c r="DW49" s="47"/>
      <c r="DX49" s="60">
        <v>56211.008771929824</v>
      </c>
      <c r="DY49" s="60">
        <v>56367.989010989011</v>
      </c>
      <c r="DZ49" s="60">
        <v>56461.026431718063</v>
      </c>
      <c r="EA49" s="61">
        <v>56719</v>
      </c>
      <c r="EB49" s="61">
        <v>55325.933202838263</v>
      </c>
      <c r="EC49" s="61">
        <v>48114.34782608696</v>
      </c>
    </row>
    <row r="50" spans="1:133" s="11" customFormat="1">
      <c r="A50" s="47" t="s">
        <v>77</v>
      </c>
      <c r="B50" s="52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69">
        <v>75117.581888246626</v>
      </c>
      <c r="O50" s="47"/>
      <c r="P50" s="60">
        <v>76792</v>
      </c>
      <c r="Q50" s="47"/>
      <c r="R50" s="60">
        <v>83151.2332761578</v>
      </c>
      <c r="S50" s="60">
        <v>84733.978956228952</v>
      </c>
      <c r="T50" s="61">
        <v>85119.082203389829</v>
      </c>
      <c r="U50" s="61">
        <v>86503</v>
      </c>
      <c r="V50" s="61">
        <v>85262.545599999998</v>
      </c>
      <c r="W50" s="61">
        <v>90762.043576258468</v>
      </c>
      <c r="X50" s="52"/>
      <c r="Y50" s="49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24" t="s">
        <v>29</v>
      </c>
      <c r="AK50" s="47"/>
      <c r="AL50" s="60" t="s">
        <v>29</v>
      </c>
      <c r="AM50" s="47"/>
      <c r="AN50" s="60" t="s">
        <v>29</v>
      </c>
      <c r="AO50" s="60" t="s">
        <v>29</v>
      </c>
      <c r="AP50" s="61" t="s">
        <v>29</v>
      </c>
      <c r="AQ50" s="61" t="s">
        <v>29</v>
      </c>
      <c r="AR50" s="61" t="s">
        <v>29</v>
      </c>
      <c r="AS50" s="61" t="s">
        <v>29</v>
      </c>
      <c r="AT50" s="52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>
        <v>61833.964285714283</v>
      </c>
      <c r="BG50" s="47"/>
      <c r="BH50" s="47">
        <v>64440</v>
      </c>
      <c r="BI50" s="47"/>
      <c r="BJ50" s="60">
        <v>68504.653444676413</v>
      </c>
      <c r="BK50" s="60">
        <v>71236.171842650103</v>
      </c>
      <c r="BL50" s="60">
        <v>72199.105150214586</v>
      </c>
      <c r="BM50" s="61">
        <v>71749</v>
      </c>
      <c r="BN50" s="61">
        <v>71387.063013698629</v>
      </c>
      <c r="BO50" s="61">
        <v>67780.397163120564</v>
      </c>
      <c r="BP50" s="52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>
        <v>51953.760705289671</v>
      </c>
      <c r="CC50" s="47"/>
      <c r="CD50" s="60">
        <v>53840</v>
      </c>
      <c r="CE50" s="47"/>
      <c r="CF50" s="60">
        <v>60583.315789473687</v>
      </c>
      <c r="CG50" s="60">
        <v>61275.613114754102</v>
      </c>
      <c r="CH50" s="60">
        <v>62299.561776061775</v>
      </c>
      <c r="CI50" s="61">
        <v>61848</v>
      </c>
      <c r="CJ50" s="61">
        <v>62355.313868613135</v>
      </c>
      <c r="CK50" s="61">
        <v>60317.36363636364</v>
      </c>
      <c r="CL50" s="52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>
        <v>50414.179640718561</v>
      </c>
      <c r="CY50" s="47"/>
      <c r="CZ50" s="60">
        <v>52694</v>
      </c>
      <c r="DA50" s="47"/>
      <c r="DB50" s="60">
        <v>55241.141791044778</v>
      </c>
      <c r="DC50" s="60">
        <v>55290.732824427483</v>
      </c>
      <c r="DD50" s="60">
        <v>59521.369565217392</v>
      </c>
      <c r="DE50" s="61">
        <v>62835</v>
      </c>
      <c r="DF50" s="61">
        <v>57877.674176776432</v>
      </c>
      <c r="DG50" s="61">
        <v>63567.194285714286</v>
      </c>
      <c r="DH50" s="52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29" t="s">
        <v>29</v>
      </c>
      <c r="DU50" s="47"/>
      <c r="DV50" s="60" t="s">
        <v>29</v>
      </c>
      <c r="DW50" s="47"/>
      <c r="DX50" s="60" t="s">
        <v>29</v>
      </c>
      <c r="DY50" s="60" t="s">
        <v>29</v>
      </c>
      <c r="DZ50" s="60" t="s">
        <v>29</v>
      </c>
      <c r="EA50" s="61" t="s">
        <v>29</v>
      </c>
      <c r="EB50" s="61" t="s">
        <v>29</v>
      </c>
      <c r="EC50" s="61" t="s">
        <v>29</v>
      </c>
    </row>
    <row r="51" spans="1:133" s="11" customFormat="1">
      <c r="A51" s="47" t="s">
        <v>78</v>
      </c>
      <c r="B51" s="52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69" t="s">
        <v>29</v>
      </c>
      <c r="O51" s="47"/>
      <c r="P51" s="60" t="s">
        <v>29</v>
      </c>
      <c r="Q51" s="47"/>
      <c r="R51" s="29" t="s">
        <v>29</v>
      </c>
      <c r="S51" s="29" t="s">
        <v>29</v>
      </c>
      <c r="T51" s="29" t="s">
        <v>29</v>
      </c>
      <c r="U51" s="29" t="s">
        <v>105</v>
      </c>
      <c r="V51" s="29" t="s">
        <v>29</v>
      </c>
      <c r="W51" s="29" t="s">
        <v>29</v>
      </c>
      <c r="X51" s="52"/>
      <c r="Y51" s="49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>
        <v>56018.201520912546</v>
      </c>
      <c r="AK51" s="47"/>
      <c r="AL51" s="60">
        <v>60148</v>
      </c>
      <c r="AM51" s="47"/>
      <c r="AN51" s="29">
        <v>64560.862068965514</v>
      </c>
      <c r="AO51" s="29">
        <v>67589.184234647109</v>
      </c>
      <c r="AP51" s="29">
        <v>70322.264758497317</v>
      </c>
      <c r="AQ51" s="29">
        <v>70807</v>
      </c>
      <c r="AR51" s="29">
        <v>69303.149636673537</v>
      </c>
      <c r="AS51" s="29">
        <v>74350.925006817575</v>
      </c>
      <c r="AT51" s="52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>
        <v>53598.657250470809</v>
      </c>
      <c r="BG51" s="47"/>
      <c r="BH51" s="47">
        <v>58896</v>
      </c>
      <c r="BI51" s="47"/>
      <c r="BJ51" s="29" t="s">
        <v>29</v>
      </c>
      <c r="BK51" s="29" t="s">
        <v>29</v>
      </c>
      <c r="BL51" s="29" t="s">
        <v>29</v>
      </c>
      <c r="BM51" s="29" t="s">
        <v>29</v>
      </c>
      <c r="BN51" s="29" t="s">
        <v>29</v>
      </c>
      <c r="BO51" s="29" t="s">
        <v>29</v>
      </c>
      <c r="BP51" s="52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>
        <v>44686.704545454544</v>
      </c>
      <c r="CC51" s="47"/>
      <c r="CD51" s="60">
        <v>46641</v>
      </c>
      <c r="CE51" s="47"/>
      <c r="CF51" s="29">
        <v>50917.121693121691</v>
      </c>
      <c r="CG51" s="29">
        <v>54201.262569832405</v>
      </c>
      <c r="CH51" s="29">
        <v>56727.572192513369</v>
      </c>
      <c r="CI51" s="29" t="s">
        <v>29</v>
      </c>
      <c r="CJ51" s="29" t="s">
        <v>29</v>
      </c>
      <c r="CK51" s="29">
        <v>57040.807286166841</v>
      </c>
      <c r="CL51" s="52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60" t="s">
        <v>29</v>
      </c>
      <c r="CY51" s="47"/>
      <c r="CZ51" s="60" t="s">
        <v>29</v>
      </c>
      <c r="DA51" s="47"/>
      <c r="DB51" s="29" t="s">
        <v>29</v>
      </c>
      <c r="DC51" s="29" t="s">
        <v>29</v>
      </c>
      <c r="DD51" s="29" t="s">
        <v>29</v>
      </c>
      <c r="DE51" s="29">
        <v>56250</v>
      </c>
      <c r="DF51" s="29">
        <v>57595.047887323941</v>
      </c>
      <c r="DG51" s="29">
        <v>52139.935749588134</v>
      </c>
      <c r="DH51" s="52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>
        <v>39919.853403141358</v>
      </c>
      <c r="DU51" s="47"/>
      <c r="DV51" s="60">
        <v>43995</v>
      </c>
      <c r="DW51" s="47"/>
      <c r="DX51" s="29">
        <v>47091.687830687828</v>
      </c>
      <c r="DY51" s="29">
        <v>49081.166666666664</v>
      </c>
      <c r="DZ51" s="29">
        <v>51253.89340101523</v>
      </c>
      <c r="EA51" s="29">
        <v>52040</v>
      </c>
      <c r="EB51" s="29">
        <v>49460.097402597399</v>
      </c>
      <c r="EC51" s="29">
        <v>54388.409638554214</v>
      </c>
    </row>
    <row r="52" spans="1:133" s="11" customFormat="1">
      <c r="A52" s="47" t="s">
        <v>79</v>
      </c>
      <c r="B52" s="52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69">
        <v>76106.492040816331</v>
      </c>
      <c r="O52" s="47"/>
      <c r="P52" s="60">
        <v>77702</v>
      </c>
      <c r="Q52" s="47"/>
      <c r="R52" s="60">
        <v>82547.102769818535</v>
      </c>
      <c r="S52" s="60">
        <v>84734.304104837152</v>
      </c>
      <c r="T52" s="61">
        <v>85185.350214450678</v>
      </c>
      <c r="U52" s="61">
        <v>86500</v>
      </c>
      <c r="V52" s="61">
        <v>85381.599382916538</v>
      </c>
      <c r="W52" s="61">
        <v>86282.17810422476</v>
      </c>
      <c r="X52" s="52"/>
      <c r="Y52" s="49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>
        <v>62957.606412382534</v>
      </c>
      <c r="AK52" s="47"/>
      <c r="AL52" s="60">
        <v>66766</v>
      </c>
      <c r="AM52" s="47"/>
      <c r="AN52" s="60">
        <v>69903.941609545567</v>
      </c>
      <c r="AO52" s="60">
        <v>71996.246719160103</v>
      </c>
      <c r="AP52" s="61">
        <v>71090.387913571918</v>
      </c>
      <c r="AQ52" s="61">
        <v>72179</v>
      </c>
      <c r="AR52" s="61">
        <v>73714.278880463869</v>
      </c>
      <c r="AS52" s="61">
        <v>76441.584285061661</v>
      </c>
      <c r="AT52" s="52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>
        <v>64366.776794493606</v>
      </c>
      <c r="BG52" s="47"/>
      <c r="BH52" s="47">
        <v>67258</v>
      </c>
      <c r="BI52" s="47"/>
      <c r="BJ52" s="60">
        <v>70907.289592760178</v>
      </c>
      <c r="BK52" s="60">
        <v>73225.629496402878</v>
      </c>
      <c r="BL52" s="60">
        <v>75324.774483378264</v>
      </c>
      <c r="BM52" s="61">
        <v>74637</v>
      </c>
      <c r="BN52" s="61">
        <v>86483.416059675306</v>
      </c>
      <c r="BO52" s="61">
        <v>73867.783096982967</v>
      </c>
      <c r="BP52" s="52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60" t="s">
        <v>29</v>
      </c>
      <c r="CC52" s="47"/>
      <c r="CD52" s="60" t="s">
        <v>105</v>
      </c>
      <c r="CE52" s="47"/>
      <c r="CF52" s="60" t="s">
        <v>29</v>
      </c>
      <c r="CG52" s="60" t="s">
        <v>29</v>
      </c>
      <c r="CH52" s="60" t="s">
        <v>29</v>
      </c>
      <c r="CI52" s="61" t="s">
        <v>29</v>
      </c>
      <c r="CJ52" s="61" t="s">
        <v>29</v>
      </c>
      <c r="CK52" s="61" t="s">
        <v>29</v>
      </c>
      <c r="CL52" s="52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60" t="s">
        <v>29</v>
      </c>
      <c r="CY52" s="47"/>
      <c r="CZ52" s="60" t="s">
        <v>29</v>
      </c>
      <c r="DA52" s="47"/>
      <c r="DB52" s="60" t="s">
        <v>29</v>
      </c>
      <c r="DC52" s="60" t="s">
        <v>29</v>
      </c>
      <c r="DD52" s="60" t="s">
        <v>29</v>
      </c>
      <c r="DE52" s="61" t="s">
        <v>29</v>
      </c>
      <c r="DF52" s="61" t="s">
        <v>29</v>
      </c>
      <c r="DG52" s="61" t="s">
        <v>29</v>
      </c>
      <c r="DH52" s="52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>
        <v>54119.13785046729</v>
      </c>
      <c r="DU52" s="47"/>
      <c r="DV52" s="60">
        <v>56243</v>
      </c>
      <c r="DW52" s="47"/>
      <c r="DX52" s="60">
        <v>58040.224783861675</v>
      </c>
      <c r="DY52" s="60">
        <v>60182.573770491806</v>
      </c>
      <c r="DZ52" s="60">
        <v>58557.652928416486</v>
      </c>
      <c r="EA52" s="61">
        <v>62860</v>
      </c>
      <c r="EB52" s="61">
        <v>61777.521939953804</v>
      </c>
      <c r="EC52" s="61">
        <v>57409.905882352941</v>
      </c>
    </row>
    <row r="53" spans="1:133" s="11" customFormat="1">
      <c r="A53" s="47" t="s">
        <v>80</v>
      </c>
      <c r="B53" s="52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69" t="s">
        <v>29</v>
      </c>
      <c r="O53" s="47"/>
      <c r="P53" s="60" t="s">
        <v>29</v>
      </c>
      <c r="Q53" s="47"/>
      <c r="R53" s="29" t="s">
        <v>29</v>
      </c>
      <c r="S53" s="29" t="s">
        <v>29</v>
      </c>
      <c r="T53" s="29" t="s">
        <v>29</v>
      </c>
      <c r="U53" s="29" t="s">
        <v>105</v>
      </c>
      <c r="V53" s="29" t="s">
        <v>29</v>
      </c>
      <c r="W53" s="29" t="s">
        <v>29</v>
      </c>
      <c r="X53" s="52"/>
      <c r="Y53" s="49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24" t="s">
        <v>29</v>
      </c>
      <c r="AK53" s="47"/>
      <c r="AL53" s="60" t="s">
        <v>29</v>
      </c>
      <c r="AM53" s="47"/>
      <c r="AN53" s="29">
        <v>61591.929032258064</v>
      </c>
      <c r="AO53" s="29">
        <v>62609.035598705501</v>
      </c>
      <c r="AP53" s="29">
        <v>63424.76254180602</v>
      </c>
      <c r="AQ53" s="29">
        <v>62353</v>
      </c>
      <c r="AR53" s="29">
        <v>65511.232478974773</v>
      </c>
      <c r="AS53" s="29">
        <v>66251.456809432144</v>
      </c>
      <c r="AT53" s="52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>
        <v>54677.255376344088</v>
      </c>
      <c r="BG53" s="47"/>
      <c r="BH53" s="47">
        <v>59387</v>
      </c>
      <c r="BI53" s="47"/>
      <c r="BJ53" s="29">
        <v>62220.251046025107</v>
      </c>
      <c r="BK53" s="29">
        <v>62544.888655462186</v>
      </c>
      <c r="BL53" s="29">
        <v>62069.267223382049</v>
      </c>
      <c r="BM53" s="29">
        <v>62243</v>
      </c>
      <c r="BN53" s="29">
        <v>63307.988950276245</v>
      </c>
      <c r="BO53" s="29" t="s">
        <v>29</v>
      </c>
      <c r="BP53" s="52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60" t="s">
        <v>29</v>
      </c>
      <c r="CC53" s="47"/>
      <c r="CD53" s="60" t="s">
        <v>105</v>
      </c>
      <c r="CE53" s="47"/>
      <c r="CF53" s="29" t="s">
        <v>29</v>
      </c>
      <c r="CG53" s="29" t="s">
        <v>29</v>
      </c>
      <c r="CH53" s="29" t="s">
        <v>29</v>
      </c>
      <c r="CI53" s="29" t="s">
        <v>29</v>
      </c>
      <c r="CJ53" s="29" t="s">
        <v>29</v>
      </c>
      <c r="CK53" s="29" t="s">
        <v>29</v>
      </c>
      <c r="CL53" s="52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>
        <v>49433.213815789473</v>
      </c>
      <c r="CY53" s="47"/>
      <c r="CZ53" s="60">
        <v>53557</v>
      </c>
      <c r="DA53" s="47"/>
      <c r="DB53" s="29">
        <v>56687.546325878597</v>
      </c>
      <c r="DC53" s="29">
        <v>57197.257763975154</v>
      </c>
      <c r="DD53" s="29">
        <v>56158.051204819276</v>
      </c>
      <c r="DE53" s="29">
        <v>58339</v>
      </c>
      <c r="DF53" s="29">
        <v>59300.478668054115</v>
      </c>
      <c r="DG53" s="29">
        <v>60912.47489082969</v>
      </c>
      <c r="DH53" s="52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>
        <v>38388.807017543862</v>
      </c>
      <c r="DU53" s="47"/>
      <c r="DV53" s="60">
        <v>39365</v>
      </c>
      <c r="DW53" s="47"/>
      <c r="DX53" s="29" t="s">
        <v>29</v>
      </c>
      <c r="DY53" s="29" t="s">
        <v>29</v>
      </c>
      <c r="DZ53" s="29" t="s">
        <v>29</v>
      </c>
      <c r="EA53" s="29">
        <v>43167</v>
      </c>
      <c r="EB53" s="29">
        <v>40889.646324549234</v>
      </c>
      <c r="EC53" s="29" t="s">
        <v>29</v>
      </c>
    </row>
    <row r="54" spans="1:133" s="11" customFormat="1">
      <c r="A54" s="50" t="s">
        <v>81</v>
      </c>
      <c r="B54" s="54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67">
        <v>81681.153419593349</v>
      </c>
      <c r="O54" s="50"/>
      <c r="P54" s="62">
        <v>84316</v>
      </c>
      <c r="Q54" s="50"/>
      <c r="R54" s="62">
        <v>81868.931280510704</v>
      </c>
      <c r="S54" s="62">
        <v>82687.457947387928</v>
      </c>
      <c r="T54" s="62">
        <v>83977.629562043789</v>
      </c>
      <c r="U54" s="62">
        <v>84426</v>
      </c>
      <c r="V54" s="62">
        <v>85688.927333595901</v>
      </c>
      <c r="W54" s="62">
        <v>88663.332779190299</v>
      </c>
      <c r="X54" s="54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>
        <v>62213.213903743315</v>
      </c>
      <c r="AK54" s="50"/>
      <c r="AL54" s="62">
        <v>63818</v>
      </c>
      <c r="AM54" s="50"/>
      <c r="AN54" s="62" t="s">
        <v>29</v>
      </c>
      <c r="AO54" s="62" t="s">
        <v>29</v>
      </c>
      <c r="AP54" s="62" t="s">
        <v>29</v>
      </c>
      <c r="AQ54" s="62" t="s">
        <v>29</v>
      </c>
      <c r="AR54" s="62" t="s">
        <v>29</v>
      </c>
      <c r="AS54" s="62" t="s">
        <v>29</v>
      </c>
      <c r="AT54" s="54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62" t="s">
        <v>29</v>
      </c>
      <c r="BG54" s="50"/>
      <c r="BH54" s="62" t="s">
        <v>29</v>
      </c>
      <c r="BI54" s="50"/>
      <c r="BJ54" s="62" t="s">
        <v>29</v>
      </c>
      <c r="BK54" s="62" t="s">
        <v>29</v>
      </c>
      <c r="BL54" s="62" t="s">
        <v>29</v>
      </c>
      <c r="BM54" s="62" t="s">
        <v>29</v>
      </c>
      <c r="BN54" s="62" t="s">
        <v>29</v>
      </c>
      <c r="BO54" s="62" t="s">
        <v>29</v>
      </c>
      <c r="BP54" s="54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>
        <v>54422.761599999998</v>
      </c>
      <c r="CC54" s="50"/>
      <c r="CD54" s="62">
        <v>56054</v>
      </c>
      <c r="CE54" s="50"/>
      <c r="CF54" s="62">
        <v>58467.97585669782</v>
      </c>
      <c r="CG54" s="62">
        <v>58891.540417457305</v>
      </c>
      <c r="CH54" s="62">
        <v>59145.46</v>
      </c>
      <c r="CI54" s="62">
        <v>58672</v>
      </c>
      <c r="CJ54" s="62">
        <v>58772.012755997661</v>
      </c>
      <c r="CK54" s="62">
        <v>60020.576024381982</v>
      </c>
      <c r="CL54" s="54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>
        <v>53837.76368876081</v>
      </c>
      <c r="CY54" s="50"/>
      <c r="CZ54" s="62">
        <v>55479</v>
      </c>
      <c r="DA54" s="50"/>
      <c r="DB54" s="62">
        <v>58359.326359832638</v>
      </c>
      <c r="DC54" s="62">
        <v>58620.251057827925</v>
      </c>
      <c r="DD54" s="62">
        <v>58610.822252374492</v>
      </c>
      <c r="DE54" s="62">
        <v>58069</v>
      </c>
      <c r="DF54" s="62">
        <v>58454.801608579088</v>
      </c>
      <c r="DG54" s="62">
        <v>59168.384959713512</v>
      </c>
      <c r="DH54" s="54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10" t="s">
        <v>29</v>
      </c>
      <c r="DU54" s="50"/>
      <c r="DV54" s="62" t="s">
        <v>29</v>
      </c>
      <c r="DW54" s="50"/>
      <c r="DX54" s="62" t="s">
        <v>29</v>
      </c>
      <c r="DY54" s="62" t="s">
        <v>29</v>
      </c>
      <c r="DZ54" s="62" t="s">
        <v>29</v>
      </c>
      <c r="EA54" s="62" t="s">
        <v>29</v>
      </c>
      <c r="EB54" s="62" t="s">
        <v>29</v>
      </c>
      <c r="EC54" s="62" t="s">
        <v>29</v>
      </c>
    </row>
    <row r="55" spans="1:133" s="11" customFormat="1">
      <c r="A55" s="47" t="s">
        <v>82</v>
      </c>
      <c r="B55" s="52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68">
        <v>81072.900260580471</v>
      </c>
      <c r="O55" s="47"/>
      <c r="P55" s="47">
        <v>85066</v>
      </c>
      <c r="Q55" s="47"/>
      <c r="R55" s="60">
        <v>90881.018408315475</v>
      </c>
      <c r="S55" s="60">
        <v>92097.862752751971</v>
      </c>
      <c r="T55" s="61">
        <v>95376.491128785565</v>
      </c>
      <c r="U55" s="61">
        <v>95890</v>
      </c>
      <c r="V55" s="61">
        <v>91084.382127516219</v>
      </c>
      <c r="W55" s="61">
        <v>92361.985776093657</v>
      </c>
      <c r="X55" s="52"/>
      <c r="Y55" s="49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>
        <v>73806.384923015401</v>
      </c>
      <c r="AK55" s="47"/>
      <c r="AL55" s="47">
        <v>79513</v>
      </c>
      <c r="AM55" s="47"/>
      <c r="AN55" s="60">
        <v>85553.995660260378</v>
      </c>
      <c r="AO55" s="60">
        <v>87320.367334296927</v>
      </c>
      <c r="AP55" s="61">
        <v>87092.496045694206</v>
      </c>
      <c r="AQ55" s="61">
        <v>89450</v>
      </c>
      <c r="AR55" s="61">
        <v>89806.30284336512</v>
      </c>
      <c r="AS55" s="61">
        <v>92356.668265113898</v>
      </c>
      <c r="AT55" s="52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>
        <v>69554.171411764706</v>
      </c>
      <c r="BG55" s="47"/>
      <c r="BH55" s="47">
        <v>74858</v>
      </c>
      <c r="BI55" s="47"/>
      <c r="BJ55" s="60">
        <v>79514.978534345049</v>
      </c>
      <c r="BK55" s="60">
        <v>81717.871874686214</v>
      </c>
      <c r="BL55" s="60">
        <v>84297.08083282302</v>
      </c>
      <c r="BM55" s="61">
        <v>85141</v>
      </c>
      <c r="BN55" s="61">
        <v>74011.750129784952</v>
      </c>
      <c r="BO55" s="61">
        <v>75732.024041387704</v>
      </c>
      <c r="BP55" s="52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>
        <v>64347.355722729713</v>
      </c>
      <c r="CC55" s="47"/>
      <c r="CD55" s="47">
        <v>69894</v>
      </c>
      <c r="CE55" s="47"/>
      <c r="CF55" s="60">
        <v>75678.090823617895</v>
      </c>
      <c r="CG55" s="60">
        <v>77048.957263355202</v>
      </c>
      <c r="CH55" s="60">
        <v>76784.767237163818</v>
      </c>
      <c r="CI55" s="61">
        <v>78058</v>
      </c>
      <c r="CJ55" s="61">
        <v>72948.672314702868</v>
      </c>
      <c r="CK55" s="61">
        <v>74475.665993456394</v>
      </c>
      <c r="CL55" s="52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>
        <v>61914.690119760482</v>
      </c>
      <c r="CY55" s="47"/>
      <c r="CZ55" s="47">
        <v>67350</v>
      </c>
      <c r="DA55" s="47"/>
      <c r="DB55" s="60">
        <v>69937.42545968882</v>
      </c>
      <c r="DC55" s="60">
        <v>71745.921380910935</v>
      </c>
      <c r="DD55" s="60">
        <v>78773.126890446336</v>
      </c>
      <c r="DE55" s="61">
        <v>77062</v>
      </c>
      <c r="DF55" s="61">
        <v>72434.349312772378</v>
      </c>
      <c r="DG55" s="61">
        <v>71837.186560066577</v>
      </c>
      <c r="DH55" s="52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>
        <v>56038.136955291455</v>
      </c>
      <c r="DU55" s="47"/>
      <c r="DV55" s="47">
        <v>59815</v>
      </c>
      <c r="DW55" s="47"/>
      <c r="DX55" s="60">
        <v>65919.680430879715</v>
      </c>
      <c r="DY55" s="60">
        <v>67035.095588235301</v>
      </c>
      <c r="DZ55" s="60">
        <v>70352.531140657797</v>
      </c>
      <c r="EA55" s="61">
        <v>67825</v>
      </c>
      <c r="EB55" s="61">
        <v>62777.554532915361</v>
      </c>
      <c r="EC55" s="61">
        <v>64597.942022940559</v>
      </c>
    </row>
    <row r="56" spans="1:133" s="11" customFormat="1">
      <c r="A56" s="47"/>
      <c r="B56" s="52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68"/>
      <c r="O56" s="47"/>
      <c r="P56" s="47"/>
      <c r="Q56" s="47"/>
      <c r="R56" s="60"/>
      <c r="S56" s="60"/>
      <c r="T56" s="61"/>
      <c r="U56" s="61"/>
      <c r="V56" s="61"/>
      <c r="W56" s="61"/>
      <c r="X56" s="52"/>
      <c r="Y56" s="49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60"/>
      <c r="AO56" s="60"/>
      <c r="AP56" s="61"/>
      <c r="AQ56" s="61"/>
      <c r="AR56" s="61"/>
      <c r="AS56" s="61"/>
      <c r="AT56" s="52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60"/>
      <c r="BK56" s="60"/>
      <c r="BL56" s="60"/>
      <c r="BM56" s="61"/>
      <c r="BN56" s="61"/>
      <c r="BO56" s="61"/>
      <c r="BP56" s="52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60"/>
      <c r="CG56" s="60"/>
      <c r="CH56" s="60"/>
      <c r="CI56" s="61"/>
      <c r="CJ56" s="61"/>
      <c r="CK56" s="61"/>
      <c r="CL56" s="52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60"/>
      <c r="DC56" s="60"/>
      <c r="DD56" s="60"/>
      <c r="DE56" s="61"/>
      <c r="DF56" s="61"/>
      <c r="DG56" s="61"/>
      <c r="DH56" s="52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60"/>
      <c r="DY56" s="60"/>
      <c r="DZ56" s="60"/>
      <c r="EA56" s="61"/>
      <c r="EB56" s="61"/>
      <c r="EC56" s="61"/>
    </row>
    <row r="57" spans="1:133" s="11" customFormat="1">
      <c r="A57" s="47" t="s">
        <v>83</v>
      </c>
      <c r="B57" s="52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68">
        <v>85960.469792605945</v>
      </c>
      <c r="O57" s="47"/>
      <c r="P57" s="60">
        <v>93230</v>
      </c>
      <c r="Q57" s="47"/>
      <c r="R57" s="60">
        <v>99894.145933014355</v>
      </c>
      <c r="S57" s="60">
        <v>99384.050925925927</v>
      </c>
      <c r="T57" s="61">
        <v>103289.82621951219</v>
      </c>
      <c r="U57" s="61">
        <v>102499</v>
      </c>
      <c r="V57" s="61">
        <v>99445.53088773643</v>
      </c>
      <c r="W57" s="61">
        <v>104190.46556177357</v>
      </c>
      <c r="X57" s="52"/>
      <c r="Y57" s="49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24" t="s">
        <v>29</v>
      </c>
      <c r="AK57" s="47"/>
      <c r="AL57" s="60" t="s">
        <v>29</v>
      </c>
      <c r="AM57" s="47"/>
      <c r="AN57" s="60" t="s">
        <v>29</v>
      </c>
      <c r="AO57" s="60" t="s">
        <v>29</v>
      </c>
      <c r="AP57" s="61" t="s">
        <v>29</v>
      </c>
      <c r="AQ57" s="61" t="s">
        <v>29</v>
      </c>
      <c r="AR57" s="61" t="s">
        <v>29</v>
      </c>
      <c r="AS57" s="61" t="s">
        <v>29</v>
      </c>
      <c r="AT57" s="52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>
        <v>66214.953201970449</v>
      </c>
      <c r="BG57" s="47"/>
      <c r="BH57" s="60">
        <v>72755</v>
      </c>
      <c r="BI57" s="47"/>
      <c r="BJ57" s="60">
        <v>76536.251415628532</v>
      </c>
      <c r="BK57" s="60">
        <v>76678.230952380953</v>
      </c>
      <c r="BL57" s="60">
        <v>78036.619047619053</v>
      </c>
      <c r="BM57" s="61">
        <v>79569</v>
      </c>
      <c r="BN57" s="61">
        <v>72081.581339712924</v>
      </c>
      <c r="BO57" s="61">
        <v>76275.950835053474</v>
      </c>
      <c r="BP57" s="52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>
        <v>70416.984693877544</v>
      </c>
      <c r="CC57" s="47"/>
      <c r="CD57" s="60">
        <v>76107</v>
      </c>
      <c r="CE57" s="47"/>
      <c r="CF57" s="60">
        <v>79378.38009049774</v>
      </c>
      <c r="CG57" s="60">
        <v>80541.082568807338</v>
      </c>
      <c r="CH57" s="60" t="s">
        <v>29</v>
      </c>
      <c r="CI57" s="61">
        <v>82124</v>
      </c>
      <c r="CJ57" s="61">
        <v>73914.355021834068</v>
      </c>
      <c r="CK57" s="61" t="s">
        <v>29</v>
      </c>
      <c r="CL57" s="52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>
        <v>63463.453551912571</v>
      </c>
      <c r="CY57" s="47"/>
      <c r="CZ57" s="60">
        <v>69660</v>
      </c>
      <c r="DA57" s="47"/>
      <c r="DB57" s="60">
        <v>72739.741463414641</v>
      </c>
      <c r="DC57" s="60">
        <v>73816.57575757576</v>
      </c>
      <c r="DD57" s="60">
        <v>77338.5</v>
      </c>
      <c r="DE57" s="61">
        <v>78729</v>
      </c>
      <c r="DF57" s="61">
        <v>78436.383196721305</v>
      </c>
      <c r="DG57" s="61">
        <v>72814.920895522388</v>
      </c>
      <c r="DH57" s="52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29" t="s">
        <v>29</v>
      </c>
      <c r="DU57" s="47"/>
      <c r="DV57" s="60" t="s">
        <v>29</v>
      </c>
      <c r="DW57" s="47"/>
      <c r="DX57" s="60" t="s">
        <v>29</v>
      </c>
      <c r="DY57" s="60" t="s">
        <v>29</v>
      </c>
      <c r="DZ57" s="60" t="s">
        <v>29</v>
      </c>
      <c r="EA57" s="61" t="s">
        <v>29</v>
      </c>
      <c r="EB57" s="61" t="s">
        <v>29</v>
      </c>
      <c r="EC57" s="61" t="s">
        <v>29</v>
      </c>
    </row>
    <row r="58" spans="1:133" s="11" customFormat="1">
      <c r="A58" s="47" t="s">
        <v>84</v>
      </c>
      <c r="B58" s="52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24" t="s">
        <v>29</v>
      </c>
      <c r="O58" s="47"/>
      <c r="P58" s="60" t="s">
        <v>29</v>
      </c>
      <c r="Q58" s="47"/>
      <c r="R58" s="29" t="s">
        <v>29</v>
      </c>
      <c r="S58" s="29" t="s">
        <v>29</v>
      </c>
      <c r="T58" s="29" t="s">
        <v>29</v>
      </c>
      <c r="U58" s="29" t="s">
        <v>105</v>
      </c>
      <c r="V58" s="29" t="s">
        <v>29</v>
      </c>
      <c r="W58" s="29" t="s">
        <v>29</v>
      </c>
      <c r="X58" s="52"/>
      <c r="Y58" s="49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>
        <v>60969.07859078591</v>
      </c>
      <c r="AK58" s="47"/>
      <c r="AL58" s="60">
        <v>65148</v>
      </c>
      <c r="AM58" s="47"/>
      <c r="AN58" s="29">
        <v>74862.634645669285</v>
      </c>
      <c r="AO58" s="29">
        <v>75728.747508305649</v>
      </c>
      <c r="AP58" s="29">
        <v>76362.821731748729</v>
      </c>
      <c r="AQ58" s="29">
        <v>75206</v>
      </c>
      <c r="AR58" s="29">
        <v>77804.763989697967</v>
      </c>
      <c r="AS58" s="29">
        <v>78794.091172536777</v>
      </c>
      <c r="AT58" s="52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>
        <v>61132.470059880237</v>
      </c>
      <c r="BG58" s="47"/>
      <c r="BH58" s="60">
        <v>64654</v>
      </c>
      <c r="BI58" s="47"/>
      <c r="BJ58" s="29">
        <v>72985.779569892475</v>
      </c>
      <c r="BK58" s="29">
        <v>74912.727536231891</v>
      </c>
      <c r="BL58" s="29">
        <v>74642.63943661972</v>
      </c>
      <c r="BM58" s="29">
        <v>75922</v>
      </c>
      <c r="BN58" s="29">
        <v>76882.702432522492</v>
      </c>
      <c r="BO58" s="29">
        <v>76695.18553459119</v>
      </c>
      <c r="BP58" s="52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60" t="s">
        <v>29</v>
      </c>
      <c r="CC58" s="47"/>
      <c r="CD58" s="60" t="s">
        <v>105</v>
      </c>
      <c r="CE58" s="47"/>
      <c r="CF58" s="29" t="s">
        <v>29</v>
      </c>
      <c r="CG58" s="29" t="s">
        <v>29</v>
      </c>
      <c r="CH58" s="29" t="s">
        <v>29</v>
      </c>
      <c r="CI58" s="29" t="s">
        <v>29</v>
      </c>
      <c r="CJ58" s="29" t="s">
        <v>29</v>
      </c>
      <c r="CK58" s="29" t="s">
        <v>29</v>
      </c>
      <c r="CL58" s="52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60" t="s">
        <v>29</v>
      </c>
      <c r="CY58" s="47"/>
      <c r="CZ58" s="60" t="s">
        <v>105</v>
      </c>
      <c r="DA58" s="47"/>
      <c r="DB58" s="29" t="s">
        <v>29</v>
      </c>
      <c r="DC58" s="29" t="s">
        <v>29</v>
      </c>
      <c r="DD58" s="29" t="s">
        <v>29</v>
      </c>
      <c r="DE58" s="29" t="s">
        <v>29</v>
      </c>
      <c r="DF58" s="29" t="s">
        <v>29</v>
      </c>
      <c r="DG58" s="29" t="s">
        <v>29</v>
      </c>
      <c r="DH58" s="52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>
        <v>48601.260586319215</v>
      </c>
      <c r="DU58" s="47"/>
      <c r="DV58" s="60">
        <v>50857</v>
      </c>
      <c r="DW58" s="47"/>
      <c r="DX58" s="29">
        <v>56364.982758620688</v>
      </c>
      <c r="DY58" s="29">
        <v>57460.174041297934</v>
      </c>
      <c r="DZ58" s="29">
        <v>57798.305084745763</v>
      </c>
      <c r="EA58" s="29">
        <v>57523</v>
      </c>
      <c r="EB58" s="29">
        <v>57714.336120401334</v>
      </c>
      <c r="EC58" s="29">
        <v>53019.120643431634</v>
      </c>
    </row>
    <row r="59" spans="1:133" s="11" customFormat="1">
      <c r="A59" s="47" t="s">
        <v>85</v>
      </c>
      <c r="B59" s="52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68">
        <v>82760.210909090907</v>
      </c>
      <c r="O59" s="47"/>
      <c r="P59" s="60">
        <v>86555</v>
      </c>
      <c r="Q59" s="47"/>
      <c r="R59" s="60">
        <v>90125.965254237293</v>
      </c>
      <c r="S59" s="60">
        <v>89627.180508474572</v>
      </c>
      <c r="T59" s="61">
        <v>91361.045183290713</v>
      </c>
      <c r="U59" s="61">
        <v>93358</v>
      </c>
      <c r="V59" s="61">
        <v>98827.619263607252</v>
      </c>
      <c r="W59" s="61">
        <v>102188.91925790436</v>
      </c>
      <c r="X59" s="52"/>
      <c r="Y59" s="49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>
        <v>81482.253768844224</v>
      </c>
      <c r="AK59" s="47"/>
      <c r="AL59" s="60">
        <v>85537</v>
      </c>
      <c r="AM59" s="47"/>
      <c r="AN59" s="60">
        <v>89693.690639269407</v>
      </c>
      <c r="AO59" s="60">
        <v>88130.914539400663</v>
      </c>
      <c r="AP59" s="61">
        <v>87946.361835245043</v>
      </c>
      <c r="AQ59" s="61">
        <v>89651</v>
      </c>
      <c r="AR59" s="61">
        <v>93478.841373187344</v>
      </c>
      <c r="AS59" s="61">
        <v>95945.65877598153</v>
      </c>
      <c r="AT59" s="52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>
        <v>76121.588235294112</v>
      </c>
      <c r="BG59" s="47"/>
      <c r="BH59" s="60">
        <v>80361</v>
      </c>
      <c r="BI59" s="47"/>
      <c r="BJ59" s="60">
        <v>75291.963172804535</v>
      </c>
      <c r="BK59" s="60">
        <v>76685.848571428578</v>
      </c>
      <c r="BL59" s="60">
        <v>72256.655049786626</v>
      </c>
      <c r="BM59" s="61">
        <v>80200</v>
      </c>
      <c r="BN59" s="61">
        <v>68262.710126582286</v>
      </c>
      <c r="BO59" s="61">
        <v>84228.935236004399</v>
      </c>
      <c r="BP59" s="52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>
        <v>56703.009174311926</v>
      </c>
      <c r="CC59" s="47"/>
      <c r="CD59" s="60">
        <v>63941</v>
      </c>
      <c r="CE59" s="47"/>
      <c r="CF59" s="60">
        <v>66115.191674733782</v>
      </c>
      <c r="CG59" s="60">
        <v>66869.817131857562</v>
      </c>
      <c r="CH59" s="60">
        <v>66064.997093023252</v>
      </c>
      <c r="CI59" s="61">
        <v>69310</v>
      </c>
      <c r="CJ59" s="61">
        <v>72528.130118289351</v>
      </c>
      <c r="CK59" s="61">
        <v>74418.131495227994</v>
      </c>
      <c r="CL59" s="52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>
        <v>56921.725060827252</v>
      </c>
      <c r="CY59" s="47"/>
      <c r="CZ59" s="60">
        <v>63423</v>
      </c>
      <c r="DA59" s="47"/>
      <c r="DB59" s="60">
        <v>66950.600000000006</v>
      </c>
      <c r="DC59" s="60">
        <v>66299.119047619053</v>
      </c>
      <c r="DD59" s="60">
        <v>67835.224719101127</v>
      </c>
      <c r="DE59" s="61">
        <v>69524</v>
      </c>
      <c r="DF59" s="61">
        <v>72256.129411764705</v>
      </c>
      <c r="DG59" s="61">
        <v>72380.962326503635</v>
      </c>
      <c r="DH59" s="52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>
        <v>29926.861111111109</v>
      </c>
      <c r="DU59" s="47"/>
      <c r="DV59" s="60">
        <v>37323</v>
      </c>
      <c r="DW59" s="47"/>
      <c r="DX59" s="60" t="s">
        <v>29</v>
      </c>
      <c r="DY59" s="60" t="s">
        <v>29</v>
      </c>
      <c r="DZ59" s="60" t="s">
        <v>29</v>
      </c>
      <c r="EA59" s="61" t="s">
        <v>29</v>
      </c>
      <c r="EB59" s="61" t="s">
        <v>29</v>
      </c>
      <c r="EC59" s="61" t="s">
        <v>29</v>
      </c>
    </row>
    <row r="60" spans="1:133" s="11" customFormat="1">
      <c r="A60" s="47" t="s">
        <v>86</v>
      </c>
      <c r="B60" s="52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24" t="s">
        <v>29</v>
      </c>
      <c r="O60" s="47"/>
      <c r="P60" s="60" t="s">
        <v>29</v>
      </c>
      <c r="Q60" s="47"/>
      <c r="R60" s="29" t="s">
        <v>29</v>
      </c>
      <c r="S60" s="29" t="s">
        <v>29</v>
      </c>
      <c r="T60" s="29" t="s">
        <v>29</v>
      </c>
      <c r="U60" s="29" t="s">
        <v>105</v>
      </c>
      <c r="V60" s="29" t="s">
        <v>29</v>
      </c>
      <c r="W60" s="29" t="s">
        <v>29</v>
      </c>
      <c r="X60" s="52"/>
      <c r="Y60" s="49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>
        <v>75272.523308270684</v>
      </c>
      <c r="AK60" s="47"/>
      <c r="AL60" s="60">
        <v>79233</v>
      </c>
      <c r="AM60" s="47"/>
      <c r="AN60" s="29">
        <v>92628.873990306951</v>
      </c>
      <c r="AO60" s="29">
        <v>92310.789644012941</v>
      </c>
      <c r="AP60" s="29">
        <v>94007.90982286635</v>
      </c>
      <c r="AQ60" s="29">
        <v>93848</v>
      </c>
      <c r="AR60" s="29">
        <v>96205.096631695196</v>
      </c>
      <c r="AS60" s="29">
        <v>99545.044843049327</v>
      </c>
      <c r="AT60" s="52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60" t="s">
        <v>29</v>
      </c>
      <c r="BG60" s="47"/>
      <c r="BH60" s="60" t="s">
        <v>29</v>
      </c>
      <c r="BI60" s="47"/>
      <c r="BJ60" s="29" t="s">
        <v>29</v>
      </c>
      <c r="BK60" s="29" t="s">
        <v>29</v>
      </c>
      <c r="BL60" s="29" t="s">
        <v>29</v>
      </c>
      <c r="BM60" s="29" t="s">
        <v>29</v>
      </c>
      <c r="BN60" s="29" t="s">
        <v>29</v>
      </c>
      <c r="BO60" s="29" t="s">
        <v>29</v>
      </c>
      <c r="BP60" s="52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60" t="s">
        <v>29</v>
      </c>
      <c r="CC60" s="47"/>
      <c r="CD60" s="60" t="s">
        <v>29</v>
      </c>
      <c r="CE60" s="47"/>
      <c r="CF60" s="29" t="s">
        <v>29</v>
      </c>
      <c r="CG60" s="29" t="s">
        <v>29</v>
      </c>
      <c r="CH60" s="29">
        <v>71143.294117647063</v>
      </c>
      <c r="CI60" s="29">
        <v>70838</v>
      </c>
      <c r="CJ60" s="29">
        <v>72779.426086956519</v>
      </c>
      <c r="CK60" s="29">
        <v>72583.525423728817</v>
      </c>
      <c r="CL60" s="52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>
        <v>60327.385245901642</v>
      </c>
      <c r="CY60" s="47"/>
      <c r="CZ60" s="60">
        <v>65458</v>
      </c>
      <c r="DA60" s="47"/>
      <c r="DB60" s="29">
        <v>71029.418230563009</v>
      </c>
      <c r="DC60" s="29">
        <v>70327.267195767199</v>
      </c>
      <c r="DD60" s="29">
        <v>74190.710659898483</v>
      </c>
      <c r="DE60" s="29">
        <v>74643</v>
      </c>
      <c r="DF60" s="29">
        <v>77282.524271844668</v>
      </c>
      <c r="DG60" s="29">
        <v>48247.5</v>
      </c>
      <c r="DH60" s="52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>
        <v>62251.7</v>
      </c>
      <c r="DU60" s="47"/>
      <c r="DV60" s="60">
        <v>65318</v>
      </c>
      <c r="DW60" s="47"/>
      <c r="DX60" s="29">
        <v>78211.866666666669</v>
      </c>
      <c r="DY60" s="29">
        <v>79187.866666666669</v>
      </c>
      <c r="DZ60" s="29">
        <v>80964.096774193546</v>
      </c>
      <c r="EA60" s="29">
        <v>81083</v>
      </c>
      <c r="EB60" s="29">
        <v>76274.444444444453</v>
      </c>
      <c r="EC60" s="29">
        <v>79570.040322580637</v>
      </c>
    </row>
    <row r="61" spans="1:133" s="11" customFormat="1">
      <c r="A61" s="47" t="s">
        <v>87</v>
      </c>
      <c r="B61" s="52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68">
        <v>87854.913214990142</v>
      </c>
      <c r="O61" s="47"/>
      <c r="P61" s="60">
        <v>94478</v>
      </c>
      <c r="Q61" s="47"/>
      <c r="R61" s="60">
        <v>104415.09701492537</v>
      </c>
      <c r="S61" s="60">
        <v>105155.04171632897</v>
      </c>
      <c r="T61" s="61">
        <v>106835.01731343284</v>
      </c>
      <c r="U61" s="61">
        <v>107452</v>
      </c>
      <c r="V61" s="61">
        <v>100428.09906457792</v>
      </c>
      <c r="W61" s="61">
        <v>98703.848290791022</v>
      </c>
      <c r="X61" s="52"/>
      <c r="Y61" s="49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>
        <v>86020.403422982883</v>
      </c>
      <c r="AK61" s="47"/>
      <c r="AL61" s="60">
        <v>94890</v>
      </c>
      <c r="AM61" s="47"/>
      <c r="AN61" s="60">
        <v>101862.21654501217</v>
      </c>
      <c r="AO61" s="60">
        <v>105410.60726846424</v>
      </c>
      <c r="AP61" s="61">
        <v>107572.27557411273</v>
      </c>
      <c r="AQ61" s="61">
        <v>111901</v>
      </c>
      <c r="AR61" s="61">
        <v>104276.96186734459</v>
      </c>
      <c r="AS61" s="61">
        <v>107969.18789808918</v>
      </c>
      <c r="AT61" s="52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>
        <v>77022.290997906486</v>
      </c>
      <c r="BG61" s="47"/>
      <c r="BH61" s="60">
        <v>83816</v>
      </c>
      <c r="BI61" s="47"/>
      <c r="BJ61" s="60">
        <v>91671.222295514512</v>
      </c>
      <c r="BK61" s="60">
        <v>92341.935863874343</v>
      </c>
      <c r="BL61" s="60">
        <v>97179.346877673219</v>
      </c>
      <c r="BM61" s="61">
        <v>96693</v>
      </c>
      <c r="BN61" s="61">
        <v>88466.806389571546</v>
      </c>
      <c r="BO61" s="61">
        <v>88102.776760981404</v>
      </c>
      <c r="BP61" s="52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>
        <v>70974.820740740746</v>
      </c>
      <c r="CC61" s="47"/>
      <c r="CD61" s="60">
        <v>79111</v>
      </c>
      <c r="CE61" s="47"/>
      <c r="CF61" s="60">
        <v>86137.496149614963</v>
      </c>
      <c r="CG61" s="60">
        <v>87306.221978021975</v>
      </c>
      <c r="CH61" s="60">
        <v>90510.80720092915</v>
      </c>
      <c r="CI61" s="61">
        <v>93931</v>
      </c>
      <c r="CJ61" s="61">
        <v>85795.387213740454</v>
      </c>
      <c r="CK61" s="61">
        <v>82600.601694915254</v>
      </c>
      <c r="CL61" s="52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>
        <v>72361.814614343704</v>
      </c>
      <c r="CY61" s="47"/>
      <c r="CZ61" s="60">
        <v>78517</v>
      </c>
      <c r="DA61" s="47"/>
      <c r="DB61" s="60">
        <v>85199.701107011075</v>
      </c>
      <c r="DC61" s="60">
        <v>85888.301247771829</v>
      </c>
      <c r="DD61" s="60">
        <v>92997.078703703708</v>
      </c>
      <c r="DE61" s="61">
        <v>92642</v>
      </c>
      <c r="DF61" s="61">
        <v>83231.795670538544</v>
      </c>
      <c r="DG61" s="61">
        <v>85673.551381998579</v>
      </c>
      <c r="DH61" s="52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29" t="s">
        <v>29</v>
      </c>
      <c r="DU61" s="47"/>
      <c r="DV61" s="60" t="s">
        <v>29</v>
      </c>
      <c r="DW61" s="47"/>
      <c r="DX61" s="60" t="s">
        <v>29</v>
      </c>
      <c r="DY61" s="60" t="s">
        <v>29</v>
      </c>
      <c r="DZ61" s="60" t="s">
        <v>29</v>
      </c>
      <c r="EA61" s="61" t="s">
        <v>29</v>
      </c>
      <c r="EB61" s="61" t="s">
        <v>29</v>
      </c>
      <c r="EC61" s="61" t="s">
        <v>29</v>
      </c>
    </row>
    <row r="62" spans="1:133" s="11" customFormat="1">
      <c r="A62" s="47" t="s">
        <v>88</v>
      </c>
      <c r="B62" s="52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68">
        <v>80237.738027015963</v>
      </c>
      <c r="O62" s="47"/>
      <c r="P62" s="60">
        <v>86473</v>
      </c>
      <c r="Q62" s="47"/>
      <c r="R62" s="60">
        <v>91771.568152866239</v>
      </c>
      <c r="S62" s="60">
        <v>95501.413650793649</v>
      </c>
      <c r="T62" s="61">
        <v>101438.33252793718</v>
      </c>
      <c r="U62" s="61">
        <v>100813</v>
      </c>
      <c r="V62" s="61">
        <v>88692.763733468979</v>
      </c>
      <c r="W62" s="61">
        <v>88576.228683254129</v>
      </c>
      <c r="X62" s="52"/>
      <c r="Y62" s="49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>
        <v>73719.97011952191</v>
      </c>
      <c r="AK62" s="47"/>
      <c r="AL62" s="60">
        <v>79899</v>
      </c>
      <c r="AM62" s="47"/>
      <c r="AN62" s="60" t="s">
        <v>29</v>
      </c>
      <c r="AO62" s="60" t="s">
        <v>29</v>
      </c>
      <c r="AP62" s="61" t="s">
        <v>29</v>
      </c>
      <c r="AQ62" s="61" t="s">
        <v>29</v>
      </c>
      <c r="AR62" s="61" t="s">
        <v>29</v>
      </c>
      <c r="AS62" s="61" t="s">
        <v>29</v>
      </c>
      <c r="AT62" s="52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>
        <v>70648.508235294124</v>
      </c>
      <c r="BG62" s="47"/>
      <c r="BH62" s="60">
        <v>76795</v>
      </c>
      <c r="BI62" s="47"/>
      <c r="BJ62" s="60">
        <v>81232.741534713758</v>
      </c>
      <c r="BK62" s="60">
        <v>84151.53262445626</v>
      </c>
      <c r="BL62" s="60">
        <v>86953.82737047899</v>
      </c>
      <c r="BM62" s="61">
        <v>86954</v>
      </c>
      <c r="BN62" s="61">
        <v>68038.441130969339</v>
      </c>
      <c r="BO62" s="61">
        <v>67682.38660684113</v>
      </c>
      <c r="BP62" s="52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>
        <v>64020.317270624517</v>
      </c>
      <c r="CC62" s="47"/>
      <c r="CD62" s="60">
        <v>68863</v>
      </c>
      <c r="CE62" s="47"/>
      <c r="CF62" s="60">
        <v>75674.150967741938</v>
      </c>
      <c r="CG62" s="60">
        <v>77067.304461942258</v>
      </c>
      <c r="CH62" s="60">
        <v>68083.428158844763</v>
      </c>
      <c r="CI62" s="61">
        <v>77229</v>
      </c>
      <c r="CJ62" s="61">
        <v>65466.658917418463</v>
      </c>
      <c r="CK62" s="61">
        <v>66959.133642232395</v>
      </c>
      <c r="CL62" s="52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>
        <v>59516.832595870204</v>
      </c>
      <c r="CY62" s="47"/>
      <c r="CZ62" s="60">
        <v>63919</v>
      </c>
      <c r="DA62" s="47"/>
      <c r="DB62" s="60">
        <v>63724.019396551725</v>
      </c>
      <c r="DC62" s="60">
        <v>66073.992831541225</v>
      </c>
      <c r="DD62" s="60">
        <v>78988.795191451471</v>
      </c>
      <c r="DE62" s="61">
        <v>68546</v>
      </c>
      <c r="DF62" s="61">
        <v>60592.281791435111</v>
      </c>
      <c r="DG62" s="61">
        <v>66439.272615315727</v>
      </c>
      <c r="DH62" s="52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>
        <v>59642.82543978349</v>
      </c>
      <c r="DU62" s="47"/>
      <c r="DV62" s="60">
        <v>64358</v>
      </c>
      <c r="DW62" s="47"/>
      <c r="DX62" s="60">
        <v>71075.168218085106</v>
      </c>
      <c r="DY62" s="60">
        <v>73136.140564826695</v>
      </c>
      <c r="DZ62" s="60">
        <v>79583.337559429478</v>
      </c>
      <c r="EA62" s="61">
        <v>74166</v>
      </c>
      <c r="EB62" s="61">
        <v>60871.318832372323</v>
      </c>
      <c r="EC62" s="61">
        <v>61435.368947368421</v>
      </c>
    </row>
    <row r="63" spans="1:133" s="11" customFormat="1">
      <c r="A63" s="49" t="s">
        <v>89</v>
      </c>
      <c r="B63" s="52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69">
        <v>77934.987288135599</v>
      </c>
      <c r="O63" s="49"/>
      <c r="P63" s="61">
        <v>79381</v>
      </c>
      <c r="Q63" s="49"/>
      <c r="R63" s="61">
        <v>84430.064010330199</v>
      </c>
      <c r="S63" s="61">
        <v>84984.579109900093</v>
      </c>
      <c r="T63" s="61">
        <v>87359.369669937558</v>
      </c>
      <c r="U63" s="61">
        <v>88664</v>
      </c>
      <c r="V63" s="61">
        <v>86048.372074677885</v>
      </c>
      <c r="W63" s="61">
        <v>87491.936321850953</v>
      </c>
      <c r="X63" s="52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>
        <v>67782.049363057318</v>
      </c>
      <c r="AK63" s="49"/>
      <c r="AL63" s="61">
        <v>71587</v>
      </c>
      <c r="AM63" s="49"/>
      <c r="AN63" s="61">
        <v>75948.157467532466</v>
      </c>
      <c r="AO63" s="61">
        <v>79112.514802631573</v>
      </c>
      <c r="AP63" s="61">
        <v>81874.105599999995</v>
      </c>
      <c r="AQ63" s="61">
        <v>80590</v>
      </c>
      <c r="AR63" s="61">
        <v>79097.845212765955</v>
      </c>
      <c r="AS63" s="61">
        <v>81790.216438356161</v>
      </c>
      <c r="AT63" s="52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>
        <v>66529.623749456281</v>
      </c>
      <c r="BG63" s="49"/>
      <c r="BH63" s="61">
        <v>70367</v>
      </c>
      <c r="BI63" s="49"/>
      <c r="BJ63" s="61">
        <v>73805.405315614611</v>
      </c>
      <c r="BK63" s="61">
        <v>76551.502650602415</v>
      </c>
      <c r="BL63" s="61">
        <v>80096.785596026486</v>
      </c>
      <c r="BM63" s="61">
        <v>79545</v>
      </c>
      <c r="BN63" s="61">
        <v>79058.031984505054</v>
      </c>
      <c r="BO63" s="61">
        <v>81780.654077125408</v>
      </c>
      <c r="BP63" s="52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>
        <v>65832.926966292129</v>
      </c>
      <c r="CC63" s="49"/>
      <c r="CD63" s="61">
        <v>70610</v>
      </c>
      <c r="CE63" s="49"/>
      <c r="CF63" s="61">
        <v>75403.460436137073</v>
      </c>
      <c r="CG63" s="61">
        <v>77324.365571776158</v>
      </c>
      <c r="CH63" s="61">
        <v>80574.402132520947</v>
      </c>
      <c r="CI63" s="61">
        <v>80056</v>
      </c>
      <c r="CJ63" s="61">
        <v>78892.976323987546</v>
      </c>
      <c r="CK63" s="61">
        <v>81604.475880317535</v>
      </c>
      <c r="CL63" s="52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>
        <v>62105.795566502464</v>
      </c>
      <c r="CY63" s="49"/>
      <c r="CZ63" s="61">
        <v>68080</v>
      </c>
      <c r="DA63" s="49"/>
      <c r="DB63" s="61">
        <v>71594.878787878784</v>
      </c>
      <c r="DC63" s="61">
        <v>74735.693198263383</v>
      </c>
      <c r="DD63" s="61">
        <v>78421.396181384247</v>
      </c>
      <c r="DE63" s="61">
        <v>76922</v>
      </c>
      <c r="DF63" s="61">
        <v>76878.441947029351</v>
      </c>
      <c r="DG63" s="61">
        <v>78736.80273660204</v>
      </c>
      <c r="DH63" s="52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>
        <v>55662.687298517085</v>
      </c>
      <c r="DU63" s="49"/>
      <c r="DV63" s="61">
        <v>58759</v>
      </c>
      <c r="DW63" s="49"/>
      <c r="DX63" s="61">
        <v>62929.450784593435</v>
      </c>
      <c r="DY63" s="61">
        <v>62747.730742049469</v>
      </c>
      <c r="DZ63" s="61">
        <v>64751.955476402494</v>
      </c>
      <c r="EA63" s="61">
        <v>64740</v>
      </c>
      <c r="EB63" s="61">
        <v>66815.555185505902</v>
      </c>
      <c r="EC63" s="61">
        <v>69281.656550040687</v>
      </c>
    </row>
    <row r="64" spans="1:133" s="11" customFormat="1">
      <c r="A64" s="49" t="s">
        <v>90</v>
      </c>
      <c r="B64" s="52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24" t="s">
        <v>29</v>
      </c>
      <c r="O64" s="49"/>
      <c r="P64" s="61" t="s">
        <v>29</v>
      </c>
      <c r="Q64" s="49"/>
      <c r="R64" s="61" t="s">
        <v>29</v>
      </c>
      <c r="S64" s="61" t="s">
        <v>29</v>
      </c>
      <c r="T64" s="61" t="s">
        <v>29</v>
      </c>
      <c r="U64" s="61" t="s">
        <v>105</v>
      </c>
      <c r="V64" s="61" t="s">
        <v>29</v>
      </c>
      <c r="W64" s="61" t="s">
        <v>29</v>
      </c>
      <c r="X64" s="52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>
        <v>69794.71428571429</v>
      </c>
      <c r="AK64" s="49"/>
      <c r="AL64" s="61">
        <v>78047</v>
      </c>
      <c r="AM64" s="49"/>
      <c r="AN64" s="61">
        <v>81873.099248120299</v>
      </c>
      <c r="AO64" s="61">
        <v>83994.826283987917</v>
      </c>
      <c r="AP64" s="61">
        <v>83479.281437125755</v>
      </c>
      <c r="AQ64" s="61">
        <v>83002</v>
      </c>
      <c r="AR64" s="61">
        <v>81876.331305568558</v>
      </c>
      <c r="AS64" s="61">
        <v>82298.963754646844</v>
      </c>
      <c r="AT64" s="52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>
        <v>57460.814332247559</v>
      </c>
      <c r="BG64" s="49"/>
      <c r="BH64" s="61">
        <v>60968</v>
      </c>
      <c r="BI64" s="49"/>
      <c r="BJ64" s="61">
        <v>62971.599388379203</v>
      </c>
      <c r="BK64" s="61">
        <v>65260.357357357359</v>
      </c>
      <c r="BL64" s="61">
        <v>65678.678362573104</v>
      </c>
      <c r="BM64" s="61">
        <v>65265</v>
      </c>
      <c r="BN64" s="61">
        <v>67774.166508987706</v>
      </c>
      <c r="BO64" s="61">
        <v>68464.912423625254</v>
      </c>
      <c r="BP64" s="52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61" t="s">
        <v>29</v>
      </c>
      <c r="CC64" s="49"/>
      <c r="CD64" s="61" t="s">
        <v>105</v>
      </c>
      <c r="CE64" s="49"/>
      <c r="CF64" s="61" t="s">
        <v>29</v>
      </c>
      <c r="CG64" s="61" t="s">
        <v>29</v>
      </c>
      <c r="CH64" s="61" t="s">
        <v>29</v>
      </c>
      <c r="CI64" s="61" t="s">
        <v>29</v>
      </c>
      <c r="CJ64" s="61" t="s">
        <v>29</v>
      </c>
      <c r="CK64" s="61" t="s">
        <v>29</v>
      </c>
      <c r="CL64" s="52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60" t="s">
        <v>29</v>
      </c>
      <c r="CY64" s="49"/>
      <c r="CZ64" s="61" t="s">
        <v>105</v>
      </c>
      <c r="DA64" s="49"/>
      <c r="DB64" s="61" t="s">
        <v>29</v>
      </c>
      <c r="DC64" s="61" t="s">
        <v>29</v>
      </c>
      <c r="DD64" s="61" t="s">
        <v>29</v>
      </c>
      <c r="DE64" s="61" t="s">
        <v>29</v>
      </c>
      <c r="DF64" s="61" t="s">
        <v>29</v>
      </c>
      <c r="DG64" s="61" t="s">
        <v>29</v>
      </c>
      <c r="DH64" s="52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29" t="s">
        <v>29</v>
      </c>
      <c r="DU64" s="49"/>
      <c r="DV64" s="61" t="s">
        <v>29</v>
      </c>
      <c r="DW64" s="49"/>
      <c r="DX64" s="61" t="s">
        <v>29</v>
      </c>
      <c r="DY64" s="61" t="s">
        <v>29</v>
      </c>
      <c r="DZ64" s="61" t="s">
        <v>29</v>
      </c>
      <c r="EA64" s="61" t="s">
        <v>29</v>
      </c>
      <c r="EB64" s="61" t="s">
        <v>29</v>
      </c>
      <c r="EC64" s="61" t="s">
        <v>29</v>
      </c>
    </row>
    <row r="65" spans="1:133" s="11" customFormat="1">
      <c r="A65" s="50" t="s">
        <v>91</v>
      </c>
      <c r="B65" s="54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67" t="s">
        <v>29</v>
      </c>
      <c r="O65" s="50"/>
      <c r="P65" s="62" t="s">
        <v>29</v>
      </c>
      <c r="Q65" s="50"/>
      <c r="R65" s="62" t="s">
        <v>29</v>
      </c>
      <c r="S65" s="62" t="s">
        <v>29</v>
      </c>
      <c r="T65" s="62" t="s">
        <v>29</v>
      </c>
      <c r="U65" s="62" t="s">
        <v>105</v>
      </c>
      <c r="V65" s="62" t="s">
        <v>29</v>
      </c>
      <c r="W65" s="62" t="s">
        <v>29</v>
      </c>
      <c r="X65" s="54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>
        <v>63249.998185117969</v>
      </c>
      <c r="AK65" s="50"/>
      <c r="AL65" s="62">
        <v>69343</v>
      </c>
      <c r="AM65" s="50"/>
      <c r="AN65" s="62">
        <v>75228.792079207924</v>
      </c>
      <c r="AO65" s="62">
        <v>78847.377295492493</v>
      </c>
      <c r="AP65" s="62">
        <v>82299.952536824872</v>
      </c>
      <c r="AQ65" s="62">
        <v>81739</v>
      </c>
      <c r="AR65" s="62">
        <v>83481.602076124575</v>
      </c>
      <c r="AS65" s="62">
        <v>86055.290909090909</v>
      </c>
      <c r="AT65" s="54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62" t="s">
        <v>29</v>
      </c>
      <c r="BG65" s="50"/>
      <c r="BH65" s="62" t="s">
        <v>29</v>
      </c>
      <c r="BI65" s="50"/>
      <c r="BJ65" s="62" t="s">
        <v>29</v>
      </c>
      <c r="BK65" s="62" t="s">
        <v>29</v>
      </c>
      <c r="BL65" s="62" t="s">
        <v>29</v>
      </c>
      <c r="BM65" s="62" t="s">
        <v>29</v>
      </c>
      <c r="BN65" s="62" t="s">
        <v>29</v>
      </c>
      <c r="BO65" s="62" t="s">
        <v>29</v>
      </c>
      <c r="BP65" s="54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62" t="s">
        <v>29</v>
      </c>
      <c r="CC65" s="50"/>
      <c r="CD65" s="62" t="s">
        <v>105</v>
      </c>
      <c r="CE65" s="50"/>
      <c r="CF65" s="62" t="s">
        <v>29</v>
      </c>
      <c r="CG65" s="62" t="s">
        <v>29</v>
      </c>
      <c r="CH65" s="62" t="s">
        <v>29</v>
      </c>
      <c r="CI65" s="62" t="s">
        <v>29</v>
      </c>
      <c r="CJ65" s="62" t="s">
        <v>29</v>
      </c>
      <c r="CK65" s="62" t="s">
        <v>29</v>
      </c>
      <c r="CL65" s="54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>
        <v>45783.702127659577</v>
      </c>
      <c r="CY65" s="50"/>
      <c r="CZ65" s="62">
        <v>50194</v>
      </c>
      <c r="DA65" s="50"/>
      <c r="DB65" s="62">
        <v>58244.028368794323</v>
      </c>
      <c r="DC65" s="62">
        <v>61005.392857142855</v>
      </c>
      <c r="DD65" s="62">
        <v>61582.06</v>
      </c>
      <c r="DE65" s="62">
        <v>62993</v>
      </c>
      <c r="DF65" s="62">
        <v>62511.729166666664</v>
      </c>
      <c r="DG65" s="62">
        <v>56958.646370023416</v>
      </c>
      <c r="DH65" s="54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>
        <v>43093.53787878788</v>
      </c>
      <c r="DU65" s="50"/>
      <c r="DV65" s="62">
        <v>46466</v>
      </c>
      <c r="DW65" s="50"/>
      <c r="DX65" s="62">
        <v>55483.775862068964</v>
      </c>
      <c r="DY65" s="62">
        <v>57423.172413793101</v>
      </c>
      <c r="DZ65" s="62">
        <v>56847.136054421768</v>
      </c>
      <c r="EA65" s="62">
        <v>55813</v>
      </c>
      <c r="EB65" s="62">
        <v>56737.182203389828</v>
      </c>
      <c r="EC65" s="62">
        <v>56286.5</v>
      </c>
    </row>
    <row r="66" spans="1:133" s="11" customFormat="1">
      <c r="A66" s="51" t="s">
        <v>92</v>
      </c>
      <c r="B66" s="58"/>
      <c r="C66" s="56"/>
      <c r="D66" s="56"/>
      <c r="E66" s="56"/>
      <c r="F66" s="56"/>
      <c r="G66" s="56"/>
      <c r="H66" s="56"/>
      <c r="I66" s="56"/>
      <c r="J66" s="56"/>
      <c r="K66" s="26"/>
      <c r="L66" s="26"/>
      <c r="M66" s="26"/>
      <c r="N66" s="67" t="s">
        <v>29</v>
      </c>
      <c r="O66" s="57"/>
      <c r="P66" s="57" t="s">
        <v>29</v>
      </c>
      <c r="Q66" s="57"/>
      <c r="R66" s="57" t="s">
        <v>29</v>
      </c>
      <c r="S66" s="57" t="s">
        <v>29</v>
      </c>
      <c r="T66" s="57" t="s">
        <v>29</v>
      </c>
      <c r="U66" s="57" t="s">
        <v>105</v>
      </c>
      <c r="V66" s="57" t="s">
        <v>29</v>
      </c>
      <c r="W66" s="57" t="s">
        <v>29</v>
      </c>
      <c r="X66" s="58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67" t="s">
        <v>29</v>
      </c>
      <c r="AK66" s="56"/>
      <c r="AL66" s="56" t="s">
        <v>29</v>
      </c>
      <c r="AM66" s="56"/>
      <c r="AN66" s="57" t="s">
        <v>29</v>
      </c>
      <c r="AO66" s="57" t="s">
        <v>29</v>
      </c>
      <c r="AP66" s="57" t="s">
        <v>29</v>
      </c>
      <c r="AQ66" s="57" t="s">
        <v>29</v>
      </c>
      <c r="AR66" s="57" t="s">
        <v>29</v>
      </c>
      <c r="AS66" s="57" t="s">
        <v>29</v>
      </c>
      <c r="AT66" s="58"/>
      <c r="AU66" s="56"/>
      <c r="AV66" s="56"/>
      <c r="AW66" s="56"/>
      <c r="AX66" s="56"/>
      <c r="AY66" s="56"/>
      <c r="AZ66" s="56"/>
      <c r="BA66" s="56"/>
      <c r="BB66" s="56"/>
      <c r="BC66" s="26"/>
      <c r="BD66" s="26"/>
      <c r="BE66" s="26"/>
      <c r="BF66" s="62" t="s">
        <v>29</v>
      </c>
      <c r="BG66" s="57"/>
      <c r="BH66" s="62" t="s">
        <v>29</v>
      </c>
      <c r="BI66" s="56"/>
      <c r="BJ66" s="57" t="s">
        <v>29</v>
      </c>
      <c r="BK66" s="57" t="s">
        <v>29</v>
      </c>
      <c r="BL66" s="57" t="s">
        <v>29</v>
      </c>
      <c r="BM66" s="57" t="s">
        <v>29</v>
      </c>
      <c r="BN66" s="57" t="s">
        <v>29</v>
      </c>
      <c r="BO66" s="57" t="s">
        <v>29</v>
      </c>
      <c r="BP66" s="58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>
        <v>61787.269565217393</v>
      </c>
      <c r="CC66" s="56"/>
      <c r="CD66" s="56">
        <v>65370</v>
      </c>
      <c r="CE66" s="56"/>
      <c r="CF66" s="57">
        <v>77309.898785425103</v>
      </c>
      <c r="CG66" s="57">
        <v>76408.618257261405</v>
      </c>
      <c r="CH66" s="57">
        <v>78435.904761904763</v>
      </c>
      <c r="CI66" s="57">
        <v>80408</v>
      </c>
      <c r="CJ66" s="57">
        <v>76770.465057179157</v>
      </c>
      <c r="CK66" s="57">
        <v>74632.600496277912</v>
      </c>
      <c r="CL66" s="58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39" t="s">
        <v>29</v>
      </c>
      <c r="CY66" s="56"/>
      <c r="CZ66" s="39" t="s">
        <v>29</v>
      </c>
      <c r="DA66" s="56"/>
      <c r="DB66" s="57" t="s">
        <v>29</v>
      </c>
      <c r="DC66" s="57" t="s">
        <v>29</v>
      </c>
      <c r="DD66" s="57" t="s">
        <v>29</v>
      </c>
      <c r="DE66" s="57" t="s">
        <v>29</v>
      </c>
      <c r="DF66" s="57" t="s">
        <v>29</v>
      </c>
      <c r="DG66" s="57" t="s">
        <v>29</v>
      </c>
      <c r="DH66" s="59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10" t="s">
        <v>29</v>
      </c>
      <c r="DU66" s="57"/>
      <c r="DV66" s="56" t="s">
        <v>29</v>
      </c>
      <c r="DW66" s="56"/>
      <c r="DX66" s="57" t="s">
        <v>29</v>
      </c>
      <c r="DY66" s="57" t="s">
        <v>29</v>
      </c>
      <c r="DZ66" s="57" t="s">
        <v>29</v>
      </c>
      <c r="EA66" s="57" t="s">
        <v>29</v>
      </c>
      <c r="EB66" s="57" t="s">
        <v>29</v>
      </c>
      <c r="EC66" s="57" t="s">
        <v>29</v>
      </c>
    </row>
    <row r="67" spans="1:133" s="11" customFormat="1">
      <c r="A67" s="3"/>
      <c r="B67" s="29"/>
      <c r="C67" s="29"/>
      <c r="D67" s="29"/>
      <c r="E67" s="29"/>
      <c r="F67" s="29"/>
      <c r="G67" s="29"/>
      <c r="H67" s="29"/>
      <c r="I67" s="29"/>
      <c r="J67" s="29"/>
      <c r="K67" s="3"/>
      <c r="L67" s="3"/>
      <c r="M67" s="3"/>
      <c r="N67" s="65"/>
      <c r="O67" s="38"/>
      <c r="P67" s="38"/>
      <c r="Q67" s="38"/>
      <c r="R67" s="38"/>
      <c r="S67" s="38"/>
      <c r="T67" s="38"/>
      <c r="U67" s="38"/>
      <c r="V67" s="38"/>
      <c r="W67" s="38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38"/>
      <c r="AO67" s="29"/>
      <c r="AP67" s="38"/>
      <c r="AQ67" s="38"/>
      <c r="AR67" s="38"/>
      <c r="AS67" s="38"/>
      <c r="AT67" s="29"/>
      <c r="AU67" s="29"/>
      <c r="AV67" s="29"/>
      <c r="AW67" s="29"/>
      <c r="AX67" s="29"/>
      <c r="AY67" s="29"/>
      <c r="AZ67" s="29"/>
      <c r="BA67" s="29"/>
      <c r="BB67" s="29"/>
      <c r="BC67" s="3"/>
      <c r="BD67" s="3"/>
      <c r="BE67" s="3"/>
      <c r="BF67" s="29"/>
      <c r="BG67" s="38"/>
      <c r="BH67" s="29"/>
      <c r="BI67" s="29"/>
      <c r="BJ67" s="38"/>
      <c r="BK67" s="38"/>
      <c r="BL67" s="38"/>
      <c r="BM67" s="38"/>
      <c r="BN67" s="38"/>
      <c r="BO67" s="38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38"/>
      <c r="CG67" s="29"/>
      <c r="CH67" s="38"/>
      <c r="CI67" s="38"/>
      <c r="CJ67" s="38"/>
      <c r="CK67" s="38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38"/>
      <c r="DC67" s="38"/>
      <c r="DD67" s="38"/>
      <c r="DE67" s="38"/>
      <c r="DF67" s="38"/>
      <c r="DG67" s="38"/>
      <c r="DH67" s="3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3"/>
      <c r="DU67" s="38"/>
      <c r="DV67" s="29"/>
      <c r="DW67" s="29"/>
      <c r="DX67" s="38"/>
      <c r="DY67" s="38"/>
      <c r="DZ67" s="38"/>
      <c r="EA67" s="38"/>
      <c r="EB67" s="38"/>
      <c r="EC67" s="38"/>
    </row>
    <row r="68" spans="1:133">
      <c r="A68" s="2"/>
      <c r="B68" s="7"/>
      <c r="C68" s="7"/>
      <c r="D68" s="7"/>
      <c r="E68" s="7"/>
      <c r="F68" s="7"/>
      <c r="G68" s="7" t="s">
        <v>45</v>
      </c>
      <c r="H68" s="7"/>
      <c r="I68" s="7"/>
      <c r="J68" s="7"/>
      <c r="K68" s="2"/>
      <c r="L68" s="2"/>
      <c r="M68" s="3"/>
      <c r="N68" s="25" t="s">
        <v>93</v>
      </c>
      <c r="O68" s="25" t="s">
        <v>49</v>
      </c>
      <c r="P68" s="25" t="s">
        <v>51</v>
      </c>
      <c r="Q68" s="25" t="s">
        <v>52</v>
      </c>
      <c r="R68" s="25" t="s">
        <v>53</v>
      </c>
      <c r="S68" s="25" t="s">
        <v>101</v>
      </c>
      <c r="T68" s="25" t="s">
        <v>104</v>
      </c>
      <c r="U68" s="25" t="s">
        <v>104</v>
      </c>
      <c r="V68" s="25"/>
      <c r="W68" s="25"/>
      <c r="X68" s="7"/>
      <c r="Y68" s="7"/>
      <c r="Z68" s="7"/>
      <c r="AA68" s="7"/>
      <c r="AB68" s="7"/>
      <c r="AC68" s="7" t="s">
        <v>45</v>
      </c>
      <c r="AD68" s="7"/>
      <c r="AE68" s="7"/>
      <c r="AF68" s="7"/>
      <c r="AG68" s="2"/>
      <c r="AH68" s="2"/>
      <c r="AI68" s="2"/>
      <c r="AJ68" s="11" t="s">
        <v>93</v>
      </c>
      <c r="AK68" s="11" t="s">
        <v>49</v>
      </c>
      <c r="AL68" s="11" t="s">
        <v>51</v>
      </c>
      <c r="AM68" s="11" t="s">
        <v>52</v>
      </c>
      <c r="AN68" s="25" t="s">
        <v>53</v>
      </c>
      <c r="AO68" s="11" t="s">
        <v>101</v>
      </c>
      <c r="AP68" s="25" t="s">
        <v>104</v>
      </c>
      <c r="AQ68" s="25" t="s">
        <v>104</v>
      </c>
      <c r="AR68" s="25"/>
      <c r="AS68" s="25"/>
      <c r="AT68" s="7"/>
      <c r="AU68" s="7"/>
      <c r="AV68" s="7"/>
      <c r="AW68" s="7"/>
      <c r="AX68" s="7"/>
      <c r="AY68" s="7" t="s">
        <v>45</v>
      </c>
      <c r="AZ68" s="7"/>
      <c r="BA68" s="7"/>
      <c r="BB68" s="7"/>
      <c r="BC68" s="2"/>
      <c r="BD68" s="2"/>
      <c r="BE68" s="2"/>
      <c r="BF68" s="11" t="s">
        <v>93</v>
      </c>
      <c r="BG68" s="11" t="s">
        <v>49</v>
      </c>
      <c r="BH68" s="11" t="s">
        <v>51</v>
      </c>
      <c r="BI68" s="11" t="s">
        <v>52</v>
      </c>
      <c r="BJ68" s="25" t="s">
        <v>53</v>
      </c>
      <c r="BK68" s="11" t="s">
        <v>102</v>
      </c>
      <c r="BL68" s="25" t="s">
        <v>104</v>
      </c>
      <c r="BM68" s="25" t="s">
        <v>104</v>
      </c>
      <c r="BN68" s="25"/>
      <c r="BO68" s="25"/>
      <c r="BP68" s="7"/>
      <c r="BQ68" s="7"/>
      <c r="BR68" s="7"/>
      <c r="BS68" s="7"/>
      <c r="BT68" s="7"/>
      <c r="BU68" s="7" t="s">
        <v>45</v>
      </c>
      <c r="BV68" s="7"/>
      <c r="BW68" s="7"/>
      <c r="BX68" s="7"/>
      <c r="BY68" s="2"/>
      <c r="BZ68" s="2"/>
      <c r="CA68" s="3"/>
      <c r="CB68" s="11" t="s">
        <v>93</v>
      </c>
      <c r="CC68" s="11" t="s">
        <v>49</v>
      </c>
      <c r="CD68" s="11" t="s">
        <v>51</v>
      </c>
      <c r="CE68" s="11" t="s">
        <v>52</v>
      </c>
      <c r="CF68" s="25" t="s">
        <v>53</v>
      </c>
      <c r="CG68" s="11" t="s">
        <v>102</v>
      </c>
      <c r="CH68" s="25" t="s">
        <v>104</v>
      </c>
      <c r="CI68" s="25" t="s">
        <v>104</v>
      </c>
      <c r="CJ68" s="25"/>
      <c r="CK68" s="25"/>
      <c r="CL68" s="7"/>
      <c r="CM68" s="7"/>
      <c r="CN68" s="7"/>
      <c r="CO68" s="7"/>
      <c r="CP68" s="7"/>
      <c r="CQ68" s="7" t="s">
        <v>45</v>
      </c>
      <c r="CR68" s="7"/>
      <c r="CS68" s="7"/>
      <c r="CT68" s="7"/>
      <c r="CU68" s="2"/>
      <c r="CV68" s="2"/>
      <c r="CW68" s="3"/>
      <c r="CX68" s="11" t="s">
        <v>93</v>
      </c>
      <c r="CY68" s="11" t="s">
        <v>49</v>
      </c>
      <c r="CZ68" s="11" t="s">
        <v>51</v>
      </c>
      <c r="DA68" s="11" t="s">
        <v>52</v>
      </c>
      <c r="DB68" s="25" t="s">
        <v>53</v>
      </c>
      <c r="DC68" s="11" t="s">
        <v>102</v>
      </c>
      <c r="DD68" s="25" t="s">
        <v>104</v>
      </c>
      <c r="DE68" s="25" t="s">
        <v>104</v>
      </c>
      <c r="DF68" s="25"/>
      <c r="DG68" s="25"/>
      <c r="DH68" s="7"/>
      <c r="DI68" s="7"/>
      <c r="DJ68" s="7"/>
      <c r="DK68" s="7"/>
      <c r="DL68" s="7"/>
      <c r="DM68" s="7"/>
      <c r="DN68" s="7"/>
      <c r="DO68" s="7"/>
      <c r="DP68" s="7"/>
      <c r="DQ68" s="2"/>
      <c r="DR68" s="2"/>
      <c r="DS68" s="3"/>
      <c r="DT68" s="11" t="s">
        <v>93</v>
      </c>
      <c r="DU68" s="11" t="s">
        <v>49</v>
      </c>
      <c r="DV68" s="11" t="s">
        <v>51</v>
      </c>
      <c r="DW68" s="11" t="s">
        <v>52</v>
      </c>
      <c r="DX68" s="25" t="s">
        <v>53</v>
      </c>
      <c r="DY68" s="11" t="s">
        <v>102</v>
      </c>
      <c r="DZ68" s="25" t="s">
        <v>104</v>
      </c>
      <c r="EA68" s="25" t="s">
        <v>104</v>
      </c>
      <c r="EB68" s="25"/>
      <c r="EC68" s="25"/>
    </row>
    <row r="69" spans="1:133">
      <c r="A69" s="2" t="s">
        <v>111</v>
      </c>
      <c r="B69" s="7"/>
      <c r="C69" s="7"/>
      <c r="D69" s="7"/>
      <c r="E69" s="7"/>
      <c r="F69" s="7"/>
      <c r="G69" s="7"/>
      <c r="H69" s="7"/>
      <c r="I69" s="7"/>
      <c r="J69" s="7"/>
      <c r="X69" s="7"/>
      <c r="Y69" s="7"/>
      <c r="Z69" s="7"/>
      <c r="AA69" s="7"/>
      <c r="AB69" s="7"/>
      <c r="AC69" s="7"/>
      <c r="AD69" s="7"/>
      <c r="AE69" s="7"/>
      <c r="AF69" s="7"/>
      <c r="AT69" s="7"/>
      <c r="AU69" s="7"/>
      <c r="AV69" s="7"/>
      <c r="AW69" s="7"/>
      <c r="AX69" s="7"/>
      <c r="AY69" s="7"/>
      <c r="AZ69" s="7"/>
      <c r="BA69" s="7"/>
      <c r="BB69" s="7"/>
      <c r="BP69" s="7"/>
      <c r="BQ69" s="7"/>
      <c r="BR69" s="7"/>
      <c r="BS69" s="7"/>
      <c r="BT69" s="7"/>
      <c r="BU69" s="7"/>
      <c r="BV69" s="7"/>
      <c r="BW69" s="7"/>
      <c r="BX69" s="7"/>
      <c r="CL69" s="7"/>
      <c r="CM69" s="7"/>
      <c r="CN69" s="7"/>
      <c r="CO69" s="7"/>
      <c r="CP69" s="7"/>
      <c r="CQ69" s="7"/>
      <c r="CR69" s="7"/>
      <c r="CS69" s="7"/>
      <c r="CT69" s="7"/>
      <c r="DH69" s="7"/>
      <c r="DI69" s="7"/>
      <c r="DJ69" s="7"/>
      <c r="DK69" s="7"/>
      <c r="DL69" s="7"/>
      <c r="DM69" s="7"/>
      <c r="DN69" s="7"/>
      <c r="DO69" s="7"/>
      <c r="DP69" s="7"/>
    </row>
    <row r="70" spans="1:133">
      <c r="A70" s="2"/>
      <c r="B70" s="2"/>
      <c r="C70" s="2"/>
      <c r="D70" s="2"/>
      <c r="E70" s="2"/>
      <c r="F70" s="2"/>
      <c r="G70" s="2"/>
      <c r="H70" s="2"/>
      <c r="I70" s="2"/>
      <c r="J70" s="2"/>
      <c r="X70" s="2"/>
      <c r="Y70" s="2"/>
      <c r="Z70" s="2"/>
      <c r="AA70" s="2"/>
      <c r="AB70" s="2"/>
      <c r="AC70" s="2"/>
      <c r="AD70" s="2"/>
      <c r="AE70" s="2"/>
      <c r="AF70" s="2"/>
      <c r="AT70" s="2"/>
      <c r="AU70" s="2"/>
      <c r="AV70" s="2"/>
      <c r="AW70" s="2"/>
      <c r="AX70" s="2"/>
      <c r="AY70" s="2"/>
      <c r="AZ70" s="2"/>
      <c r="BA70" s="2"/>
      <c r="BB70" s="2"/>
      <c r="BP70" s="2"/>
      <c r="BQ70" s="2"/>
      <c r="BR70" s="2"/>
      <c r="BS70" s="2"/>
      <c r="BT70" s="2"/>
      <c r="BU70" s="2"/>
      <c r="BV70" s="2"/>
      <c r="BW70" s="2"/>
      <c r="BX70" s="2"/>
      <c r="CL70" s="2"/>
      <c r="CM70" s="2"/>
      <c r="CN70" s="2"/>
      <c r="CO70" s="2"/>
      <c r="CP70" s="2"/>
      <c r="CQ70" s="2"/>
      <c r="CR70" s="2"/>
      <c r="CS70" s="2"/>
      <c r="CT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33" ht="10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X71" s="2"/>
      <c r="Y71" s="2"/>
      <c r="Z71" s="2"/>
      <c r="AA71" s="2"/>
      <c r="AB71" s="2"/>
      <c r="AC71" s="2"/>
      <c r="AD71" s="2"/>
      <c r="AE71" s="2"/>
      <c r="AF71" s="2"/>
      <c r="AT71" s="2"/>
      <c r="AU71" s="2"/>
      <c r="AV71" s="2"/>
      <c r="AW71" s="2"/>
      <c r="AX71" s="2"/>
      <c r="AY71" s="2"/>
      <c r="AZ71" s="2"/>
      <c r="BA71" s="2"/>
      <c r="BB71" s="2"/>
      <c r="BP71" s="2"/>
      <c r="BQ71" s="2"/>
      <c r="BR71" s="2"/>
      <c r="BS71" s="2"/>
      <c r="BT71" s="2"/>
      <c r="BU71" s="2"/>
      <c r="BV71" s="2"/>
      <c r="BW71" s="2"/>
      <c r="BX71" s="2"/>
      <c r="CL71" s="2"/>
      <c r="CM71" s="2"/>
      <c r="CN71" s="2"/>
      <c r="CO71" s="2"/>
      <c r="CP71" s="2"/>
      <c r="CQ71" s="2"/>
      <c r="CR71" s="2"/>
      <c r="CS71" s="2"/>
      <c r="CT71" s="2"/>
      <c r="DH71" s="2"/>
      <c r="DI71" s="2"/>
      <c r="DJ71" s="2"/>
      <c r="DK71" s="2"/>
      <c r="DL71" s="2"/>
      <c r="DM71" s="2"/>
      <c r="DN71" s="2"/>
      <c r="DO71" s="2"/>
      <c r="DP71" s="2"/>
    </row>
  </sheetData>
  <phoneticPr fontId="7" type="noConversion"/>
  <pageMargins left="0.5" right="0.5" top="0.5" bottom="0.55000000000000004" header="0.5" footer="0.5"/>
  <pageSetup scale="72" orientation="landscape" verticalDpi="300" r:id="rId1"/>
  <headerFooter alignWithMargins="0">
    <oddFooter>&amp;LSREB Fact Book 1996/1997&amp;CUPDATE&amp;R&amp;D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TABLE 87 (86)</vt:lpstr>
      <vt:lpstr>Salary Data</vt:lpstr>
      <vt:lpstr>A</vt:lpstr>
      <vt:lpstr>DATA</vt:lpstr>
      <vt:lpstr>NOTE</vt:lpstr>
      <vt:lpstr>'TABLE 87 (86)'!Print_Area</vt:lpstr>
      <vt:lpstr>TABLE</vt:lpstr>
    </vt:vector>
  </TitlesOfParts>
  <Company>SREB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</dc:title>
  <dc:creator>Lisa Cowan</dc:creator>
  <cp:lastModifiedBy>Lisa Cowan</cp:lastModifiedBy>
  <cp:lastPrinted>2013-03-25T18:27:13Z</cp:lastPrinted>
  <dcterms:created xsi:type="dcterms:W3CDTF">1999-02-17T19:49:56Z</dcterms:created>
  <dcterms:modified xsi:type="dcterms:W3CDTF">2015-11-06T14:54:36Z</dcterms:modified>
</cp:coreProperties>
</file>